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ABB6A9D7-1BAF-4DC5-B0C3-66998027DFB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6th-b" sheetId="12" r:id="rId1"/>
    <sheet name="6th-A" sheetId="11" r:id="rId2"/>
    <sheet name="7th" sheetId="10" r:id="rId3"/>
    <sheet name="8th" sheetId="8" r:id="rId4"/>
    <sheet name="5TH (2)" sheetId="14" r:id="rId5"/>
    <sheet name="no1" sheetId="16" r:id="rId6"/>
    <sheet name="no2" sheetId="17" r:id="rId7"/>
    <sheet name="turky" sheetId="18" r:id="rId8"/>
    <sheet name="rashid" sheetId="19" r:id="rId9"/>
    <sheet name="bakaro" sheetId="20" r:id="rId10"/>
    <sheet name="Sheet3" sheetId="15" r:id="rId11"/>
    <sheet name="5TH" sheetId="13" r:id="rId12"/>
    <sheet name="GPS Daman Banda Kahi" sheetId="21" r:id="rId13"/>
    <sheet name="Sheet2" sheetId="5" r:id="rId14"/>
    <sheet name="OVERALL 5TH" sheetId="9" r:id="rId15"/>
  </sheets>
  <definedNames>
    <definedName name="_xlnm.Print_Titles" localSheetId="5">'no1'!$1:$5</definedName>
  </definedNames>
  <calcPr calcId="191029"/>
</workbook>
</file>

<file path=xl/calcChain.xml><?xml version="1.0" encoding="utf-8"?>
<calcChain xmlns="http://schemas.openxmlformats.org/spreadsheetml/2006/main">
  <c r="K30" i="21" l="1"/>
  <c r="M30" i="21" s="1"/>
  <c r="K29" i="21"/>
  <c r="M29" i="21" s="1"/>
  <c r="K28" i="21"/>
  <c r="M28" i="21" s="1"/>
  <c r="K27" i="21"/>
  <c r="M27" i="21" s="1"/>
  <c r="K26" i="21"/>
  <c r="M26" i="21" s="1"/>
  <c r="K25" i="21"/>
  <c r="M25" i="21" s="1"/>
  <c r="K24" i="21"/>
  <c r="M24" i="21" s="1"/>
  <c r="K23" i="21"/>
  <c r="M23" i="21" s="1"/>
  <c r="K22" i="21"/>
  <c r="M22" i="21" s="1"/>
  <c r="K21" i="21"/>
  <c r="M21" i="21" s="1"/>
  <c r="K20" i="21"/>
  <c r="M20" i="21" s="1"/>
  <c r="K19" i="21"/>
  <c r="M19" i="21" s="1"/>
  <c r="K18" i="21"/>
  <c r="M18" i="21" s="1"/>
  <c r="K17" i="21"/>
  <c r="M17" i="21" s="1"/>
  <c r="K16" i="21"/>
  <c r="M16" i="21" s="1"/>
  <c r="K15" i="21"/>
  <c r="M15" i="21" s="1"/>
  <c r="K14" i="21"/>
  <c r="M14" i="21" s="1"/>
  <c r="K13" i="21"/>
  <c r="M13" i="21" s="1"/>
  <c r="K12" i="21"/>
  <c r="M12" i="21" s="1"/>
  <c r="K11" i="21"/>
  <c r="M11" i="21" s="1"/>
  <c r="K10" i="21"/>
  <c r="M10" i="21" s="1"/>
  <c r="K9" i="21"/>
  <c r="M9" i="21" s="1"/>
  <c r="K8" i="21"/>
  <c r="M8" i="21" s="1"/>
  <c r="K7" i="21"/>
  <c r="M7" i="21" s="1"/>
  <c r="K6" i="21"/>
  <c r="M6" i="21" s="1"/>
  <c r="I38" i="21"/>
  <c r="H35" i="21"/>
  <c r="H33" i="21"/>
  <c r="P30" i="21"/>
  <c r="P29" i="21"/>
  <c r="P28" i="21"/>
  <c r="N28" i="21" s="1"/>
  <c r="P27" i="21"/>
  <c r="P26" i="21"/>
  <c r="P25" i="21"/>
  <c r="P24" i="21"/>
  <c r="N27" i="21" s="1"/>
  <c r="P23" i="21"/>
  <c r="P22" i="21"/>
  <c r="P21" i="21"/>
  <c r="P20" i="21"/>
  <c r="N24" i="21" s="1"/>
  <c r="P19" i="21"/>
  <c r="P18" i="21"/>
  <c r="P17" i="21"/>
  <c r="P16" i="21"/>
  <c r="N16" i="21" s="1"/>
  <c r="P15" i="21"/>
  <c r="P14" i="21"/>
  <c r="P13" i="21"/>
  <c r="P12" i="21"/>
  <c r="P11" i="21"/>
  <c r="N19" i="21" s="1"/>
  <c r="P10" i="21"/>
  <c r="P9" i="21"/>
  <c r="N14" i="21" s="1"/>
  <c r="P8" i="21"/>
  <c r="N12" i="21" s="1"/>
  <c r="P7" i="21"/>
  <c r="P6" i="21"/>
  <c r="P7" i="20"/>
  <c r="N7" i="20" s="1"/>
  <c r="P8" i="20"/>
  <c r="N8" i="20" s="1"/>
  <c r="P6" i="20"/>
  <c r="K8" i="20"/>
  <c r="M8" i="20" s="1"/>
  <c r="K7" i="20"/>
  <c r="M7" i="20" s="1"/>
  <c r="K6" i="20"/>
  <c r="M6" i="20" s="1"/>
  <c r="I18" i="20"/>
  <c r="H15" i="20"/>
  <c r="H13" i="20"/>
  <c r="P7" i="19"/>
  <c r="P8" i="19"/>
  <c r="P9" i="19"/>
  <c r="P10" i="19"/>
  <c r="P11" i="19"/>
  <c r="P12" i="19"/>
  <c r="P13" i="19"/>
  <c r="P14" i="19"/>
  <c r="P15" i="19"/>
  <c r="P16" i="19"/>
  <c r="P17" i="19"/>
  <c r="P6" i="19"/>
  <c r="K17" i="19"/>
  <c r="M17" i="19" s="1"/>
  <c r="K16" i="19"/>
  <c r="M16" i="19" s="1"/>
  <c r="K15" i="19"/>
  <c r="M15" i="19" s="1"/>
  <c r="K14" i="19"/>
  <c r="M14" i="19" s="1"/>
  <c r="K13" i="19"/>
  <c r="M13" i="19" s="1"/>
  <c r="K12" i="19"/>
  <c r="M12" i="19" s="1"/>
  <c r="K11" i="19"/>
  <c r="M11" i="19" s="1"/>
  <c r="K10" i="19"/>
  <c r="M10" i="19" s="1"/>
  <c r="K9" i="19"/>
  <c r="M9" i="19" s="1"/>
  <c r="K8" i="19"/>
  <c r="M8" i="19" s="1"/>
  <c r="K7" i="19"/>
  <c r="M7" i="19" s="1"/>
  <c r="K6" i="19"/>
  <c r="M6" i="19" s="1"/>
  <c r="I26" i="19"/>
  <c r="H23" i="19"/>
  <c r="H21" i="19"/>
  <c r="P7" i="18"/>
  <c r="P8" i="18"/>
  <c r="N8" i="18" s="1"/>
  <c r="P9" i="18"/>
  <c r="P10" i="18"/>
  <c r="P11" i="18"/>
  <c r="P12" i="18"/>
  <c r="P13" i="18"/>
  <c r="N13" i="18" s="1"/>
  <c r="P14" i="18"/>
  <c r="N10" i="18" s="1"/>
  <c r="P15" i="18"/>
  <c r="P16" i="18"/>
  <c r="P17" i="18"/>
  <c r="N17" i="18" s="1"/>
  <c r="P6" i="18"/>
  <c r="K7" i="18"/>
  <c r="K8" i="18"/>
  <c r="K9" i="18"/>
  <c r="M9" i="18" s="1"/>
  <c r="K10" i="18"/>
  <c r="M10" i="18" s="1"/>
  <c r="K11" i="18"/>
  <c r="M11" i="18" s="1"/>
  <c r="K12" i="18"/>
  <c r="K13" i="18"/>
  <c r="K14" i="18"/>
  <c r="M14" i="18" s="1"/>
  <c r="K15" i="18"/>
  <c r="M15" i="18" s="1"/>
  <c r="K16" i="18"/>
  <c r="K17" i="18"/>
  <c r="M17" i="18" s="1"/>
  <c r="K6" i="18"/>
  <c r="M6" i="18" s="1"/>
  <c r="M7" i="18"/>
  <c r="M13" i="18"/>
  <c r="K132" i="14"/>
  <c r="M132" i="14" s="1"/>
  <c r="K133" i="14"/>
  <c r="M133" i="14" s="1"/>
  <c r="K134" i="14"/>
  <c r="K135" i="14"/>
  <c r="M135" i="14" s="1"/>
  <c r="K136" i="14"/>
  <c r="K137" i="14"/>
  <c r="M137" i="14" s="1"/>
  <c r="K138" i="14"/>
  <c r="M138" i="14" s="1"/>
  <c r="K139" i="14"/>
  <c r="M139" i="14" s="1"/>
  <c r="K140" i="14"/>
  <c r="M140" i="14" s="1"/>
  <c r="K141" i="14"/>
  <c r="M141" i="14" s="1"/>
  <c r="K142" i="14"/>
  <c r="M142" i="14" s="1"/>
  <c r="K143" i="14"/>
  <c r="M143" i="14" s="1"/>
  <c r="M136" i="14"/>
  <c r="I26" i="18"/>
  <c r="H23" i="18"/>
  <c r="H21" i="18"/>
  <c r="N15" i="18"/>
  <c r="M16" i="18"/>
  <c r="N16" i="18"/>
  <c r="N9" i="18"/>
  <c r="N7" i="18"/>
  <c r="M12" i="18"/>
  <c r="N12" i="18"/>
  <c r="N6" i="18"/>
  <c r="M8" i="18"/>
  <c r="P25" i="17"/>
  <c r="K25" i="17"/>
  <c r="M25" i="17" s="1"/>
  <c r="P24" i="17"/>
  <c r="K24" i="17"/>
  <c r="M24" i="17" s="1"/>
  <c r="P23" i="17"/>
  <c r="K23" i="17"/>
  <c r="M23" i="17" s="1"/>
  <c r="P22" i="17"/>
  <c r="K22" i="17"/>
  <c r="M22" i="17" s="1"/>
  <c r="P21" i="17"/>
  <c r="K21" i="17"/>
  <c r="M21" i="17" s="1"/>
  <c r="P20" i="17"/>
  <c r="K20" i="17"/>
  <c r="M20" i="17" s="1"/>
  <c r="P19" i="17"/>
  <c r="K19" i="17"/>
  <c r="M19" i="17" s="1"/>
  <c r="P18" i="17"/>
  <c r="N20" i="17" s="1"/>
  <c r="K18" i="17"/>
  <c r="M18" i="17" s="1"/>
  <c r="P17" i="17"/>
  <c r="N21" i="17" s="1"/>
  <c r="K17" i="17"/>
  <c r="M17" i="17" s="1"/>
  <c r="P16" i="17"/>
  <c r="N24" i="17" s="1"/>
  <c r="K16" i="17"/>
  <c r="M16" i="17" s="1"/>
  <c r="P15" i="17"/>
  <c r="N15" i="17" s="1"/>
  <c r="K15" i="17"/>
  <c r="M15" i="17" s="1"/>
  <c r="P14" i="17"/>
  <c r="K14" i="17"/>
  <c r="M14" i="17" s="1"/>
  <c r="P13" i="17"/>
  <c r="K13" i="17"/>
  <c r="M13" i="17" s="1"/>
  <c r="P12" i="17"/>
  <c r="N14" i="17" s="1"/>
  <c r="K12" i="17"/>
  <c r="M12" i="17" s="1"/>
  <c r="P11" i="17"/>
  <c r="N13" i="17" s="1"/>
  <c r="K11" i="17"/>
  <c r="M11" i="17" s="1"/>
  <c r="P10" i="17"/>
  <c r="K10" i="17"/>
  <c r="M10" i="17" s="1"/>
  <c r="P9" i="17"/>
  <c r="K9" i="17"/>
  <c r="M9" i="17" s="1"/>
  <c r="P8" i="17"/>
  <c r="N18" i="17" s="1"/>
  <c r="K8" i="17"/>
  <c r="M8" i="17" s="1"/>
  <c r="P7" i="17"/>
  <c r="K7" i="17"/>
  <c r="M7" i="17" s="1"/>
  <c r="P6" i="17"/>
  <c r="K6" i="17"/>
  <c r="M6" i="17" s="1"/>
  <c r="I33" i="17"/>
  <c r="H30" i="17"/>
  <c r="H28" i="17"/>
  <c r="H118" i="16"/>
  <c r="H116" i="16"/>
  <c r="I121" i="16"/>
  <c r="K6" i="16"/>
  <c r="M6" i="16" s="1"/>
  <c r="P6" i="16"/>
  <c r="N6" i="16" s="1"/>
  <c r="K7" i="16"/>
  <c r="M7" i="16" s="1"/>
  <c r="P7" i="16"/>
  <c r="N7" i="16" s="1"/>
  <c r="K8" i="16"/>
  <c r="M8" i="16" s="1"/>
  <c r="P8" i="16"/>
  <c r="N8" i="16" s="1"/>
  <c r="K9" i="16"/>
  <c r="M9" i="16" s="1"/>
  <c r="P9" i="16"/>
  <c r="N9" i="16" s="1"/>
  <c r="K10" i="16"/>
  <c r="M10" i="16" s="1"/>
  <c r="P10" i="16"/>
  <c r="N10" i="16" s="1"/>
  <c r="K11" i="16"/>
  <c r="M11" i="16" s="1"/>
  <c r="P11" i="16"/>
  <c r="N11" i="16" s="1"/>
  <c r="K12" i="16"/>
  <c r="M12" i="16" s="1"/>
  <c r="P12" i="16"/>
  <c r="N12" i="16" s="1"/>
  <c r="K13" i="16"/>
  <c r="M13" i="16" s="1"/>
  <c r="P13" i="16"/>
  <c r="N13" i="16" s="1"/>
  <c r="K14" i="16"/>
  <c r="M14" i="16" s="1"/>
  <c r="P14" i="16"/>
  <c r="N14" i="16" s="1"/>
  <c r="K15" i="16"/>
  <c r="M15" i="16" s="1"/>
  <c r="P15" i="16"/>
  <c r="N15" i="16" s="1"/>
  <c r="K16" i="16"/>
  <c r="M16" i="16" s="1"/>
  <c r="P16" i="16"/>
  <c r="N16" i="16" s="1"/>
  <c r="K17" i="16"/>
  <c r="M17" i="16" s="1"/>
  <c r="P17" i="16"/>
  <c r="N17" i="16" s="1"/>
  <c r="K18" i="16"/>
  <c r="M18" i="16" s="1"/>
  <c r="P18" i="16"/>
  <c r="N18" i="16" s="1"/>
  <c r="K19" i="16"/>
  <c r="M19" i="16" s="1"/>
  <c r="P19" i="16"/>
  <c r="N19" i="16" s="1"/>
  <c r="K20" i="16"/>
  <c r="M20" i="16" s="1"/>
  <c r="P20" i="16"/>
  <c r="N20" i="16" s="1"/>
  <c r="K21" i="16"/>
  <c r="M21" i="16" s="1"/>
  <c r="P21" i="16"/>
  <c r="N21" i="16" s="1"/>
  <c r="K22" i="16"/>
  <c r="M22" i="16" s="1"/>
  <c r="P22" i="16"/>
  <c r="N22" i="16" s="1"/>
  <c r="K23" i="16"/>
  <c r="M23" i="16" s="1"/>
  <c r="P23" i="16"/>
  <c r="N23" i="16" s="1"/>
  <c r="K24" i="16"/>
  <c r="M24" i="16" s="1"/>
  <c r="P24" i="16"/>
  <c r="N24" i="16" s="1"/>
  <c r="K25" i="16"/>
  <c r="M25" i="16" s="1"/>
  <c r="P25" i="16"/>
  <c r="N25" i="16" s="1"/>
  <c r="K26" i="16"/>
  <c r="M26" i="16" s="1"/>
  <c r="P26" i="16"/>
  <c r="N26" i="16" s="1"/>
  <c r="K27" i="16"/>
  <c r="M27" i="16" s="1"/>
  <c r="P27" i="16"/>
  <c r="N27" i="16" s="1"/>
  <c r="K28" i="16"/>
  <c r="M28" i="16" s="1"/>
  <c r="P28" i="16"/>
  <c r="N28" i="16" s="1"/>
  <c r="K29" i="16"/>
  <c r="M29" i="16" s="1"/>
  <c r="P29" i="16"/>
  <c r="N29" i="16" s="1"/>
  <c r="K30" i="16"/>
  <c r="M30" i="16" s="1"/>
  <c r="P30" i="16"/>
  <c r="N30" i="16" s="1"/>
  <c r="K31" i="16"/>
  <c r="M31" i="16" s="1"/>
  <c r="P31" i="16"/>
  <c r="N31" i="16" s="1"/>
  <c r="K32" i="16"/>
  <c r="M32" i="16" s="1"/>
  <c r="P32" i="16"/>
  <c r="N32" i="16" s="1"/>
  <c r="K33" i="16"/>
  <c r="M33" i="16" s="1"/>
  <c r="P33" i="16"/>
  <c r="N33" i="16" s="1"/>
  <c r="K34" i="16"/>
  <c r="M34" i="16" s="1"/>
  <c r="P34" i="16"/>
  <c r="N34" i="16" s="1"/>
  <c r="K35" i="16"/>
  <c r="M35" i="16" s="1"/>
  <c r="P35" i="16"/>
  <c r="N35" i="16" s="1"/>
  <c r="K36" i="16"/>
  <c r="M36" i="16" s="1"/>
  <c r="P36" i="16"/>
  <c r="N36" i="16" s="1"/>
  <c r="K37" i="16"/>
  <c r="M37" i="16" s="1"/>
  <c r="P37" i="16"/>
  <c r="N37" i="16" s="1"/>
  <c r="K38" i="16"/>
  <c r="M38" i="16" s="1"/>
  <c r="P38" i="16"/>
  <c r="N38" i="16" s="1"/>
  <c r="K39" i="16"/>
  <c r="M39" i="16" s="1"/>
  <c r="P39" i="16"/>
  <c r="N39" i="16" s="1"/>
  <c r="K40" i="16"/>
  <c r="M40" i="16" s="1"/>
  <c r="P40" i="16"/>
  <c r="N40" i="16" s="1"/>
  <c r="K41" i="16"/>
  <c r="M41" i="16" s="1"/>
  <c r="P41" i="16"/>
  <c r="N41" i="16" s="1"/>
  <c r="K42" i="16"/>
  <c r="M42" i="16" s="1"/>
  <c r="P42" i="16"/>
  <c r="N42" i="16" s="1"/>
  <c r="K43" i="16"/>
  <c r="M43" i="16" s="1"/>
  <c r="P43" i="16"/>
  <c r="N43" i="16" s="1"/>
  <c r="K44" i="16"/>
  <c r="M44" i="16" s="1"/>
  <c r="P44" i="16"/>
  <c r="N44" i="16" s="1"/>
  <c r="K45" i="16"/>
  <c r="M45" i="16" s="1"/>
  <c r="P45" i="16"/>
  <c r="N45" i="16" s="1"/>
  <c r="K46" i="16"/>
  <c r="M46" i="16" s="1"/>
  <c r="P46" i="16"/>
  <c r="N46" i="16" s="1"/>
  <c r="K47" i="16"/>
  <c r="M47" i="16" s="1"/>
  <c r="P47" i="16"/>
  <c r="N47" i="16" s="1"/>
  <c r="K48" i="16"/>
  <c r="M48" i="16" s="1"/>
  <c r="P48" i="16"/>
  <c r="N48" i="16" s="1"/>
  <c r="K49" i="16"/>
  <c r="M49" i="16" s="1"/>
  <c r="P49" i="16"/>
  <c r="N49" i="16" s="1"/>
  <c r="K50" i="16"/>
  <c r="M50" i="16" s="1"/>
  <c r="P50" i="16"/>
  <c r="N50" i="16" s="1"/>
  <c r="K51" i="16"/>
  <c r="M51" i="16" s="1"/>
  <c r="P51" i="16"/>
  <c r="N51" i="16" s="1"/>
  <c r="K52" i="16"/>
  <c r="M52" i="16" s="1"/>
  <c r="P52" i="16"/>
  <c r="N52" i="16" s="1"/>
  <c r="K53" i="16"/>
  <c r="M53" i="16" s="1"/>
  <c r="P53" i="16"/>
  <c r="N53" i="16" s="1"/>
  <c r="K54" i="16"/>
  <c r="M54" i="16" s="1"/>
  <c r="P54" i="16"/>
  <c r="N54" i="16" s="1"/>
  <c r="K55" i="16"/>
  <c r="M55" i="16" s="1"/>
  <c r="P55" i="16"/>
  <c r="N55" i="16" s="1"/>
  <c r="K56" i="16"/>
  <c r="M56" i="16" s="1"/>
  <c r="P56" i="16"/>
  <c r="N56" i="16" s="1"/>
  <c r="K57" i="16"/>
  <c r="M57" i="16" s="1"/>
  <c r="P57" i="16"/>
  <c r="N57" i="16" s="1"/>
  <c r="K58" i="16"/>
  <c r="M58" i="16" s="1"/>
  <c r="P58" i="16"/>
  <c r="N58" i="16" s="1"/>
  <c r="K59" i="16"/>
  <c r="M59" i="16" s="1"/>
  <c r="P59" i="16"/>
  <c r="N59" i="16" s="1"/>
  <c r="K60" i="16"/>
  <c r="M60" i="16" s="1"/>
  <c r="P60" i="16"/>
  <c r="N60" i="16" s="1"/>
  <c r="K61" i="16"/>
  <c r="M61" i="16" s="1"/>
  <c r="P61" i="16"/>
  <c r="N61" i="16" s="1"/>
  <c r="K62" i="16"/>
  <c r="M62" i="16" s="1"/>
  <c r="P62" i="16"/>
  <c r="N62" i="16" s="1"/>
  <c r="K63" i="16"/>
  <c r="M63" i="16" s="1"/>
  <c r="P63" i="16"/>
  <c r="N63" i="16" s="1"/>
  <c r="K64" i="16"/>
  <c r="M64" i="16" s="1"/>
  <c r="P64" i="16"/>
  <c r="N64" i="16" s="1"/>
  <c r="K65" i="16"/>
  <c r="M65" i="16" s="1"/>
  <c r="P65" i="16"/>
  <c r="N65" i="16" s="1"/>
  <c r="K66" i="16"/>
  <c r="M66" i="16" s="1"/>
  <c r="P66" i="16"/>
  <c r="N66" i="16" s="1"/>
  <c r="K67" i="16"/>
  <c r="M67" i="16" s="1"/>
  <c r="P67" i="16"/>
  <c r="N67" i="16" s="1"/>
  <c r="K68" i="16"/>
  <c r="M68" i="16" s="1"/>
  <c r="P68" i="16"/>
  <c r="N68" i="16" s="1"/>
  <c r="K69" i="16"/>
  <c r="M69" i="16" s="1"/>
  <c r="P69" i="16"/>
  <c r="N69" i="16" s="1"/>
  <c r="K70" i="16"/>
  <c r="M70" i="16" s="1"/>
  <c r="P70" i="16"/>
  <c r="N70" i="16" s="1"/>
  <c r="K71" i="16"/>
  <c r="M71" i="16" s="1"/>
  <c r="P71" i="16"/>
  <c r="N71" i="16" s="1"/>
  <c r="K72" i="16"/>
  <c r="M72" i="16"/>
  <c r="P72" i="16"/>
  <c r="N72" i="16" s="1"/>
  <c r="K73" i="16"/>
  <c r="M73" i="16" s="1"/>
  <c r="P73" i="16"/>
  <c r="N73" i="16" s="1"/>
  <c r="K74" i="16"/>
  <c r="M74" i="16" s="1"/>
  <c r="P74" i="16"/>
  <c r="N74" i="16" s="1"/>
  <c r="K75" i="16"/>
  <c r="M75" i="16" s="1"/>
  <c r="P75" i="16"/>
  <c r="N75" i="16" s="1"/>
  <c r="K76" i="16"/>
  <c r="M76" i="16"/>
  <c r="P76" i="16"/>
  <c r="N76" i="16" s="1"/>
  <c r="K77" i="16"/>
  <c r="M77" i="16" s="1"/>
  <c r="P77" i="16"/>
  <c r="N77" i="16" s="1"/>
  <c r="K78" i="16"/>
  <c r="M78" i="16" s="1"/>
  <c r="P78" i="16"/>
  <c r="N78" i="16" s="1"/>
  <c r="K79" i="16"/>
  <c r="M79" i="16"/>
  <c r="P79" i="16"/>
  <c r="N79" i="16" s="1"/>
  <c r="K80" i="16"/>
  <c r="M80" i="16" s="1"/>
  <c r="P80" i="16"/>
  <c r="N80" i="16" s="1"/>
  <c r="K81" i="16"/>
  <c r="M81" i="16" s="1"/>
  <c r="P81" i="16"/>
  <c r="N81" i="16" s="1"/>
  <c r="K82" i="16"/>
  <c r="M82" i="16"/>
  <c r="P82" i="16"/>
  <c r="N82" i="16" s="1"/>
  <c r="K83" i="16"/>
  <c r="M83" i="16" s="1"/>
  <c r="P83" i="16"/>
  <c r="N83" i="16" s="1"/>
  <c r="K84" i="16"/>
  <c r="M84" i="16" s="1"/>
  <c r="P84" i="16"/>
  <c r="N84" i="16" s="1"/>
  <c r="K85" i="16"/>
  <c r="M85" i="16" s="1"/>
  <c r="P85" i="16"/>
  <c r="N85" i="16" s="1"/>
  <c r="K86" i="16"/>
  <c r="M86" i="16" s="1"/>
  <c r="P86" i="16"/>
  <c r="N86" i="16" s="1"/>
  <c r="K87" i="16"/>
  <c r="M87" i="16" s="1"/>
  <c r="P87" i="16"/>
  <c r="N87" i="16" s="1"/>
  <c r="K88" i="16"/>
  <c r="M88" i="16"/>
  <c r="P88" i="16"/>
  <c r="N88" i="16" s="1"/>
  <c r="K89" i="16"/>
  <c r="M89" i="16" s="1"/>
  <c r="P89" i="16"/>
  <c r="N89" i="16" s="1"/>
  <c r="K90" i="16"/>
  <c r="M90" i="16" s="1"/>
  <c r="P90" i="16"/>
  <c r="N90" i="16" s="1"/>
  <c r="K91" i="16"/>
  <c r="M91" i="16"/>
  <c r="N91" i="16"/>
  <c r="P91" i="16"/>
  <c r="K92" i="16"/>
  <c r="M92" i="16"/>
  <c r="N92" i="16"/>
  <c r="P92" i="16"/>
  <c r="K93" i="16"/>
  <c r="M93" i="16"/>
  <c r="N93" i="16"/>
  <c r="P93" i="16"/>
  <c r="K94" i="16"/>
  <c r="M94" i="16"/>
  <c r="N94" i="16"/>
  <c r="P94" i="16"/>
  <c r="K95" i="16"/>
  <c r="M95" i="16"/>
  <c r="N95" i="16"/>
  <c r="P95" i="16"/>
  <c r="K96" i="16"/>
  <c r="M96" i="16"/>
  <c r="N96" i="16"/>
  <c r="P96" i="16"/>
  <c r="K97" i="16"/>
  <c r="M97" i="16"/>
  <c r="N97" i="16"/>
  <c r="P97" i="16"/>
  <c r="K98" i="16"/>
  <c r="M98" i="16"/>
  <c r="N98" i="16"/>
  <c r="P98" i="16"/>
  <c r="K99" i="16"/>
  <c r="M99" i="16"/>
  <c r="N99" i="16"/>
  <c r="P99" i="16"/>
  <c r="K100" i="16"/>
  <c r="M100" i="16"/>
  <c r="N100" i="16"/>
  <c r="P100" i="16"/>
  <c r="K101" i="16"/>
  <c r="M101" i="16"/>
  <c r="N101" i="16"/>
  <c r="P101" i="16"/>
  <c r="K102" i="16"/>
  <c r="M102" i="16"/>
  <c r="N102" i="16"/>
  <c r="P102" i="16"/>
  <c r="K103" i="16"/>
  <c r="M103" i="16"/>
  <c r="N103" i="16"/>
  <c r="P103" i="16"/>
  <c r="K104" i="16"/>
  <c r="M104" i="16"/>
  <c r="N104" i="16"/>
  <c r="P104" i="16"/>
  <c r="K105" i="16"/>
  <c r="M105" i="16"/>
  <c r="N105" i="16"/>
  <c r="P105" i="16"/>
  <c r="K106" i="16"/>
  <c r="M106" i="16"/>
  <c r="N106" i="16"/>
  <c r="P106" i="16"/>
  <c r="K107" i="16"/>
  <c r="M107" i="16"/>
  <c r="N107" i="16"/>
  <c r="P107" i="16"/>
  <c r="K108" i="16"/>
  <c r="M108" i="16"/>
  <c r="N108" i="16"/>
  <c r="P108" i="16"/>
  <c r="K109" i="16"/>
  <c r="M109" i="16"/>
  <c r="N109" i="16"/>
  <c r="P109" i="16"/>
  <c r="K110" i="16"/>
  <c r="M110" i="16"/>
  <c r="N110" i="16"/>
  <c r="P110" i="16"/>
  <c r="K111" i="16"/>
  <c r="M111" i="16"/>
  <c r="N111" i="16"/>
  <c r="P111" i="16"/>
  <c r="I189" i="14"/>
  <c r="H189" i="14"/>
  <c r="P183" i="14"/>
  <c r="N183" i="14" s="1"/>
  <c r="K183" i="14"/>
  <c r="M183" i="14" s="1"/>
  <c r="P182" i="14"/>
  <c r="N182" i="14" s="1"/>
  <c r="K182" i="14"/>
  <c r="M182" i="14" s="1"/>
  <c r="P181" i="14"/>
  <c r="N181" i="14" s="1"/>
  <c r="K181" i="14"/>
  <c r="M181" i="14" s="1"/>
  <c r="P180" i="14"/>
  <c r="N180" i="14" s="1"/>
  <c r="K180" i="14"/>
  <c r="M180" i="14" s="1"/>
  <c r="P179" i="14"/>
  <c r="N179" i="14" s="1"/>
  <c r="K179" i="14"/>
  <c r="M179" i="14" s="1"/>
  <c r="P178" i="14"/>
  <c r="N178" i="14" s="1"/>
  <c r="K178" i="14"/>
  <c r="M178" i="14" s="1"/>
  <c r="P177" i="14"/>
  <c r="N177" i="14" s="1"/>
  <c r="K177" i="14"/>
  <c r="M177" i="14" s="1"/>
  <c r="P176" i="14"/>
  <c r="N176" i="14" s="1"/>
  <c r="K176" i="14"/>
  <c r="M176" i="14" s="1"/>
  <c r="P175" i="14"/>
  <c r="N175" i="14" s="1"/>
  <c r="K175" i="14"/>
  <c r="M175" i="14" s="1"/>
  <c r="P174" i="14"/>
  <c r="N174" i="14" s="1"/>
  <c r="K174" i="14"/>
  <c r="M174" i="14" s="1"/>
  <c r="P173" i="14"/>
  <c r="N173" i="14" s="1"/>
  <c r="K173" i="14"/>
  <c r="M173" i="14" s="1"/>
  <c r="P172" i="14"/>
  <c r="N172" i="14" s="1"/>
  <c r="K172" i="14"/>
  <c r="M172" i="14" s="1"/>
  <c r="P171" i="14"/>
  <c r="N171" i="14" s="1"/>
  <c r="K171" i="14"/>
  <c r="M171" i="14" s="1"/>
  <c r="P170" i="14"/>
  <c r="N170" i="14" s="1"/>
  <c r="K170" i="14"/>
  <c r="M170" i="14" s="1"/>
  <c r="P169" i="14"/>
  <c r="N169" i="14" s="1"/>
  <c r="K169" i="14"/>
  <c r="M169" i="14" s="1"/>
  <c r="P168" i="14"/>
  <c r="N168" i="14" s="1"/>
  <c r="K168" i="14"/>
  <c r="M168" i="14" s="1"/>
  <c r="P167" i="14"/>
  <c r="N167" i="14" s="1"/>
  <c r="K167" i="14"/>
  <c r="M167" i="14" s="1"/>
  <c r="P166" i="14"/>
  <c r="N166" i="14" s="1"/>
  <c r="K166" i="14"/>
  <c r="M166" i="14" s="1"/>
  <c r="P165" i="14"/>
  <c r="N165" i="14" s="1"/>
  <c r="K165" i="14"/>
  <c r="M165" i="14" s="1"/>
  <c r="P164" i="14"/>
  <c r="N164" i="14" s="1"/>
  <c r="K164" i="14"/>
  <c r="M164" i="14" s="1"/>
  <c r="P163" i="14"/>
  <c r="N163" i="14" s="1"/>
  <c r="K163" i="14"/>
  <c r="M163" i="14" s="1"/>
  <c r="P162" i="14"/>
  <c r="N162" i="14" s="1"/>
  <c r="K162" i="14"/>
  <c r="M162" i="14" s="1"/>
  <c r="P161" i="14"/>
  <c r="N161" i="14" s="1"/>
  <c r="K161" i="14"/>
  <c r="M161" i="14" s="1"/>
  <c r="P160" i="14"/>
  <c r="N160" i="14" s="1"/>
  <c r="K160" i="14"/>
  <c r="M160" i="14" s="1"/>
  <c r="P159" i="14"/>
  <c r="N159" i="14" s="1"/>
  <c r="K159" i="14"/>
  <c r="M159" i="14" s="1"/>
  <c r="P158" i="14"/>
  <c r="N158" i="14" s="1"/>
  <c r="P157" i="14"/>
  <c r="N157" i="14" s="1"/>
  <c r="P156" i="14"/>
  <c r="N156" i="14" s="1"/>
  <c r="P155" i="14"/>
  <c r="N16" i="19" s="1"/>
  <c r="P154" i="14"/>
  <c r="N15" i="19" s="1"/>
  <c r="P153" i="14"/>
  <c r="N6" i="19" s="1"/>
  <c r="P152" i="14"/>
  <c r="N13" i="19" s="1"/>
  <c r="P151" i="14"/>
  <c r="N10" i="19" s="1"/>
  <c r="P150" i="14"/>
  <c r="N11" i="19" s="1"/>
  <c r="P149" i="14"/>
  <c r="N12" i="19" s="1"/>
  <c r="P148" i="14"/>
  <c r="N9" i="19" s="1"/>
  <c r="P147" i="14"/>
  <c r="N17" i="19" s="1"/>
  <c r="P146" i="14"/>
  <c r="N7" i="19" s="1"/>
  <c r="P145" i="14"/>
  <c r="N8" i="19" s="1"/>
  <c r="P144" i="14"/>
  <c r="N14" i="19" s="1"/>
  <c r="P143" i="14"/>
  <c r="N143" i="14" s="1"/>
  <c r="P142" i="14"/>
  <c r="N142" i="14" s="1"/>
  <c r="P141" i="14"/>
  <c r="N141" i="14" s="1"/>
  <c r="P140" i="14"/>
  <c r="N140" i="14" s="1"/>
  <c r="P139" i="14"/>
  <c r="N139" i="14" s="1"/>
  <c r="P138" i="14"/>
  <c r="N138" i="14" s="1"/>
  <c r="P137" i="14"/>
  <c r="N137" i="14" s="1"/>
  <c r="P136" i="14"/>
  <c r="N136" i="14" s="1"/>
  <c r="P135" i="14"/>
  <c r="N135" i="14" s="1"/>
  <c r="P134" i="14"/>
  <c r="N134" i="14" s="1"/>
  <c r="M134" i="14"/>
  <c r="P133" i="14"/>
  <c r="N133" i="14" s="1"/>
  <c r="P132" i="14"/>
  <c r="N132" i="14" s="1"/>
  <c r="P113" i="13"/>
  <c r="N113" i="13" s="1"/>
  <c r="P114" i="13"/>
  <c r="N114" i="13" s="1"/>
  <c r="P115" i="13"/>
  <c r="N115" i="13" s="1"/>
  <c r="P116" i="13"/>
  <c r="N116" i="13" s="1"/>
  <c r="P117" i="13"/>
  <c r="N117" i="13" s="1"/>
  <c r="P118" i="13"/>
  <c r="N118" i="13" s="1"/>
  <c r="P119" i="13"/>
  <c r="N119" i="13" s="1"/>
  <c r="P120" i="13"/>
  <c r="N120" i="13" s="1"/>
  <c r="P121" i="13"/>
  <c r="N121" i="13" s="1"/>
  <c r="P122" i="13"/>
  <c r="N122" i="13" s="1"/>
  <c r="P123" i="13"/>
  <c r="N123" i="13" s="1"/>
  <c r="P124" i="13"/>
  <c r="N124" i="13" s="1"/>
  <c r="P125" i="13"/>
  <c r="N125" i="13" s="1"/>
  <c r="P126" i="13"/>
  <c r="N126" i="13" s="1"/>
  <c r="P127" i="13"/>
  <c r="N127" i="13" s="1"/>
  <c r="P128" i="13"/>
  <c r="N128" i="13" s="1"/>
  <c r="P129" i="13"/>
  <c r="N129" i="13" s="1"/>
  <c r="P130" i="13"/>
  <c r="N130" i="13" s="1"/>
  <c r="P131" i="13"/>
  <c r="N131" i="13" s="1"/>
  <c r="P132" i="13"/>
  <c r="N132" i="13" s="1"/>
  <c r="P133" i="13"/>
  <c r="N133" i="13" s="1"/>
  <c r="P134" i="13"/>
  <c r="N134" i="13" s="1"/>
  <c r="P135" i="13"/>
  <c r="N135" i="13" s="1"/>
  <c r="P136" i="13"/>
  <c r="N136" i="13" s="1"/>
  <c r="P137" i="13"/>
  <c r="N137" i="13" s="1"/>
  <c r="P138" i="13"/>
  <c r="N138" i="13" s="1"/>
  <c r="P139" i="13"/>
  <c r="N139" i="13" s="1"/>
  <c r="P140" i="13"/>
  <c r="N140" i="13" s="1"/>
  <c r="P141" i="13"/>
  <c r="N141" i="13" s="1"/>
  <c r="P142" i="13"/>
  <c r="N142" i="13" s="1"/>
  <c r="P143" i="13"/>
  <c r="N143" i="13" s="1"/>
  <c r="P144" i="13"/>
  <c r="N144" i="13" s="1"/>
  <c r="P145" i="13"/>
  <c r="N145" i="13" s="1"/>
  <c r="P146" i="13"/>
  <c r="N146" i="13" s="1"/>
  <c r="P147" i="13"/>
  <c r="N147" i="13" s="1"/>
  <c r="P148" i="13"/>
  <c r="N148" i="13" s="1"/>
  <c r="P149" i="13"/>
  <c r="N149" i="13" s="1"/>
  <c r="P150" i="13"/>
  <c r="N150" i="13" s="1"/>
  <c r="P151" i="13"/>
  <c r="N151" i="13" s="1"/>
  <c r="P152" i="13"/>
  <c r="N152" i="13" s="1"/>
  <c r="P153" i="13"/>
  <c r="N153" i="13" s="1"/>
  <c r="P154" i="13"/>
  <c r="N154" i="13" s="1"/>
  <c r="P155" i="13"/>
  <c r="N155" i="13" s="1"/>
  <c r="P156" i="13"/>
  <c r="N156" i="13" s="1"/>
  <c r="P157" i="13"/>
  <c r="N157" i="13" s="1"/>
  <c r="P158" i="13"/>
  <c r="N158" i="13" s="1"/>
  <c r="P159" i="13"/>
  <c r="N159" i="13" s="1"/>
  <c r="P160" i="13"/>
  <c r="N160" i="13" s="1"/>
  <c r="P161" i="13"/>
  <c r="N161" i="13" s="1"/>
  <c r="P162" i="13"/>
  <c r="N162" i="13" s="1"/>
  <c r="P163" i="13"/>
  <c r="N163" i="13" s="1"/>
  <c r="P164" i="13"/>
  <c r="N164" i="13" s="1"/>
  <c r="P165" i="13"/>
  <c r="N165" i="13" s="1"/>
  <c r="P166" i="13"/>
  <c r="N166" i="13" s="1"/>
  <c r="P167" i="13"/>
  <c r="N167" i="13" s="1"/>
  <c r="P168" i="13"/>
  <c r="N168" i="13" s="1"/>
  <c r="P169" i="13"/>
  <c r="N169" i="13" s="1"/>
  <c r="P170" i="13"/>
  <c r="N170" i="13" s="1"/>
  <c r="P171" i="13"/>
  <c r="N171" i="13" s="1"/>
  <c r="P172" i="13"/>
  <c r="N172" i="13" s="1"/>
  <c r="P173" i="13"/>
  <c r="N173" i="13" s="1"/>
  <c r="P174" i="13"/>
  <c r="N174" i="13" s="1"/>
  <c r="P175" i="13"/>
  <c r="N175" i="13" s="1"/>
  <c r="P176" i="13"/>
  <c r="N176" i="13" s="1"/>
  <c r="P177" i="13"/>
  <c r="N177" i="13" s="1"/>
  <c r="P178" i="13"/>
  <c r="N178" i="13" s="1"/>
  <c r="P179" i="13"/>
  <c r="N179" i="13" s="1"/>
  <c r="P180" i="13"/>
  <c r="N180" i="13" s="1"/>
  <c r="P181" i="13"/>
  <c r="N181" i="13" s="1"/>
  <c r="P182" i="13"/>
  <c r="N182" i="13" s="1"/>
  <c r="P183" i="13"/>
  <c r="N183" i="13" s="1"/>
  <c r="P111" i="13"/>
  <c r="N111" i="13" s="1"/>
  <c r="P112" i="13"/>
  <c r="N112" i="13" s="1"/>
  <c r="P7" i="13"/>
  <c r="N7" i="13" s="1"/>
  <c r="P8" i="13"/>
  <c r="N8" i="13" s="1"/>
  <c r="P9" i="13"/>
  <c r="N9" i="13" s="1"/>
  <c r="P10" i="13"/>
  <c r="N10" i="13" s="1"/>
  <c r="P11" i="13"/>
  <c r="N11" i="13" s="1"/>
  <c r="P12" i="13"/>
  <c r="N12" i="13" s="1"/>
  <c r="P13" i="13"/>
  <c r="N13" i="13" s="1"/>
  <c r="P14" i="13"/>
  <c r="N14" i="13" s="1"/>
  <c r="P15" i="13"/>
  <c r="N15" i="13" s="1"/>
  <c r="P16" i="13"/>
  <c r="N16" i="13" s="1"/>
  <c r="P17" i="13"/>
  <c r="N17" i="13" s="1"/>
  <c r="P18" i="13"/>
  <c r="N18" i="13" s="1"/>
  <c r="P19" i="13"/>
  <c r="N19" i="13" s="1"/>
  <c r="P20" i="13"/>
  <c r="N20" i="13" s="1"/>
  <c r="P21" i="13"/>
  <c r="N21" i="13" s="1"/>
  <c r="P22" i="13"/>
  <c r="N22" i="13" s="1"/>
  <c r="P23" i="13"/>
  <c r="N23" i="13" s="1"/>
  <c r="P24" i="13"/>
  <c r="N24" i="13" s="1"/>
  <c r="P25" i="13"/>
  <c r="N25" i="13" s="1"/>
  <c r="P26" i="13"/>
  <c r="N26" i="13" s="1"/>
  <c r="P27" i="13"/>
  <c r="N27" i="13" s="1"/>
  <c r="P28" i="13"/>
  <c r="N28" i="13" s="1"/>
  <c r="P29" i="13"/>
  <c r="N29" i="13" s="1"/>
  <c r="P30" i="13"/>
  <c r="N30" i="13" s="1"/>
  <c r="P31" i="13"/>
  <c r="N31" i="13" s="1"/>
  <c r="P32" i="13"/>
  <c r="N32" i="13" s="1"/>
  <c r="P33" i="13"/>
  <c r="N33" i="13" s="1"/>
  <c r="P34" i="13"/>
  <c r="N34" i="13" s="1"/>
  <c r="P35" i="13"/>
  <c r="N35" i="13" s="1"/>
  <c r="P36" i="13"/>
  <c r="N36" i="13" s="1"/>
  <c r="P37" i="13"/>
  <c r="N37" i="13" s="1"/>
  <c r="P38" i="13"/>
  <c r="N38" i="13" s="1"/>
  <c r="P39" i="13"/>
  <c r="N39" i="13" s="1"/>
  <c r="P40" i="13"/>
  <c r="N40" i="13" s="1"/>
  <c r="P41" i="13"/>
  <c r="N41" i="13" s="1"/>
  <c r="P42" i="13"/>
  <c r="N42" i="13" s="1"/>
  <c r="P43" i="13"/>
  <c r="N43" i="13" s="1"/>
  <c r="P44" i="13"/>
  <c r="N44" i="13" s="1"/>
  <c r="P45" i="13"/>
  <c r="N45" i="13" s="1"/>
  <c r="P46" i="13"/>
  <c r="N46" i="13" s="1"/>
  <c r="P47" i="13"/>
  <c r="N47" i="13" s="1"/>
  <c r="P48" i="13"/>
  <c r="N48" i="13" s="1"/>
  <c r="P49" i="13"/>
  <c r="N49" i="13" s="1"/>
  <c r="P50" i="13"/>
  <c r="N50" i="13" s="1"/>
  <c r="P51" i="13"/>
  <c r="N51" i="13" s="1"/>
  <c r="P52" i="13"/>
  <c r="N52" i="13" s="1"/>
  <c r="P53" i="13"/>
  <c r="N53" i="13" s="1"/>
  <c r="P54" i="13"/>
  <c r="N54" i="13" s="1"/>
  <c r="P55" i="13"/>
  <c r="N55" i="13" s="1"/>
  <c r="P56" i="13"/>
  <c r="N56" i="13" s="1"/>
  <c r="P57" i="13"/>
  <c r="N57" i="13" s="1"/>
  <c r="P58" i="13"/>
  <c r="N58" i="13" s="1"/>
  <c r="P59" i="13"/>
  <c r="N59" i="13" s="1"/>
  <c r="P60" i="13"/>
  <c r="N60" i="13" s="1"/>
  <c r="P61" i="13"/>
  <c r="N61" i="13" s="1"/>
  <c r="P62" i="13"/>
  <c r="N62" i="13" s="1"/>
  <c r="P63" i="13"/>
  <c r="N63" i="13" s="1"/>
  <c r="P64" i="13"/>
  <c r="N64" i="13" s="1"/>
  <c r="P65" i="13"/>
  <c r="N65" i="13" s="1"/>
  <c r="P66" i="13"/>
  <c r="N66" i="13" s="1"/>
  <c r="P67" i="13"/>
  <c r="N67" i="13" s="1"/>
  <c r="P68" i="13"/>
  <c r="N68" i="13" s="1"/>
  <c r="P69" i="13"/>
  <c r="N69" i="13" s="1"/>
  <c r="P70" i="13"/>
  <c r="N70" i="13" s="1"/>
  <c r="P71" i="13"/>
  <c r="N71" i="13" s="1"/>
  <c r="P72" i="13"/>
  <c r="N72" i="13" s="1"/>
  <c r="P73" i="13"/>
  <c r="N73" i="13" s="1"/>
  <c r="P74" i="13"/>
  <c r="N74" i="13" s="1"/>
  <c r="P75" i="13"/>
  <c r="N75" i="13" s="1"/>
  <c r="P76" i="13"/>
  <c r="N76" i="13" s="1"/>
  <c r="P77" i="13"/>
  <c r="N77" i="13" s="1"/>
  <c r="P78" i="13"/>
  <c r="N78" i="13" s="1"/>
  <c r="P79" i="13"/>
  <c r="N79" i="13" s="1"/>
  <c r="P80" i="13"/>
  <c r="N80" i="13" s="1"/>
  <c r="P81" i="13"/>
  <c r="N81" i="13" s="1"/>
  <c r="P82" i="13"/>
  <c r="N82" i="13" s="1"/>
  <c r="P83" i="13"/>
  <c r="N83" i="13" s="1"/>
  <c r="P84" i="13"/>
  <c r="N84" i="13" s="1"/>
  <c r="P85" i="13"/>
  <c r="N85" i="13" s="1"/>
  <c r="P86" i="13"/>
  <c r="N86" i="13" s="1"/>
  <c r="P87" i="13"/>
  <c r="N87" i="13" s="1"/>
  <c r="P88" i="13"/>
  <c r="N88" i="13" s="1"/>
  <c r="P89" i="13"/>
  <c r="N89" i="13" s="1"/>
  <c r="P90" i="13"/>
  <c r="N90" i="13" s="1"/>
  <c r="P91" i="13"/>
  <c r="N91" i="13" s="1"/>
  <c r="P92" i="13"/>
  <c r="N92" i="13" s="1"/>
  <c r="P93" i="13"/>
  <c r="N93" i="13" s="1"/>
  <c r="P94" i="13"/>
  <c r="N94" i="13" s="1"/>
  <c r="P95" i="13"/>
  <c r="N95" i="13" s="1"/>
  <c r="P96" i="13"/>
  <c r="N96" i="13" s="1"/>
  <c r="P97" i="13"/>
  <c r="N97" i="13" s="1"/>
  <c r="P98" i="13"/>
  <c r="N98" i="13" s="1"/>
  <c r="P99" i="13"/>
  <c r="N99" i="13" s="1"/>
  <c r="P100" i="13"/>
  <c r="N100" i="13" s="1"/>
  <c r="P101" i="13"/>
  <c r="N101" i="13" s="1"/>
  <c r="P102" i="13"/>
  <c r="N102" i="13" s="1"/>
  <c r="P103" i="13"/>
  <c r="N103" i="13" s="1"/>
  <c r="P104" i="13"/>
  <c r="N104" i="13" s="1"/>
  <c r="P105" i="13"/>
  <c r="N105" i="13" s="1"/>
  <c r="P106" i="13"/>
  <c r="N106" i="13" s="1"/>
  <c r="P107" i="13"/>
  <c r="N107" i="13" s="1"/>
  <c r="P108" i="13"/>
  <c r="N108" i="13" s="1"/>
  <c r="P109" i="13"/>
  <c r="N109" i="13" s="1"/>
  <c r="P110" i="13"/>
  <c r="N110" i="13" s="1"/>
  <c r="P6" i="13"/>
  <c r="N6" i="13" s="1"/>
  <c r="H120" i="16" l="1"/>
  <c r="N8" i="21"/>
  <c r="N15" i="21"/>
  <c r="N22" i="21"/>
  <c r="H119" i="16"/>
  <c r="H121" i="16" s="1"/>
  <c r="N11" i="18"/>
  <c r="N23" i="21"/>
  <c r="N20" i="21"/>
  <c r="N11" i="21"/>
  <c r="N7" i="21"/>
  <c r="N25" i="17"/>
  <c r="N19" i="17"/>
  <c r="N23" i="17"/>
  <c r="N17" i="21"/>
  <c r="N6" i="21"/>
  <c r="N10" i="21"/>
  <c r="H37" i="21" s="1"/>
  <c r="N18" i="21"/>
  <c r="N9" i="21"/>
  <c r="N13" i="21"/>
  <c r="N29" i="21"/>
  <c r="N21" i="21"/>
  <c r="N25" i="21"/>
  <c r="N26" i="21"/>
  <c r="N30" i="21"/>
  <c r="H34" i="21"/>
  <c r="N6" i="20"/>
  <c r="H17" i="20" s="1"/>
  <c r="H14" i="20"/>
  <c r="H22" i="19"/>
  <c r="H24" i="19"/>
  <c r="H26" i="19" s="1"/>
  <c r="H25" i="19"/>
  <c r="N14" i="18"/>
  <c r="H22" i="18"/>
  <c r="H25" i="18"/>
  <c r="H24" i="18"/>
  <c r="H26" i="18" s="1"/>
  <c r="N10" i="17"/>
  <c r="N6" i="17"/>
  <c r="N12" i="17"/>
  <c r="N16" i="17"/>
  <c r="N8" i="17"/>
  <c r="N11" i="17"/>
  <c r="N7" i="17"/>
  <c r="N17" i="17"/>
  <c r="N22" i="17"/>
  <c r="N9" i="17"/>
  <c r="H29" i="17"/>
  <c r="H117" i="16"/>
  <c r="H186" i="14"/>
  <c r="H185" i="14" s="1"/>
  <c r="K182" i="13"/>
  <c r="M182" i="13" s="1"/>
  <c r="K181" i="13"/>
  <c r="M181" i="13" s="1"/>
  <c r="H16" i="20" l="1"/>
  <c r="H18" i="20" s="1"/>
  <c r="H31" i="17"/>
  <c r="H33" i="17" s="1"/>
  <c r="H32" i="17"/>
  <c r="H36" i="21"/>
  <c r="H38" i="21" s="1"/>
  <c r="I189" i="13"/>
  <c r="H189" i="13"/>
  <c r="K60" i="13"/>
  <c r="M60" i="13" s="1"/>
  <c r="K61" i="13"/>
  <c r="M61" i="13" s="1"/>
  <c r="K62" i="13"/>
  <c r="M62" i="13" s="1"/>
  <c r="K63" i="13"/>
  <c r="M63" i="13" s="1"/>
  <c r="K64" i="13"/>
  <c r="M64" i="13" s="1"/>
  <c r="K65" i="13"/>
  <c r="M65" i="13" s="1"/>
  <c r="K66" i="13"/>
  <c r="M66" i="13" s="1"/>
  <c r="K67" i="13"/>
  <c r="M67" i="13" s="1"/>
  <c r="K68" i="13"/>
  <c r="M68" i="13" s="1"/>
  <c r="K69" i="13"/>
  <c r="M69" i="13" s="1"/>
  <c r="K70" i="13"/>
  <c r="M70" i="13" s="1"/>
  <c r="K71" i="13"/>
  <c r="M71" i="13" s="1"/>
  <c r="K72" i="13"/>
  <c r="M72" i="13" s="1"/>
  <c r="K73" i="13"/>
  <c r="M73" i="13" s="1"/>
  <c r="K74" i="13"/>
  <c r="M74" i="13" s="1"/>
  <c r="K75" i="13"/>
  <c r="M75" i="13" s="1"/>
  <c r="K76" i="13"/>
  <c r="M76" i="13" s="1"/>
  <c r="K77" i="13"/>
  <c r="M77" i="13" s="1"/>
  <c r="K78" i="13"/>
  <c r="M78" i="13" s="1"/>
  <c r="K79" i="13"/>
  <c r="M79" i="13" s="1"/>
  <c r="K80" i="13"/>
  <c r="M80" i="13" s="1"/>
  <c r="K81" i="13"/>
  <c r="M81" i="13" s="1"/>
  <c r="K82" i="13"/>
  <c r="M82" i="13" s="1"/>
  <c r="K83" i="13"/>
  <c r="M83" i="13" s="1"/>
  <c r="K84" i="13"/>
  <c r="M84" i="13" s="1"/>
  <c r="K85" i="13"/>
  <c r="M85" i="13" s="1"/>
  <c r="K86" i="13"/>
  <c r="M86" i="13" s="1"/>
  <c r="K87" i="13"/>
  <c r="M87" i="13" s="1"/>
  <c r="K88" i="13"/>
  <c r="M88" i="13" s="1"/>
  <c r="K89" i="13"/>
  <c r="M89" i="13" s="1"/>
  <c r="K90" i="13"/>
  <c r="M90" i="13" s="1"/>
  <c r="K91" i="13"/>
  <c r="M91" i="13" s="1"/>
  <c r="K92" i="13"/>
  <c r="M92" i="13" s="1"/>
  <c r="K93" i="13"/>
  <c r="M93" i="13" s="1"/>
  <c r="K94" i="13"/>
  <c r="M94" i="13" s="1"/>
  <c r="K95" i="13"/>
  <c r="M95" i="13" s="1"/>
  <c r="K96" i="13"/>
  <c r="M96" i="13" s="1"/>
  <c r="K97" i="13"/>
  <c r="M97" i="13" s="1"/>
  <c r="K98" i="13"/>
  <c r="M98" i="13" s="1"/>
  <c r="K99" i="13"/>
  <c r="M99" i="13" s="1"/>
  <c r="K100" i="13"/>
  <c r="M100" i="13" s="1"/>
  <c r="K101" i="13"/>
  <c r="M101" i="13" s="1"/>
  <c r="K102" i="13"/>
  <c r="M102" i="13" s="1"/>
  <c r="K103" i="13"/>
  <c r="M103" i="13" s="1"/>
  <c r="K104" i="13"/>
  <c r="M104" i="13" s="1"/>
  <c r="K105" i="13"/>
  <c r="M105" i="13" s="1"/>
  <c r="K106" i="13"/>
  <c r="M106" i="13" s="1"/>
  <c r="K107" i="13"/>
  <c r="M107" i="13" s="1"/>
  <c r="K108" i="13"/>
  <c r="M108" i="13" s="1"/>
  <c r="K109" i="13"/>
  <c r="M109" i="13" s="1"/>
  <c r="K110" i="13"/>
  <c r="M110" i="13" s="1"/>
  <c r="K111" i="13"/>
  <c r="M111" i="13" s="1"/>
  <c r="K112" i="13"/>
  <c r="M112" i="13" s="1"/>
  <c r="K113" i="13"/>
  <c r="M113" i="13" s="1"/>
  <c r="K114" i="13"/>
  <c r="M114" i="13" s="1"/>
  <c r="K115" i="13"/>
  <c r="M115" i="13" s="1"/>
  <c r="K116" i="13"/>
  <c r="M116" i="13" s="1"/>
  <c r="K117" i="13"/>
  <c r="M117" i="13" s="1"/>
  <c r="K118" i="13"/>
  <c r="M118" i="13" s="1"/>
  <c r="K119" i="13"/>
  <c r="M119" i="13" s="1"/>
  <c r="K120" i="13"/>
  <c r="M120" i="13" s="1"/>
  <c r="K121" i="13"/>
  <c r="M121" i="13" s="1"/>
  <c r="K122" i="13"/>
  <c r="M122" i="13" s="1"/>
  <c r="K123" i="13"/>
  <c r="M123" i="13" s="1"/>
  <c r="K124" i="13"/>
  <c r="M124" i="13" s="1"/>
  <c r="K125" i="13"/>
  <c r="M125" i="13" s="1"/>
  <c r="K126" i="13"/>
  <c r="M126" i="13" s="1"/>
  <c r="K127" i="13"/>
  <c r="M127" i="13" s="1"/>
  <c r="K128" i="13"/>
  <c r="M128" i="13" s="1"/>
  <c r="K129" i="13"/>
  <c r="M129" i="13" s="1"/>
  <c r="K130" i="13"/>
  <c r="M130" i="13" s="1"/>
  <c r="K131" i="13"/>
  <c r="M131" i="13" s="1"/>
  <c r="K132" i="13"/>
  <c r="M132" i="13" s="1"/>
  <c r="K133" i="13"/>
  <c r="M133" i="13" s="1"/>
  <c r="K134" i="13"/>
  <c r="M134" i="13" s="1"/>
  <c r="K135" i="13"/>
  <c r="M135" i="13" s="1"/>
  <c r="K136" i="13"/>
  <c r="M136" i="13" s="1"/>
  <c r="K137" i="13"/>
  <c r="M137" i="13" s="1"/>
  <c r="K138" i="13"/>
  <c r="M138" i="13" s="1"/>
  <c r="K139" i="13"/>
  <c r="M139" i="13" s="1"/>
  <c r="K140" i="13"/>
  <c r="M140" i="13" s="1"/>
  <c r="K141" i="13"/>
  <c r="M141" i="13" s="1"/>
  <c r="K142" i="13"/>
  <c r="M142" i="13" s="1"/>
  <c r="K143" i="13"/>
  <c r="M143" i="13" s="1"/>
  <c r="K144" i="13"/>
  <c r="M144" i="13" s="1"/>
  <c r="K145" i="13"/>
  <c r="M145" i="13" s="1"/>
  <c r="K146" i="13"/>
  <c r="M146" i="13" s="1"/>
  <c r="K147" i="13"/>
  <c r="M147" i="13" s="1"/>
  <c r="K148" i="13"/>
  <c r="M148" i="13" s="1"/>
  <c r="K149" i="13"/>
  <c r="M149" i="13" s="1"/>
  <c r="K150" i="13"/>
  <c r="M150" i="13" s="1"/>
  <c r="K151" i="13"/>
  <c r="M151" i="13" s="1"/>
  <c r="K152" i="13"/>
  <c r="M152" i="13" s="1"/>
  <c r="K153" i="13"/>
  <c r="M153" i="13" s="1"/>
  <c r="K154" i="13"/>
  <c r="M154" i="13" s="1"/>
  <c r="K155" i="13"/>
  <c r="M155" i="13" s="1"/>
  <c r="K156" i="13"/>
  <c r="M156" i="13" s="1"/>
  <c r="K157" i="13"/>
  <c r="M157" i="13" s="1"/>
  <c r="K158" i="13"/>
  <c r="M158" i="13" s="1"/>
  <c r="K159" i="13"/>
  <c r="M159" i="13" s="1"/>
  <c r="K160" i="13"/>
  <c r="M160" i="13" s="1"/>
  <c r="K161" i="13"/>
  <c r="M161" i="13" s="1"/>
  <c r="K162" i="13"/>
  <c r="M162" i="13" s="1"/>
  <c r="K163" i="13"/>
  <c r="M163" i="13" s="1"/>
  <c r="K164" i="13"/>
  <c r="M164" i="13" s="1"/>
  <c r="K165" i="13"/>
  <c r="M165" i="13" s="1"/>
  <c r="K166" i="13"/>
  <c r="M166" i="13" s="1"/>
  <c r="K167" i="13"/>
  <c r="M167" i="13" s="1"/>
  <c r="K168" i="13"/>
  <c r="M168" i="13" s="1"/>
  <c r="K169" i="13"/>
  <c r="M169" i="13" s="1"/>
  <c r="K170" i="13"/>
  <c r="M170" i="13" s="1"/>
  <c r="K171" i="13"/>
  <c r="M171" i="13" s="1"/>
  <c r="K172" i="13"/>
  <c r="M172" i="13" s="1"/>
  <c r="K173" i="13"/>
  <c r="M173" i="13" s="1"/>
  <c r="K174" i="13"/>
  <c r="M174" i="13" s="1"/>
  <c r="K175" i="13"/>
  <c r="M175" i="13" s="1"/>
  <c r="K176" i="13"/>
  <c r="M176" i="13" s="1"/>
  <c r="K177" i="13"/>
  <c r="M177" i="13" s="1"/>
  <c r="K178" i="13"/>
  <c r="M178" i="13" s="1"/>
  <c r="K179" i="13"/>
  <c r="M179" i="13" s="1"/>
  <c r="K180" i="13"/>
  <c r="M180" i="13" s="1"/>
  <c r="K183" i="13"/>
  <c r="M183" i="13" s="1"/>
  <c r="K59" i="13"/>
  <c r="K58" i="13"/>
  <c r="M58" i="13" s="1"/>
  <c r="K57" i="13"/>
  <c r="M57" i="13" s="1"/>
  <c r="K56" i="13"/>
  <c r="M56" i="13" s="1"/>
  <c r="K55" i="13"/>
  <c r="M55" i="13" s="1"/>
  <c r="K54" i="13"/>
  <c r="M54" i="13" s="1"/>
  <c r="K53" i="13"/>
  <c r="M53" i="13" s="1"/>
  <c r="K52" i="13"/>
  <c r="M52" i="13" s="1"/>
  <c r="K51" i="13"/>
  <c r="M51" i="13" s="1"/>
  <c r="K50" i="13"/>
  <c r="M50" i="13" s="1"/>
  <c r="K49" i="13"/>
  <c r="M49" i="13" s="1"/>
  <c r="K48" i="13"/>
  <c r="M48" i="13" s="1"/>
  <c r="K47" i="13"/>
  <c r="M47" i="13" s="1"/>
  <c r="K46" i="13"/>
  <c r="M46" i="13" s="1"/>
  <c r="K45" i="13"/>
  <c r="M45" i="13" s="1"/>
  <c r="K44" i="13"/>
  <c r="M44" i="13" s="1"/>
  <c r="K43" i="13"/>
  <c r="M43" i="13" s="1"/>
  <c r="K42" i="13"/>
  <c r="M42" i="13" s="1"/>
  <c r="K41" i="13"/>
  <c r="M41" i="13" s="1"/>
  <c r="K40" i="13"/>
  <c r="M40" i="13" s="1"/>
  <c r="K39" i="13"/>
  <c r="M39" i="13" s="1"/>
  <c r="K38" i="13"/>
  <c r="M38" i="13" s="1"/>
  <c r="K37" i="13"/>
  <c r="M37" i="13" s="1"/>
  <c r="K36" i="13"/>
  <c r="M36" i="13" s="1"/>
  <c r="K35" i="13"/>
  <c r="M35" i="13" s="1"/>
  <c r="K34" i="13"/>
  <c r="M34" i="13" s="1"/>
  <c r="K33" i="13"/>
  <c r="M33" i="13" s="1"/>
  <c r="K32" i="13"/>
  <c r="M32" i="13" s="1"/>
  <c r="K31" i="13"/>
  <c r="M31" i="13" s="1"/>
  <c r="K30" i="13"/>
  <c r="M30" i="13" s="1"/>
  <c r="K29" i="13"/>
  <c r="M29" i="13" s="1"/>
  <c r="K28" i="13"/>
  <c r="M28" i="13" s="1"/>
  <c r="K27" i="13"/>
  <c r="M27" i="13" s="1"/>
  <c r="K26" i="13"/>
  <c r="M26" i="13" s="1"/>
  <c r="K25" i="13"/>
  <c r="M25" i="13" s="1"/>
  <c r="K24" i="13"/>
  <c r="M24" i="13" s="1"/>
  <c r="K23" i="13"/>
  <c r="M23" i="13" s="1"/>
  <c r="K22" i="13"/>
  <c r="M22" i="13" s="1"/>
  <c r="K21" i="13"/>
  <c r="M21" i="13" s="1"/>
  <c r="K20" i="13"/>
  <c r="M20" i="13" s="1"/>
  <c r="K19" i="13"/>
  <c r="M19" i="13" s="1"/>
  <c r="K18" i="13"/>
  <c r="M18" i="13" s="1"/>
  <c r="K17" i="13"/>
  <c r="M17" i="13" s="1"/>
  <c r="K16" i="13"/>
  <c r="M16" i="13" s="1"/>
  <c r="K15" i="13"/>
  <c r="M15" i="13" s="1"/>
  <c r="K14" i="13"/>
  <c r="M14" i="13" s="1"/>
  <c r="K13" i="13"/>
  <c r="M13" i="13" s="1"/>
  <c r="K12" i="13"/>
  <c r="M12" i="13" s="1"/>
  <c r="K11" i="13"/>
  <c r="M11" i="13" s="1"/>
  <c r="K10" i="13"/>
  <c r="M10" i="13" s="1"/>
  <c r="K9" i="13"/>
  <c r="M9" i="13" s="1"/>
  <c r="K8" i="13"/>
  <c r="M8" i="13" s="1"/>
  <c r="K7" i="13"/>
  <c r="M7" i="13" s="1"/>
  <c r="K6" i="13"/>
  <c r="M6" i="13" s="1"/>
  <c r="M59" i="13" l="1"/>
  <c r="H186" i="13"/>
  <c r="H185" i="13" s="1"/>
  <c r="O83" i="10"/>
  <c r="Q83" i="10" s="1"/>
  <c r="O84" i="10"/>
  <c r="Q84" i="10" s="1"/>
  <c r="O85" i="10"/>
  <c r="Q85" i="10" s="1"/>
  <c r="O86" i="10"/>
  <c r="Q86" i="10" s="1"/>
  <c r="O87" i="10"/>
  <c r="Q87" i="10" s="1"/>
  <c r="O88" i="10"/>
  <c r="Q88" i="10" s="1"/>
  <c r="O89" i="10"/>
  <c r="Q89" i="10" s="1"/>
  <c r="O90" i="10"/>
  <c r="Q90" i="10" s="1"/>
  <c r="O91" i="10"/>
  <c r="Q91" i="10" s="1"/>
  <c r="O82" i="10" l="1"/>
  <c r="Q82" i="10" s="1"/>
  <c r="O81" i="10"/>
  <c r="Q81" i="10" s="1"/>
  <c r="O80" i="10"/>
  <c r="Q80" i="10" s="1"/>
  <c r="O79" i="10"/>
  <c r="Q79" i="10" s="1"/>
  <c r="O78" i="10"/>
  <c r="Q78" i="10" s="1"/>
  <c r="O77" i="10"/>
  <c r="Q77" i="10" s="1"/>
  <c r="O76" i="10"/>
  <c r="Q76" i="10" s="1"/>
  <c r="O75" i="10"/>
  <c r="Q75" i="10" s="1"/>
  <c r="O74" i="10"/>
  <c r="Q74" i="10" s="1"/>
  <c r="O73" i="10"/>
  <c r="Q73" i="10" s="1"/>
  <c r="O72" i="10"/>
  <c r="Q72" i="10" s="1"/>
  <c r="O71" i="10"/>
  <c r="Q71" i="10" s="1"/>
  <c r="O70" i="10"/>
  <c r="Q70" i="10" s="1"/>
  <c r="O69" i="10"/>
  <c r="Q69" i="10" s="1"/>
  <c r="O68" i="10"/>
  <c r="Q68" i="10" s="1"/>
  <c r="O67" i="10"/>
  <c r="Q67" i="10" s="1"/>
  <c r="O66" i="10"/>
  <c r="Q66" i="10" s="1"/>
  <c r="O65" i="10" l="1"/>
  <c r="Q65" i="10" s="1"/>
  <c r="O64" i="10"/>
  <c r="Q64" i="10" s="1"/>
  <c r="O63" i="10"/>
  <c r="Q63" i="10" s="1"/>
  <c r="O62" i="10"/>
  <c r="Q62" i="10" s="1"/>
  <c r="O61" i="10"/>
  <c r="Q61" i="10" s="1"/>
  <c r="O60" i="10"/>
  <c r="Q60" i="10" s="1"/>
  <c r="O59" i="10"/>
  <c r="Q59" i="10" s="1"/>
  <c r="O58" i="10"/>
  <c r="Q58" i="10" s="1"/>
  <c r="O57" i="10"/>
  <c r="Q57" i="10" s="1"/>
  <c r="O56" i="10"/>
  <c r="Q56" i="10" s="1"/>
  <c r="O55" i="10"/>
  <c r="Q55" i="10" s="1"/>
  <c r="O54" i="10"/>
  <c r="Q54" i="10" s="1"/>
  <c r="O53" i="10"/>
  <c r="Q53" i="10" s="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R61" i="10" l="1"/>
  <c r="R54" i="10"/>
  <c r="R58" i="10"/>
  <c r="P37" i="11"/>
  <c r="Q37" i="11" s="1"/>
  <c r="P41" i="11"/>
  <c r="Q41" i="11" s="1"/>
  <c r="P49" i="11"/>
  <c r="Q49" i="11" s="1"/>
  <c r="P53" i="11"/>
  <c r="Q53" i="11" s="1"/>
  <c r="P38" i="11"/>
  <c r="Q38" i="11" s="1"/>
  <c r="P46" i="11"/>
  <c r="Q46" i="11" s="1"/>
  <c r="P50" i="11"/>
  <c r="Q50" i="11" s="1"/>
  <c r="P54" i="11"/>
  <c r="Q54" i="11" s="1"/>
  <c r="P35" i="11"/>
  <c r="Q35" i="11" s="1"/>
  <c r="P39" i="11"/>
  <c r="Q39" i="11" s="1"/>
  <c r="P43" i="11"/>
  <c r="Q43" i="11" s="1"/>
  <c r="P47" i="11"/>
  <c r="Q47" i="11" s="1"/>
  <c r="P51" i="11"/>
  <c r="Q51" i="11" s="1"/>
  <c r="P55" i="11"/>
  <c r="Q55" i="11" s="1"/>
  <c r="P33" i="11"/>
  <c r="Q33" i="11" s="1"/>
  <c r="P45" i="11"/>
  <c r="Q45" i="11" s="1"/>
  <c r="P34" i="11"/>
  <c r="Q34" i="11" s="1"/>
  <c r="P42" i="11"/>
  <c r="Q42" i="11" s="1"/>
  <c r="P36" i="11"/>
  <c r="Q36" i="11" s="1"/>
  <c r="P40" i="11"/>
  <c r="Q40" i="11" s="1"/>
  <c r="P44" i="11"/>
  <c r="Q44" i="11" s="1"/>
  <c r="P48" i="11"/>
  <c r="Q48" i="11" s="1"/>
  <c r="P52" i="11"/>
  <c r="Q52" i="11" s="1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O52" i="10"/>
  <c r="Q52" i="10" s="1"/>
  <c r="O51" i="10"/>
  <c r="Q51" i="10" s="1"/>
  <c r="O50" i="10"/>
  <c r="Q50" i="10" s="1"/>
  <c r="O49" i="10"/>
  <c r="Q49" i="10" s="1"/>
  <c r="O48" i="10"/>
  <c r="Q48" i="10" s="1"/>
  <c r="O47" i="10"/>
  <c r="Q47" i="10" s="1"/>
  <c r="O46" i="10"/>
  <c r="Q46" i="10" s="1"/>
  <c r="O45" i="10"/>
  <c r="Q45" i="10" s="1"/>
  <c r="O44" i="10"/>
  <c r="Q44" i="10" s="1"/>
  <c r="O43" i="10"/>
  <c r="Q43" i="10" s="1"/>
  <c r="O42" i="10"/>
  <c r="Q42" i="10" s="1"/>
  <c r="O41" i="10"/>
  <c r="Q41" i="10" s="1"/>
  <c r="O40" i="10"/>
  <c r="Q40" i="10" s="1"/>
  <c r="O39" i="10"/>
  <c r="Q39" i="10" s="1"/>
  <c r="O38" i="10"/>
  <c r="Q38" i="10" s="1"/>
  <c r="O37" i="10"/>
  <c r="Q37" i="10" s="1"/>
  <c r="O36" i="10"/>
  <c r="Q36" i="10" s="1"/>
  <c r="O35" i="10"/>
  <c r="Q35" i="10" s="1"/>
  <c r="O34" i="10"/>
  <c r="Q34" i="10" s="1"/>
  <c r="O33" i="10"/>
  <c r="Q33" i="10" s="1"/>
  <c r="R38" i="10" l="1"/>
  <c r="R50" i="10"/>
  <c r="R36" i="10"/>
  <c r="R40" i="10"/>
  <c r="R33" i="10"/>
  <c r="R45" i="10"/>
  <c r="R49" i="10"/>
  <c r="R35" i="10"/>
  <c r="R39" i="10"/>
  <c r="R43" i="10"/>
  <c r="R44" i="10"/>
  <c r="R37" i="10"/>
  <c r="R41" i="10"/>
  <c r="R34" i="10"/>
  <c r="R56" i="10"/>
  <c r="R47" i="10"/>
  <c r="R51" i="10"/>
  <c r="R59" i="10"/>
  <c r="R64" i="10"/>
  <c r="R62" i="10"/>
  <c r="R63" i="10"/>
  <c r="R53" i="10"/>
  <c r="R55" i="10"/>
  <c r="P32" i="12"/>
  <c r="Q32" i="12" s="1"/>
  <c r="P40" i="12"/>
  <c r="Q40" i="12" s="1"/>
  <c r="P48" i="12"/>
  <c r="Q48" i="12" s="1"/>
  <c r="P33" i="12"/>
  <c r="Q33" i="12" s="1"/>
  <c r="P41" i="12"/>
  <c r="Q41" i="12" s="1"/>
  <c r="P30" i="12"/>
  <c r="Q30" i="12" s="1"/>
  <c r="P34" i="12"/>
  <c r="Q34" i="12" s="1"/>
  <c r="P38" i="12"/>
  <c r="Q38" i="12" s="1"/>
  <c r="P42" i="12"/>
  <c r="Q42" i="12" s="1"/>
  <c r="P46" i="12"/>
  <c r="Q46" i="12" s="1"/>
  <c r="P36" i="12"/>
  <c r="Q36" i="12" s="1"/>
  <c r="P44" i="12"/>
  <c r="Q44" i="12" s="1"/>
  <c r="P29" i="12"/>
  <c r="Q29" i="12" s="1"/>
  <c r="P37" i="12"/>
  <c r="Q37" i="12" s="1"/>
  <c r="P45" i="12"/>
  <c r="Q45" i="12" s="1"/>
  <c r="P31" i="12"/>
  <c r="Q31" i="12" s="1"/>
  <c r="P35" i="12"/>
  <c r="Q35" i="12" s="1"/>
  <c r="P39" i="12"/>
  <c r="Q39" i="12" s="1"/>
  <c r="P43" i="12"/>
  <c r="Q43" i="12" s="1"/>
  <c r="P47" i="12"/>
  <c r="Q47" i="12" s="1"/>
  <c r="M72" i="8"/>
  <c r="M71" i="8"/>
  <c r="M73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G54" i="12"/>
  <c r="F51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G61" i="11"/>
  <c r="F58" i="11"/>
  <c r="F56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H97" i="10"/>
  <c r="G94" i="10"/>
  <c r="O32" i="10"/>
  <c r="Q32" i="10" s="1"/>
  <c r="O31" i="10"/>
  <c r="Q31" i="10" s="1"/>
  <c r="O30" i="10"/>
  <c r="Q30" i="10" s="1"/>
  <c r="O29" i="10"/>
  <c r="Q29" i="10" s="1"/>
  <c r="O28" i="10"/>
  <c r="Q28" i="10" s="1"/>
  <c r="O27" i="10"/>
  <c r="Q27" i="10" s="1"/>
  <c r="O26" i="10"/>
  <c r="Q26" i="10" s="1"/>
  <c r="O25" i="10"/>
  <c r="Q25" i="10" s="1"/>
  <c r="O24" i="10"/>
  <c r="Q24" i="10" s="1"/>
  <c r="O23" i="10"/>
  <c r="Q23" i="10" s="1"/>
  <c r="O22" i="10"/>
  <c r="Q22" i="10" s="1"/>
  <c r="O21" i="10"/>
  <c r="Q21" i="10" s="1"/>
  <c r="O20" i="10"/>
  <c r="Q20" i="10" s="1"/>
  <c r="O19" i="10"/>
  <c r="Q19" i="10" s="1"/>
  <c r="O18" i="10"/>
  <c r="Q18" i="10" s="1"/>
  <c r="O17" i="10"/>
  <c r="Q17" i="10" s="1"/>
  <c r="O16" i="10"/>
  <c r="Q16" i="10" s="1"/>
  <c r="O15" i="10"/>
  <c r="Q15" i="10" s="1"/>
  <c r="O14" i="10"/>
  <c r="Q14" i="10" s="1"/>
  <c r="O13" i="10"/>
  <c r="Q13" i="10" s="1"/>
  <c r="O12" i="10"/>
  <c r="Q12" i="10" s="1"/>
  <c r="O11" i="10"/>
  <c r="Q11" i="10" s="1"/>
  <c r="O10" i="10"/>
  <c r="Q10" i="10" s="1"/>
  <c r="O9" i="10"/>
  <c r="Q9" i="10" s="1"/>
  <c r="O8" i="10"/>
  <c r="Q8" i="10" s="1"/>
  <c r="O7" i="10"/>
  <c r="Q7" i="10" s="1"/>
  <c r="O6" i="10"/>
  <c r="S64" i="10" l="1"/>
  <c r="S78" i="10"/>
  <c r="S89" i="10"/>
  <c r="S79" i="10"/>
  <c r="S19" i="10"/>
  <c r="S13" i="10"/>
  <c r="S32" i="10"/>
  <c r="S48" i="10"/>
  <c r="S68" i="10"/>
  <c r="S61" i="10"/>
  <c r="S57" i="10"/>
  <c r="S11" i="10"/>
  <c r="S82" i="10"/>
  <c r="S14" i="10"/>
  <c r="S35" i="10"/>
  <c r="S43" i="10"/>
  <c r="S27" i="10"/>
  <c r="S29" i="10"/>
  <c r="S77" i="10"/>
  <c r="S30" i="10"/>
  <c r="S21" i="10"/>
  <c r="S24" i="10"/>
  <c r="S20" i="10"/>
  <c r="S53" i="10"/>
  <c r="S70" i="10"/>
  <c r="S80" i="10"/>
  <c r="S88" i="10"/>
  <c r="S81" i="10"/>
  <c r="S18" i="10"/>
  <c r="S87" i="10"/>
  <c r="S36" i="10"/>
  <c r="S42" i="10"/>
  <c r="S25" i="10"/>
  <c r="S47" i="10"/>
  <c r="S16" i="10"/>
  <c r="S50" i="10"/>
  <c r="S31" i="10"/>
  <c r="S56" i="10"/>
  <c r="S69" i="10"/>
  <c r="S22" i="10"/>
  <c r="S67" i="10"/>
  <c r="S26" i="10"/>
  <c r="S59" i="10"/>
  <c r="S65" i="10"/>
  <c r="S45" i="10"/>
  <c r="R57" i="10"/>
  <c r="S51" i="10"/>
  <c r="S12" i="10"/>
  <c r="S54" i="10"/>
  <c r="S8" i="10"/>
  <c r="S38" i="10"/>
  <c r="S72" i="10"/>
  <c r="S39" i="10"/>
  <c r="S86" i="10"/>
  <c r="S60" i="10"/>
  <c r="S55" i="10"/>
  <c r="S91" i="10"/>
  <c r="R46" i="10"/>
  <c r="S90" i="10"/>
  <c r="S62" i="10"/>
  <c r="S73" i="10"/>
  <c r="R52" i="10"/>
  <c r="S15" i="10"/>
  <c r="S74" i="10"/>
  <c r="S44" i="10"/>
  <c r="S6" i="10"/>
  <c r="S66" i="10"/>
  <c r="S85" i="10"/>
  <c r="S9" i="10"/>
  <c r="S41" i="10"/>
  <c r="S49" i="10"/>
  <c r="S23" i="10"/>
  <c r="R60" i="10"/>
  <c r="S63" i="10"/>
  <c r="S17" i="10"/>
  <c r="R48" i="10"/>
  <c r="S10" i="10"/>
  <c r="S7" i="10"/>
  <c r="S83" i="10"/>
  <c r="S71" i="10"/>
  <c r="S40" i="10"/>
  <c r="R42" i="10"/>
  <c r="S37" i="10"/>
  <c r="S33" i="10"/>
  <c r="S58" i="10"/>
  <c r="S34" i="10"/>
  <c r="S75" i="10"/>
  <c r="S46" i="10"/>
  <c r="S84" i="10"/>
  <c r="S76" i="10"/>
  <c r="S52" i="10"/>
  <c r="S28" i="10"/>
  <c r="R2" i="12"/>
  <c r="Q6" i="10"/>
  <c r="R6" i="10" s="1"/>
  <c r="R91" i="10"/>
  <c r="R10" i="10"/>
  <c r="R87" i="10"/>
  <c r="R14" i="10"/>
  <c r="R83" i="10"/>
  <c r="R79" i="10"/>
  <c r="R22" i="10"/>
  <c r="R26" i="10"/>
  <c r="R71" i="10"/>
  <c r="R30" i="10"/>
  <c r="R67" i="10"/>
  <c r="R8" i="10"/>
  <c r="R89" i="10"/>
  <c r="R12" i="10"/>
  <c r="R85" i="10"/>
  <c r="R16" i="10"/>
  <c r="R81" i="10"/>
  <c r="R20" i="10"/>
  <c r="R77" i="10"/>
  <c r="R24" i="10"/>
  <c r="R73" i="10"/>
  <c r="R28" i="10"/>
  <c r="R69" i="10"/>
  <c r="R32" i="10"/>
  <c r="R65" i="10"/>
  <c r="R88" i="10"/>
  <c r="R13" i="10"/>
  <c r="R17" i="10"/>
  <c r="R80" i="10"/>
  <c r="R21" i="10"/>
  <c r="R76" i="10"/>
  <c r="R25" i="10"/>
  <c r="R72" i="10"/>
  <c r="R29" i="10"/>
  <c r="R68" i="10"/>
  <c r="R7" i="10"/>
  <c r="R90" i="10"/>
  <c r="R86" i="10"/>
  <c r="R15" i="10"/>
  <c r="R82" i="10"/>
  <c r="R19" i="10"/>
  <c r="R78" i="10"/>
  <c r="R23" i="10"/>
  <c r="R74" i="10"/>
  <c r="R27" i="10"/>
  <c r="R70" i="10"/>
  <c r="R31" i="10"/>
  <c r="R66" i="10"/>
  <c r="P4" i="12"/>
  <c r="Q4" i="12" s="1"/>
  <c r="R4" i="12"/>
  <c r="P12" i="12"/>
  <c r="Q12" i="12" s="1"/>
  <c r="R12" i="12"/>
  <c r="P24" i="12"/>
  <c r="Q24" i="12" s="1"/>
  <c r="R24" i="12"/>
  <c r="R39" i="12"/>
  <c r="P2" i="12"/>
  <c r="Q2" i="12" s="1"/>
  <c r="P6" i="12"/>
  <c r="Q6" i="12" s="1"/>
  <c r="R6" i="12"/>
  <c r="P10" i="12"/>
  <c r="Q10" i="12" s="1"/>
  <c r="R10" i="12"/>
  <c r="P14" i="12"/>
  <c r="Q14" i="12" s="1"/>
  <c r="R14" i="12"/>
  <c r="P18" i="12"/>
  <c r="Q18" i="12" s="1"/>
  <c r="R18" i="12"/>
  <c r="P22" i="12"/>
  <c r="Q22" i="12" s="1"/>
  <c r="R22" i="12"/>
  <c r="P26" i="12"/>
  <c r="Q26" i="12" s="1"/>
  <c r="R26" i="12"/>
  <c r="R43" i="12"/>
  <c r="R35" i="12"/>
  <c r="R45" i="12"/>
  <c r="R29" i="12"/>
  <c r="R36" i="12"/>
  <c r="R42" i="12"/>
  <c r="R34" i="12"/>
  <c r="R41" i="12"/>
  <c r="R48" i="12"/>
  <c r="R32" i="12"/>
  <c r="P8" i="12"/>
  <c r="Q8" i="12" s="1"/>
  <c r="R8" i="12"/>
  <c r="P16" i="12"/>
  <c r="Q16" i="12" s="1"/>
  <c r="R16" i="12"/>
  <c r="P20" i="12"/>
  <c r="Q20" i="12" s="1"/>
  <c r="R20" i="12"/>
  <c r="P28" i="12"/>
  <c r="Q28" i="12" s="1"/>
  <c r="R28" i="12"/>
  <c r="R47" i="12"/>
  <c r="R31" i="12"/>
  <c r="R37" i="12"/>
  <c r="R44" i="12"/>
  <c r="R46" i="12"/>
  <c r="R38" i="12"/>
  <c r="R30" i="12"/>
  <c r="R33" i="12"/>
  <c r="R40" i="12"/>
  <c r="P5" i="12"/>
  <c r="Q5" i="12" s="1"/>
  <c r="R5" i="12"/>
  <c r="P9" i="12"/>
  <c r="Q9" i="12" s="1"/>
  <c r="R9" i="12"/>
  <c r="P13" i="12"/>
  <c r="Q13" i="12" s="1"/>
  <c r="R13" i="12"/>
  <c r="P17" i="12"/>
  <c r="Q17" i="12" s="1"/>
  <c r="R17" i="12"/>
  <c r="P21" i="12"/>
  <c r="Q21" i="12" s="1"/>
  <c r="R21" i="12"/>
  <c r="P25" i="12"/>
  <c r="Q25" i="12" s="1"/>
  <c r="R25" i="12"/>
  <c r="P3" i="12"/>
  <c r="Q3" i="12" s="1"/>
  <c r="R3" i="12"/>
  <c r="P7" i="12"/>
  <c r="Q7" i="12" s="1"/>
  <c r="R7" i="12"/>
  <c r="P11" i="12"/>
  <c r="Q11" i="12" s="1"/>
  <c r="R11" i="12"/>
  <c r="P15" i="12"/>
  <c r="Q15" i="12" s="1"/>
  <c r="R15" i="12"/>
  <c r="P19" i="12"/>
  <c r="Q19" i="12" s="1"/>
  <c r="R19" i="12"/>
  <c r="P23" i="12"/>
  <c r="Q23" i="12" s="1"/>
  <c r="R23" i="12"/>
  <c r="P27" i="12"/>
  <c r="Q27" i="12" s="1"/>
  <c r="R27" i="12"/>
  <c r="P11" i="11"/>
  <c r="Q11" i="11" s="1"/>
  <c r="R11" i="11"/>
  <c r="P19" i="11"/>
  <c r="Q19" i="11" s="1"/>
  <c r="R19" i="11"/>
  <c r="P27" i="11"/>
  <c r="Q27" i="11" s="1"/>
  <c r="R27" i="11"/>
  <c r="P14" i="11"/>
  <c r="Q14" i="11" s="1"/>
  <c r="R14" i="11"/>
  <c r="P22" i="11"/>
  <c r="Q22" i="11" s="1"/>
  <c r="R22" i="11"/>
  <c r="P26" i="11"/>
  <c r="Q26" i="11" s="1"/>
  <c r="R26" i="11"/>
  <c r="P7" i="11"/>
  <c r="Q7" i="11" s="1"/>
  <c r="R7" i="11"/>
  <c r="P15" i="11"/>
  <c r="Q15" i="11" s="1"/>
  <c r="R15" i="11"/>
  <c r="P23" i="11"/>
  <c r="Q23" i="11" s="1"/>
  <c r="R23" i="11"/>
  <c r="P31" i="11"/>
  <c r="Q31" i="11" s="1"/>
  <c r="R31" i="11"/>
  <c r="P8" i="11"/>
  <c r="Q8" i="11" s="1"/>
  <c r="R8" i="11"/>
  <c r="P12" i="11"/>
  <c r="Q12" i="11" s="1"/>
  <c r="R12" i="11"/>
  <c r="P16" i="11"/>
  <c r="Q16" i="11" s="1"/>
  <c r="R16" i="11"/>
  <c r="P20" i="11"/>
  <c r="Q20" i="11" s="1"/>
  <c r="R20" i="11"/>
  <c r="P24" i="11"/>
  <c r="Q24" i="11" s="1"/>
  <c r="R24" i="11"/>
  <c r="P28" i="11"/>
  <c r="Q28" i="11" s="1"/>
  <c r="R28" i="11"/>
  <c r="P32" i="11"/>
  <c r="Q32" i="11" s="1"/>
  <c r="R32" i="11"/>
  <c r="P6" i="11"/>
  <c r="Q6" i="11" s="1"/>
  <c r="R6" i="11"/>
  <c r="R41" i="11"/>
  <c r="R54" i="11"/>
  <c r="R47" i="11"/>
  <c r="R55" i="11"/>
  <c r="R42" i="11"/>
  <c r="R40" i="11"/>
  <c r="R37" i="11"/>
  <c r="R49" i="11"/>
  <c r="R38" i="11"/>
  <c r="R50" i="11"/>
  <c r="R35" i="11"/>
  <c r="R43" i="11"/>
  <c r="R51" i="11"/>
  <c r="R33" i="11"/>
  <c r="R34" i="11"/>
  <c r="R36" i="11"/>
  <c r="R44" i="11"/>
  <c r="R52" i="11"/>
  <c r="R53" i="11"/>
  <c r="R46" i="11"/>
  <c r="R39" i="11"/>
  <c r="R45" i="11"/>
  <c r="R48" i="11"/>
  <c r="P10" i="11"/>
  <c r="Q10" i="11" s="1"/>
  <c r="R10" i="11"/>
  <c r="P18" i="11"/>
  <c r="Q18" i="11" s="1"/>
  <c r="R18" i="11"/>
  <c r="P30" i="11"/>
  <c r="Q30" i="11" s="1"/>
  <c r="R30" i="11"/>
  <c r="P9" i="11"/>
  <c r="Q9" i="11" s="1"/>
  <c r="R9" i="11"/>
  <c r="P13" i="11"/>
  <c r="Q13" i="11" s="1"/>
  <c r="R13" i="11"/>
  <c r="P17" i="11"/>
  <c r="Q17" i="11" s="1"/>
  <c r="R17" i="11"/>
  <c r="P21" i="11"/>
  <c r="Q21" i="11" s="1"/>
  <c r="R21" i="11"/>
  <c r="P25" i="11"/>
  <c r="Q25" i="11" s="1"/>
  <c r="R25" i="11"/>
  <c r="P29" i="11"/>
  <c r="Q29" i="11" s="1"/>
  <c r="R29" i="11"/>
  <c r="O38" i="8"/>
  <c r="P38" i="8" s="1"/>
  <c r="O46" i="8"/>
  <c r="P46" i="8" s="1"/>
  <c r="O54" i="8"/>
  <c r="P54" i="8" s="1"/>
  <c r="O62" i="8"/>
  <c r="P62" i="8" s="1"/>
  <c r="O66" i="8"/>
  <c r="P66" i="8" s="1"/>
  <c r="O35" i="8"/>
  <c r="P35" i="8" s="1"/>
  <c r="O43" i="8"/>
  <c r="P43" i="8" s="1"/>
  <c r="O51" i="8"/>
  <c r="P51" i="8" s="1"/>
  <c r="O59" i="8"/>
  <c r="P59" i="8" s="1"/>
  <c r="O63" i="8"/>
  <c r="P63" i="8" s="1"/>
  <c r="O73" i="8"/>
  <c r="P73" i="8" s="1"/>
  <c r="O36" i="8"/>
  <c r="P36" i="8" s="1"/>
  <c r="O40" i="8"/>
  <c r="P40" i="8" s="1"/>
  <c r="O44" i="8"/>
  <c r="P44" i="8" s="1"/>
  <c r="O48" i="8"/>
  <c r="P48" i="8" s="1"/>
  <c r="O52" i="8"/>
  <c r="P52" i="8" s="1"/>
  <c r="O56" i="8"/>
  <c r="P56" i="8" s="1"/>
  <c r="O60" i="8"/>
  <c r="P60" i="8" s="1"/>
  <c r="O64" i="8"/>
  <c r="P64" i="8" s="1"/>
  <c r="O68" i="8"/>
  <c r="P68" i="8" s="1"/>
  <c r="O71" i="8"/>
  <c r="P71" i="8" s="1"/>
  <c r="O34" i="8"/>
  <c r="P34" i="8" s="1"/>
  <c r="O42" i="8"/>
  <c r="P42" i="8" s="1"/>
  <c r="O50" i="8"/>
  <c r="P50" i="8" s="1"/>
  <c r="O58" i="8"/>
  <c r="P58" i="8" s="1"/>
  <c r="O70" i="8"/>
  <c r="P70" i="8" s="1"/>
  <c r="O39" i="8"/>
  <c r="P39" i="8" s="1"/>
  <c r="O47" i="8"/>
  <c r="P47" i="8" s="1"/>
  <c r="O55" i="8"/>
  <c r="P55" i="8" s="1"/>
  <c r="O67" i="8"/>
  <c r="P67" i="8" s="1"/>
  <c r="O33" i="8"/>
  <c r="P33" i="8" s="1"/>
  <c r="O37" i="8"/>
  <c r="P37" i="8" s="1"/>
  <c r="O41" i="8"/>
  <c r="P41" i="8" s="1"/>
  <c r="O45" i="8"/>
  <c r="P45" i="8" s="1"/>
  <c r="O49" i="8"/>
  <c r="P49" i="8" s="1"/>
  <c r="O53" i="8"/>
  <c r="P53" i="8" s="1"/>
  <c r="O57" i="8"/>
  <c r="P57" i="8" s="1"/>
  <c r="O61" i="8"/>
  <c r="P61" i="8" s="1"/>
  <c r="O65" i="8"/>
  <c r="P65" i="8" s="1"/>
  <c r="O69" i="8"/>
  <c r="P69" i="8" s="1"/>
  <c r="O72" i="8"/>
  <c r="P72" i="8" s="1"/>
  <c r="F57" i="11"/>
  <c r="G93" i="10"/>
  <c r="F50" i="12"/>
  <c r="I33" i="9"/>
  <c r="I34" i="9"/>
  <c r="I32" i="9"/>
  <c r="H23" i="9"/>
  <c r="H24" i="9"/>
  <c r="H22" i="9"/>
  <c r="H28" i="9"/>
  <c r="H29" i="9"/>
  <c r="H27" i="9"/>
  <c r="H17" i="9"/>
  <c r="H18" i="9"/>
  <c r="H19" i="9"/>
  <c r="H13" i="9"/>
  <c r="H14" i="9"/>
  <c r="H12" i="9"/>
  <c r="H8" i="9"/>
  <c r="H9" i="9"/>
  <c r="H7" i="9"/>
  <c r="G95" i="10" l="1"/>
  <c r="G97" i="10" s="1"/>
  <c r="F52" i="12"/>
  <c r="F54" i="12" s="1"/>
  <c r="F60" i="11"/>
  <c r="F59" i="11"/>
  <c r="F61" i="11" s="1"/>
  <c r="G79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O7" i="8" l="1"/>
  <c r="P7" i="8" s="1"/>
  <c r="Q7" i="8"/>
  <c r="O11" i="8"/>
  <c r="P11" i="8" s="1"/>
  <c r="Q11" i="8"/>
  <c r="O15" i="8"/>
  <c r="P15" i="8" s="1"/>
  <c r="Q15" i="8"/>
  <c r="O19" i="8"/>
  <c r="P19" i="8" s="1"/>
  <c r="Q19" i="8"/>
  <c r="O23" i="8"/>
  <c r="P23" i="8" s="1"/>
  <c r="Q23" i="8"/>
  <c r="O27" i="8"/>
  <c r="P27" i="8" s="1"/>
  <c r="Q27" i="8"/>
  <c r="O31" i="8"/>
  <c r="P31" i="8" s="1"/>
  <c r="Q31" i="8"/>
  <c r="O8" i="8"/>
  <c r="P8" i="8" s="1"/>
  <c r="Q8" i="8"/>
  <c r="O12" i="8"/>
  <c r="P12" i="8" s="1"/>
  <c r="Q12" i="8"/>
  <c r="O16" i="8"/>
  <c r="P16" i="8" s="1"/>
  <c r="Q16" i="8"/>
  <c r="O20" i="8"/>
  <c r="P20" i="8" s="1"/>
  <c r="Q20" i="8"/>
  <c r="O24" i="8"/>
  <c r="P24" i="8" s="1"/>
  <c r="Q24" i="8"/>
  <c r="O28" i="8"/>
  <c r="P28" i="8" s="1"/>
  <c r="Q28" i="8"/>
  <c r="O32" i="8"/>
  <c r="P32" i="8" s="1"/>
  <c r="Q32" i="8"/>
  <c r="O9" i="8"/>
  <c r="P9" i="8" s="1"/>
  <c r="Q9" i="8"/>
  <c r="O13" i="8"/>
  <c r="P13" i="8" s="1"/>
  <c r="Q13" i="8"/>
  <c r="O17" i="8"/>
  <c r="P17" i="8" s="1"/>
  <c r="Q17" i="8"/>
  <c r="O21" i="8"/>
  <c r="P21" i="8" s="1"/>
  <c r="Q21" i="8"/>
  <c r="O25" i="8"/>
  <c r="P25" i="8" s="1"/>
  <c r="Q25" i="8"/>
  <c r="O29" i="8"/>
  <c r="P29" i="8" s="1"/>
  <c r="Q29" i="8"/>
  <c r="O6" i="8"/>
  <c r="P6" i="8" s="1"/>
  <c r="Q6" i="8"/>
  <c r="Q54" i="8"/>
  <c r="Q59" i="8"/>
  <c r="Q48" i="8"/>
  <c r="Q56" i="8"/>
  <c r="Q71" i="8"/>
  <c r="Q58" i="8"/>
  <c r="Q55" i="8"/>
  <c r="Q33" i="8"/>
  <c r="Q49" i="8"/>
  <c r="Q65" i="8"/>
  <c r="Q62" i="8"/>
  <c r="Q36" i="8"/>
  <c r="Q52" i="8"/>
  <c r="Q68" i="8"/>
  <c r="Q50" i="8"/>
  <c r="Q47" i="8"/>
  <c r="Q45" i="8"/>
  <c r="Q61" i="8"/>
  <c r="Q38" i="8"/>
  <c r="Q66" i="8"/>
  <c r="Q43" i="8"/>
  <c r="Q73" i="8"/>
  <c r="Q40" i="8"/>
  <c r="Q64" i="8"/>
  <c r="Q42" i="8"/>
  <c r="Q39" i="8"/>
  <c r="Q41" i="8"/>
  <c r="Q57" i="8"/>
  <c r="Q72" i="8"/>
  <c r="Q46" i="8"/>
  <c r="Q35" i="8"/>
  <c r="Q51" i="8"/>
  <c r="Q63" i="8"/>
  <c r="Q44" i="8"/>
  <c r="Q60" i="8"/>
  <c r="Q34" i="8"/>
  <c r="Q70" i="8"/>
  <c r="Q67" i="8"/>
  <c r="Q37" i="8"/>
  <c r="Q53" i="8"/>
  <c r="Q69" i="8"/>
  <c r="O10" i="8"/>
  <c r="P10" i="8" s="1"/>
  <c r="Q10" i="8"/>
  <c r="O14" i="8"/>
  <c r="P14" i="8" s="1"/>
  <c r="Q14" i="8"/>
  <c r="O18" i="8"/>
  <c r="P18" i="8" s="1"/>
  <c r="Q18" i="8"/>
  <c r="O22" i="8"/>
  <c r="P22" i="8" s="1"/>
  <c r="Q22" i="8"/>
  <c r="O26" i="8"/>
  <c r="P26" i="8" s="1"/>
  <c r="Q26" i="8"/>
  <c r="O30" i="8"/>
  <c r="P30" i="8" s="1"/>
  <c r="Q30" i="8"/>
  <c r="F75" i="8"/>
  <c r="F79" i="8"/>
</calcChain>
</file>

<file path=xl/sharedStrings.xml><?xml version="1.0" encoding="utf-8"?>
<sst xmlns="http://schemas.openxmlformats.org/spreadsheetml/2006/main" count="1676" uniqueCount="781">
  <si>
    <t>Student
Name</t>
  </si>
  <si>
    <t>Subjects</t>
  </si>
  <si>
    <t>O.M</t>
  </si>
  <si>
    <t>T.M</t>
  </si>
  <si>
    <t>Status</t>
  </si>
  <si>
    <t>Result</t>
  </si>
  <si>
    <t>Class 8th</t>
  </si>
  <si>
    <t>Total Number of Absent Students</t>
  </si>
  <si>
    <t>TOTAL NO OF PASSED STUDENTS:</t>
  </si>
  <si>
    <t>TOTAL NO OF FAILED STUDENTS:</t>
  </si>
  <si>
    <t>PER%</t>
  </si>
  <si>
    <t>TOTAL STUDENTS:</t>
  </si>
  <si>
    <t>TOTAL APPEARED STUDENTS:</t>
  </si>
  <si>
    <t>Per%</t>
  </si>
  <si>
    <t>R.No</t>
  </si>
  <si>
    <t>Exam Controller_______________</t>
  </si>
  <si>
    <t>Head Master__________________</t>
  </si>
  <si>
    <t>A+</t>
  </si>
  <si>
    <t>A</t>
  </si>
  <si>
    <t>B</t>
  </si>
  <si>
    <t>C</t>
  </si>
  <si>
    <t>F</t>
  </si>
  <si>
    <t>D</t>
  </si>
  <si>
    <t>&gt;70%</t>
  </si>
  <si>
    <t>&lt;30%</t>
  </si>
  <si>
    <t>&gt;85%</t>
  </si>
  <si>
    <t>&gt;55%</t>
  </si>
  <si>
    <t>&gt;40%</t>
  </si>
  <si>
    <t>&lt;40%</t>
  </si>
  <si>
    <t>Father Name</t>
  </si>
  <si>
    <t>Rank</t>
  </si>
  <si>
    <t>M</t>
  </si>
  <si>
    <t>U</t>
  </si>
  <si>
    <t>Annual Result 2023-2024</t>
  </si>
  <si>
    <t>GS</t>
  </si>
  <si>
    <t>School Wise Position Holders</t>
  </si>
  <si>
    <t>position</t>
  </si>
  <si>
    <t>Name</t>
  </si>
  <si>
    <t>Total Marks</t>
  </si>
  <si>
    <t>Obt Marks</t>
  </si>
  <si>
    <t>%age</t>
  </si>
  <si>
    <t>ist</t>
  </si>
  <si>
    <t>2nd</t>
  </si>
  <si>
    <t>3rd</t>
  </si>
  <si>
    <t>Govt Primary School NO.2 Kahi</t>
  </si>
  <si>
    <t>afnan iqbal</t>
  </si>
  <si>
    <t>M. Talha</t>
  </si>
  <si>
    <t>M. Umair</t>
  </si>
  <si>
    <t>Mussarat BiBi</t>
  </si>
  <si>
    <t>M.Wasim</t>
  </si>
  <si>
    <t>M.Mustafa</t>
  </si>
  <si>
    <t>Afnan Saeed</t>
  </si>
  <si>
    <t>Aqib Ullah</t>
  </si>
  <si>
    <t>M.Haris</t>
  </si>
  <si>
    <t>M.Ismail</t>
  </si>
  <si>
    <t>Muhib Ullah</t>
  </si>
  <si>
    <t>Jaffar Ahmad</t>
  </si>
  <si>
    <t>Shams Ur Rehman</t>
  </si>
  <si>
    <t>Ahmad Ullah</t>
  </si>
  <si>
    <t>Aman Ullah</t>
  </si>
  <si>
    <t xml:space="preserve">Overall Position Holders </t>
  </si>
  <si>
    <t>Position</t>
  </si>
  <si>
    <t>School name</t>
  </si>
  <si>
    <t>Student Name</t>
  </si>
  <si>
    <t>Govt Primary School DamanBanda Kahi</t>
  </si>
  <si>
    <t>Govt Primary School No-1 Kahi</t>
  </si>
  <si>
    <t>abdur rehman</t>
  </si>
  <si>
    <t>muzamil</t>
  </si>
  <si>
    <t>shahzaib</t>
  </si>
  <si>
    <t>abid rehman</t>
  </si>
  <si>
    <t>muhammad amir</t>
  </si>
  <si>
    <t>muhammad sufyan</t>
  </si>
  <si>
    <t>yasir arsalan</t>
  </si>
  <si>
    <t>muhammad mudassir</t>
  </si>
  <si>
    <t>muhammad afnan</t>
  </si>
  <si>
    <t>muhammad kashif</t>
  </si>
  <si>
    <t>zia ullah</t>
  </si>
  <si>
    <t>muhammad shoaib</t>
  </si>
  <si>
    <t>muhammad umair</t>
  </si>
  <si>
    <t>ziaullah faiz</t>
  </si>
  <si>
    <t>muhammad huzaifa -1</t>
  </si>
  <si>
    <t>muhammad sajid</t>
  </si>
  <si>
    <t>habib yousaf</t>
  </si>
  <si>
    <t>muhammad fawad</t>
  </si>
  <si>
    <t>muhammad wasim</t>
  </si>
  <si>
    <t>muhammad irfan</t>
  </si>
  <si>
    <t>mehran ahmad</t>
  </si>
  <si>
    <t>muhammad sulaiman 1</t>
  </si>
  <si>
    <t>ubaid ullah</t>
  </si>
  <si>
    <t>muhammad afnan-2</t>
  </si>
  <si>
    <t>muhammad huzaifa 2</t>
  </si>
  <si>
    <t>muhammad sulaiman2</t>
  </si>
  <si>
    <t>shah fahad ullah</t>
  </si>
  <si>
    <t>muhammad sufyan2</t>
  </si>
  <si>
    <t>muhammad huzaifa 3</t>
  </si>
  <si>
    <t>shahab bismil</t>
  </si>
  <si>
    <t>muhammad umar</t>
  </si>
  <si>
    <t>sana ullah</t>
  </si>
  <si>
    <t>muhammad muzamil</t>
  </si>
  <si>
    <t>abidullah</t>
  </si>
  <si>
    <t>muhammad mustafa</t>
  </si>
  <si>
    <t>wajeed ullah</t>
  </si>
  <si>
    <t>zabihullah</t>
  </si>
  <si>
    <t>muhammad fahad</t>
  </si>
  <si>
    <t xml:space="preserve">haris waeem </t>
  </si>
  <si>
    <t>muhammad husnain1</t>
  </si>
  <si>
    <t>muhammad husnain2</t>
  </si>
  <si>
    <t>husnain ishaq</t>
  </si>
  <si>
    <t>muhammad bilal</t>
  </si>
  <si>
    <t>yaqoob akbar</t>
  </si>
  <si>
    <t>irshad  gul</t>
  </si>
  <si>
    <t>faraz ahmad</t>
  </si>
  <si>
    <t>muhammad hamza</t>
  </si>
  <si>
    <t>abubakkar sadique</t>
  </si>
  <si>
    <t>ahmad khan</t>
  </si>
  <si>
    <t>Class 6th-A</t>
  </si>
  <si>
    <t>Class 7th</t>
  </si>
  <si>
    <t>AHMAD YASEEN</t>
  </si>
  <si>
    <t>MUHAMMAD AQIB</t>
  </si>
  <si>
    <t>HAMMAD AKRAM</t>
  </si>
  <si>
    <t>MUHAMMAD HUSNAIN</t>
  </si>
  <si>
    <t>AHMAD SHAHZAD</t>
  </si>
  <si>
    <t>MUHAMMAD HANFI</t>
  </si>
  <si>
    <t>AMAN ULLAH</t>
  </si>
  <si>
    <t>ABDUL AHAD</t>
  </si>
  <si>
    <t>ASAD ULLAH</t>
  </si>
  <si>
    <t>MUHAMMAD HUSNAIN2</t>
  </si>
  <si>
    <t>ANSAR AHMAD</t>
  </si>
  <si>
    <t>SHAMS ULLAH</t>
  </si>
  <si>
    <t>REHMAN ULLAH</t>
  </si>
  <si>
    <t>UMAR FAROOQ</t>
  </si>
  <si>
    <t>MUHAMMAD MAGHAZ</t>
  </si>
  <si>
    <t>ABUBAKKAR SADIQUE</t>
  </si>
  <si>
    <t>MUHAMMAD ABBAS</t>
  </si>
  <si>
    <t>MUHAMMAD ISRAFAIL</t>
  </si>
  <si>
    <t>WAHAB ULLAH</t>
  </si>
  <si>
    <t>MUHAMMAD YASIR</t>
  </si>
  <si>
    <t>MUHAMMAD KAMRAN</t>
  </si>
  <si>
    <t>HIKMATULLAH</t>
  </si>
  <si>
    <t>MUHAMMAD HUSSAIN</t>
  </si>
  <si>
    <t>ZIA ULLAH</t>
  </si>
  <si>
    <t>SHAHZAIB</t>
  </si>
  <si>
    <t>NADEEM REHMAN</t>
  </si>
  <si>
    <t>KIFAYAT ULLAH</t>
  </si>
  <si>
    <t>MUHAMMAD DAUD</t>
  </si>
  <si>
    <t>MUHAMMAD ATIF</t>
  </si>
  <si>
    <t>RAFIULLAH</t>
  </si>
  <si>
    <t>MUHAMMAD AMIR</t>
  </si>
  <si>
    <t>MUHAMMAD HAMZA</t>
  </si>
  <si>
    <t>SANA ULLAH</t>
  </si>
  <si>
    <t>HAMDAN</t>
  </si>
  <si>
    <t>MUHAMMAD ASAD</t>
  </si>
  <si>
    <t>ABDUL WAHAB</t>
  </si>
  <si>
    <t>MUHAMMAD HARIS</t>
  </si>
  <si>
    <t>MUHAMMAD USMAN</t>
  </si>
  <si>
    <t>MUHAMMAD DANISH</t>
  </si>
  <si>
    <t>MUHAMMAD MUSADDIQ</t>
  </si>
  <si>
    <t>MUHAMAMD ZUBAIR</t>
  </si>
  <si>
    <t>MUHAMMAD MUDASSIR</t>
  </si>
  <si>
    <t>MUHAMMAD HASSAN</t>
  </si>
  <si>
    <t>MUHAMAMD SALMAN</t>
  </si>
  <si>
    <t>SAFI ULLAH</t>
  </si>
  <si>
    <t>MUHAMMAD DANISH2</t>
  </si>
  <si>
    <t>KALEEM ULLAH</t>
  </si>
  <si>
    <t>YASIR AYAZ</t>
  </si>
  <si>
    <t>RAFI ULLAH</t>
  </si>
  <si>
    <t>MUHAAMMAD HAMZA1</t>
  </si>
  <si>
    <t>MUHAMMAD WAHAB</t>
  </si>
  <si>
    <t>MUHAMAMD WAQAS1</t>
  </si>
  <si>
    <t>ZAHOOR AHMAD</t>
  </si>
  <si>
    <t>MUHAMMAD ADNAN</t>
  </si>
  <si>
    <t>SAMI ULLAH</t>
  </si>
  <si>
    <t>MUHAMMAD ASIF</t>
  </si>
  <si>
    <t>MUHAMMAD ISHFAQ</t>
  </si>
  <si>
    <t>ATTA UR REHMAN</t>
  </si>
  <si>
    <t>SIRAJ AHMAD</t>
  </si>
  <si>
    <t>MUHAMMAD KASHIF</t>
  </si>
  <si>
    <t>MUHAMMAD ABUBAKKAR</t>
  </si>
  <si>
    <t>MUHAMMAD ZAJKRYIA</t>
  </si>
  <si>
    <t>RIZWAN ULLAH</t>
  </si>
  <si>
    <t>UBAID ULLAH</t>
  </si>
  <si>
    <t>MUHAMMAD SOHAIB UMAR</t>
  </si>
  <si>
    <t>ABDUL SAMMAD</t>
  </si>
  <si>
    <t>MUHAMMAD NAWAZ</t>
  </si>
  <si>
    <t>SAID HAMZA</t>
  </si>
  <si>
    <t>NUMAN SHAHEED</t>
  </si>
  <si>
    <t>AHMAD ULLAH</t>
  </si>
  <si>
    <t>EMAN ULLAH</t>
  </si>
  <si>
    <t>MUHAMMAD ANAS</t>
  </si>
  <si>
    <t>MUHIB ULLAH</t>
  </si>
  <si>
    <t>MUHAMMAD MUSTAFA</t>
  </si>
  <si>
    <t>MUSAWAIR KHAN</t>
  </si>
  <si>
    <t>MUHAMMAD FIDA</t>
  </si>
  <si>
    <t>SHAH FAISAL</t>
  </si>
  <si>
    <t>SHAFI ULLAH</t>
  </si>
  <si>
    <t>KIFYAT ULLAH 2</t>
  </si>
  <si>
    <t>RAHMAT ULLAH</t>
  </si>
  <si>
    <t>AFNAN ZAHID</t>
  </si>
  <si>
    <t>MUHAMMAD JASIM</t>
  </si>
  <si>
    <t>MUHAMAMD USMAN 2</t>
  </si>
  <si>
    <t>MUNEB ULLAH</t>
  </si>
  <si>
    <t>MUHAMMAD ZAHID</t>
  </si>
  <si>
    <t>MUHAMMAD HAMZA 2</t>
  </si>
  <si>
    <t>MUHAMMAD NASIR</t>
  </si>
  <si>
    <t>ATTA ULLAH</t>
  </si>
  <si>
    <t>RIZWAN ULLAH 2</t>
  </si>
  <si>
    <t>SAJID ULLAH</t>
  </si>
  <si>
    <t>TAHIR ULLAH</t>
  </si>
  <si>
    <t>NISAR AHMAD</t>
  </si>
  <si>
    <t>SHANZEEB</t>
  </si>
  <si>
    <t>MUHAMMAD HAMZA3</t>
  </si>
  <si>
    <t>MUHAMMAD SAAD</t>
  </si>
  <si>
    <t>ATTA U REHMAN</t>
  </si>
  <si>
    <t>MUHAMMAD FARHAN</t>
  </si>
  <si>
    <t>IBRAR ULLAH</t>
  </si>
  <si>
    <t>MUHAMMAD IBRAR</t>
  </si>
  <si>
    <t>MUHAMMAD SALMAN</t>
  </si>
  <si>
    <t>SHAHBU DIN</t>
  </si>
  <si>
    <t>MUHAMMAD SAAD 2</t>
  </si>
  <si>
    <t>REHAN ULLAH</t>
  </si>
  <si>
    <t>NAIMAT ULLAH</t>
  </si>
  <si>
    <t>UBAID ULLAH 2</t>
  </si>
  <si>
    <t>MUNSIF ULLAH</t>
  </si>
  <si>
    <t>HUZAIF ULLAH</t>
  </si>
  <si>
    <t>MUHAMMAD WAQAS 2</t>
  </si>
  <si>
    <t>ZABIH ULLAH</t>
  </si>
  <si>
    <t>TALHA</t>
  </si>
  <si>
    <t>QURAISH AHMAD</t>
  </si>
  <si>
    <t>SAJID REHMAN</t>
  </si>
  <si>
    <t>SAQIB ULLAH</t>
  </si>
  <si>
    <t>SHAHAN ULLAH</t>
  </si>
  <si>
    <t>MUHIB ULLAH 2</t>
  </si>
  <si>
    <t>ZAHID IQBAL</t>
  </si>
  <si>
    <t>MUHAMAMD SULAIMAN</t>
  </si>
  <si>
    <t>ABDULLAH</t>
  </si>
  <si>
    <t xml:space="preserve">UMER SAEED </t>
  </si>
  <si>
    <t>MUHAMMAD MUDASSIR 2</t>
  </si>
  <si>
    <t>AFNAN 2</t>
  </si>
  <si>
    <t>SHAH FAHAD</t>
  </si>
  <si>
    <t>MUHAMMAD ASLAM</t>
  </si>
  <si>
    <t>IQRAR ULLAH</t>
  </si>
  <si>
    <t>MUHAMMAD DARWAISH</t>
  </si>
  <si>
    <t>MUHAMMAD AFSHAN</t>
  </si>
  <si>
    <t>MUHAMMAD ZEESHAN</t>
  </si>
  <si>
    <t>NASIR AHMAD</t>
  </si>
  <si>
    <t>NAVEED AHAMD</t>
  </si>
  <si>
    <t>MUSAWAIR ULLAH</t>
  </si>
  <si>
    <t>MUHAMAMD JAFFAR</t>
  </si>
  <si>
    <t>MUHAMMAD</t>
  </si>
  <si>
    <t>ATIF UR REHMAN</t>
  </si>
  <si>
    <t>MUDASSIR GUL</t>
  </si>
  <si>
    <t>FARMAN ULLAH</t>
  </si>
  <si>
    <t>MUHAMMAD SHAHAB</t>
  </si>
  <si>
    <t>NOOR ULLAH</t>
  </si>
  <si>
    <t>MUHAMMAD YOUSAF</t>
  </si>
  <si>
    <t>SAFFI ULLAH</t>
  </si>
  <si>
    <t>MUHAMAMD LUQMAN</t>
  </si>
  <si>
    <t>MUHAMMAD ISMAIL</t>
  </si>
  <si>
    <t>HISHAM AHMAD</t>
  </si>
  <si>
    <t>MUHAMAMD TALHA</t>
  </si>
  <si>
    <t>ABDUL QUDOOS</t>
  </si>
  <si>
    <t>AFSHAN AHMAD</t>
  </si>
  <si>
    <t>IRSHAD GUL</t>
  </si>
  <si>
    <t>MUHAMAMD AFAQ</t>
  </si>
  <si>
    <t>MUHAMMAD LUQMAN</t>
  </si>
  <si>
    <t>ABDUL SAMMAD 2</t>
  </si>
  <si>
    <t xml:space="preserve">UMAIR ULLAH </t>
  </si>
  <si>
    <t>MUHAMMAD SUDAIS</t>
  </si>
  <si>
    <t>HUSNAIN KHAN</t>
  </si>
  <si>
    <t>NAVEED ULLAH</t>
  </si>
  <si>
    <t>MUHAMMAD BILAL</t>
  </si>
  <si>
    <t>MUHAMMAD MUSTAFA2</t>
  </si>
  <si>
    <t>AZMAT ULLAH</t>
  </si>
  <si>
    <t>IHSAN ULLAH</t>
  </si>
  <si>
    <t>HIDAYAT ULLAH</t>
  </si>
  <si>
    <t>MUHAMMAD IBRAHEEM</t>
  </si>
  <si>
    <t>MUHAMMAD MUBARAK</t>
  </si>
  <si>
    <t>MUHAMAMD ANAS 1</t>
  </si>
  <si>
    <t>MUHAMMAD ANAS 2</t>
  </si>
  <si>
    <t>IHSAN ULLAH 2</t>
  </si>
  <si>
    <t>FAHEEM ULLAH</t>
  </si>
  <si>
    <t>MUHAMMAD LUQMAN 3</t>
  </si>
  <si>
    <t>MUHAMMAD USAMA</t>
  </si>
  <si>
    <t>MUHAMMAD AHMAD</t>
  </si>
  <si>
    <t>IMRAN KHAN</t>
  </si>
  <si>
    <t>ABDUR REHMAN</t>
  </si>
  <si>
    <t>AMAN ULLAH 2</t>
  </si>
  <si>
    <t>MUHAMMAD HAMMAD</t>
  </si>
  <si>
    <t>SHAHID GUL</t>
  </si>
  <si>
    <t>ADNAN WAHEED</t>
  </si>
  <si>
    <t>MUHAMMAD AFNAN</t>
  </si>
  <si>
    <t>FAWAD AHMAD</t>
  </si>
  <si>
    <t>ISL</t>
  </si>
  <si>
    <t>GEO</t>
  </si>
  <si>
    <t>E</t>
  </si>
  <si>
    <t>AR</t>
  </si>
  <si>
    <t>DR</t>
  </si>
  <si>
    <t>NZ</t>
  </si>
  <si>
    <t>HIS</t>
  </si>
  <si>
    <t>TQ</t>
  </si>
  <si>
    <t>PAS</t>
  </si>
  <si>
    <t>AURANGZEB</t>
  </si>
  <si>
    <t>Government High School kahi Hangu</t>
  </si>
  <si>
    <t>his</t>
  </si>
  <si>
    <t>Incharge:muhammad farooq</t>
  </si>
  <si>
    <t>Government High School kahi  Hangu</t>
  </si>
  <si>
    <t>muhammad rohan</t>
  </si>
  <si>
    <t>PASHTO</t>
  </si>
  <si>
    <t>Class 5th</t>
  </si>
  <si>
    <t>KIRAMAT ULLAH</t>
  </si>
  <si>
    <t>MUMTAZ GUL</t>
  </si>
  <si>
    <t>HASSNAIN AKHTAR</t>
  </si>
  <si>
    <t>AKHTAR AFZAL</t>
  </si>
  <si>
    <t>ATIF AKBAR</t>
  </si>
  <si>
    <t>FAZAL AKBAR</t>
  </si>
  <si>
    <t>MUHAMMAD MUSA</t>
  </si>
  <si>
    <t>UMAR HAYAT</t>
  </si>
  <si>
    <t>MUHAMMAD IBRAHIM</t>
  </si>
  <si>
    <t>MUHAMMAD AZIZ</t>
  </si>
  <si>
    <t>SHADAN AHMAD</t>
  </si>
  <si>
    <t>TAHIR MUHAMMAD</t>
  </si>
  <si>
    <t>AKBAR ZAMAN</t>
  </si>
  <si>
    <t>ABDUL SAFEER</t>
  </si>
  <si>
    <t>MUHAMMAD ABDULLAH</t>
  </si>
  <si>
    <t>HAMEED GUL</t>
  </si>
  <si>
    <t>ASAD GUL</t>
  </si>
  <si>
    <t>RAHIM ZAD GUL</t>
  </si>
  <si>
    <t>MUHAMMAD AWAIS</t>
  </si>
  <si>
    <t>ILYAS BAHADUR</t>
  </si>
  <si>
    <t>KAMIL MUHAMMAD</t>
  </si>
  <si>
    <t>AFNAN IQBAL</t>
  </si>
  <si>
    <t>MISAL GUL</t>
  </si>
  <si>
    <t>MUHAMMAD MUAWIA</t>
  </si>
  <si>
    <t>MUHAMMAD HAZRAT</t>
  </si>
  <si>
    <t>MUHAMMAD SINAN</t>
  </si>
  <si>
    <t>UMAIR SUHAIL</t>
  </si>
  <si>
    <t>ABDUL SHAHEEN</t>
  </si>
  <si>
    <t>LAL BAD KHAN</t>
  </si>
  <si>
    <t>WAQAR AHMAD</t>
  </si>
  <si>
    <t>RAB NAWAZ</t>
  </si>
  <si>
    <t>MUSAWIR AYAZ</t>
  </si>
  <si>
    <t>KISMAT GUL</t>
  </si>
  <si>
    <t>ABUBAKAR SADDIQUE</t>
  </si>
  <si>
    <t>UMAT GUL</t>
  </si>
  <si>
    <t>MUHAMMAD SUHAIL</t>
  </si>
  <si>
    <t>INAYAT GUL</t>
  </si>
  <si>
    <t>ZAHID ULLAH</t>
  </si>
  <si>
    <t>NOORA GUL</t>
  </si>
  <si>
    <t>KHALID  REHMAN</t>
  </si>
  <si>
    <t>MUHAMMAD ZAHOOR</t>
  </si>
  <si>
    <t>MUHAMMAD JEHANZEB</t>
  </si>
  <si>
    <t>MUHAMMAD ASHIF</t>
  </si>
  <si>
    <t>MUHAMMAD NOUMAN</t>
  </si>
  <si>
    <t>IHTESHAM SAEED</t>
  </si>
  <si>
    <t>MUHAMMAD SAEED KHAN</t>
  </si>
  <si>
    <t>MUHAMMAD BILAL UR REHMAN</t>
  </si>
  <si>
    <t>SHAMS UR REHMAN</t>
  </si>
  <si>
    <t>MUHAMMAD MUSHTAQ</t>
  </si>
  <si>
    <t>KHAISTA DIN</t>
  </si>
  <si>
    <t>MUHAMMAD WAQAS</t>
  </si>
  <si>
    <t>AYUB ZADDIN</t>
  </si>
  <si>
    <t>MUHAMMAD UMAIR</t>
  </si>
  <si>
    <t>KHALIL MUHAMMAD</t>
  </si>
  <si>
    <t>MUHAMMADI KHAN</t>
  </si>
  <si>
    <t>NOUMAN ULLAH</t>
  </si>
  <si>
    <t>YOUSAF UR REHMAN</t>
  </si>
  <si>
    <t>ILAM DIN</t>
  </si>
  <si>
    <t>MUHAMMAD IMRAN</t>
  </si>
  <si>
    <t>MUHAMMAD ADIL</t>
  </si>
  <si>
    <t>KHALID MUHAMMAD</t>
  </si>
  <si>
    <t xml:space="preserve"> AFNAN ULLAH</t>
  </si>
  <si>
    <t>FAZAL NOOR</t>
  </si>
  <si>
    <t>MUHAMMAD HUSAIN</t>
  </si>
  <si>
    <t>YASEEN AKBAR</t>
  </si>
  <si>
    <t>DANISH ULLAH</t>
  </si>
  <si>
    <t>UMAR HASSAN</t>
  </si>
  <si>
    <t>SUFYAN SADDIQUE</t>
  </si>
  <si>
    <t>SAIF ULLAH</t>
  </si>
  <si>
    <t>MUHAMMAD TALHA</t>
  </si>
  <si>
    <t>MUHAMMAD RIZWAN</t>
  </si>
  <si>
    <t>KAMIL KHAN</t>
  </si>
  <si>
    <t>ZAIN ULLAH</t>
  </si>
  <si>
    <t>FAZAL MANAN</t>
  </si>
  <si>
    <t>UBAID MANAN</t>
  </si>
  <si>
    <t>KHAIL MANAN</t>
  </si>
  <si>
    <t>USMAN AKHTAR</t>
  </si>
  <si>
    <t>AKHTAR MUNEER</t>
  </si>
  <si>
    <t>AZIZ GUL</t>
  </si>
  <si>
    <t>MUHAMMAD ANWAR</t>
  </si>
  <si>
    <t>SHAZIB GUL</t>
  </si>
  <si>
    <t>MUNSIF GUL</t>
  </si>
  <si>
    <t>SHAZIB ULLAH</t>
  </si>
  <si>
    <t>UMAR ZARIN</t>
  </si>
  <si>
    <t>GHUFRAN ULLAH</t>
  </si>
  <si>
    <t>FIROZ GUL</t>
  </si>
  <si>
    <t>LUBNA SHEHZADI</t>
  </si>
  <si>
    <t>SHAHEED MUHAMMAD</t>
  </si>
  <si>
    <t>SUMBAL</t>
  </si>
  <si>
    <t>MUHAMMAD AYUB</t>
  </si>
  <si>
    <t>SUHANA BIBI</t>
  </si>
  <si>
    <t>ISRAR NAZIR</t>
  </si>
  <si>
    <t>AISHA RIAZ</t>
  </si>
  <si>
    <t>RIAZ KHAN</t>
  </si>
  <si>
    <t>HINA BIBI</t>
  </si>
  <si>
    <t>JAHANZEB KHAN</t>
  </si>
  <si>
    <t>HADIQA GUL</t>
  </si>
  <si>
    <t>ROMAN GUL</t>
  </si>
  <si>
    <t>IQRA AHMAD</t>
  </si>
  <si>
    <t>AHMAD WAZIR</t>
  </si>
  <si>
    <t>SALHA BIBI</t>
  </si>
  <si>
    <t>MUHAMMAD SABIR</t>
  </si>
  <si>
    <t>ALINA AKHTAR</t>
  </si>
  <si>
    <t>SONAINA BIBI</t>
  </si>
  <si>
    <t>HAWALDAR KHAN</t>
  </si>
  <si>
    <t>ALIA SHAHEEN</t>
  </si>
  <si>
    <t>HAKIM BADSHAH</t>
  </si>
  <si>
    <t>SABA NOOR</t>
  </si>
  <si>
    <t>NOOR MUHAMMAD</t>
  </si>
  <si>
    <t>AKHTAR ZAMAN</t>
  </si>
  <si>
    <t>FAHAD ZAMAN</t>
  </si>
  <si>
    <t>AZIM KHAN</t>
  </si>
  <si>
    <t>BURHAN UDDIN</t>
  </si>
  <si>
    <t>MUHAMMAD SHEZAN</t>
  </si>
  <si>
    <t>ISHRAT BADSHAH</t>
  </si>
  <si>
    <t>MUJIB ULLAH</t>
  </si>
  <si>
    <t>MUHAMMAD TARIQ</t>
  </si>
  <si>
    <t>GUL SHARAF KHAN</t>
  </si>
  <si>
    <t>MUHAMMAD ULLAH</t>
  </si>
  <si>
    <t>FAZAL KARIM</t>
  </si>
  <si>
    <t>AJMIR KHAN</t>
  </si>
  <si>
    <t>AHMAD SHEHZAD</t>
  </si>
  <si>
    <t>IMTIAZ KHAN</t>
  </si>
  <si>
    <t>MUHAMMAD REHMAN</t>
  </si>
  <si>
    <t>INAYAT ULLAH</t>
  </si>
  <si>
    <t>MUMTAZ KHAN</t>
  </si>
  <si>
    <t>TALHA AKHTAR</t>
  </si>
  <si>
    <t>MUHAMMAD MUBASHIR</t>
  </si>
  <si>
    <t>KASHIF SHEHZAD</t>
  </si>
  <si>
    <t>KHAN BADSHAH</t>
  </si>
  <si>
    <t>INAM GUL</t>
  </si>
  <si>
    <t>MUHAMMAD ISRAR</t>
  </si>
  <si>
    <t>MEHRABAN GUL</t>
  </si>
  <si>
    <t xml:space="preserve"> MUSTAFA AHMAD</t>
  </si>
  <si>
    <t>HAMAYUN ZAMAN</t>
  </si>
  <si>
    <t>ATIF ULLAH</t>
  </si>
  <si>
    <t>ABDUL HASAN</t>
  </si>
  <si>
    <t>ADNAN KHAN</t>
  </si>
  <si>
    <t>ABDUL GHAFFAR</t>
  </si>
  <si>
    <t>SABIR MOEEN</t>
  </si>
  <si>
    <t>MUHAMMAD QASIM</t>
  </si>
  <si>
    <t>GUL SHAHID KHAN</t>
  </si>
  <si>
    <t>AMIR ZAREEN</t>
  </si>
  <si>
    <t>FAHAD ULLAH</t>
  </si>
  <si>
    <t>AMSHID KHAN</t>
  </si>
  <si>
    <t>MUHAMMAD AHMED</t>
  </si>
  <si>
    <t>SAR FAR AFZAL</t>
  </si>
  <si>
    <t>NABI GUL</t>
  </si>
  <si>
    <t>KHALID UR REHMAN</t>
  </si>
  <si>
    <t>AFSHAN ULLAH</t>
  </si>
  <si>
    <t>NOOR ULLAH KHAN</t>
  </si>
  <si>
    <t>KALIM ULLAH</t>
  </si>
  <si>
    <t>HAJI GUL</t>
  </si>
  <si>
    <t>FAID ULLAH</t>
  </si>
  <si>
    <t>INAYAT UR REHMAN</t>
  </si>
  <si>
    <t>MUHAMMAD HAMDAN</t>
  </si>
  <si>
    <t>RUSTAM KHAN</t>
  </si>
  <si>
    <t>UKASHA SAEED</t>
  </si>
  <si>
    <t>MUHAMMAD SAEED</t>
  </si>
  <si>
    <t>TALHA IQBAL</t>
  </si>
  <si>
    <t>MUKHTIAR JAN</t>
  </si>
  <si>
    <t>LAL MIR KHAN</t>
  </si>
  <si>
    <t>ADNAN ULLAH</t>
  </si>
  <si>
    <t>TOOR GUL</t>
  </si>
  <si>
    <t>ABID GUL</t>
  </si>
  <si>
    <t>M.Afaq</t>
  </si>
  <si>
    <t>M.Zaman khan</t>
  </si>
  <si>
    <t>Ahmad Iqbal</t>
  </si>
  <si>
    <t>Iqbal Wazir</t>
  </si>
  <si>
    <t>M.Abbass</t>
  </si>
  <si>
    <t>M.Usman</t>
  </si>
  <si>
    <t>M.Aziz</t>
  </si>
  <si>
    <t>M.Ayub</t>
  </si>
  <si>
    <t>M.Asim</t>
  </si>
  <si>
    <t>M.Manan</t>
  </si>
  <si>
    <t>Atta Ullah</t>
  </si>
  <si>
    <t>M.Rehman</t>
  </si>
  <si>
    <t>Sana Ullah</t>
  </si>
  <si>
    <t>M.Bilal</t>
  </si>
  <si>
    <t>Rehman Ullah</t>
  </si>
  <si>
    <t>M.Razeem</t>
  </si>
  <si>
    <t>Ziyad Rehman</t>
  </si>
  <si>
    <t>Abdur Rehman</t>
  </si>
  <si>
    <t>Safi Ullah</t>
  </si>
  <si>
    <t>Mohib Ullah</t>
  </si>
  <si>
    <t>M Waseem</t>
  </si>
  <si>
    <t>Gul Majeed</t>
  </si>
  <si>
    <t>M.Hilal</t>
  </si>
  <si>
    <t>Tahir Gul</t>
  </si>
  <si>
    <t>Qadeem Rehman</t>
  </si>
  <si>
    <t>Mati Ullah</t>
  </si>
  <si>
    <t>Kifayat Ullah</t>
  </si>
  <si>
    <t>M.Minhaj</t>
  </si>
  <si>
    <t>Chairman</t>
  </si>
  <si>
    <t>Affia Bibi</t>
  </si>
  <si>
    <t>M.Younas</t>
  </si>
  <si>
    <t>Aleena Bibi</t>
  </si>
  <si>
    <t>Almir sahib Khan</t>
  </si>
  <si>
    <t>Khadija Bibi</t>
  </si>
  <si>
    <t>Wali Khan</t>
  </si>
  <si>
    <t>Saima Bibi</t>
  </si>
  <si>
    <t>Musarat Bibi</t>
  </si>
  <si>
    <t>asmat ullah</t>
  </si>
  <si>
    <t>muhammad zohaib</t>
  </si>
  <si>
    <t>muhammad haris</t>
  </si>
  <si>
    <t>muhammad saqib</t>
  </si>
  <si>
    <t>afnan saeed</t>
  </si>
  <si>
    <t>aqib ullah</t>
  </si>
  <si>
    <t>muhammad luqman</t>
  </si>
  <si>
    <t>sughat bibi</t>
  </si>
  <si>
    <t>sana bibi</t>
  </si>
  <si>
    <t>ayesha bibi</t>
  </si>
  <si>
    <t>Muhammad Awais</t>
  </si>
  <si>
    <t>Muhammad zakarya</t>
  </si>
  <si>
    <t>Riaz Gul</t>
  </si>
  <si>
    <t>Mastan Gul</t>
  </si>
  <si>
    <t>Abdullah (1)</t>
  </si>
  <si>
    <t>Ishrat Gul</t>
  </si>
  <si>
    <t>Muhammad Uzair</t>
  </si>
  <si>
    <t>Akhtiyar Gul</t>
  </si>
  <si>
    <t>Abdullah (2)</t>
  </si>
  <si>
    <t>Amir jan</t>
  </si>
  <si>
    <t>Rizwan Ullah</t>
  </si>
  <si>
    <t>Bakht Muhammad</t>
  </si>
  <si>
    <t>Arsalan Ahmad</t>
  </si>
  <si>
    <t>Pio Kareem</t>
  </si>
  <si>
    <t>Muhammad Ismail</t>
  </si>
  <si>
    <t>Ameer Gul</t>
  </si>
  <si>
    <t>Hamd ullah</t>
  </si>
  <si>
    <t>Ikram Ullah</t>
  </si>
  <si>
    <t>Muhammad Adnan</t>
  </si>
  <si>
    <t>Ihsan Ullah</t>
  </si>
  <si>
    <t>Muhammad Adnan Ullah</t>
  </si>
  <si>
    <t>Munawar Khan</t>
  </si>
  <si>
    <t>muhammad maaz</t>
  </si>
  <si>
    <t>muhammad salman</t>
  </si>
  <si>
    <t>Ahamd ullah</t>
  </si>
  <si>
    <t>Nisar Manan</t>
  </si>
  <si>
    <t>M.Salih</t>
  </si>
  <si>
    <t>Abubakar</t>
  </si>
  <si>
    <t>Umar saeed</t>
  </si>
  <si>
    <t>Jibraeel</t>
  </si>
  <si>
    <t>Aman ullah</t>
  </si>
  <si>
    <t>Abdul wahab</t>
  </si>
  <si>
    <t>Shoaib rehman</t>
  </si>
  <si>
    <t>Zuhaib</t>
  </si>
  <si>
    <t>Usman 2</t>
  </si>
  <si>
    <t>Shams ur rehman</t>
  </si>
  <si>
    <t>M.Daud</t>
  </si>
  <si>
    <t>Ziab Ahmad</t>
  </si>
  <si>
    <t>Sahar Ahmad</t>
  </si>
  <si>
    <t>M.Afnan</t>
  </si>
  <si>
    <t>Saif ullah</t>
  </si>
  <si>
    <t>M.Usman 1</t>
  </si>
  <si>
    <t>M.Iqbal</t>
  </si>
  <si>
    <t>M.Musa</t>
  </si>
  <si>
    <t>Abdur rehman</t>
  </si>
  <si>
    <t>Asad ullah</t>
  </si>
  <si>
    <t>Wajid ullah</t>
  </si>
  <si>
    <t>M.saeed</t>
  </si>
  <si>
    <t>Incharge:Muhammad Farooq</t>
  </si>
  <si>
    <t xml:space="preserve">                                                 Grade 5th Annual Result 2023-24</t>
  </si>
  <si>
    <t xml:space="preserve">                                                     Detail  Of Position Holders</t>
  </si>
  <si>
    <t xml:space="preserve">                                 Government High School Kahi (Hangu)</t>
  </si>
  <si>
    <t xml:space="preserve">             Govt Primary SchoolTurkey Banda Kahi</t>
  </si>
  <si>
    <t xml:space="preserve">                  Govt Primary School Rasheed Abad Kahi</t>
  </si>
  <si>
    <t xml:space="preserve">                   Govt Primary SchoolDamanBanda Kahi</t>
  </si>
  <si>
    <t>G.S</t>
  </si>
  <si>
    <t>S.Study</t>
  </si>
  <si>
    <t>gps no.1</t>
  </si>
  <si>
    <t>no.2</t>
  </si>
  <si>
    <t>turkey</t>
  </si>
  <si>
    <t>rashid</t>
  </si>
  <si>
    <t>bakaro</t>
  </si>
  <si>
    <t>1st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</si>
  <si>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</si>
  <si>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</si>
  <si>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</si>
  <si>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</si>
  <si>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</si>
  <si>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</si>
  <si>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</si>
  <si>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</si>
  <si>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</si>
  <si>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</si>
  <si>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</si>
  <si>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</si>
  <si>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</si>
  <si>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</si>
  <si>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</si>
  <si>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</si>
  <si>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</si>
  <si>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</si>
  <si>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</si>
  <si>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</si>
  <si>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</si>
  <si>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</si>
  <si>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</si>
  <si>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</si>
  <si>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</si>
  <si>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</si>
  <si>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</si>
  <si>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</si>
  <si>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</si>
  <si>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</si>
  <si>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</si>
  <si>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</si>
  <si>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</si>
  <si>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</si>
  <si>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</si>
  <si>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</si>
  <si>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</si>
  <si>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</si>
  <si>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</si>
  <si>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</si>
  <si>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</si>
  <si>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</si>
  <si>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46th</t>
  </si>
  <si>
    <t>47th</t>
  </si>
  <si>
    <t>48th</t>
  </si>
  <si>
    <t>49th</t>
  </si>
  <si>
    <t>50th</t>
  </si>
  <si>
    <t>51st</t>
  </si>
  <si>
    <t>52nd</t>
  </si>
  <si>
    <t>53rd</t>
  </si>
  <si>
    <t>54th</t>
  </si>
  <si>
    <t>55th</t>
  </si>
  <si>
    <t>56th</t>
  </si>
  <si>
    <t>57th</t>
  </si>
  <si>
    <t>58th</t>
  </si>
  <si>
    <t>59th</t>
  </si>
  <si>
    <t>60th</t>
  </si>
  <si>
    <t>61st</t>
  </si>
  <si>
    <t>62nd</t>
  </si>
  <si>
    <t>63rd</t>
  </si>
  <si>
    <t>64th</t>
  </si>
  <si>
    <t>65th</t>
  </si>
  <si>
    <t>66th</t>
  </si>
  <si>
    <t>67th</t>
  </si>
  <si>
    <t>68th</t>
  </si>
  <si>
    <t>69th</t>
  </si>
  <si>
    <t>70th</t>
  </si>
  <si>
    <t>71st</t>
  </si>
  <si>
    <t>72nd</t>
  </si>
  <si>
    <t>73rd</t>
  </si>
  <si>
    <t>74th</t>
  </si>
  <si>
    <t>75th</t>
  </si>
  <si>
    <t>76th</t>
  </si>
  <si>
    <t>77th</t>
  </si>
  <si>
    <t>78th</t>
  </si>
  <si>
    <t>79th</t>
  </si>
  <si>
    <t>80th</t>
  </si>
  <si>
    <t>81st</t>
  </si>
  <si>
    <t>82nd</t>
  </si>
  <si>
    <t>83rd</t>
  </si>
  <si>
    <t>84th</t>
  </si>
  <si>
    <t>85th</t>
  </si>
  <si>
    <t>86th</t>
  </si>
  <si>
    <t>87th</t>
  </si>
  <si>
    <t>88th</t>
  </si>
  <si>
    <t>89th</t>
  </si>
  <si>
    <t>90th</t>
  </si>
  <si>
    <t>91st</t>
  </si>
  <si>
    <t>92nd</t>
  </si>
  <si>
    <t>93rd</t>
  </si>
  <si>
    <t>94th</t>
  </si>
  <si>
    <t>95th</t>
  </si>
  <si>
    <t>96th</t>
  </si>
  <si>
    <t>97th</t>
  </si>
  <si>
    <t>98th</t>
  </si>
  <si>
    <t>99th</t>
  </si>
  <si>
    <t>100th</t>
  </si>
  <si>
    <t>101st</t>
  </si>
  <si>
    <t>102nd</t>
  </si>
  <si>
    <t>103rd</t>
  </si>
  <si>
    <t>104th</t>
  </si>
  <si>
    <t>105th</t>
  </si>
  <si>
    <t>106th</t>
  </si>
  <si>
    <t>GPS No.1 Kahi</t>
  </si>
  <si>
    <t>GPS No.2 Kahi</t>
  </si>
  <si>
    <t>GPS Rashid Abad Kahi</t>
  </si>
  <si>
    <t>GPS Turkey Banda Kahi</t>
  </si>
  <si>
    <t>GPS Bakaro Banda Hangu</t>
  </si>
  <si>
    <t>GPS Daman Banda Kahi Hangu</t>
  </si>
  <si>
    <t>Ahmad ullah</t>
  </si>
  <si>
    <t>Muhammad Saeed</t>
  </si>
  <si>
    <t>S.S</t>
  </si>
  <si>
    <t>P</t>
  </si>
  <si>
    <t>OM</t>
  </si>
  <si>
    <t>TM</t>
  </si>
  <si>
    <t>%</t>
  </si>
  <si>
    <t>TAHIR M</t>
  </si>
  <si>
    <t>M. MUSA</t>
  </si>
  <si>
    <t>M. IBRAHIM</t>
  </si>
  <si>
    <t>M. AZIZ</t>
  </si>
  <si>
    <t>M. USMAN</t>
  </si>
  <si>
    <t>M. ABDULLAH</t>
  </si>
  <si>
    <t>M. FARHAN</t>
  </si>
  <si>
    <t>M. AWAIS</t>
  </si>
  <si>
    <t>M. ABBAS</t>
  </si>
  <si>
    <t>M. MUAWIA</t>
  </si>
  <si>
    <t>M. HAZRAT</t>
  </si>
  <si>
    <t>M. SINAN</t>
  </si>
  <si>
    <t>M. MUSADDIQ</t>
  </si>
  <si>
    <t>M. SUHAIL</t>
  </si>
  <si>
    <t>M. ZAHOOR</t>
  </si>
  <si>
    <t>M. JEHANZEB</t>
  </si>
  <si>
    <t>M. ASHIF</t>
  </si>
  <si>
    <t>M. NOUMAN</t>
  </si>
  <si>
    <t>M. SAEED KHAN</t>
  </si>
  <si>
    <t>M. BILAL UR REHMAN</t>
  </si>
  <si>
    <t>M. MUSHTAQ</t>
  </si>
  <si>
    <t>M. WAQAS</t>
  </si>
  <si>
    <t>M. ANAS</t>
  </si>
  <si>
    <t>M. SALMAN</t>
  </si>
  <si>
    <t>M. UMAIR</t>
  </si>
  <si>
    <t>M.I KHAN</t>
  </si>
  <si>
    <t>M. KAMRAN</t>
  </si>
  <si>
    <t>M. IMRAN</t>
  </si>
  <si>
    <t>M. ADIL</t>
  </si>
  <si>
    <t>M. HAMZA</t>
  </si>
  <si>
    <t>M. ASLAM</t>
  </si>
  <si>
    <t>M. HUSAIN</t>
  </si>
  <si>
    <t>M. TALHA</t>
  </si>
  <si>
    <t>M. RIZWAN</t>
  </si>
  <si>
    <t>M. ANWAR</t>
  </si>
  <si>
    <t>SHAHEED M.</t>
  </si>
  <si>
    <t>M. AYUB</t>
  </si>
  <si>
    <t>M. SABIR</t>
  </si>
  <si>
    <t>NOOR M.</t>
  </si>
  <si>
    <t>M. AHMAD</t>
  </si>
  <si>
    <t>M. AFNAN</t>
  </si>
  <si>
    <t>M. SHEZAN</t>
  </si>
  <si>
    <t>M. TARIQ</t>
  </si>
  <si>
    <t>M. ULLAH</t>
  </si>
  <si>
    <t>M. REHMAN</t>
  </si>
  <si>
    <t>M. MUBASHIR</t>
  </si>
  <si>
    <t>M. ISRAR</t>
  </si>
  <si>
    <t>M. QASIM</t>
  </si>
  <si>
    <t>M. ASIF</t>
  </si>
  <si>
    <t>M. AHMED</t>
  </si>
  <si>
    <t>M. HARIS</t>
  </si>
  <si>
    <t>M. MUSTAFA</t>
  </si>
  <si>
    <t>M. HAMDAN</t>
  </si>
  <si>
    <t>M. SAEED</t>
  </si>
  <si>
    <t>KAMIL M</t>
  </si>
  <si>
    <t>KHALIL M</t>
  </si>
  <si>
    <t>KHALID M</t>
  </si>
  <si>
    <t>F.Name</t>
  </si>
  <si>
    <t>M. Awais</t>
  </si>
  <si>
    <t>M. zakarya</t>
  </si>
  <si>
    <t>M. Uzair</t>
  </si>
  <si>
    <t>Bakht M.</t>
  </si>
  <si>
    <t>M. Ismail</t>
  </si>
  <si>
    <t>M. Adnan</t>
  </si>
  <si>
    <t>M. Adnan Ullah</t>
  </si>
  <si>
    <t>Muhammad Maaz</t>
  </si>
  <si>
    <t>Muhammad Salman</t>
  </si>
  <si>
    <t>Muhammad Afnan</t>
  </si>
  <si>
    <t>Asmat ullah</t>
  </si>
  <si>
    <t>Muhammad zohaib</t>
  </si>
  <si>
    <t>Muhammad haris</t>
  </si>
  <si>
    <t>Muhammad saqib</t>
  </si>
  <si>
    <t>Muhammad hamza</t>
  </si>
  <si>
    <t>Afnan saeed</t>
  </si>
  <si>
    <t>Aqib ullah</t>
  </si>
  <si>
    <t>Sughat bibi</t>
  </si>
  <si>
    <t>Sana bibi</t>
  </si>
  <si>
    <t>Ayesha bibi</t>
  </si>
  <si>
    <t>Muhammad Luqman</t>
  </si>
  <si>
    <t>FAIL</t>
  </si>
  <si>
    <t>position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</si>
</sst>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0" fillId="0" borderId="0" xfId="1" applyFont="1" applyBorder="1"/>
    <xf numFmtId="9" fontId="0" fillId="0" borderId="1" xfId="1" applyFont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9" fontId="2" fillId="0" borderId="1" xfId="1" applyFont="1" applyBorder="1" applyAlignment="1">
      <alignment horizontal="center"/>
    </xf>
    <xf numFmtId="0" fontId="2" fillId="0" borderId="7" xfId="0" applyFont="1" applyBorder="1"/>
    <xf numFmtId="9" fontId="2" fillId="0" borderId="0" xfId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5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2" fontId="2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9" fontId="0" fillId="0" borderId="0" xfId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9" fontId="2" fillId="0" borderId="3" xfId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45"/>
    </xf>
    <xf numFmtId="0" fontId="2" fillId="0" borderId="5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45"/>
    </xf>
    <xf numFmtId="0" fontId="3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opLeftCell="A25" workbookViewId="0">
      <selection activeCell="S1" sqref="A1:XFD1"/>
    </sheetView>
  </sheetViews>
  <sheetFormatPr defaultColWidth="9.1796875" defaultRowHeight="14.5" x14ac:dyDescent="0.35"/>
  <cols>
    <col min="1" max="1" width="3.453125" style="10" customWidth="1"/>
    <col min="2" max="2" width="16.453125" style="10" customWidth="1"/>
    <col min="3" max="3" width="3.26953125" style="10" customWidth="1"/>
    <col min="4" max="5" width="3.81640625" style="10" customWidth="1"/>
    <col min="6" max="6" width="4.453125" style="10" customWidth="1"/>
    <col min="7" max="7" width="3.54296875" style="10" customWidth="1"/>
    <col min="8" max="12" width="3.7265625" style="10" customWidth="1"/>
    <col min="13" max="13" width="2.81640625" style="10" customWidth="1"/>
    <col min="14" max="14" width="4" style="10" customWidth="1"/>
    <col min="15" max="15" width="3.7265625" style="10" customWidth="1"/>
    <col min="16" max="16" width="5.7265625" style="10" customWidth="1"/>
    <col min="17" max="17" width="4.26953125" style="10" customWidth="1"/>
    <col min="18" max="18" width="5" style="10" customWidth="1"/>
    <col min="19" max="19" width="52.7265625" style="10" bestFit="1" customWidth="1"/>
    <col min="20" max="20" width="9.1796875" style="10"/>
    <col min="21" max="21" width="11.81640625" style="10" bestFit="1" customWidth="1"/>
    <col min="22" max="16384" width="9.1796875" style="10"/>
  </cols>
  <sheetData>
    <row r="1" spans="1:18" ht="15.75" customHeight="1" x14ac:dyDescent="0.35">
      <c r="A1" s="42"/>
      <c r="B1" s="43"/>
      <c r="C1" s="4" t="s">
        <v>294</v>
      </c>
      <c r="D1" s="4" t="s">
        <v>31</v>
      </c>
      <c r="E1" s="4" t="s">
        <v>32</v>
      </c>
      <c r="F1" s="4" t="s">
        <v>34</v>
      </c>
      <c r="G1" s="4" t="s">
        <v>292</v>
      </c>
      <c r="H1" s="4" t="s">
        <v>293</v>
      </c>
      <c r="I1" s="4" t="s">
        <v>298</v>
      </c>
      <c r="J1" s="4" t="s">
        <v>295</v>
      </c>
      <c r="K1" s="4" t="s">
        <v>296</v>
      </c>
      <c r="L1" s="4" t="s">
        <v>299</v>
      </c>
      <c r="M1" s="4" t="s">
        <v>297</v>
      </c>
      <c r="N1" s="17"/>
      <c r="O1" s="17"/>
      <c r="P1" s="4" t="s">
        <v>13</v>
      </c>
      <c r="Q1" s="4" t="s">
        <v>4</v>
      </c>
      <c r="R1" s="4" t="s">
        <v>30</v>
      </c>
    </row>
    <row r="2" spans="1:18" x14ac:dyDescent="0.35">
      <c r="A2" s="4">
        <v>1</v>
      </c>
      <c r="B2" s="12" t="s">
        <v>117</v>
      </c>
      <c r="C2" s="4">
        <v>6</v>
      </c>
      <c r="D2" s="4">
        <v>6</v>
      </c>
      <c r="E2" s="4">
        <v>38</v>
      </c>
      <c r="F2" s="4">
        <v>33</v>
      </c>
      <c r="G2" s="4">
        <v>49</v>
      </c>
      <c r="H2" s="4">
        <v>23</v>
      </c>
      <c r="I2" s="4">
        <v>30</v>
      </c>
      <c r="J2" s="4">
        <v>5</v>
      </c>
      <c r="K2" s="4">
        <v>33</v>
      </c>
      <c r="L2" s="4">
        <v>18</v>
      </c>
      <c r="M2" s="4">
        <v>17</v>
      </c>
      <c r="N2" s="17">
        <f t="shared" ref="N2:N48" si="0">SUM(C2:M2)</f>
        <v>258</v>
      </c>
      <c r="O2" s="17">
        <v>900</v>
      </c>
      <c r="P2" s="25">
        <f t="shared" ref="P2:P48" si="1">N2/O2</f>
        <v>0.28666666666666668</v>
      </c>
      <c r="Q2" s="4" t="str">
        <f>IF(P2&lt;25%,"Fail","Pass")</f>
        <v>Pass</v>
      </c>
      <c r="R2" s="4">
        <f>RANK(N2,$N$2:$N$48,0)</f>
        <v>41</v>
      </c>
    </row>
    <row r="3" spans="1:18" x14ac:dyDescent="0.35">
      <c r="A3" s="4">
        <v>2</v>
      </c>
      <c r="B3" s="12" t="s">
        <v>118</v>
      </c>
      <c r="C3" s="4">
        <v>5</v>
      </c>
      <c r="D3" s="4">
        <v>2</v>
      </c>
      <c r="E3" s="4">
        <v>26</v>
      </c>
      <c r="F3" s="4">
        <v>33</v>
      </c>
      <c r="G3" s="4">
        <v>19</v>
      </c>
      <c r="H3" s="4">
        <v>17</v>
      </c>
      <c r="I3" s="4">
        <v>26</v>
      </c>
      <c r="J3" s="4">
        <v>5</v>
      </c>
      <c r="K3" s="4">
        <v>33</v>
      </c>
      <c r="L3" s="4">
        <v>17</v>
      </c>
      <c r="M3" s="4" t="s">
        <v>18</v>
      </c>
      <c r="N3" s="17">
        <f t="shared" si="0"/>
        <v>183</v>
      </c>
      <c r="O3" s="17">
        <v>900</v>
      </c>
      <c r="P3" s="25">
        <f t="shared" si="1"/>
        <v>0.20333333333333334</v>
      </c>
      <c r="Q3" s="4" t="str">
        <f t="shared" ref="Q3:Q48" si="2">IF(P3&lt;25%,"Fail","Pass")</f>
        <v>Fail</v>
      </c>
      <c r="R3" s="4">
        <f t="shared" ref="R3:R48" si="3">RANK(N3,$N$2:$N$48,0)</f>
        <v>45</v>
      </c>
    </row>
    <row r="4" spans="1:18" x14ac:dyDescent="0.35">
      <c r="A4" s="4">
        <v>3</v>
      </c>
      <c r="B4" s="12" t="s">
        <v>119</v>
      </c>
      <c r="C4" s="4">
        <v>65</v>
      </c>
      <c r="D4" s="4">
        <v>13</v>
      </c>
      <c r="E4" s="4">
        <v>59</v>
      </c>
      <c r="F4" s="4">
        <v>73</v>
      </c>
      <c r="G4" s="4">
        <v>72</v>
      </c>
      <c r="H4" s="4">
        <v>33</v>
      </c>
      <c r="I4" s="4">
        <v>28</v>
      </c>
      <c r="J4" s="4">
        <v>42</v>
      </c>
      <c r="K4" s="4">
        <v>71</v>
      </c>
      <c r="L4" s="4">
        <v>17</v>
      </c>
      <c r="M4" s="4" t="s">
        <v>18</v>
      </c>
      <c r="N4" s="17">
        <f t="shared" si="0"/>
        <v>473</v>
      </c>
      <c r="O4" s="17">
        <v>900</v>
      </c>
      <c r="P4" s="25">
        <f t="shared" si="1"/>
        <v>0.52555555555555555</v>
      </c>
      <c r="Q4" s="4" t="str">
        <f t="shared" si="2"/>
        <v>Pass</v>
      </c>
      <c r="R4" s="4">
        <f t="shared" si="3"/>
        <v>14</v>
      </c>
    </row>
    <row r="5" spans="1:18" ht="15" customHeight="1" x14ac:dyDescent="0.35">
      <c r="A5" s="4">
        <v>4</v>
      </c>
      <c r="B5" s="12" t="s">
        <v>120</v>
      </c>
      <c r="C5" s="4">
        <v>43</v>
      </c>
      <c r="D5" s="4">
        <v>5</v>
      </c>
      <c r="E5" s="4">
        <v>56</v>
      </c>
      <c r="F5" s="4">
        <v>71</v>
      </c>
      <c r="G5" s="4">
        <v>59</v>
      </c>
      <c r="H5" s="4">
        <v>44</v>
      </c>
      <c r="I5" s="4">
        <v>48</v>
      </c>
      <c r="J5" s="4">
        <v>33</v>
      </c>
      <c r="K5" s="4">
        <v>77</v>
      </c>
      <c r="L5" s="4">
        <v>37</v>
      </c>
      <c r="M5" s="4">
        <v>25</v>
      </c>
      <c r="N5" s="17">
        <f t="shared" si="0"/>
        <v>498</v>
      </c>
      <c r="O5" s="17">
        <v>900</v>
      </c>
      <c r="P5" s="25">
        <f t="shared" si="1"/>
        <v>0.55333333333333334</v>
      </c>
      <c r="Q5" s="4" t="str">
        <f t="shared" si="2"/>
        <v>Pass</v>
      </c>
      <c r="R5" s="4">
        <f t="shared" si="3"/>
        <v>12</v>
      </c>
    </row>
    <row r="6" spans="1:18" x14ac:dyDescent="0.35">
      <c r="A6" s="4">
        <v>5</v>
      </c>
      <c r="B6" s="12" t="s">
        <v>121</v>
      </c>
      <c r="C6" s="4">
        <v>40</v>
      </c>
      <c r="D6" s="4">
        <v>5</v>
      </c>
      <c r="E6" s="4">
        <v>77</v>
      </c>
      <c r="F6" s="4">
        <v>89</v>
      </c>
      <c r="G6" s="4">
        <v>93</v>
      </c>
      <c r="H6" s="4">
        <v>45</v>
      </c>
      <c r="I6" s="4">
        <v>29</v>
      </c>
      <c r="J6" s="4">
        <v>98</v>
      </c>
      <c r="K6" s="4">
        <v>89</v>
      </c>
      <c r="L6" s="4">
        <v>33</v>
      </c>
      <c r="M6" s="4">
        <v>50</v>
      </c>
      <c r="N6" s="17">
        <f t="shared" si="0"/>
        <v>648</v>
      </c>
      <c r="O6" s="17">
        <v>900</v>
      </c>
      <c r="P6" s="25">
        <f t="shared" si="1"/>
        <v>0.72</v>
      </c>
      <c r="Q6" s="4" t="str">
        <f t="shared" si="2"/>
        <v>Pass</v>
      </c>
      <c r="R6" s="4">
        <f t="shared" si="3"/>
        <v>5</v>
      </c>
    </row>
    <row r="7" spans="1:18" x14ac:dyDescent="0.35">
      <c r="A7" s="4">
        <v>6</v>
      </c>
      <c r="B7" s="12" t="s">
        <v>122</v>
      </c>
      <c r="C7" s="4">
        <v>19</v>
      </c>
      <c r="D7" s="4">
        <v>5</v>
      </c>
      <c r="E7" s="4">
        <v>59</v>
      </c>
      <c r="F7" s="4">
        <v>61</v>
      </c>
      <c r="G7" s="4">
        <v>76</v>
      </c>
      <c r="H7" s="4">
        <v>30</v>
      </c>
      <c r="I7" s="4">
        <v>39</v>
      </c>
      <c r="J7" s="4">
        <v>38</v>
      </c>
      <c r="K7" s="4">
        <v>63</v>
      </c>
      <c r="L7" s="4">
        <v>25</v>
      </c>
      <c r="M7" s="4" t="s">
        <v>18</v>
      </c>
      <c r="N7" s="17">
        <f t="shared" si="0"/>
        <v>415</v>
      </c>
      <c r="O7" s="17">
        <v>900</v>
      </c>
      <c r="P7" s="25">
        <f t="shared" si="1"/>
        <v>0.46111111111111114</v>
      </c>
      <c r="Q7" s="4" t="str">
        <f t="shared" si="2"/>
        <v>Pass</v>
      </c>
      <c r="R7" s="4">
        <f t="shared" si="3"/>
        <v>21</v>
      </c>
    </row>
    <row r="8" spans="1:18" x14ac:dyDescent="0.35">
      <c r="A8" s="4">
        <v>7</v>
      </c>
      <c r="B8" s="12" t="s">
        <v>123</v>
      </c>
      <c r="C8" s="4">
        <v>33</v>
      </c>
      <c r="D8" s="4">
        <v>6</v>
      </c>
      <c r="E8" s="4">
        <v>59</v>
      </c>
      <c r="F8" s="4">
        <v>70</v>
      </c>
      <c r="G8" s="4">
        <v>62</v>
      </c>
      <c r="H8" s="4">
        <v>39</v>
      </c>
      <c r="I8" s="4">
        <v>34</v>
      </c>
      <c r="J8" s="4">
        <v>43</v>
      </c>
      <c r="K8" s="4">
        <v>55</v>
      </c>
      <c r="L8" s="4">
        <v>6</v>
      </c>
      <c r="M8" s="4">
        <v>49</v>
      </c>
      <c r="N8" s="17">
        <f t="shared" si="0"/>
        <v>456</v>
      </c>
      <c r="O8" s="17">
        <v>900</v>
      </c>
      <c r="P8" s="25">
        <f t="shared" si="1"/>
        <v>0.50666666666666671</v>
      </c>
      <c r="Q8" s="4" t="str">
        <f t="shared" si="2"/>
        <v>Pass</v>
      </c>
      <c r="R8" s="4">
        <f t="shared" si="3"/>
        <v>16</v>
      </c>
    </row>
    <row r="9" spans="1:18" x14ac:dyDescent="0.35">
      <c r="A9" s="4">
        <v>8</v>
      </c>
      <c r="B9" s="12" t="s">
        <v>124</v>
      </c>
      <c r="C9" s="4">
        <v>12</v>
      </c>
      <c r="D9" s="4">
        <v>4</v>
      </c>
      <c r="E9" s="4">
        <v>64</v>
      </c>
      <c r="F9" s="4">
        <v>38</v>
      </c>
      <c r="G9" s="4">
        <v>25</v>
      </c>
      <c r="H9" s="4">
        <v>17</v>
      </c>
      <c r="I9" s="4">
        <v>21</v>
      </c>
      <c r="J9" s="4">
        <v>33</v>
      </c>
      <c r="K9" s="4">
        <v>33</v>
      </c>
      <c r="L9" s="4">
        <v>17</v>
      </c>
      <c r="M9" s="4">
        <v>28</v>
      </c>
      <c r="N9" s="17">
        <f t="shared" si="0"/>
        <v>292</v>
      </c>
      <c r="O9" s="17">
        <v>900</v>
      </c>
      <c r="P9" s="25">
        <f t="shared" si="1"/>
        <v>0.32444444444444442</v>
      </c>
      <c r="Q9" s="4" t="str">
        <f t="shared" si="2"/>
        <v>Pass</v>
      </c>
      <c r="R9" s="4">
        <f t="shared" si="3"/>
        <v>33</v>
      </c>
    </row>
    <row r="10" spans="1:18" x14ac:dyDescent="0.35">
      <c r="A10" s="4">
        <v>9</v>
      </c>
      <c r="B10" s="12" t="s">
        <v>125</v>
      </c>
      <c r="C10" s="4">
        <v>15</v>
      </c>
      <c r="D10" s="4">
        <v>6</v>
      </c>
      <c r="E10" s="4">
        <v>47</v>
      </c>
      <c r="F10" s="4">
        <v>53</v>
      </c>
      <c r="G10" s="4">
        <v>33</v>
      </c>
      <c r="H10" s="4">
        <v>35</v>
      </c>
      <c r="I10" s="4">
        <v>40</v>
      </c>
      <c r="J10" s="4">
        <v>50</v>
      </c>
      <c r="K10" s="4">
        <v>53</v>
      </c>
      <c r="L10" s="4">
        <v>25</v>
      </c>
      <c r="M10" s="4">
        <v>38</v>
      </c>
      <c r="N10" s="17">
        <f t="shared" si="0"/>
        <v>395</v>
      </c>
      <c r="O10" s="17">
        <v>900</v>
      </c>
      <c r="P10" s="25">
        <f t="shared" si="1"/>
        <v>0.43888888888888888</v>
      </c>
      <c r="Q10" s="4" t="str">
        <f t="shared" si="2"/>
        <v>Pass</v>
      </c>
      <c r="R10" s="4">
        <f t="shared" si="3"/>
        <v>23</v>
      </c>
    </row>
    <row r="11" spans="1:18" x14ac:dyDescent="0.35">
      <c r="A11" s="4">
        <v>10</v>
      </c>
      <c r="B11" s="12" t="s">
        <v>126</v>
      </c>
      <c r="C11" s="4">
        <v>42</v>
      </c>
      <c r="D11" s="4">
        <v>2</v>
      </c>
      <c r="E11" s="4">
        <v>37</v>
      </c>
      <c r="F11" s="4">
        <v>42</v>
      </c>
      <c r="G11" s="4">
        <v>95</v>
      </c>
      <c r="H11" s="4">
        <v>18</v>
      </c>
      <c r="I11" s="4">
        <v>28</v>
      </c>
      <c r="J11" s="4">
        <v>16</v>
      </c>
      <c r="K11" s="4">
        <v>43</v>
      </c>
      <c r="L11" s="4">
        <v>17</v>
      </c>
      <c r="M11" s="4" t="s">
        <v>18</v>
      </c>
      <c r="N11" s="17">
        <f t="shared" si="0"/>
        <v>340</v>
      </c>
      <c r="O11" s="17">
        <v>900</v>
      </c>
      <c r="P11" s="25">
        <f t="shared" si="1"/>
        <v>0.37777777777777777</v>
      </c>
      <c r="Q11" s="4" t="str">
        <f t="shared" si="2"/>
        <v>Pass</v>
      </c>
      <c r="R11" s="4">
        <f t="shared" si="3"/>
        <v>26</v>
      </c>
    </row>
    <row r="12" spans="1:18" x14ac:dyDescent="0.35">
      <c r="A12" s="4">
        <v>11</v>
      </c>
      <c r="B12" s="12" t="s">
        <v>127</v>
      </c>
      <c r="C12" s="4">
        <v>16</v>
      </c>
      <c r="D12" s="4">
        <v>5</v>
      </c>
      <c r="E12" s="4">
        <v>41</v>
      </c>
      <c r="F12" s="4">
        <v>33</v>
      </c>
      <c r="G12" s="4">
        <v>44</v>
      </c>
      <c r="H12" s="4">
        <v>19</v>
      </c>
      <c r="I12" s="4">
        <v>24</v>
      </c>
      <c r="J12" s="4">
        <v>21</v>
      </c>
      <c r="K12" s="4">
        <v>37</v>
      </c>
      <c r="L12" s="4">
        <v>17</v>
      </c>
      <c r="M12" s="4">
        <v>17</v>
      </c>
      <c r="N12" s="17">
        <f t="shared" si="0"/>
        <v>274</v>
      </c>
      <c r="O12" s="17">
        <v>900</v>
      </c>
      <c r="P12" s="25">
        <f t="shared" si="1"/>
        <v>0.30444444444444446</v>
      </c>
      <c r="Q12" s="4" t="str">
        <f t="shared" si="2"/>
        <v>Pass</v>
      </c>
      <c r="R12" s="4">
        <f t="shared" si="3"/>
        <v>37</v>
      </c>
    </row>
    <row r="13" spans="1:18" x14ac:dyDescent="0.35">
      <c r="A13" s="4">
        <v>12</v>
      </c>
      <c r="B13" s="12" t="s">
        <v>128</v>
      </c>
      <c r="C13" s="4">
        <v>34</v>
      </c>
      <c r="D13" s="4">
        <v>5</v>
      </c>
      <c r="E13" s="4">
        <v>56</v>
      </c>
      <c r="F13" s="4">
        <v>80</v>
      </c>
      <c r="G13" s="4">
        <v>85</v>
      </c>
      <c r="H13" s="4">
        <v>35</v>
      </c>
      <c r="I13" s="4">
        <v>11</v>
      </c>
      <c r="J13" s="4">
        <v>41</v>
      </c>
      <c r="K13" s="4">
        <v>42</v>
      </c>
      <c r="L13" s="4">
        <v>7</v>
      </c>
      <c r="M13" s="4">
        <v>35</v>
      </c>
      <c r="N13" s="17">
        <f t="shared" si="0"/>
        <v>431</v>
      </c>
      <c r="O13" s="17">
        <v>900</v>
      </c>
      <c r="P13" s="25">
        <f t="shared" si="1"/>
        <v>0.47888888888888886</v>
      </c>
      <c r="Q13" s="4" t="str">
        <f t="shared" si="2"/>
        <v>Pass</v>
      </c>
      <c r="R13" s="4">
        <f t="shared" si="3"/>
        <v>19</v>
      </c>
    </row>
    <row r="14" spans="1:18" x14ac:dyDescent="0.35">
      <c r="A14" s="4">
        <v>13</v>
      </c>
      <c r="B14" s="12" t="s">
        <v>129</v>
      </c>
      <c r="C14" s="4">
        <v>80</v>
      </c>
      <c r="D14" s="4">
        <v>15</v>
      </c>
      <c r="E14" s="4">
        <v>90</v>
      </c>
      <c r="F14" s="4">
        <v>98</v>
      </c>
      <c r="G14" s="4">
        <v>86</v>
      </c>
      <c r="H14" s="4">
        <v>36</v>
      </c>
      <c r="I14" s="4">
        <v>49</v>
      </c>
      <c r="J14" s="4">
        <v>65</v>
      </c>
      <c r="K14" s="4">
        <v>98</v>
      </c>
      <c r="L14" s="4">
        <v>44</v>
      </c>
      <c r="M14" s="4" t="s">
        <v>18</v>
      </c>
      <c r="N14" s="17">
        <f t="shared" si="0"/>
        <v>661</v>
      </c>
      <c r="O14" s="17">
        <v>900</v>
      </c>
      <c r="P14" s="25">
        <f t="shared" si="1"/>
        <v>0.73444444444444446</v>
      </c>
      <c r="Q14" s="4" t="str">
        <f t="shared" si="2"/>
        <v>Pass</v>
      </c>
      <c r="R14" s="4">
        <f t="shared" si="3"/>
        <v>3</v>
      </c>
    </row>
    <row r="15" spans="1:18" x14ac:dyDescent="0.35">
      <c r="A15" s="4">
        <v>14</v>
      </c>
      <c r="B15" s="12" t="s">
        <v>130</v>
      </c>
      <c r="C15" s="4">
        <v>60</v>
      </c>
      <c r="D15" s="4">
        <v>6</v>
      </c>
      <c r="E15" s="4">
        <v>56</v>
      </c>
      <c r="F15" s="4">
        <v>76</v>
      </c>
      <c r="G15" s="4">
        <v>77</v>
      </c>
      <c r="H15" s="4">
        <v>43</v>
      </c>
      <c r="I15" s="4">
        <v>44</v>
      </c>
      <c r="J15" s="4">
        <v>61</v>
      </c>
      <c r="K15" s="4">
        <v>61</v>
      </c>
      <c r="L15" s="4">
        <v>17</v>
      </c>
      <c r="M15" s="4">
        <v>17</v>
      </c>
      <c r="N15" s="17">
        <f t="shared" si="0"/>
        <v>518</v>
      </c>
      <c r="O15" s="17">
        <v>900</v>
      </c>
      <c r="P15" s="25">
        <f t="shared" si="1"/>
        <v>0.5755555555555556</v>
      </c>
      <c r="Q15" s="4" t="str">
        <f t="shared" si="2"/>
        <v>Pass</v>
      </c>
      <c r="R15" s="4">
        <f t="shared" si="3"/>
        <v>9</v>
      </c>
    </row>
    <row r="16" spans="1:18" x14ac:dyDescent="0.35">
      <c r="A16" s="4">
        <v>15</v>
      </c>
      <c r="B16" s="12" t="s">
        <v>131</v>
      </c>
      <c r="C16" s="4">
        <v>35</v>
      </c>
      <c r="D16" s="4">
        <v>33</v>
      </c>
      <c r="E16" s="4">
        <v>51</v>
      </c>
      <c r="F16" s="4">
        <v>33</v>
      </c>
      <c r="G16" s="4">
        <v>49</v>
      </c>
      <c r="H16" s="4">
        <v>25</v>
      </c>
      <c r="I16" s="4">
        <v>42</v>
      </c>
      <c r="J16" s="4">
        <v>33</v>
      </c>
      <c r="K16" s="4">
        <v>57</v>
      </c>
      <c r="L16" s="4">
        <v>19</v>
      </c>
      <c r="M16" s="4">
        <v>44</v>
      </c>
      <c r="N16" s="17">
        <f t="shared" si="0"/>
        <v>421</v>
      </c>
      <c r="O16" s="17">
        <v>900</v>
      </c>
      <c r="P16" s="25">
        <f t="shared" si="1"/>
        <v>0.46777777777777779</v>
      </c>
      <c r="Q16" s="4" t="str">
        <f t="shared" si="2"/>
        <v>Pass</v>
      </c>
      <c r="R16" s="4">
        <f t="shared" si="3"/>
        <v>20</v>
      </c>
    </row>
    <row r="17" spans="1:18" x14ac:dyDescent="0.35">
      <c r="A17" s="4">
        <v>16</v>
      </c>
      <c r="B17" s="12" t="s">
        <v>132</v>
      </c>
      <c r="C17" s="4">
        <v>5</v>
      </c>
      <c r="D17" s="4">
        <v>3</v>
      </c>
      <c r="E17" s="4">
        <v>35</v>
      </c>
      <c r="F17" s="4">
        <v>73</v>
      </c>
      <c r="G17" s="4">
        <v>12</v>
      </c>
      <c r="H17" s="4">
        <v>18</v>
      </c>
      <c r="I17" s="4">
        <v>37</v>
      </c>
      <c r="J17" s="4">
        <v>36</v>
      </c>
      <c r="K17" s="4">
        <v>7</v>
      </c>
      <c r="L17" s="4">
        <v>17</v>
      </c>
      <c r="M17" s="4">
        <v>17</v>
      </c>
      <c r="N17" s="17">
        <f t="shared" si="0"/>
        <v>260</v>
      </c>
      <c r="O17" s="17">
        <v>900</v>
      </c>
      <c r="P17" s="25">
        <f t="shared" si="1"/>
        <v>0.28888888888888886</v>
      </c>
      <c r="Q17" s="4" t="str">
        <f t="shared" si="2"/>
        <v>Pass</v>
      </c>
      <c r="R17" s="4">
        <f t="shared" si="3"/>
        <v>39</v>
      </c>
    </row>
    <row r="18" spans="1:18" x14ac:dyDescent="0.35">
      <c r="A18" s="4">
        <v>17</v>
      </c>
      <c r="B18" s="12" t="s">
        <v>133</v>
      </c>
      <c r="C18" s="4">
        <v>50</v>
      </c>
      <c r="D18" s="4">
        <v>39</v>
      </c>
      <c r="E18" s="4">
        <v>68</v>
      </c>
      <c r="F18" s="4">
        <v>73</v>
      </c>
      <c r="G18" s="4">
        <v>89</v>
      </c>
      <c r="H18" s="4">
        <v>42</v>
      </c>
      <c r="I18" s="4">
        <v>48</v>
      </c>
      <c r="J18" s="4">
        <v>73</v>
      </c>
      <c r="K18" s="4">
        <v>85</v>
      </c>
      <c r="L18" s="4">
        <v>32</v>
      </c>
      <c r="M18" s="4">
        <v>50</v>
      </c>
      <c r="N18" s="17">
        <f t="shared" si="0"/>
        <v>649</v>
      </c>
      <c r="O18" s="17">
        <v>900</v>
      </c>
      <c r="P18" s="25">
        <f t="shared" si="1"/>
        <v>0.72111111111111115</v>
      </c>
      <c r="Q18" s="4" t="str">
        <f t="shared" si="2"/>
        <v>Pass</v>
      </c>
      <c r="R18" s="4">
        <f t="shared" si="3"/>
        <v>4</v>
      </c>
    </row>
    <row r="19" spans="1:18" x14ac:dyDescent="0.35">
      <c r="A19" s="4">
        <v>18</v>
      </c>
      <c r="B19" s="12" t="s">
        <v>134</v>
      </c>
      <c r="C19" s="4">
        <v>16</v>
      </c>
      <c r="D19" s="4">
        <v>3</v>
      </c>
      <c r="E19" s="4">
        <v>34</v>
      </c>
      <c r="F19" s="4">
        <v>33</v>
      </c>
      <c r="G19" s="4">
        <v>40</v>
      </c>
      <c r="H19" s="4">
        <v>21</v>
      </c>
      <c r="I19" s="4">
        <v>18</v>
      </c>
      <c r="J19" s="4">
        <v>55</v>
      </c>
      <c r="K19" s="4">
        <v>37</v>
      </c>
      <c r="L19" s="4">
        <v>6</v>
      </c>
      <c r="M19" s="4">
        <v>39</v>
      </c>
      <c r="N19" s="17">
        <f t="shared" si="0"/>
        <v>302</v>
      </c>
      <c r="O19" s="17">
        <v>900</v>
      </c>
      <c r="P19" s="25">
        <f t="shared" si="1"/>
        <v>0.33555555555555555</v>
      </c>
      <c r="Q19" s="4" t="str">
        <f t="shared" si="2"/>
        <v>Pass</v>
      </c>
      <c r="R19" s="4">
        <f t="shared" si="3"/>
        <v>31</v>
      </c>
    </row>
    <row r="20" spans="1:18" x14ac:dyDescent="0.35">
      <c r="A20" s="4">
        <v>19</v>
      </c>
      <c r="B20" s="12" t="s">
        <v>135</v>
      </c>
      <c r="C20" s="4">
        <v>10</v>
      </c>
      <c r="D20" s="4">
        <v>5</v>
      </c>
      <c r="E20" s="4">
        <v>38</v>
      </c>
      <c r="F20" s="12">
        <v>33</v>
      </c>
      <c r="G20" s="12">
        <v>33</v>
      </c>
      <c r="H20" s="12">
        <v>21</v>
      </c>
      <c r="I20" s="12">
        <v>30</v>
      </c>
      <c r="J20" s="12">
        <v>10</v>
      </c>
      <c r="K20" s="12">
        <v>35</v>
      </c>
      <c r="L20" s="12">
        <v>2</v>
      </c>
      <c r="M20" s="4">
        <v>42</v>
      </c>
      <c r="N20" s="17">
        <f t="shared" si="0"/>
        <v>259</v>
      </c>
      <c r="O20" s="17">
        <v>900</v>
      </c>
      <c r="P20" s="25">
        <f t="shared" si="1"/>
        <v>0.2877777777777778</v>
      </c>
      <c r="Q20" s="4" t="str">
        <f t="shared" si="2"/>
        <v>Pass</v>
      </c>
      <c r="R20" s="4">
        <f t="shared" si="3"/>
        <v>40</v>
      </c>
    </row>
    <row r="21" spans="1:18" x14ac:dyDescent="0.35">
      <c r="A21" s="4">
        <v>20</v>
      </c>
      <c r="B21" s="12" t="s">
        <v>136</v>
      </c>
      <c r="C21" s="4">
        <v>20</v>
      </c>
      <c r="D21" s="4">
        <v>2</v>
      </c>
      <c r="E21" s="4">
        <v>67</v>
      </c>
      <c r="F21" s="4">
        <v>48</v>
      </c>
      <c r="G21" s="4">
        <v>60</v>
      </c>
      <c r="H21" s="4">
        <v>21</v>
      </c>
      <c r="I21" s="4">
        <v>27</v>
      </c>
      <c r="J21" s="4">
        <v>64</v>
      </c>
      <c r="K21" s="4">
        <v>40</v>
      </c>
      <c r="L21" s="4">
        <v>22</v>
      </c>
      <c r="M21" s="4">
        <v>37</v>
      </c>
      <c r="N21" s="17">
        <f t="shared" si="0"/>
        <v>408</v>
      </c>
      <c r="O21" s="17">
        <v>900</v>
      </c>
      <c r="P21" s="25">
        <f t="shared" si="1"/>
        <v>0.45333333333333331</v>
      </c>
      <c r="Q21" s="4" t="str">
        <f t="shared" si="2"/>
        <v>Pass</v>
      </c>
      <c r="R21" s="4">
        <f t="shared" si="3"/>
        <v>22</v>
      </c>
    </row>
    <row r="22" spans="1:18" x14ac:dyDescent="0.35">
      <c r="A22" s="4">
        <v>21</v>
      </c>
      <c r="B22" s="12" t="s">
        <v>137</v>
      </c>
      <c r="C22" s="4">
        <v>34</v>
      </c>
      <c r="D22" s="4">
        <v>7</v>
      </c>
      <c r="E22" s="4">
        <v>49</v>
      </c>
      <c r="F22" s="4">
        <v>52</v>
      </c>
      <c r="G22" s="4">
        <v>72</v>
      </c>
      <c r="H22" s="4">
        <v>20</v>
      </c>
      <c r="I22" s="4">
        <v>28</v>
      </c>
      <c r="J22" s="4">
        <v>51</v>
      </c>
      <c r="K22" s="4">
        <v>42</v>
      </c>
      <c r="L22" s="4">
        <v>22</v>
      </c>
      <c r="M22" s="4" t="s">
        <v>18</v>
      </c>
      <c r="N22" s="17">
        <f t="shared" si="0"/>
        <v>377</v>
      </c>
      <c r="O22" s="17">
        <v>900</v>
      </c>
      <c r="P22" s="25">
        <f t="shared" si="1"/>
        <v>0.41888888888888887</v>
      </c>
      <c r="Q22" s="4" t="str">
        <f t="shared" si="2"/>
        <v>Pass</v>
      </c>
      <c r="R22" s="4">
        <f t="shared" si="3"/>
        <v>24</v>
      </c>
    </row>
    <row r="23" spans="1:18" x14ac:dyDescent="0.35">
      <c r="A23" s="4">
        <v>22</v>
      </c>
      <c r="B23" s="12" t="s">
        <v>138</v>
      </c>
      <c r="C23" s="4">
        <v>10</v>
      </c>
      <c r="D23" s="4">
        <v>3</v>
      </c>
      <c r="E23" s="4">
        <v>35</v>
      </c>
      <c r="F23" s="4">
        <v>33</v>
      </c>
      <c r="G23" s="4">
        <v>12</v>
      </c>
      <c r="H23" s="4">
        <v>17</v>
      </c>
      <c r="I23" s="4">
        <v>6</v>
      </c>
      <c r="J23" s="4">
        <v>33</v>
      </c>
      <c r="K23" s="4">
        <v>35</v>
      </c>
      <c r="L23" s="4">
        <v>10</v>
      </c>
      <c r="M23" s="4">
        <v>20</v>
      </c>
      <c r="N23" s="17">
        <f t="shared" si="0"/>
        <v>214</v>
      </c>
      <c r="O23" s="17">
        <v>900</v>
      </c>
      <c r="P23" s="25">
        <f t="shared" si="1"/>
        <v>0.23777777777777778</v>
      </c>
      <c r="Q23" s="4" t="str">
        <f t="shared" si="2"/>
        <v>Fail</v>
      </c>
      <c r="R23" s="4">
        <f t="shared" si="3"/>
        <v>44</v>
      </c>
    </row>
    <row r="24" spans="1:18" x14ac:dyDescent="0.35">
      <c r="A24" s="4">
        <v>23</v>
      </c>
      <c r="B24" s="12" t="s">
        <v>139</v>
      </c>
      <c r="C24" s="4">
        <v>34</v>
      </c>
      <c r="D24" s="4">
        <v>5</v>
      </c>
      <c r="E24" s="4">
        <v>62</v>
      </c>
      <c r="F24" s="4">
        <v>48</v>
      </c>
      <c r="G24" s="4">
        <v>33</v>
      </c>
      <c r="H24" s="4">
        <v>19</v>
      </c>
      <c r="I24" s="4">
        <v>19</v>
      </c>
      <c r="J24" s="4">
        <v>15</v>
      </c>
      <c r="K24" s="4">
        <v>62</v>
      </c>
      <c r="L24" s="4">
        <v>18</v>
      </c>
      <c r="M24" s="4">
        <v>48</v>
      </c>
      <c r="N24" s="17">
        <f t="shared" si="0"/>
        <v>363</v>
      </c>
      <c r="O24" s="17">
        <v>900</v>
      </c>
      <c r="P24" s="25">
        <f t="shared" si="1"/>
        <v>0.40333333333333332</v>
      </c>
      <c r="Q24" s="4" t="str">
        <f t="shared" si="2"/>
        <v>Pass</v>
      </c>
      <c r="R24" s="4">
        <f t="shared" si="3"/>
        <v>25</v>
      </c>
    </row>
    <row r="25" spans="1:18" x14ac:dyDescent="0.35">
      <c r="A25" s="4">
        <v>24</v>
      </c>
      <c r="B25" s="12" t="s">
        <v>140</v>
      </c>
      <c r="C25" s="4">
        <v>45</v>
      </c>
      <c r="D25" s="4">
        <v>5</v>
      </c>
      <c r="E25" s="4">
        <v>76</v>
      </c>
      <c r="F25" s="4">
        <v>94</v>
      </c>
      <c r="G25" s="4">
        <v>49</v>
      </c>
      <c r="H25" s="4">
        <v>44</v>
      </c>
      <c r="I25" s="4">
        <v>27</v>
      </c>
      <c r="J25" s="4">
        <v>36</v>
      </c>
      <c r="K25" s="4">
        <v>70</v>
      </c>
      <c r="L25" s="4">
        <v>20</v>
      </c>
      <c r="M25" s="4">
        <v>33</v>
      </c>
      <c r="N25" s="17">
        <f t="shared" si="0"/>
        <v>499</v>
      </c>
      <c r="O25" s="17">
        <v>900</v>
      </c>
      <c r="P25" s="25">
        <f t="shared" si="1"/>
        <v>0.55444444444444441</v>
      </c>
      <c r="Q25" s="4" t="str">
        <f t="shared" si="2"/>
        <v>Pass</v>
      </c>
      <c r="R25" s="4">
        <f t="shared" si="3"/>
        <v>11</v>
      </c>
    </row>
    <row r="26" spans="1:18" x14ac:dyDescent="0.35">
      <c r="A26" s="4">
        <v>25</v>
      </c>
      <c r="B26" s="12" t="s">
        <v>141</v>
      </c>
      <c r="C26" s="4">
        <v>20</v>
      </c>
      <c r="D26" s="4">
        <v>4</v>
      </c>
      <c r="E26" s="4">
        <v>33</v>
      </c>
      <c r="F26" s="4">
        <v>39</v>
      </c>
      <c r="G26" s="4">
        <v>33</v>
      </c>
      <c r="H26" s="4">
        <v>23</v>
      </c>
      <c r="I26" s="4">
        <v>41</v>
      </c>
      <c r="J26" s="4">
        <v>37</v>
      </c>
      <c r="K26" s="4">
        <v>56</v>
      </c>
      <c r="L26" s="4">
        <v>21</v>
      </c>
      <c r="M26" s="4" t="s">
        <v>18</v>
      </c>
      <c r="N26" s="17">
        <f t="shared" si="0"/>
        <v>307</v>
      </c>
      <c r="O26" s="17">
        <v>900</v>
      </c>
      <c r="P26" s="25">
        <f t="shared" si="1"/>
        <v>0.34111111111111109</v>
      </c>
      <c r="Q26" s="4" t="str">
        <f t="shared" si="2"/>
        <v>Pass</v>
      </c>
      <c r="R26" s="4">
        <f t="shared" si="3"/>
        <v>29</v>
      </c>
    </row>
    <row r="27" spans="1:18" x14ac:dyDescent="0.35">
      <c r="A27" s="4">
        <v>26</v>
      </c>
      <c r="B27" s="12" t="s">
        <v>142</v>
      </c>
      <c r="C27" s="4">
        <v>10</v>
      </c>
      <c r="D27" s="4">
        <v>5</v>
      </c>
      <c r="E27" s="4">
        <v>37</v>
      </c>
      <c r="F27" s="4">
        <v>33</v>
      </c>
      <c r="G27" s="4">
        <v>12</v>
      </c>
      <c r="H27" s="4">
        <v>18</v>
      </c>
      <c r="I27" s="4">
        <v>34</v>
      </c>
      <c r="J27" s="4">
        <v>2</v>
      </c>
      <c r="K27" s="4">
        <v>33</v>
      </c>
      <c r="L27" s="4">
        <v>12</v>
      </c>
      <c r="M27" s="4">
        <v>33</v>
      </c>
      <c r="N27" s="17">
        <f t="shared" si="0"/>
        <v>229</v>
      </c>
      <c r="O27" s="17">
        <v>900</v>
      </c>
      <c r="P27" s="25">
        <f t="shared" si="1"/>
        <v>0.25444444444444442</v>
      </c>
      <c r="Q27" s="4" t="str">
        <f t="shared" si="2"/>
        <v>Pass</v>
      </c>
      <c r="R27" s="4">
        <f t="shared" si="3"/>
        <v>42</v>
      </c>
    </row>
    <row r="28" spans="1:18" x14ac:dyDescent="0.35">
      <c r="A28" s="4">
        <v>27</v>
      </c>
      <c r="B28" s="12" t="s">
        <v>143</v>
      </c>
      <c r="C28" s="4">
        <v>57</v>
      </c>
      <c r="D28" s="4">
        <v>6</v>
      </c>
      <c r="E28" s="4">
        <v>78</v>
      </c>
      <c r="F28" s="4">
        <v>90</v>
      </c>
      <c r="G28" s="4">
        <v>96</v>
      </c>
      <c r="H28" s="4">
        <v>49</v>
      </c>
      <c r="I28" s="4">
        <v>38</v>
      </c>
      <c r="J28" s="4">
        <v>95</v>
      </c>
      <c r="K28" s="4">
        <v>84</v>
      </c>
      <c r="L28" s="4">
        <v>38</v>
      </c>
      <c r="M28" s="4" t="s">
        <v>18</v>
      </c>
      <c r="N28" s="17">
        <f t="shared" si="0"/>
        <v>631</v>
      </c>
      <c r="O28" s="17">
        <v>900</v>
      </c>
      <c r="P28" s="25">
        <f t="shared" si="1"/>
        <v>0.70111111111111113</v>
      </c>
      <c r="Q28" s="4" t="str">
        <f t="shared" si="2"/>
        <v>Pass</v>
      </c>
      <c r="R28" s="4">
        <f t="shared" si="3"/>
        <v>6</v>
      </c>
    </row>
    <row r="29" spans="1:18" x14ac:dyDescent="0.35">
      <c r="A29" s="4">
        <v>28</v>
      </c>
      <c r="B29" s="12" t="s">
        <v>144</v>
      </c>
      <c r="C29" s="4">
        <v>75</v>
      </c>
      <c r="D29" s="4">
        <v>7</v>
      </c>
      <c r="E29" s="4">
        <v>63</v>
      </c>
      <c r="F29" s="4">
        <v>83</v>
      </c>
      <c r="G29" s="4">
        <v>61</v>
      </c>
      <c r="H29" s="4">
        <v>45</v>
      </c>
      <c r="I29" s="4">
        <v>49</v>
      </c>
      <c r="J29" s="4">
        <v>85</v>
      </c>
      <c r="K29" s="4">
        <v>91</v>
      </c>
      <c r="L29" s="4">
        <v>27</v>
      </c>
      <c r="M29" s="4">
        <v>42</v>
      </c>
      <c r="N29" s="17">
        <f t="shared" si="0"/>
        <v>628</v>
      </c>
      <c r="O29" s="17">
        <v>900</v>
      </c>
      <c r="P29" s="25">
        <f t="shared" si="1"/>
        <v>0.69777777777777783</v>
      </c>
      <c r="Q29" s="4" t="str">
        <f t="shared" si="2"/>
        <v>Pass</v>
      </c>
      <c r="R29" s="4">
        <f t="shared" si="3"/>
        <v>7</v>
      </c>
    </row>
    <row r="30" spans="1:18" x14ac:dyDescent="0.35">
      <c r="A30" s="11">
        <v>29</v>
      </c>
      <c r="B30" s="12" t="s">
        <v>145</v>
      </c>
      <c r="C30" s="4">
        <v>20</v>
      </c>
      <c r="D30" s="4">
        <v>3</v>
      </c>
      <c r="E30" s="4">
        <v>35</v>
      </c>
      <c r="F30" s="4">
        <v>35</v>
      </c>
      <c r="G30" s="4">
        <v>39</v>
      </c>
      <c r="H30" s="4">
        <v>19</v>
      </c>
      <c r="I30" s="4">
        <v>17</v>
      </c>
      <c r="J30" s="4">
        <v>33</v>
      </c>
      <c r="K30" s="4">
        <v>33</v>
      </c>
      <c r="L30" s="4">
        <v>10</v>
      </c>
      <c r="M30" s="4">
        <v>38</v>
      </c>
      <c r="N30" s="17">
        <f t="shared" si="0"/>
        <v>282</v>
      </c>
      <c r="O30" s="17">
        <v>900</v>
      </c>
      <c r="P30" s="25">
        <f t="shared" si="1"/>
        <v>0.31333333333333335</v>
      </c>
      <c r="Q30" s="4" t="str">
        <f t="shared" si="2"/>
        <v>Pass</v>
      </c>
      <c r="R30" s="4">
        <f t="shared" si="3"/>
        <v>35</v>
      </c>
    </row>
    <row r="31" spans="1:18" x14ac:dyDescent="0.35">
      <c r="A31" s="11">
        <v>30</v>
      </c>
      <c r="B31" s="12" t="s">
        <v>146</v>
      </c>
      <c r="C31" s="4">
        <v>12</v>
      </c>
      <c r="D31" s="4" t="s">
        <v>18</v>
      </c>
      <c r="E31" s="4">
        <v>34</v>
      </c>
      <c r="F31" s="4">
        <v>38</v>
      </c>
      <c r="G31" s="4">
        <v>23</v>
      </c>
      <c r="H31" s="4">
        <v>27</v>
      </c>
      <c r="I31" s="4">
        <v>19</v>
      </c>
      <c r="J31" s="4">
        <v>2</v>
      </c>
      <c r="K31" s="4">
        <v>33</v>
      </c>
      <c r="L31" s="4">
        <v>10</v>
      </c>
      <c r="M31" s="4">
        <v>17</v>
      </c>
      <c r="N31" s="17">
        <f t="shared" si="0"/>
        <v>215</v>
      </c>
      <c r="O31" s="17">
        <v>900</v>
      </c>
      <c r="P31" s="25">
        <f t="shared" si="1"/>
        <v>0.2388888888888889</v>
      </c>
      <c r="Q31" s="4" t="str">
        <f t="shared" si="2"/>
        <v>Fail</v>
      </c>
      <c r="R31" s="4">
        <f t="shared" si="3"/>
        <v>43</v>
      </c>
    </row>
    <row r="32" spans="1:18" x14ac:dyDescent="0.35">
      <c r="A32" s="11">
        <v>31</v>
      </c>
      <c r="B32" s="12" t="s">
        <v>147</v>
      </c>
      <c r="C32" s="12">
        <v>54</v>
      </c>
      <c r="D32" s="12">
        <v>13</v>
      </c>
      <c r="E32" s="12">
        <v>68</v>
      </c>
      <c r="F32" s="12">
        <v>73</v>
      </c>
      <c r="G32" s="12">
        <v>41</v>
      </c>
      <c r="H32" s="12">
        <v>35</v>
      </c>
      <c r="I32" s="12">
        <v>27</v>
      </c>
      <c r="J32" s="12">
        <v>88</v>
      </c>
      <c r="K32" s="12">
        <v>83</v>
      </c>
      <c r="L32" s="12">
        <v>33</v>
      </c>
      <c r="M32" s="4">
        <v>35</v>
      </c>
      <c r="N32" s="12">
        <f t="shared" si="0"/>
        <v>550</v>
      </c>
      <c r="O32" s="17">
        <v>900</v>
      </c>
      <c r="P32" s="25">
        <f t="shared" si="1"/>
        <v>0.61111111111111116</v>
      </c>
      <c r="Q32" s="4" t="str">
        <f t="shared" si="2"/>
        <v>Pass</v>
      </c>
      <c r="R32" s="4">
        <f t="shared" si="3"/>
        <v>8</v>
      </c>
    </row>
    <row r="33" spans="1:18" x14ac:dyDescent="0.35">
      <c r="A33" s="11">
        <v>32</v>
      </c>
      <c r="B33" s="12" t="s">
        <v>148</v>
      </c>
      <c r="C33" s="12">
        <v>87</v>
      </c>
      <c r="D33" s="12">
        <v>33</v>
      </c>
      <c r="E33" s="12">
        <v>86</v>
      </c>
      <c r="F33" s="12">
        <v>98</v>
      </c>
      <c r="G33" s="12">
        <v>96</v>
      </c>
      <c r="H33" s="12">
        <v>40</v>
      </c>
      <c r="I33" s="12">
        <v>46</v>
      </c>
      <c r="J33" s="12">
        <v>88</v>
      </c>
      <c r="K33" s="12">
        <v>98</v>
      </c>
      <c r="L33" s="12">
        <v>42</v>
      </c>
      <c r="M33" s="4">
        <v>46</v>
      </c>
      <c r="N33" s="12">
        <f t="shared" si="0"/>
        <v>760</v>
      </c>
      <c r="O33" s="17">
        <v>900</v>
      </c>
      <c r="P33" s="25">
        <f t="shared" si="1"/>
        <v>0.84444444444444444</v>
      </c>
      <c r="Q33" s="4" t="str">
        <f t="shared" si="2"/>
        <v>Pass</v>
      </c>
      <c r="R33" s="4">
        <f t="shared" si="3"/>
        <v>2</v>
      </c>
    </row>
    <row r="34" spans="1:18" x14ac:dyDescent="0.35">
      <c r="A34" s="11">
        <v>33</v>
      </c>
      <c r="B34" s="12" t="s">
        <v>149</v>
      </c>
      <c r="C34" s="12">
        <v>37</v>
      </c>
      <c r="D34" s="12">
        <v>7</v>
      </c>
      <c r="E34" s="12">
        <v>64</v>
      </c>
      <c r="F34" s="12">
        <v>86</v>
      </c>
      <c r="G34" s="12">
        <v>64</v>
      </c>
      <c r="H34" s="12">
        <v>35</v>
      </c>
      <c r="I34" s="12">
        <v>17</v>
      </c>
      <c r="J34" s="12">
        <v>77</v>
      </c>
      <c r="K34" s="12">
        <v>40</v>
      </c>
      <c r="L34" s="12">
        <v>27</v>
      </c>
      <c r="M34" s="4" t="s">
        <v>18</v>
      </c>
      <c r="N34" s="12">
        <f t="shared" si="0"/>
        <v>454</v>
      </c>
      <c r="O34" s="17">
        <v>900</v>
      </c>
      <c r="P34" s="25">
        <f t="shared" si="1"/>
        <v>0.50444444444444447</v>
      </c>
      <c r="Q34" s="4" t="str">
        <f t="shared" si="2"/>
        <v>Pass</v>
      </c>
      <c r="R34" s="4">
        <f t="shared" si="3"/>
        <v>17</v>
      </c>
    </row>
    <row r="35" spans="1:18" x14ac:dyDescent="0.35">
      <c r="A35" s="11">
        <v>34</v>
      </c>
      <c r="B35" s="12" t="s">
        <v>150</v>
      </c>
      <c r="C35" s="12">
        <v>35</v>
      </c>
      <c r="D35" s="12">
        <v>9</v>
      </c>
      <c r="E35" s="12">
        <v>55</v>
      </c>
      <c r="F35" s="12">
        <v>60</v>
      </c>
      <c r="G35" s="12">
        <v>62</v>
      </c>
      <c r="H35" s="12">
        <v>35</v>
      </c>
      <c r="I35" s="12">
        <v>39</v>
      </c>
      <c r="J35" s="12">
        <v>61</v>
      </c>
      <c r="K35" s="12">
        <v>70</v>
      </c>
      <c r="L35" s="12">
        <v>28</v>
      </c>
      <c r="M35" s="4" t="s">
        <v>18</v>
      </c>
      <c r="N35" s="12">
        <f t="shared" si="0"/>
        <v>454</v>
      </c>
      <c r="O35" s="17">
        <v>900</v>
      </c>
      <c r="P35" s="25">
        <f t="shared" si="1"/>
        <v>0.50444444444444447</v>
      </c>
      <c r="Q35" s="4" t="str">
        <f t="shared" si="2"/>
        <v>Pass</v>
      </c>
      <c r="R35" s="4">
        <f t="shared" si="3"/>
        <v>17</v>
      </c>
    </row>
    <row r="36" spans="1:18" x14ac:dyDescent="0.35">
      <c r="A36" s="11">
        <v>35</v>
      </c>
      <c r="B36" s="12" t="s">
        <v>151</v>
      </c>
      <c r="C36" s="12">
        <v>10</v>
      </c>
      <c r="D36" s="12">
        <v>3</v>
      </c>
      <c r="E36" s="12">
        <v>47</v>
      </c>
      <c r="F36" s="12">
        <v>54</v>
      </c>
      <c r="G36" s="12">
        <v>38</v>
      </c>
      <c r="H36" s="12">
        <v>28</v>
      </c>
      <c r="I36" s="12">
        <v>10</v>
      </c>
      <c r="J36" s="12">
        <v>46</v>
      </c>
      <c r="K36" s="12">
        <v>36</v>
      </c>
      <c r="L36" s="12">
        <v>10</v>
      </c>
      <c r="M36" s="4">
        <v>20</v>
      </c>
      <c r="N36" s="12">
        <f t="shared" si="0"/>
        <v>302</v>
      </c>
      <c r="O36" s="17">
        <v>900</v>
      </c>
      <c r="P36" s="25">
        <f t="shared" si="1"/>
        <v>0.33555555555555555</v>
      </c>
      <c r="Q36" s="4" t="str">
        <f t="shared" si="2"/>
        <v>Pass</v>
      </c>
      <c r="R36" s="4">
        <f t="shared" si="3"/>
        <v>31</v>
      </c>
    </row>
    <row r="37" spans="1:18" x14ac:dyDescent="0.35">
      <c r="A37" s="11">
        <v>36</v>
      </c>
      <c r="B37" s="12" t="s">
        <v>152</v>
      </c>
      <c r="C37" s="12">
        <v>8</v>
      </c>
      <c r="D37" s="12">
        <v>6</v>
      </c>
      <c r="E37" s="12">
        <v>34</v>
      </c>
      <c r="F37" s="12">
        <v>33</v>
      </c>
      <c r="G37" s="12">
        <v>52</v>
      </c>
      <c r="H37" s="12">
        <v>21</v>
      </c>
      <c r="I37" s="12">
        <v>26</v>
      </c>
      <c r="J37" s="12">
        <v>10</v>
      </c>
      <c r="K37" s="12">
        <v>72</v>
      </c>
      <c r="L37" s="12">
        <v>17</v>
      </c>
      <c r="M37" s="4">
        <v>25</v>
      </c>
      <c r="N37" s="12">
        <f t="shared" si="0"/>
        <v>304</v>
      </c>
      <c r="O37" s="17">
        <v>900</v>
      </c>
      <c r="P37" s="25">
        <f t="shared" si="1"/>
        <v>0.33777777777777779</v>
      </c>
      <c r="Q37" s="4" t="str">
        <f t="shared" si="2"/>
        <v>Pass</v>
      </c>
      <c r="R37" s="4">
        <f t="shared" si="3"/>
        <v>30</v>
      </c>
    </row>
    <row r="38" spans="1:18" x14ac:dyDescent="0.35">
      <c r="A38" s="11">
        <v>37</v>
      </c>
      <c r="B38" s="12" t="s">
        <v>153</v>
      </c>
      <c r="C38" s="12">
        <v>45</v>
      </c>
      <c r="D38" s="12">
        <v>10</v>
      </c>
      <c r="E38" s="12">
        <v>54</v>
      </c>
      <c r="F38" s="12">
        <v>58</v>
      </c>
      <c r="G38" s="12">
        <v>82</v>
      </c>
      <c r="H38" s="12">
        <v>35</v>
      </c>
      <c r="I38" s="12">
        <v>34</v>
      </c>
      <c r="J38" s="12">
        <v>54</v>
      </c>
      <c r="K38" s="12">
        <v>75</v>
      </c>
      <c r="L38" s="12">
        <v>25</v>
      </c>
      <c r="M38" s="4" t="s">
        <v>18</v>
      </c>
      <c r="N38" s="12">
        <f t="shared" si="0"/>
        <v>472</v>
      </c>
      <c r="O38" s="17">
        <v>900</v>
      </c>
      <c r="P38" s="25">
        <f t="shared" si="1"/>
        <v>0.52444444444444449</v>
      </c>
      <c r="Q38" s="4" t="str">
        <f t="shared" si="2"/>
        <v>Pass</v>
      </c>
      <c r="R38" s="4">
        <f t="shared" si="3"/>
        <v>15</v>
      </c>
    </row>
    <row r="39" spans="1:18" x14ac:dyDescent="0.35">
      <c r="A39" s="11">
        <v>38</v>
      </c>
      <c r="B39" s="12" t="s">
        <v>154</v>
      </c>
      <c r="C39" s="12">
        <v>90</v>
      </c>
      <c r="D39" s="12">
        <v>33</v>
      </c>
      <c r="E39" s="12">
        <v>94</v>
      </c>
      <c r="F39" s="12">
        <v>90</v>
      </c>
      <c r="G39" s="12">
        <v>94</v>
      </c>
      <c r="H39" s="12">
        <v>48</v>
      </c>
      <c r="I39" s="12">
        <v>49</v>
      </c>
      <c r="J39" s="12">
        <v>98</v>
      </c>
      <c r="K39" s="12">
        <v>90</v>
      </c>
      <c r="L39" s="12">
        <v>42</v>
      </c>
      <c r="M39" s="12">
        <v>50</v>
      </c>
      <c r="N39" s="12">
        <f t="shared" si="0"/>
        <v>778</v>
      </c>
      <c r="O39" s="17">
        <v>900</v>
      </c>
      <c r="P39" s="25">
        <f t="shared" si="1"/>
        <v>0.86444444444444446</v>
      </c>
      <c r="Q39" s="4" t="str">
        <f t="shared" si="2"/>
        <v>Pass</v>
      </c>
      <c r="R39" s="4">
        <f t="shared" si="3"/>
        <v>1</v>
      </c>
    </row>
    <row r="40" spans="1:18" x14ac:dyDescent="0.35">
      <c r="A40" s="11">
        <v>39</v>
      </c>
      <c r="B40" s="12" t="s">
        <v>155</v>
      </c>
      <c r="C40" s="12">
        <v>34</v>
      </c>
      <c r="D40" s="12">
        <v>3</v>
      </c>
      <c r="E40" s="12">
        <v>39</v>
      </c>
      <c r="F40" s="12">
        <v>41</v>
      </c>
      <c r="G40" s="12">
        <v>52</v>
      </c>
      <c r="H40" s="12">
        <v>18</v>
      </c>
      <c r="I40" s="12">
        <v>49</v>
      </c>
      <c r="J40" s="12">
        <v>15</v>
      </c>
      <c r="K40" s="12">
        <v>52</v>
      </c>
      <c r="L40" s="12">
        <v>18</v>
      </c>
      <c r="M40" s="12" t="s">
        <v>18</v>
      </c>
      <c r="N40" s="12">
        <f t="shared" si="0"/>
        <v>321</v>
      </c>
      <c r="O40" s="17">
        <v>900</v>
      </c>
      <c r="P40" s="25">
        <f t="shared" si="1"/>
        <v>0.35666666666666669</v>
      </c>
      <c r="Q40" s="4" t="str">
        <f t="shared" si="2"/>
        <v>Pass</v>
      </c>
      <c r="R40" s="4">
        <f t="shared" si="3"/>
        <v>27</v>
      </c>
    </row>
    <row r="41" spans="1:18" x14ac:dyDescent="0.35">
      <c r="A41" s="11">
        <v>40</v>
      </c>
      <c r="B41" s="12" t="s">
        <v>156</v>
      </c>
      <c r="C41" s="12">
        <v>6</v>
      </c>
      <c r="D41" s="12">
        <v>0</v>
      </c>
      <c r="E41" s="12">
        <v>35</v>
      </c>
      <c r="F41" s="12">
        <v>8</v>
      </c>
      <c r="G41" s="12">
        <v>16</v>
      </c>
      <c r="H41" s="12">
        <v>17</v>
      </c>
      <c r="I41" s="12">
        <v>17</v>
      </c>
      <c r="J41" s="12">
        <v>2</v>
      </c>
      <c r="K41" s="12">
        <v>33</v>
      </c>
      <c r="L41" s="12">
        <v>8</v>
      </c>
      <c r="M41" s="12">
        <v>22</v>
      </c>
      <c r="N41" s="12">
        <f t="shared" si="0"/>
        <v>164</v>
      </c>
      <c r="O41" s="17">
        <v>900</v>
      </c>
      <c r="P41" s="25">
        <f t="shared" si="1"/>
        <v>0.18222222222222223</v>
      </c>
      <c r="Q41" s="4" t="str">
        <f t="shared" si="2"/>
        <v>Fail</v>
      </c>
      <c r="R41" s="4">
        <f t="shared" si="3"/>
        <v>46</v>
      </c>
    </row>
    <row r="42" spans="1:18" x14ac:dyDescent="0.35">
      <c r="A42" s="11">
        <v>41</v>
      </c>
      <c r="B42" s="12" t="s">
        <v>137</v>
      </c>
      <c r="C42" s="12">
        <v>35</v>
      </c>
      <c r="D42" s="12">
        <v>10</v>
      </c>
      <c r="E42" s="12">
        <v>62</v>
      </c>
      <c r="F42" s="12">
        <v>64</v>
      </c>
      <c r="G42" s="12">
        <v>92</v>
      </c>
      <c r="H42" s="12">
        <v>44</v>
      </c>
      <c r="I42" s="12">
        <v>46</v>
      </c>
      <c r="J42" s="12">
        <v>52</v>
      </c>
      <c r="K42" s="12">
        <v>65</v>
      </c>
      <c r="L42" s="12">
        <v>24</v>
      </c>
      <c r="M42" s="12">
        <v>21</v>
      </c>
      <c r="N42" s="12">
        <f t="shared" si="0"/>
        <v>515</v>
      </c>
      <c r="O42" s="17">
        <v>900</v>
      </c>
      <c r="P42" s="25">
        <f t="shared" si="1"/>
        <v>0.57222222222222219</v>
      </c>
      <c r="Q42" s="4" t="str">
        <f t="shared" si="2"/>
        <v>Pass</v>
      </c>
      <c r="R42" s="4">
        <f t="shared" si="3"/>
        <v>10</v>
      </c>
    </row>
    <row r="43" spans="1:18" x14ac:dyDescent="0.35">
      <c r="A43" s="11">
        <v>42</v>
      </c>
      <c r="B43" s="12" t="s">
        <v>157</v>
      </c>
      <c r="C43" s="12">
        <v>33</v>
      </c>
      <c r="D43" s="12">
        <v>33</v>
      </c>
      <c r="E43" s="12">
        <v>56</v>
      </c>
      <c r="F43" s="12">
        <v>64</v>
      </c>
      <c r="G43" s="12">
        <v>76</v>
      </c>
      <c r="H43" s="12">
        <v>43</v>
      </c>
      <c r="I43" s="12">
        <v>25</v>
      </c>
      <c r="J43" s="12">
        <v>39</v>
      </c>
      <c r="K43" s="12">
        <v>70</v>
      </c>
      <c r="L43" s="12">
        <v>17</v>
      </c>
      <c r="M43" s="12">
        <v>41</v>
      </c>
      <c r="N43" s="12">
        <f t="shared" si="0"/>
        <v>497</v>
      </c>
      <c r="O43" s="17">
        <v>900</v>
      </c>
      <c r="P43" s="25">
        <f t="shared" si="1"/>
        <v>0.55222222222222217</v>
      </c>
      <c r="Q43" s="4" t="str">
        <f t="shared" si="2"/>
        <v>Pass</v>
      </c>
      <c r="R43" s="4">
        <f t="shared" si="3"/>
        <v>13</v>
      </c>
    </row>
    <row r="44" spans="1:18" x14ac:dyDescent="0.35">
      <c r="A44" s="11">
        <v>43</v>
      </c>
      <c r="B44" s="12" t="s">
        <v>158</v>
      </c>
      <c r="C44" s="12">
        <v>12</v>
      </c>
      <c r="D44" s="12">
        <v>3</v>
      </c>
      <c r="E44" s="12">
        <v>37</v>
      </c>
      <c r="F44" s="12">
        <v>15</v>
      </c>
      <c r="G44" s="12">
        <v>33</v>
      </c>
      <c r="H44" s="12">
        <v>25</v>
      </c>
      <c r="I44" s="12">
        <v>45</v>
      </c>
      <c r="J44" s="12">
        <v>11</v>
      </c>
      <c r="K44" s="12">
        <v>41</v>
      </c>
      <c r="L44" s="12">
        <v>10</v>
      </c>
      <c r="M44" s="12">
        <v>38</v>
      </c>
      <c r="N44" s="12">
        <f t="shared" si="0"/>
        <v>270</v>
      </c>
      <c r="O44" s="17">
        <v>900</v>
      </c>
      <c r="P44" s="25">
        <f t="shared" si="1"/>
        <v>0.3</v>
      </c>
      <c r="Q44" s="4" t="str">
        <f t="shared" si="2"/>
        <v>Pass</v>
      </c>
      <c r="R44" s="4">
        <f t="shared" si="3"/>
        <v>38</v>
      </c>
    </row>
    <row r="45" spans="1:18" x14ac:dyDescent="0.35">
      <c r="A45" s="11">
        <v>44</v>
      </c>
      <c r="B45" s="12" t="s">
        <v>159</v>
      </c>
      <c r="C45" s="12">
        <v>20</v>
      </c>
      <c r="D45" s="12">
        <v>4</v>
      </c>
      <c r="E45" s="12">
        <v>47</v>
      </c>
      <c r="F45" s="12">
        <v>33</v>
      </c>
      <c r="G45" s="12">
        <v>33</v>
      </c>
      <c r="H45" s="12">
        <v>17</v>
      </c>
      <c r="I45" s="12">
        <v>17</v>
      </c>
      <c r="J45" s="12">
        <v>20</v>
      </c>
      <c r="K45" s="12">
        <v>33</v>
      </c>
      <c r="L45" s="12">
        <v>20</v>
      </c>
      <c r="M45" s="12">
        <v>35</v>
      </c>
      <c r="N45" s="12">
        <f t="shared" si="0"/>
        <v>279</v>
      </c>
      <c r="O45" s="17">
        <v>900</v>
      </c>
      <c r="P45" s="25">
        <f t="shared" si="1"/>
        <v>0.31</v>
      </c>
      <c r="Q45" s="4" t="str">
        <f>IF(P45&lt;25%,"Fail","Pass")</f>
        <v>Pass</v>
      </c>
      <c r="R45" s="4">
        <f t="shared" si="3"/>
        <v>36</v>
      </c>
    </row>
    <row r="46" spans="1:18" x14ac:dyDescent="0.35">
      <c r="A46" s="11">
        <v>45</v>
      </c>
      <c r="B46" s="12" t="s">
        <v>160</v>
      </c>
      <c r="C46" s="12">
        <v>33</v>
      </c>
      <c r="D46" s="12">
        <v>2</v>
      </c>
      <c r="E46" s="12">
        <v>34</v>
      </c>
      <c r="F46" s="12">
        <v>56</v>
      </c>
      <c r="G46" s="12">
        <v>56</v>
      </c>
      <c r="H46" s="12">
        <v>19</v>
      </c>
      <c r="I46" s="12">
        <v>24</v>
      </c>
      <c r="J46" s="12">
        <v>34</v>
      </c>
      <c r="K46" s="12">
        <v>33</v>
      </c>
      <c r="L46" s="12">
        <v>17</v>
      </c>
      <c r="M46" s="12" t="s">
        <v>18</v>
      </c>
      <c r="N46" s="12">
        <f t="shared" si="0"/>
        <v>308</v>
      </c>
      <c r="O46" s="17">
        <v>900</v>
      </c>
      <c r="P46" s="25">
        <f t="shared" si="1"/>
        <v>0.34222222222222221</v>
      </c>
      <c r="Q46" s="4" t="str">
        <f t="shared" si="2"/>
        <v>Pass</v>
      </c>
      <c r="R46" s="4">
        <f t="shared" si="3"/>
        <v>28</v>
      </c>
    </row>
    <row r="47" spans="1:18" x14ac:dyDescent="0.35">
      <c r="A47" s="11">
        <v>46</v>
      </c>
      <c r="B47" s="12" t="s">
        <v>161</v>
      </c>
      <c r="C47" s="12">
        <v>16</v>
      </c>
      <c r="D47" s="12">
        <v>33</v>
      </c>
      <c r="E47" s="12">
        <v>34</v>
      </c>
      <c r="F47" s="12">
        <v>42</v>
      </c>
      <c r="G47" s="12">
        <v>35</v>
      </c>
      <c r="H47" s="12">
        <v>26</v>
      </c>
      <c r="I47" s="12">
        <v>17</v>
      </c>
      <c r="J47" s="12">
        <v>41</v>
      </c>
      <c r="K47" s="12">
        <v>33</v>
      </c>
      <c r="L47" s="12">
        <v>6</v>
      </c>
      <c r="M47" s="12" t="s">
        <v>18</v>
      </c>
      <c r="N47" s="12">
        <f t="shared" si="0"/>
        <v>283</v>
      </c>
      <c r="O47" s="17">
        <v>900</v>
      </c>
      <c r="P47" s="25">
        <f t="shared" si="1"/>
        <v>0.31444444444444447</v>
      </c>
      <c r="Q47" s="4" t="str">
        <f t="shared" si="2"/>
        <v>Pass</v>
      </c>
      <c r="R47" s="4">
        <f t="shared" si="3"/>
        <v>34</v>
      </c>
    </row>
    <row r="48" spans="1:18" x14ac:dyDescent="0.35">
      <c r="A48" s="11">
        <v>47</v>
      </c>
      <c r="B48" s="12" t="s">
        <v>162</v>
      </c>
      <c r="C48" s="12">
        <v>6</v>
      </c>
      <c r="D48" s="12">
        <v>7</v>
      </c>
      <c r="E48" s="12">
        <v>23</v>
      </c>
      <c r="F48" s="12">
        <v>15</v>
      </c>
      <c r="G48" s="12">
        <v>14</v>
      </c>
      <c r="H48" s="12">
        <v>17</v>
      </c>
      <c r="I48" s="12">
        <v>17</v>
      </c>
      <c r="J48" s="12">
        <v>1</v>
      </c>
      <c r="K48" s="12">
        <v>2</v>
      </c>
      <c r="L48" s="12">
        <v>12</v>
      </c>
      <c r="M48" s="12" t="s">
        <v>18</v>
      </c>
      <c r="N48" s="12">
        <f t="shared" si="0"/>
        <v>114</v>
      </c>
      <c r="O48" s="17">
        <v>900</v>
      </c>
      <c r="P48" s="25">
        <f t="shared" si="1"/>
        <v>0.12666666666666668</v>
      </c>
      <c r="Q48" s="4" t="str">
        <f t="shared" si="2"/>
        <v>Fail</v>
      </c>
      <c r="R48" s="4">
        <f t="shared" si="3"/>
        <v>47</v>
      </c>
    </row>
    <row r="49" spans="1:18" ht="15.5" x14ac:dyDescent="0.35">
      <c r="A49" s="56" t="s">
        <v>11</v>
      </c>
      <c r="B49" s="56"/>
      <c r="C49" s="56"/>
      <c r="D49" s="56"/>
      <c r="E49" s="8"/>
      <c r="F49" s="59">
        <v>47</v>
      </c>
      <c r="G49" s="60"/>
      <c r="N49" s="55" t="s">
        <v>15</v>
      </c>
      <c r="O49" s="55"/>
      <c r="P49" s="55"/>
      <c r="Q49" s="55"/>
      <c r="R49" s="55"/>
    </row>
    <row r="50" spans="1:18" x14ac:dyDescent="0.35">
      <c r="A50" s="56" t="s">
        <v>12</v>
      </c>
      <c r="B50" s="56"/>
      <c r="C50" s="56"/>
      <c r="D50" s="56"/>
      <c r="E50" s="8"/>
      <c r="F50" s="59">
        <f>F49-F51</f>
        <v>39</v>
      </c>
      <c r="G50" s="60"/>
    </row>
    <row r="51" spans="1:18" x14ac:dyDescent="0.35">
      <c r="A51" s="56" t="s">
        <v>7</v>
      </c>
      <c r="B51" s="56"/>
      <c r="C51" s="56"/>
      <c r="D51" s="56"/>
      <c r="E51" s="8"/>
      <c r="F51" s="59">
        <f>COUNTIF(C2:M28,"A")</f>
        <v>8</v>
      </c>
      <c r="G51" s="60"/>
    </row>
    <row r="52" spans="1:18" ht="15.5" x14ac:dyDescent="0.35">
      <c r="A52" s="56" t="s">
        <v>8</v>
      </c>
      <c r="B52" s="56"/>
      <c r="C52" s="56"/>
      <c r="D52" s="56"/>
      <c r="E52" s="8"/>
      <c r="F52" s="59">
        <f>COUNTIF(Q2:Q28,"Pass")</f>
        <v>25</v>
      </c>
      <c r="G52" s="60"/>
      <c r="N52" s="61"/>
      <c r="O52" s="61"/>
      <c r="P52" s="61"/>
      <c r="Q52" s="61"/>
    </row>
    <row r="53" spans="1:18" x14ac:dyDescent="0.35">
      <c r="A53" s="56" t="s">
        <v>9</v>
      </c>
      <c r="B53" s="56"/>
      <c r="C53" s="56"/>
      <c r="D53" s="56"/>
      <c r="E53" s="8"/>
      <c r="F53" s="59">
        <v>0</v>
      </c>
      <c r="G53" s="60"/>
    </row>
    <row r="54" spans="1:18" ht="15.5" x14ac:dyDescent="0.35">
      <c r="A54" s="56" t="s">
        <v>10</v>
      </c>
      <c r="B54" s="56"/>
      <c r="C54" s="56"/>
      <c r="D54" s="56"/>
      <c r="E54" s="8"/>
      <c r="F54" s="57">
        <f>F52/F49</f>
        <v>0.53191489361702127</v>
      </c>
      <c r="G54" s="58" t="e">
        <f>G52/G49</f>
        <v>#DIV/0!</v>
      </c>
      <c r="H54" s="27"/>
      <c r="I54" s="27"/>
      <c r="J54" s="27"/>
      <c r="K54" s="27"/>
      <c r="L54" s="27"/>
      <c r="N54" s="55" t="s">
        <v>16</v>
      </c>
      <c r="O54" s="55"/>
      <c r="P54" s="55"/>
      <c r="Q54" s="55"/>
      <c r="R54" s="55"/>
    </row>
  </sheetData>
  <mergeCells count="15">
    <mergeCell ref="N49:R49"/>
    <mergeCell ref="A54:D54"/>
    <mergeCell ref="F54:G54"/>
    <mergeCell ref="N54:R54"/>
    <mergeCell ref="A51:D51"/>
    <mergeCell ref="F51:G51"/>
    <mergeCell ref="A52:D52"/>
    <mergeCell ref="F52:G52"/>
    <mergeCell ref="N52:Q52"/>
    <mergeCell ref="A53:D53"/>
    <mergeCell ref="F53:G53"/>
    <mergeCell ref="A50:D50"/>
    <mergeCell ref="F50:G50"/>
    <mergeCell ref="A49:D49"/>
    <mergeCell ref="F49:G49"/>
  </mergeCells>
  <conditionalFormatting sqref="C2:M9 C10:L19 M10:M38 C20:F20 C21:L28">
    <cfRule type="cellIs" dxfId="27" priority="4" operator="equal">
      <formula>"A"</formula>
    </cfRule>
  </conditionalFormatting>
  <conditionalFormatting sqref="R2:R48">
    <cfRule type="cellIs" dxfId="26" priority="1" operator="equal">
      <formula>"3rd"</formula>
    </cfRule>
    <cfRule type="cellIs" dxfId="25" priority="2" operator="equal">
      <formula>"2nd"</formula>
    </cfRule>
    <cfRule type="cellIs" dxfId="24" priority="3" operator="equal">
      <formula>"1st"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workbookViewId="0">
      <selection activeCell="A6" sqref="A6:O18"/>
    </sheetView>
  </sheetViews>
  <sheetFormatPr defaultRowHeight="14.5" x14ac:dyDescent="0.35"/>
  <cols>
    <col min="1" max="1" width="6" bestFit="1" customWidth="1"/>
    <col min="2" max="2" width="18.54296875" bestFit="1" customWidth="1"/>
    <col min="3" max="3" width="13.7265625" bestFit="1" customWidth="1"/>
    <col min="4" max="4" width="2" bestFit="1" customWidth="1"/>
    <col min="5" max="5" width="2.81640625" bestFit="1" customWidth="1"/>
    <col min="6" max="6" width="3" bestFit="1" customWidth="1"/>
    <col min="7" max="7" width="4" bestFit="1" customWidth="1"/>
    <col min="8" max="8" width="3.453125" bestFit="1" customWidth="1"/>
    <col min="9" max="9" width="7.54296875" bestFit="1" customWidth="1"/>
    <col min="10" max="10" width="8.1796875" bestFit="1" customWidth="1"/>
    <col min="11" max="11" width="4.81640625" bestFit="1" customWidth="1"/>
    <col min="12" max="12" width="4.453125" bestFit="1" customWidth="1"/>
    <col min="13" max="13" width="5.54296875" bestFit="1" customWidth="1"/>
    <col min="14" max="14" width="6.453125" bestFit="1" customWidth="1"/>
    <col min="15" max="15" width="5.26953125" bestFit="1" customWidth="1"/>
    <col min="16" max="16" width="2" hidden="1" customWidth="1"/>
  </cols>
  <sheetData>
    <row r="1" spans="1:16" ht="18.5" x14ac:dyDescent="0.35">
      <c r="A1" s="64" t="s">
        <v>302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6" x14ac:dyDescent="0.35">
      <c r="A2" s="67" t="s">
        <v>308</v>
      </c>
      <c r="B2" s="67"/>
      <c r="C2" s="68" t="s">
        <v>33</v>
      </c>
      <c r="D2" s="68"/>
      <c r="E2" s="68"/>
      <c r="F2" s="68"/>
      <c r="G2" s="68"/>
      <c r="H2" s="68"/>
      <c r="I2" s="68"/>
      <c r="J2" s="68"/>
      <c r="K2" s="68" t="s">
        <v>691</v>
      </c>
      <c r="L2" s="68"/>
      <c r="M2" s="68"/>
      <c r="N2" s="68"/>
      <c r="O2" s="68"/>
    </row>
    <row r="3" spans="1:16" x14ac:dyDescent="0.35">
      <c r="A3" s="67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6" ht="18.5" x14ac:dyDescent="0.35">
      <c r="A4" s="69" t="s">
        <v>14</v>
      </c>
      <c r="B4" s="71" t="s">
        <v>0</v>
      </c>
      <c r="C4" s="74" t="s">
        <v>29</v>
      </c>
      <c r="D4" s="67" t="s">
        <v>1</v>
      </c>
      <c r="E4" s="67"/>
      <c r="F4" s="67"/>
      <c r="G4" s="67"/>
      <c r="H4" s="67"/>
      <c r="I4" s="67"/>
      <c r="J4" s="67"/>
      <c r="K4" s="72" t="s">
        <v>2</v>
      </c>
      <c r="L4" s="72" t="s">
        <v>3</v>
      </c>
      <c r="M4" s="67" t="s">
        <v>5</v>
      </c>
      <c r="N4" s="67"/>
      <c r="O4" s="67"/>
    </row>
    <row r="5" spans="1:16" x14ac:dyDescent="0.35">
      <c r="A5" s="70"/>
      <c r="B5" s="71"/>
      <c r="C5" s="75"/>
      <c r="D5" s="4" t="s">
        <v>294</v>
      </c>
      <c r="E5" s="4" t="s">
        <v>31</v>
      </c>
      <c r="F5" s="4" t="s">
        <v>32</v>
      </c>
      <c r="G5" s="4" t="s">
        <v>576</v>
      </c>
      <c r="H5" s="4" t="s">
        <v>292</v>
      </c>
      <c r="I5" s="4" t="s">
        <v>577</v>
      </c>
      <c r="J5" s="19" t="s">
        <v>307</v>
      </c>
      <c r="K5" s="72"/>
      <c r="L5" s="72"/>
      <c r="M5" s="4" t="s">
        <v>13</v>
      </c>
      <c r="N5" s="4" t="s">
        <v>4</v>
      </c>
      <c r="O5" s="4" t="s">
        <v>30</v>
      </c>
    </row>
    <row r="6" spans="1:16" ht="20.149999999999999" customHeight="1" x14ac:dyDescent="0.35">
      <c r="A6" s="1">
        <v>1</v>
      </c>
      <c r="B6" s="2" t="s">
        <v>765</v>
      </c>
      <c r="C6" s="2"/>
      <c r="D6" s="1">
        <v>6</v>
      </c>
      <c r="E6" s="1">
        <v>6</v>
      </c>
      <c r="F6" s="1">
        <v>18</v>
      </c>
      <c r="G6" s="1">
        <v>7</v>
      </c>
      <c r="H6" s="1">
        <v>5</v>
      </c>
      <c r="I6" s="1">
        <v>12</v>
      </c>
      <c r="J6" s="1">
        <v>7</v>
      </c>
      <c r="K6" s="3">
        <f>SUM(D6:J6)</f>
        <v>61</v>
      </c>
      <c r="L6" s="3">
        <v>700</v>
      </c>
      <c r="M6" s="6">
        <f>K6/L6</f>
        <v>8.7142857142857147E-2</v>
      </c>
      <c r="N6" s="1" t="str">
        <f>IF(P6=7,"Fail","Pass")</f>
        <v>Fail</v>
      </c>
      <c r="O6" s="2" t="s">
        <v>42</v>
      </c>
      <c r="P6">
        <f>COUNTIF(D6:J6,"&lt;33")</f>
        <v>7</v>
      </c>
    </row>
    <row r="7" spans="1:16" ht="20.149999999999999" customHeight="1" x14ac:dyDescent="0.35">
      <c r="A7" s="1">
        <v>2</v>
      </c>
      <c r="B7" s="2" t="s">
        <v>766</v>
      </c>
      <c r="C7" s="2"/>
      <c r="D7" s="1">
        <v>6</v>
      </c>
      <c r="E7" s="1">
        <v>7</v>
      </c>
      <c r="F7" s="1">
        <v>21</v>
      </c>
      <c r="G7" s="1">
        <v>6</v>
      </c>
      <c r="H7" s="1">
        <v>7</v>
      </c>
      <c r="I7" s="1">
        <v>11</v>
      </c>
      <c r="J7" s="1">
        <v>6</v>
      </c>
      <c r="K7" s="3">
        <f>SUM(D7:J7)</f>
        <v>64</v>
      </c>
      <c r="L7" s="3">
        <v>700</v>
      </c>
      <c r="M7" s="6">
        <f>K7/L7</f>
        <v>9.1428571428571428E-2</v>
      </c>
      <c r="N7" s="1" t="str">
        <f>IF(P7=7,"Fail","Pass")</f>
        <v>Fail</v>
      </c>
      <c r="O7" s="2" t="s">
        <v>43</v>
      </c>
      <c r="P7">
        <f t="shared" ref="P7:P8" si="0">COUNTIF(D7:J7,"&lt;33")</f>
        <v>7</v>
      </c>
    </row>
    <row r="8" spans="1:16" ht="20.149999999999999" customHeight="1" x14ac:dyDescent="0.35">
      <c r="A8" s="1">
        <v>3</v>
      </c>
      <c r="B8" s="2" t="s">
        <v>767</v>
      </c>
      <c r="C8" s="2"/>
      <c r="D8" s="1">
        <v>6</v>
      </c>
      <c r="E8" s="1">
        <v>7</v>
      </c>
      <c r="F8" s="1">
        <v>19</v>
      </c>
      <c r="G8" s="1">
        <v>10</v>
      </c>
      <c r="H8" s="1">
        <v>7</v>
      </c>
      <c r="I8" s="1">
        <v>18</v>
      </c>
      <c r="J8" s="1">
        <v>9</v>
      </c>
      <c r="K8" s="3">
        <f>SUM(D8:J8)</f>
        <v>76</v>
      </c>
      <c r="L8" s="3">
        <v>700</v>
      </c>
      <c r="M8" s="6">
        <f>K8/L8</f>
        <v>0.10857142857142857</v>
      </c>
      <c r="N8" s="1" t="str">
        <f>IF(P8=7,"Fail","Pass")</f>
        <v>Fail</v>
      </c>
      <c r="O8" s="2" t="s">
        <v>583</v>
      </c>
      <c r="P8">
        <f t="shared" si="0"/>
        <v>7</v>
      </c>
    </row>
    <row r="9" spans="1:16" ht="20.149999999999999" customHeight="1" x14ac:dyDescent="0.35"/>
    <row r="10" spans="1:16" ht="20.149999999999999" customHeight="1" x14ac:dyDescent="0.35"/>
    <row r="11" spans="1:16" ht="20.149999999999999" customHeight="1" x14ac:dyDescent="0.35"/>
    <row r="12" spans="1:16" ht="20.149999999999999" customHeight="1" x14ac:dyDescent="0.35"/>
    <row r="13" spans="1:16" ht="20.149999999999999" customHeight="1" x14ac:dyDescent="0.35">
      <c r="A13" s="56" t="s">
        <v>11</v>
      </c>
      <c r="B13" s="56"/>
      <c r="C13" s="56"/>
      <c r="D13" s="56"/>
      <c r="E13" s="56"/>
      <c r="F13" s="56"/>
      <c r="G13" s="9"/>
      <c r="H13" s="78">
        <f>COUNT(A6:A10)</f>
        <v>3</v>
      </c>
      <c r="I13" s="78"/>
    </row>
    <row r="14" spans="1:16" ht="20.149999999999999" customHeight="1" x14ac:dyDescent="0.35">
      <c r="A14" s="56" t="s">
        <v>12</v>
      </c>
      <c r="B14" s="56"/>
      <c r="C14" s="56"/>
      <c r="D14" s="56"/>
      <c r="E14" s="56"/>
      <c r="F14" s="56"/>
      <c r="G14" s="8"/>
      <c r="H14" s="59">
        <f>H13-H15</f>
        <v>3</v>
      </c>
      <c r="I14" s="60"/>
    </row>
    <row r="15" spans="1:16" ht="20.149999999999999" customHeight="1" x14ac:dyDescent="0.35">
      <c r="A15" s="56" t="s">
        <v>7</v>
      </c>
      <c r="B15" s="56"/>
      <c r="C15" s="56"/>
      <c r="D15" s="56"/>
      <c r="E15" s="56"/>
      <c r="F15" s="56"/>
      <c r="G15" s="8"/>
      <c r="H15" s="59">
        <f>COUNTIF(D6:J10,"A")</f>
        <v>0</v>
      </c>
      <c r="I15" s="60"/>
    </row>
    <row r="16" spans="1:16" ht="20.149999999999999" customHeight="1" x14ac:dyDescent="0.35">
      <c r="A16" s="56" t="s">
        <v>8</v>
      </c>
      <c r="B16" s="56"/>
      <c r="C16" s="56"/>
      <c r="D16" s="56"/>
      <c r="E16" s="56"/>
      <c r="F16" s="56"/>
      <c r="G16" s="8"/>
      <c r="H16" s="59">
        <f>COUNTIF(N6:N10,"Pass")</f>
        <v>0</v>
      </c>
      <c r="I16" s="60"/>
    </row>
    <row r="17" spans="1:13" ht="20.149999999999999" customHeight="1" x14ac:dyDescent="0.35">
      <c r="A17" s="56" t="s">
        <v>9</v>
      </c>
      <c r="B17" s="56"/>
      <c r="C17" s="56"/>
      <c r="D17" s="56"/>
      <c r="E17" s="56"/>
      <c r="F17" s="56"/>
      <c r="G17" s="8"/>
      <c r="H17" s="59">
        <f>COUNTIF(N6:N10,"Fail")</f>
        <v>3</v>
      </c>
      <c r="I17" s="60"/>
    </row>
    <row r="18" spans="1:13" ht="20.149999999999999" customHeight="1" x14ac:dyDescent="0.35">
      <c r="A18" s="56" t="s">
        <v>10</v>
      </c>
      <c r="B18" s="56"/>
      <c r="C18" s="56"/>
      <c r="D18" s="56"/>
      <c r="E18" s="56"/>
      <c r="F18" s="56"/>
      <c r="G18" s="8"/>
      <c r="H18" s="57">
        <f>H16/H13</f>
        <v>0</v>
      </c>
      <c r="I18" s="58" t="e">
        <f>I16/I13</f>
        <v>#DIV/0!</v>
      </c>
      <c r="J18" s="5"/>
      <c r="K18" s="5"/>
      <c r="L18" s="5"/>
      <c r="M18" s="5"/>
    </row>
    <row r="22" spans="1:13" ht="15.5" x14ac:dyDescent="0.35">
      <c r="A22" s="55" t="s">
        <v>15</v>
      </c>
      <c r="B22" s="55"/>
      <c r="C22" s="55"/>
      <c r="D22" s="55"/>
      <c r="E22" s="55"/>
    </row>
    <row r="25" spans="1:13" ht="15.5" x14ac:dyDescent="0.35">
      <c r="A25" s="61"/>
      <c r="B25" s="61"/>
      <c r="C25" s="61"/>
      <c r="D25" s="61"/>
    </row>
    <row r="27" spans="1:13" ht="15.5" x14ac:dyDescent="0.35">
      <c r="A27" s="55" t="s">
        <v>16</v>
      </c>
      <c r="B27" s="55"/>
      <c r="C27" s="55"/>
      <c r="D27" s="55"/>
      <c r="E27" s="55"/>
    </row>
  </sheetData>
  <sortState xmlns:xlrd2="http://schemas.microsoft.com/office/spreadsheetml/2017/richdata2" ref="A6:O8">
    <sortCondition ref="A6"/>
  </sortState>
  <mergeCells count="26">
    <mergeCell ref="A1:O1"/>
    <mergeCell ref="A2:B3"/>
    <mergeCell ref="C2:J3"/>
    <mergeCell ref="K2:O3"/>
    <mergeCell ref="A4:A5"/>
    <mergeCell ref="B4:B5"/>
    <mergeCell ref="C4:C5"/>
    <mergeCell ref="D4:J4"/>
    <mergeCell ref="K4:K5"/>
    <mergeCell ref="L4:L5"/>
    <mergeCell ref="M4:O4"/>
    <mergeCell ref="A13:F13"/>
    <mergeCell ref="H13:I13"/>
    <mergeCell ref="A22:E22"/>
    <mergeCell ref="A14:F14"/>
    <mergeCell ref="H14:I14"/>
    <mergeCell ref="A18:F18"/>
    <mergeCell ref="H18:I18"/>
    <mergeCell ref="A27:E27"/>
    <mergeCell ref="A15:F15"/>
    <mergeCell ref="H15:I15"/>
    <mergeCell ref="A16:F16"/>
    <mergeCell ref="H16:I16"/>
    <mergeCell ref="A25:D25"/>
    <mergeCell ref="A17:F17"/>
    <mergeCell ref="H17:I17"/>
  </mergeCells>
  <printOptions horizontalCentered="1"/>
  <pageMargins left="0.25" right="0.25" top="0.75" bottom="0.75" header="0.3" footer="0.3"/>
  <pageSetup paperSize="9" orientation="portrait" r:id="rId1"/>
  <headerFoot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89"/>
  <sheetViews>
    <sheetView workbookViewId="0">
      <selection activeCell="E19" sqref="E19"/>
    </sheetView>
  </sheetViews>
  <sheetFormatPr defaultRowHeight="14.5" x14ac:dyDescent="0.35"/>
  <cols>
    <col min="2" max="2" width="28.81640625" customWidth="1"/>
    <col min="3" max="3" width="19.453125" bestFit="1" customWidth="1"/>
  </cols>
  <sheetData>
    <row r="1" spans="1:16" ht="18.5" x14ac:dyDescent="0.35">
      <c r="A1" s="64" t="s">
        <v>302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6" x14ac:dyDescent="0.35">
      <c r="A2" s="67" t="s">
        <v>308</v>
      </c>
      <c r="B2" s="67"/>
      <c r="C2" s="68" t="s">
        <v>33</v>
      </c>
      <c r="D2" s="68"/>
      <c r="E2" s="68"/>
      <c r="F2" s="68"/>
      <c r="G2" s="68"/>
      <c r="H2" s="68"/>
      <c r="I2" s="68"/>
      <c r="J2" s="68"/>
      <c r="K2" s="68" t="s">
        <v>304</v>
      </c>
      <c r="L2" s="68"/>
      <c r="M2" s="68"/>
      <c r="N2" s="68"/>
      <c r="O2" s="68"/>
    </row>
    <row r="3" spans="1:16" x14ac:dyDescent="0.35">
      <c r="A3" s="67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6" ht="18.75" customHeight="1" x14ac:dyDescent="0.35">
      <c r="A4" s="69" t="s">
        <v>14</v>
      </c>
      <c r="B4" s="71" t="s">
        <v>0</v>
      </c>
      <c r="C4" s="74" t="s">
        <v>29</v>
      </c>
      <c r="D4" s="67" t="s">
        <v>1</v>
      </c>
      <c r="E4" s="67"/>
      <c r="F4" s="67"/>
      <c r="G4" s="67"/>
      <c r="H4" s="67"/>
      <c r="I4" s="67"/>
      <c r="J4" s="67"/>
      <c r="K4" s="72" t="s">
        <v>2</v>
      </c>
      <c r="L4" s="72" t="s">
        <v>3</v>
      </c>
      <c r="M4" s="67" t="s">
        <v>5</v>
      </c>
      <c r="N4" s="67"/>
      <c r="O4" s="67"/>
    </row>
    <row r="5" spans="1:16" ht="15" thickBot="1" x14ac:dyDescent="0.4">
      <c r="A5" s="70"/>
      <c r="B5" s="71"/>
      <c r="C5" s="75"/>
      <c r="D5" s="4" t="s">
        <v>294</v>
      </c>
      <c r="E5" s="4" t="s">
        <v>31</v>
      </c>
      <c r="F5" s="4" t="s">
        <v>32</v>
      </c>
      <c r="G5" s="4" t="s">
        <v>576</v>
      </c>
      <c r="H5" s="4" t="s">
        <v>292</v>
      </c>
      <c r="I5" s="4" t="s">
        <v>577</v>
      </c>
      <c r="J5" s="19" t="s">
        <v>307</v>
      </c>
      <c r="K5" s="72"/>
      <c r="L5" s="72"/>
      <c r="M5" s="4" t="s">
        <v>13</v>
      </c>
      <c r="N5" s="4" t="s">
        <v>4</v>
      </c>
      <c r="O5" s="4" t="s">
        <v>30</v>
      </c>
    </row>
    <row r="6" spans="1:16" ht="15" thickBot="1" x14ac:dyDescent="0.4">
      <c r="A6" s="1">
        <v>1</v>
      </c>
      <c r="B6" s="21" t="s">
        <v>309</v>
      </c>
      <c r="C6" s="21" t="s">
        <v>310</v>
      </c>
      <c r="D6" s="1">
        <v>50</v>
      </c>
      <c r="E6" s="1">
        <v>38</v>
      </c>
      <c r="F6" s="1">
        <v>42</v>
      </c>
      <c r="G6" s="1">
        <v>12</v>
      </c>
      <c r="H6" s="1">
        <v>33</v>
      </c>
      <c r="I6" s="1">
        <v>33</v>
      </c>
      <c r="J6" s="1">
        <v>55</v>
      </c>
      <c r="K6" s="3">
        <f t="shared" ref="K6:K37" si="0">SUM(D6:J6)</f>
        <v>263</v>
      </c>
      <c r="L6" s="3">
        <v>700</v>
      </c>
      <c r="M6" s="6">
        <f t="shared" ref="M6:M37" si="1">K6/L6</f>
        <v>0.37571428571428572</v>
      </c>
      <c r="N6" s="1" t="str">
        <f>IF(P6=7,"Fail","Pass")</f>
        <v>Pass</v>
      </c>
      <c r="O6" s="1"/>
      <c r="P6">
        <f>COUNTIF(D6:J6,"&lt;33")</f>
        <v>1</v>
      </c>
    </row>
    <row r="7" spans="1:16" ht="15" thickBot="1" x14ac:dyDescent="0.4">
      <c r="A7" s="1">
        <v>2</v>
      </c>
      <c r="B7" s="23" t="s">
        <v>311</v>
      </c>
      <c r="C7" s="23" t="s">
        <v>312</v>
      </c>
      <c r="D7" s="1">
        <v>8</v>
      </c>
      <c r="E7" s="1">
        <v>36</v>
      </c>
      <c r="F7" s="1">
        <v>23</v>
      </c>
      <c r="G7" s="1">
        <v>18</v>
      </c>
      <c r="H7" s="1">
        <v>10</v>
      </c>
      <c r="I7" s="1">
        <v>14</v>
      </c>
      <c r="J7" s="1">
        <v>18</v>
      </c>
      <c r="K7" s="3">
        <f t="shared" si="0"/>
        <v>127</v>
      </c>
      <c r="L7" s="3">
        <v>700</v>
      </c>
      <c r="M7" s="6">
        <f t="shared" si="1"/>
        <v>0.18142857142857144</v>
      </c>
      <c r="N7" s="1" t="str">
        <f t="shared" ref="N7:N70" si="2">IF(P7=7,"Fail","Pass")</f>
        <v>Pass</v>
      </c>
      <c r="O7" s="1"/>
      <c r="P7">
        <f t="shared" ref="P7:P70" si="3">COUNTIF(D7:J7,"&lt;33")</f>
        <v>6</v>
      </c>
    </row>
    <row r="8" spans="1:16" ht="15" thickBot="1" x14ac:dyDescent="0.4">
      <c r="A8" s="1">
        <v>3</v>
      </c>
      <c r="B8" s="23" t="s">
        <v>313</v>
      </c>
      <c r="C8" s="23" t="s">
        <v>314</v>
      </c>
      <c r="D8" s="1">
        <v>10</v>
      </c>
      <c r="E8" s="1">
        <v>21</v>
      </c>
      <c r="F8" s="1">
        <v>25</v>
      </c>
      <c r="G8" s="1">
        <v>5</v>
      </c>
      <c r="H8" s="1">
        <v>9</v>
      </c>
      <c r="I8" s="1">
        <v>7</v>
      </c>
      <c r="J8" s="1">
        <v>12</v>
      </c>
      <c r="K8" s="3">
        <f t="shared" si="0"/>
        <v>89</v>
      </c>
      <c r="L8" s="3">
        <v>700</v>
      </c>
      <c r="M8" s="6">
        <f t="shared" si="1"/>
        <v>0.12714285714285714</v>
      </c>
      <c r="N8" s="1" t="str">
        <f t="shared" si="2"/>
        <v>Fail</v>
      </c>
      <c r="O8" s="1"/>
      <c r="P8">
        <f t="shared" si="3"/>
        <v>7</v>
      </c>
    </row>
    <row r="9" spans="1:16" ht="15" thickBot="1" x14ac:dyDescent="0.4">
      <c r="A9" s="1">
        <v>4</v>
      </c>
      <c r="B9" s="23" t="s">
        <v>315</v>
      </c>
      <c r="C9" s="23" t="s">
        <v>316</v>
      </c>
      <c r="D9" s="1">
        <v>12</v>
      </c>
      <c r="E9" s="1">
        <v>14</v>
      </c>
      <c r="F9" s="1">
        <v>12</v>
      </c>
      <c r="G9" s="1">
        <v>5</v>
      </c>
      <c r="H9" s="1">
        <v>11</v>
      </c>
      <c r="I9" s="1">
        <v>9</v>
      </c>
      <c r="J9" s="1">
        <v>8</v>
      </c>
      <c r="K9" s="3">
        <f t="shared" si="0"/>
        <v>71</v>
      </c>
      <c r="L9" s="3">
        <v>700</v>
      </c>
      <c r="M9" s="6">
        <f t="shared" si="1"/>
        <v>0.10142857142857142</v>
      </c>
      <c r="N9" s="1" t="str">
        <f t="shared" si="2"/>
        <v>Fail</v>
      </c>
      <c r="O9" s="1"/>
      <c r="P9">
        <f t="shared" si="3"/>
        <v>7</v>
      </c>
    </row>
    <row r="10" spans="1:16" ht="15" thickBot="1" x14ac:dyDescent="0.4">
      <c r="A10" s="1">
        <v>5</v>
      </c>
      <c r="B10" s="23" t="s">
        <v>317</v>
      </c>
      <c r="C10" s="23" t="s">
        <v>318</v>
      </c>
      <c r="D10" s="1">
        <v>17</v>
      </c>
      <c r="E10" s="1">
        <v>21</v>
      </c>
      <c r="F10" s="1">
        <v>17</v>
      </c>
      <c r="G10" s="1">
        <v>6</v>
      </c>
      <c r="H10" s="1">
        <v>13</v>
      </c>
      <c r="I10" s="1">
        <v>12</v>
      </c>
      <c r="J10" s="1">
        <v>33</v>
      </c>
      <c r="K10" s="3">
        <f t="shared" si="0"/>
        <v>119</v>
      </c>
      <c r="L10" s="3">
        <v>700</v>
      </c>
      <c r="M10" s="6">
        <f t="shared" si="1"/>
        <v>0.17</v>
      </c>
      <c r="N10" s="1" t="str">
        <f t="shared" si="2"/>
        <v>Pass</v>
      </c>
      <c r="O10" s="1"/>
      <c r="P10">
        <f t="shared" si="3"/>
        <v>6</v>
      </c>
    </row>
    <row r="11" spans="1:16" ht="15" thickBot="1" x14ac:dyDescent="0.4">
      <c r="A11" s="1">
        <v>6</v>
      </c>
      <c r="B11" s="23" t="s">
        <v>319</v>
      </c>
      <c r="C11" s="23" t="s">
        <v>320</v>
      </c>
      <c r="D11" s="1">
        <v>17</v>
      </c>
      <c r="E11" s="1">
        <v>6</v>
      </c>
      <c r="F11" s="1">
        <v>13</v>
      </c>
      <c r="G11" s="1">
        <v>7</v>
      </c>
      <c r="H11" s="1">
        <v>13</v>
      </c>
      <c r="I11" s="1">
        <v>17</v>
      </c>
      <c r="J11" s="1">
        <v>8</v>
      </c>
      <c r="K11" s="3">
        <f t="shared" si="0"/>
        <v>81</v>
      </c>
      <c r="L11" s="3">
        <v>700</v>
      </c>
      <c r="M11" s="6">
        <f t="shared" si="1"/>
        <v>0.11571428571428571</v>
      </c>
      <c r="N11" s="1" t="str">
        <f t="shared" si="2"/>
        <v>Fail</v>
      </c>
      <c r="O11" s="1"/>
      <c r="P11">
        <f t="shared" si="3"/>
        <v>7</v>
      </c>
    </row>
    <row r="12" spans="1:16" ht="15" thickBot="1" x14ac:dyDescent="0.4">
      <c r="A12" s="1">
        <v>7</v>
      </c>
      <c r="B12" s="23" t="s">
        <v>154</v>
      </c>
      <c r="C12" s="23" t="s">
        <v>321</v>
      </c>
      <c r="D12" s="1">
        <v>33</v>
      </c>
      <c r="E12" s="1">
        <v>34</v>
      </c>
      <c r="F12" s="1">
        <v>33</v>
      </c>
      <c r="G12" s="1">
        <v>33</v>
      </c>
      <c r="H12" s="1">
        <v>34</v>
      </c>
      <c r="I12" s="1">
        <v>15</v>
      </c>
      <c r="J12" s="1">
        <v>9</v>
      </c>
      <c r="K12" s="3">
        <f t="shared" si="0"/>
        <v>191</v>
      </c>
      <c r="L12" s="3">
        <v>700</v>
      </c>
      <c r="M12" s="6">
        <f t="shared" si="1"/>
        <v>0.27285714285714285</v>
      </c>
      <c r="N12" s="1" t="str">
        <f t="shared" si="2"/>
        <v>Pass</v>
      </c>
      <c r="O12" s="1"/>
      <c r="P12">
        <f t="shared" si="3"/>
        <v>2</v>
      </c>
    </row>
    <row r="13" spans="1:16" ht="15" thickBot="1" x14ac:dyDescent="0.4">
      <c r="A13" s="1">
        <v>8</v>
      </c>
      <c r="B13" s="23" t="s">
        <v>140</v>
      </c>
      <c r="C13" s="23" t="s">
        <v>322</v>
      </c>
      <c r="D13" s="1">
        <v>22</v>
      </c>
      <c r="E13" s="1">
        <v>17</v>
      </c>
      <c r="F13" s="1">
        <v>33</v>
      </c>
      <c r="G13" s="1">
        <v>11</v>
      </c>
      <c r="H13" s="1">
        <v>38</v>
      </c>
      <c r="I13" s="1">
        <v>56</v>
      </c>
      <c r="J13" s="1">
        <v>65</v>
      </c>
      <c r="K13" s="3">
        <f t="shared" si="0"/>
        <v>242</v>
      </c>
      <c r="L13" s="3">
        <v>700</v>
      </c>
      <c r="M13" s="6">
        <f t="shared" si="1"/>
        <v>0.3457142857142857</v>
      </c>
      <c r="N13" s="1" t="str">
        <f t="shared" si="2"/>
        <v>Pass</v>
      </c>
      <c r="O13" s="1"/>
      <c r="P13">
        <f t="shared" si="3"/>
        <v>3</v>
      </c>
    </row>
    <row r="14" spans="1:16" ht="15" thickBot="1" x14ac:dyDescent="0.4">
      <c r="A14" s="1">
        <v>9</v>
      </c>
      <c r="B14" s="23" t="s">
        <v>323</v>
      </c>
      <c r="C14" s="23" t="s">
        <v>324</v>
      </c>
      <c r="D14" s="1">
        <v>11</v>
      </c>
      <c r="E14" s="1">
        <v>33</v>
      </c>
      <c r="F14" s="1">
        <v>20</v>
      </c>
      <c r="G14" s="1">
        <v>33</v>
      </c>
      <c r="H14" s="1">
        <v>14</v>
      </c>
      <c r="I14" s="1">
        <v>12</v>
      </c>
      <c r="J14" s="1">
        <v>47</v>
      </c>
      <c r="K14" s="3">
        <f t="shared" si="0"/>
        <v>170</v>
      </c>
      <c r="L14" s="3">
        <v>700</v>
      </c>
      <c r="M14" s="6">
        <f t="shared" si="1"/>
        <v>0.24285714285714285</v>
      </c>
      <c r="N14" s="1" t="str">
        <f t="shared" si="2"/>
        <v>Pass</v>
      </c>
      <c r="O14" s="1"/>
      <c r="P14">
        <f t="shared" si="3"/>
        <v>4</v>
      </c>
    </row>
    <row r="15" spans="1:16" ht="15" thickBot="1" x14ac:dyDescent="0.4">
      <c r="A15" s="1">
        <v>10</v>
      </c>
      <c r="B15" s="23" t="s">
        <v>325</v>
      </c>
      <c r="C15" s="23" t="s">
        <v>326</v>
      </c>
      <c r="D15" s="1">
        <v>11</v>
      </c>
      <c r="E15" s="1">
        <v>10</v>
      </c>
      <c r="F15" s="1">
        <v>33</v>
      </c>
      <c r="G15" s="1">
        <v>13</v>
      </c>
      <c r="H15" s="1">
        <v>15</v>
      </c>
      <c r="I15" s="1">
        <v>36</v>
      </c>
      <c r="J15" s="1">
        <v>36</v>
      </c>
      <c r="K15" s="3">
        <f t="shared" si="0"/>
        <v>154</v>
      </c>
      <c r="L15" s="3">
        <v>700</v>
      </c>
      <c r="M15" s="6">
        <f t="shared" si="1"/>
        <v>0.22</v>
      </c>
      <c r="N15" s="1" t="str">
        <f t="shared" si="2"/>
        <v>Pass</v>
      </c>
      <c r="O15" s="1"/>
      <c r="P15">
        <f t="shared" si="3"/>
        <v>4</v>
      </c>
    </row>
    <row r="16" spans="1:16" ht="15" thickBot="1" x14ac:dyDescent="0.4">
      <c r="A16" s="1">
        <v>11</v>
      </c>
      <c r="B16" s="23" t="s">
        <v>213</v>
      </c>
      <c r="C16" s="23" t="s">
        <v>262</v>
      </c>
      <c r="D16" s="1">
        <v>21</v>
      </c>
      <c r="E16" s="1">
        <v>20</v>
      </c>
      <c r="F16" s="1">
        <v>33</v>
      </c>
      <c r="G16" s="1">
        <v>15</v>
      </c>
      <c r="H16" s="1">
        <v>39</v>
      </c>
      <c r="I16" s="1">
        <v>50</v>
      </c>
      <c r="J16" s="1">
        <v>58</v>
      </c>
      <c r="K16" s="3">
        <f t="shared" si="0"/>
        <v>236</v>
      </c>
      <c r="L16" s="3">
        <v>700</v>
      </c>
      <c r="M16" s="6">
        <f t="shared" si="1"/>
        <v>0.33714285714285713</v>
      </c>
      <c r="N16" s="1" t="str">
        <f t="shared" si="2"/>
        <v>Pass</v>
      </c>
      <c r="O16" s="1"/>
      <c r="P16">
        <f t="shared" si="3"/>
        <v>3</v>
      </c>
    </row>
    <row r="17" spans="1:16" ht="15" thickBot="1" x14ac:dyDescent="0.4">
      <c r="A17" s="1">
        <v>12</v>
      </c>
      <c r="B17" s="23" t="s">
        <v>327</v>
      </c>
      <c r="C17" s="23" t="s">
        <v>328</v>
      </c>
      <c r="D17" s="1">
        <v>13</v>
      </c>
      <c r="E17" s="1">
        <v>11</v>
      </c>
      <c r="F17" s="1">
        <v>33</v>
      </c>
      <c r="G17" s="1">
        <v>20</v>
      </c>
      <c r="H17" s="1">
        <v>13</v>
      </c>
      <c r="I17" s="1">
        <v>16</v>
      </c>
      <c r="J17" s="1">
        <v>38</v>
      </c>
      <c r="K17" s="3">
        <f t="shared" si="0"/>
        <v>144</v>
      </c>
      <c r="L17" s="3">
        <v>700</v>
      </c>
      <c r="M17" s="6">
        <f t="shared" si="1"/>
        <v>0.20571428571428571</v>
      </c>
      <c r="N17" s="1" t="str">
        <f t="shared" si="2"/>
        <v>Pass</v>
      </c>
      <c r="O17" s="1"/>
      <c r="P17">
        <f t="shared" si="3"/>
        <v>5</v>
      </c>
    </row>
    <row r="18" spans="1:16" ht="15" thickBot="1" x14ac:dyDescent="0.4">
      <c r="A18" s="1">
        <v>13</v>
      </c>
      <c r="B18" s="23" t="s">
        <v>133</v>
      </c>
      <c r="C18" s="23" t="s">
        <v>329</v>
      </c>
      <c r="D18" s="1">
        <v>10</v>
      </c>
      <c r="E18" s="1">
        <v>5</v>
      </c>
      <c r="F18" s="1">
        <v>12</v>
      </c>
      <c r="G18" s="1">
        <v>7</v>
      </c>
      <c r="H18" s="1">
        <v>4</v>
      </c>
      <c r="I18" s="1">
        <v>33</v>
      </c>
      <c r="J18" s="1">
        <v>8</v>
      </c>
      <c r="K18" s="3">
        <f t="shared" si="0"/>
        <v>79</v>
      </c>
      <c r="L18" s="3">
        <v>700</v>
      </c>
      <c r="M18" s="6">
        <f t="shared" si="1"/>
        <v>0.11285714285714285</v>
      </c>
      <c r="N18" s="1" t="str">
        <f t="shared" si="2"/>
        <v>Pass</v>
      </c>
      <c r="O18" s="1"/>
      <c r="P18">
        <f t="shared" si="3"/>
        <v>6</v>
      </c>
    </row>
    <row r="19" spans="1:16" ht="15" thickBot="1" x14ac:dyDescent="0.4">
      <c r="A19" s="1">
        <v>14</v>
      </c>
      <c r="B19" s="23" t="s">
        <v>330</v>
      </c>
      <c r="C19" s="23" t="s">
        <v>331</v>
      </c>
      <c r="D19" s="1">
        <v>62</v>
      </c>
      <c r="E19" s="1">
        <v>89</v>
      </c>
      <c r="F19" s="1">
        <v>88</v>
      </c>
      <c r="G19" s="1">
        <v>85</v>
      </c>
      <c r="H19" s="1">
        <v>69</v>
      </c>
      <c r="I19" s="1">
        <v>95</v>
      </c>
      <c r="J19" s="1">
        <v>96</v>
      </c>
      <c r="K19" s="3">
        <f t="shared" si="0"/>
        <v>584</v>
      </c>
      <c r="L19" s="3">
        <v>700</v>
      </c>
      <c r="M19" s="6">
        <f t="shared" si="1"/>
        <v>0.8342857142857143</v>
      </c>
      <c r="N19" s="1" t="str">
        <f t="shared" si="2"/>
        <v>Pass</v>
      </c>
      <c r="O19" s="1"/>
      <c r="P19">
        <f t="shared" si="3"/>
        <v>0</v>
      </c>
    </row>
    <row r="20" spans="1:16" ht="15" thickBot="1" x14ac:dyDescent="0.4">
      <c r="A20" s="1">
        <v>15</v>
      </c>
      <c r="B20" s="23" t="s">
        <v>332</v>
      </c>
      <c r="C20" s="23" t="s">
        <v>333</v>
      </c>
      <c r="D20" s="1">
        <v>18</v>
      </c>
      <c r="E20" s="1">
        <v>12</v>
      </c>
      <c r="F20" s="1">
        <v>20</v>
      </c>
      <c r="G20" s="1">
        <v>15</v>
      </c>
      <c r="H20" s="1">
        <v>36</v>
      </c>
      <c r="I20" s="1">
        <v>33</v>
      </c>
      <c r="J20" s="1">
        <v>33</v>
      </c>
      <c r="K20" s="3">
        <f t="shared" si="0"/>
        <v>167</v>
      </c>
      <c r="L20" s="3">
        <v>700</v>
      </c>
      <c r="M20" s="6">
        <f t="shared" si="1"/>
        <v>0.23857142857142857</v>
      </c>
      <c r="N20" s="1" t="str">
        <f t="shared" si="2"/>
        <v>Pass</v>
      </c>
      <c r="O20" s="1"/>
      <c r="P20">
        <f t="shared" si="3"/>
        <v>4</v>
      </c>
    </row>
    <row r="21" spans="1:16" ht="15" thickBot="1" x14ac:dyDescent="0.4">
      <c r="A21" s="1">
        <v>16</v>
      </c>
      <c r="B21" s="23" t="s">
        <v>334</v>
      </c>
      <c r="C21" s="23" t="s">
        <v>333</v>
      </c>
      <c r="D21" s="1">
        <v>13</v>
      </c>
      <c r="E21" s="1">
        <v>15</v>
      </c>
      <c r="F21" s="1">
        <v>20</v>
      </c>
      <c r="G21" s="1">
        <v>9</v>
      </c>
      <c r="H21" s="1">
        <v>9</v>
      </c>
      <c r="I21" s="1">
        <v>8</v>
      </c>
      <c r="J21" s="1">
        <v>37</v>
      </c>
      <c r="K21" s="3">
        <f t="shared" si="0"/>
        <v>111</v>
      </c>
      <c r="L21" s="3">
        <v>700</v>
      </c>
      <c r="M21" s="6">
        <f t="shared" si="1"/>
        <v>0.15857142857142856</v>
      </c>
      <c r="N21" s="1" t="str">
        <f t="shared" si="2"/>
        <v>Pass</v>
      </c>
      <c r="O21" s="1"/>
      <c r="P21">
        <f t="shared" si="3"/>
        <v>6</v>
      </c>
    </row>
    <row r="22" spans="1:16" ht="15" thickBot="1" x14ac:dyDescent="0.4">
      <c r="A22" s="1">
        <v>17</v>
      </c>
      <c r="B22" s="23" t="s">
        <v>335</v>
      </c>
      <c r="C22" s="23" t="s">
        <v>336</v>
      </c>
      <c r="D22" s="1">
        <v>15</v>
      </c>
      <c r="E22" s="1">
        <v>12</v>
      </c>
      <c r="F22" s="1">
        <v>23</v>
      </c>
      <c r="G22" s="1">
        <v>4</v>
      </c>
      <c r="H22" s="1">
        <v>3</v>
      </c>
      <c r="I22" s="1">
        <v>13</v>
      </c>
      <c r="J22" s="1">
        <v>23</v>
      </c>
      <c r="K22" s="3">
        <f t="shared" si="0"/>
        <v>93</v>
      </c>
      <c r="L22" s="3">
        <v>700</v>
      </c>
      <c r="M22" s="6">
        <f t="shared" si="1"/>
        <v>0.13285714285714287</v>
      </c>
      <c r="N22" s="1" t="str">
        <f t="shared" si="2"/>
        <v>Fail</v>
      </c>
      <c r="O22" s="1"/>
      <c r="P22">
        <f t="shared" si="3"/>
        <v>7</v>
      </c>
    </row>
    <row r="23" spans="1:16" ht="15" thickBot="1" x14ac:dyDescent="0.4">
      <c r="A23" s="1">
        <v>18</v>
      </c>
      <c r="B23" s="23" t="s">
        <v>156</v>
      </c>
      <c r="C23" s="23" t="s">
        <v>337</v>
      </c>
      <c r="D23" s="1">
        <v>15</v>
      </c>
      <c r="E23" s="1">
        <v>6</v>
      </c>
      <c r="F23" s="1">
        <v>18</v>
      </c>
      <c r="G23" s="1">
        <v>8</v>
      </c>
      <c r="H23" s="1">
        <v>7</v>
      </c>
      <c r="I23" s="1">
        <v>33</v>
      </c>
      <c r="J23" s="1">
        <v>48</v>
      </c>
      <c r="K23" s="3">
        <f t="shared" si="0"/>
        <v>135</v>
      </c>
      <c r="L23" s="3">
        <v>700</v>
      </c>
      <c r="M23" s="6">
        <f t="shared" si="1"/>
        <v>0.19285714285714287</v>
      </c>
      <c r="N23" s="1" t="str">
        <f t="shared" si="2"/>
        <v>Pass</v>
      </c>
      <c r="O23" s="1"/>
      <c r="P23">
        <f t="shared" si="3"/>
        <v>5</v>
      </c>
    </row>
    <row r="24" spans="1:16" ht="15" thickBot="1" x14ac:dyDescent="0.4">
      <c r="A24" s="1">
        <v>19</v>
      </c>
      <c r="B24" s="23" t="s">
        <v>338</v>
      </c>
      <c r="C24" s="23" t="s">
        <v>339</v>
      </c>
      <c r="D24" s="1">
        <v>35</v>
      </c>
      <c r="E24" s="1">
        <v>9</v>
      </c>
      <c r="F24" s="1">
        <v>19</v>
      </c>
      <c r="G24" s="2">
        <v>17</v>
      </c>
      <c r="H24" s="2">
        <v>38</v>
      </c>
      <c r="I24" s="2">
        <v>33</v>
      </c>
      <c r="J24" s="2">
        <v>41</v>
      </c>
      <c r="K24" s="3">
        <f t="shared" si="0"/>
        <v>192</v>
      </c>
      <c r="L24" s="3">
        <v>700</v>
      </c>
      <c r="M24" s="6">
        <f t="shared" si="1"/>
        <v>0.2742857142857143</v>
      </c>
      <c r="N24" s="1" t="str">
        <f t="shared" si="2"/>
        <v>Pass</v>
      </c>
      <c r="O24" s="1"/>
      <c r="P24">
        <f t="shared" si="3"/>
        <v>3</v>
      </c>
    </row>
    <row r="25" spans="1:16" ht="15" thickBot="1" x14ac:dyDescent="0.4">
      <c r="A25" s="1">
        <v>20</v>
      </c>
      <c r="B25" s="23" t="s">
        <v>340</v>
      </c>
      <c r="C25" s="23" t="s">
        <v>341</v>
      </c>
      <c r="D25" s="1">
        <v>33</v>
      </c>
      <c r="E25" s="1">
        <v>38</v>
      </c>
      <c r="F25" s="1">
        <v>33</v>
      </c>
      <c r="G25" s="1">
        <v>16</v>
      </c>
      <c r="H25" s="1">
        <v>33</v>
      </c>
      <c r="I25" s="1">
        <v>40</v>
      </c>
      <c r="J25" s="1">
        <v>33</v>
      </c>
      <c r="K25" s="3">
        <f t="shared" si="0"/>
        <v>226</v>
      </c>
      <c r="L25" s="3">
        <v>700</v>
      </c>
      <c r="M25" s="6">
        <f t="shared" si="1"/>
        <v>0.32285714285714284</v>
      </c>
      <c r="N25" s="1" t="str">
        <f t="shared" si="2"/>
        <v>Pass</v>
      </c>
      <c r="O25" s="1"/>
      <c r="P25">
        <f t="shared" si="3"/>
        <v>1</v>
      </c>
    </row>
    <row r="26" spans="1:16" ht="15" thickBot="1" x14ac:dyDescent="0.4">
      <c r="A26" s="1">
        <v>21</v>
      </c>
      <c r="B26" s="23" t="s">
        <v>342</v>
      </c>
      <c r="C26" s="23" t="s">
        <v>343</v>
      </c>
      <c r="D26" s="1">
        <v>11</v>
      </c>
      <c r="E26" s="1">
        <v>14</v>
      </c>
      <c r="F26" s="1">
        <v>13</v>
      </c>
      <c r="G26" s="1">
        <v>10</v>
      </c>
      <c r="H26" s="1">
        <v>9</v>
      </c>
      <c r="I26" s="1">
        <v>18</v>
      </c>
      <c r="J26" s="1">
        <v>19</v>
      </c>
      <c r="K26" s="3">
        <f t="shared" si="0"/>
        <v>94</v>
      </c>
      <c r="L26" s="3">
        <v>700</v>
      </c>
      <c r="M26" s="6">
        <f t="shared" si="1"/>
        <v>0.13428571428571429</v>
      </c>
      <c r="N26" s="1" t="str">
        <f t="shared" si="2"/>
        <v>Fail</v>
      </c>
      <c r="O26" s="1"/>
      <c r="P26">
        <f t="shared" si="3"/>
        <v>7</v>
      </c>
    </row>
    <row r="27" spans="1:16" ht="15" thickBot="1" x14ac:dyDescent="0.4">
      <c r="A27" s="1">
        <v>22</v>
      </c>
      <c r="B27" s="23" t="s">
        <v>344</v>
      </c>
      <c r="C27" s="23" t="s">
        <v>345</v>
      </c>
      <c r="D27" s="1">
        <v>12</v>
      </c>
      <c r="E27" s="1">
        <v>25</v>
      </c>
      <c r="F27" s="1">
        <v>18</v>
      </c>
      <c r="G27" s="1">
        <v>6</v>
      </c>
      <c r="H27" s="1">
        <v>13</v>
      </c>
      <c r="I27" s="1">
        <v>43</v>
      </c>
      <c r="J27" s="1">
        <v>33</v>
      </c>
      <c r="K27" s="3">
        <f t="shared" si="0"/>
        <v>150</v>
      </c>
      <c r="L27" s="3">
        <v>700</v>
      </c>
      <c r="M27" s="6">
        <f t="shared" si="1"/>
        <v>0.21428571428571427</v>
      </c>
      <c r="N27" s="1" t="str">
        <f t="shared" si="2"/>
        <v>Pass</v>
      </c>
      <c r="O27" s="1"/>
      <c r="P27">
        <f t="shared" si="3"/>
        <v>5</v>
      </c>
    </row>
    <row r="28" spans="1:16" ht="15" thickBot="1" x14ac:dyDescent="0.4">
      <c r="A28" s="1">
        <v>23</v>
      </c>
      <c r="B28" s="21" t="s">
        <v>346</v>
      </c>
      <c r="C28" s="21" t="s">
        <v>347</v>
      </c>
      <c r="D28" s="1">
        <v>33</v>
      </c>
      <c r="E28" s="1">
        <v>41</v>
      </c>
      <c r="F28" s="1">
        <v>46</v>
      </c>
      <c r="G28" s="1">
        <v>38</v>
      </c>
      <c r="H28" s="1">
        <v>39</v>
      </c>
      <c r="I28" s="1">
        <v>60</v>
      </c>
      <c r="J28" s="1">
        <v>90</v>
      </c>
      <c r="K28" s="3">
        <f t="shared" si="0"/>
        <v>347</v>
      </c>
      <c r="L28" s="3">
        <v>700</v>
      </c>
      <c r="M28" s="6">
        <f t="shared" si="1"/>
        <v>0.49571428571428572</v>
      </c>
      <c r="N28" s="1" t="str">
        <f t="shared" si="2"/>
        <v>Pass</v>
      </c>
      <c r="O28" s="1"/>
      <c r="P28">
        <f t="shared" si="3"/>
        <v>0</v>
      </c>
    </row>
    <row r="29" spans="1:16" ht="29.5" thickBot="1" x14ac:dyDescent="0.4">
      <c r="A29" s="1">
        <v>24</v>
      </c>
      <c r="B29" s="23" t="s">
        <v>348</v>
      </c>
      <c r="C29" s="23" t="s">
        <v>349</v>
      </c>
      <c r="D29" s="1">
        <v>13</v>
      </c>
      <c r="E29" s="1">
        <v>3</v>
      </c>
      <c r="F29" s="1">
        <v>33</v>
      </c>
      <c r="G29" s="1">
        <v>7</v>
      </c>
      <c r="H29" s="1">
        <v>10</v>
      </c>
      <c r="I29" s="1">
        <v>13</v>
      </c>
      <c r="J29" s="1">
        <v>35</v>
      </c>
      <c r="K29" s="3">
        <f t="shared" si="0"/>
        <v>114</v>
      </c>
      <c r="L29" s="3">
        <v>700</v>
      </c>
      <c r="M29" s="6">
        <f t="shared" si="1"/>
        <v>0.16285714285714287</v>
      </c>
      <c r="N29" s="1" t="str">
        <f t="shared" si="2"/>
        <v>Pass</v>
      </c>
      <c r="O29" s="1"/>
      <c r="P29">
        <f t="shared" si="3"/>
        <v>5</v>
      </c>
    </row>
    <row r="30" spans="1:16" ht="15" thickBot="1" x14ac:dyDescent="0.4">
      <c r="A30" s="1">
        <v>25</v>
      </c>
      <c r="B30" s="23" t="s">
        <v>350</v>
      </c>
      <c r="C30" s="23" t="s">
        <v>351</v>
      </c>
      <c r="D30" s="1">
        <v>12</v>
      </c>
      <c r="E30" s="1">
        <v>7</v>
      </c>
      <c r="F30" s="1">
        <v>18</v>
      </c>
      <c r="G30" s="1">
        <v>7</v>
      </c>
      <c r="H30" s="1">
        <v>12</v>
      </c>
      <c r="I30" s="1">
        <v>12</v>
      </c>
      <c r="J30" s="1">
        <v>33</v>
      </c>
      <c r="K30" s="3">
        <f t="shared" si="0"/>
        <v>101</v>
      </c>
      <c r="L30" s="3">
        <v>700</v>
      </c>
      <c r="M30" s="6">
        <f t="shared" si="1"/>
        <v>0.14428571428571429</v>
      </c>
      <c r="N30" s="1" t="str">
        <f t="shared" si="2"/>
        <v>Pass</v>
      </c>
      <c r="O30" s="1"/>
      <c r="P30">
        <f t="shared" si="3"/>
        <v>6</v>
      </c>
    </row>
    <row r="31" spans="1:16" ht="15" thickBot="1" x14ac:dyDescent="0.4">
      <c r="A31" s="1">
        <v>26</v>
      </c>
      <c r="B31" s="23" t="s">
        <v>352</v>
      </c>
      <c r="C31" s="23" t="s">
        <v>129</v>
      </c>
      <c r="D31" s="1">
        <v>13</v>
      </c>
      <c r="E31" s="1">
        <v>4</v>
      </c>
      <c r="F31" s="1">
        <v>17</v>
      </c>
      <c r="G31" s="1">
        <v>9</v>
      </c>
      <c r="H31" s="1">
        <v>39</v>
      </c>
      <c r="I31" s="1">
        <v>15</v>
      </c>
      <c r="J31" s="1">
        <v>35</v>
      </c>
      <c r="K31" s="3">
        <f t="shared" si="0"/>
        <v>132</v>
      </c>
      <c r="L31" s="3">
        <v>700</v>
      </c>
      <c r="M31" s="6">
        <f t="shared" si="1"/>
        <v>0.18857142857142858</v>
      </c>
      <c r="N31" s="1" t="str">
        <f t="shared" si="2"/>
        <v>Pass</v>
      </c>
      <c r="O31" s="1"/>
      <c r="P31">
        <f t="shared" si="3"/>
        <v>5</v>
      </c>
    </row>
    <row r="32" spans="1:16" ht="29.5" thickBot="1" x14ac:dyDescent="0.4">
      <c r="A32" s="1">
        <v>27</v>
      </c>
      <c r="B32" s="23" t="s">
        <v>353</v>
      </c>
      <c r="C32" s="23" t="s">
        <v>354</v>
      </c>
      <c r="D32" s="1">
        <v>17</v>
      </c>
      <c r="E32" s="1">
        <v>20</v>
      </c>
      <c r="F32" s="1">
        <v>33</v>
      </c>
      <c r="G32" s="1">
        <v>16</v>
      </c>
      <c r="H32" s="1">
        <v>65</v>
      </c>
      <c r="I32" s="1">
        <v>50</v>
      </c>
      <c r="J32" s="1">
        <v>48</v>
      </c>
      <c r="K32" s="3">
        <f t="shared" si="0"/>
        <v>249</v>
      </c>
      <c r="L32" s="3">
        <v>700</v>
      </c>
      <c r="M32" s="6">
        <f t="shared" si="1"/>
        <v>0.35571428571428571</v>
      </c>
      <c r="N32" s="1" t="str">
        <f t="shared" si="2"/>
        <v>Pass</v>
      </c>
      <c r="O32" s="1"/>
      <c r="P32">
        <f t="shared" si="3"/>
        <v>3</v>
      </c>
    </row>
    <row r="33" spans="1:16" ht="44.25" customHeight="1" x14ac:dyDescent="0.35">
      <c r="A33" s="1">
        <v>28</v>
      </c>
      <c r="B33" s="24" t="s">
        <v>355</v>
      </c>
      <c r="C33" s="24" t="s">
        <v>356</v>
      </c>
      <c r="D33" s="1">
        <v>15</v>
      </c>
      <c r="E33" s="1">
        <v>14</v>
      </c>
      <c r="F33" s="1">
        <v>33</v>
      </c>
      <c r="G33" s="1">
        <v>14</v>
      </c>
      <c r="H33" s="1">
        <v>4</v>
      </c>
      <c r="I33" s="1">
        <v>33</v>
      </c>
      <c r="J33" s="1">
        <v>33</v>
      </c>
      <c r="K33" s="3">
        <f t="shared" si="0"/>
        <v>146</v>
      </c>
      <c r="L33" s="3">
        <v>700</v>
      </c>
      <c r="M33" s="6">
        <f t="shared" si="1"/>
        <v>0.20857142857142857</v>
      </c>
      <c r="N33" s="1" t="str">
        <f t="shared" si="2"/>
        <v>Pass</v>
      </c>
      <c r="O33" s="2"/>
      <c r="P33">
        <f t="shared" si="3"/>
        <v>4</v>
      </c>
    </row>
    <row r="34" spans="1:16" ht="15" thickBot="1" x14ac:dyDescent="0.4">
      <c r="A34" s="1">
        <v>29</v>
      </c>
      <c r="B34" s="23" t="s">
        <v>357</v>
      </c>
      <c r="C34" s="23" t="s">
        <v>358</v>
      </c>
      <c r="D34" s="1">
        <v>15</v>
      </c>
      <c r="E34" s="1">
        <v>12</v>
      </c>
      <c r="F34" s="1">
        <v>20</v>
      </c>
      <c r="G34" s="1">
        <v>11</v>
      </c>
      <c r="H34" s="1">
        <v>5</v>
      </c>
      <c r="I34" s="1">
        <v>21</v>
      </c>
      <c r="J34" s="1">
        <v>18</v>
      </c>
      <c r="K34" s="3">
        <f t="shared" si="0"/>
        <v>102</v>
      </c>
      <c r="L34" s="3">
        <v>700</v>
      </c>
      <c r="M34" s="6">
        <f t="shared" si="1"/>
        <v>0.14571428571428571</v>
      </c>
      <c r="N34" s="1" t="str">
        <f t="shared" si="2"/>
        <v>Fail</v>
      </c>
      <c r="O34" s="2"/>
      <c r="P34">
        <f t="shared" si="3"/>
        <v>7</v>
      </c>
    </row>
    <row r="35" spans="1:16" ht="15" thickBot="1" x14ac:dyDescent="0.4">
      <c r="A35" s="1">
        <v>30</v>
      </c>
      <c r="B35" s="23" t="s">
        <v>359</v>
      </c>
      <c r="C35" s="23" t="s">
        <v>360</v>
      </c>
      <c r="D35" s="1">
        <v>17</v>
      </c>
      <c r="E35" s="1">
        <v>12</v>
      </c>
      <c r="F35" s="1">
        <v>26</v>
      </c>
      <c r="G35" s="1">
        <v>15</v>
      </c>
      <c r="H35" s="1">
        <v>8</v>
      </c>
      <c r="I35" s="1">
        <v>33</v>
      </c>
      <c r="J35" s="1">
        <v>35</v>
      </c>
      <c r="K35" s="3">
        <f t="shared" si="0"/>
        <v>146</v>
      </c>
      <c r="L35" s="3">
        <v>700</v>
      </c>
      <c r="M35" s="6">
        <f t="shared" si="1"/>
        <v>0.20857142857142857</v>
      </c>
      <c r="N35" s="1" t="str">
        <f t="shared" si="2"/>
        <v>Pass</v>
      </c>
      <c r="O35" s="2"/>
      <c r="P35">
        <f t="shared" si="3"/>
        <v>5</v>
      </c>
    </row>
    <row r="36" spans="1:16" ht="29.5" thickBot="1" x14ac:dyDescent="0.4">
      <c r="A36" s="1">
        <v>31</v>
      </c>
      <c r="B36" s="23" t="s">
        <v>188</v>
      </c>
      <c r="C36" s="23" t="s">
        <v>216</v>
      </c>
      <c r="D36" s="1">
        <v>40</v>
      </c>
      <c r="E36" s="1">
        <v>19</v>
      </c>
      <c r="F36" s="1">
        <v>12</v>
      </c>
      <c r="G36" s="1">
        <v>10</v>
      </c>
      <c r="H36" s="1">
        <v>33</v>
      </c>
      <c r="I36" s="1">
        <v>61</v>
      </c>
      <c r="J36" s="1">
        <v>36</v>
      </c>
      <c r="K36" s="3">
        <f t="shared" si="0"/>
        <v>211</v>
      </c>
      <c r="L36" s="3">
        <v>700</v>
      </c>
      <c r="M36" s="6">
        <f t="shared" si="1"/>
        <v>0.30142857142857143</v>
      </c>
      <c r="N36" s="1" t="str">
        <f t="shared" si="2"/>
        <v>Pass</v>
      </c>
      <c r="O36" s="2"/>
      <c r="P36">
        <f t="shared" si="3"/>
        <v>3</v>
      </c>
    </row>
    <row r="37" spans="1:16" ht="15" thickBot="1" x14ac:dyDescent="0.4">
      <c r="A37" s="1">
        <v>32</v>
      </c>
      <c r="B37" s="23" t="s">
        <v>361</v>
      </c>
      <c r="C37" s="23" t="s">
        <v>362</v>
      </c>
      <c r="D37" s="1">
        <v>63</v>
      </c>
      <c r="E37" s="1">
        <v>64</v>
      </c>
      <c r="F37" s="1">
        <v>83</v>
      </c>
      <c r="G37" s="1">
        <v>73</v>
      </c>
      <c r="H37" s="1">
        <v>84</v>
      </c>
      <c r="I37" s="1">
        <v>83</v>
      </c>
      <c r="J37" s="1">
        <v>94</v>
      </c>
      <c r="K37" s="3">
        <f t="shared" si="0"/>
        <v>544</v>
      </c>
      <c r="L37" s="3">
        <v>700</v>
      </c>
      <c r="M37" s="6">
        <f t="shared" si="1"/>
        <v>0.77714285714285714</v>
      </c>
      <c r="N37" s="1" t="str">
        <f t="shared" si="2"/>
        <v>Pass</v>
      </c>
      <c r="O37" s="2"/>
      <c r="P37">
        <f t="shared" si="3"/>
        <v>0</v>
      </c>
    </row>
    <row r="38" spans="1:16" ht="15" thickBot="1" x14ac:dyDescent="0.4">
      <c r="A38" s="1">
        <v>33</v>
      </c>
      <c r="B38" s="23" t="s">
        <v>123</v>
      </c>
      <c r="C38" s="23" t="s">
        <v>363</v>
      </c>
      <c r="D38" s="1">
        <v>23</v>
      </c>
      <c r="E38" s="1">
        <v>73</v>
      </c>
      <c r="F38" s="1">
        <v>33</v>
      </c>
      <c r="G38" s="1">
        <v>16</v>
      </c>
      <c r="H38" s="1">
        <v>14</v>
      </c>
      <c r="I38" s="1">
        <v>53</v>
      </c>
      <c r="J38" s="1">
        <v>62</v>
      </c>
      <c r="K38" s="3">
        <f t="shared" ref="K38:K69" si="4">SUM(D38:J38)</f>
        <v>274</v>
      </c>
      <c r="L38" s="3">
        <v>700</v>
      </c>
      <c r="M38" s="6">
        <f t="shared" ref="M38:M69" si="5">K38/L38</f>
        <v>0.3914285714285714</v>
      </c>
      <c r="N38" s="1" t="str">
        <f t="shared" si="2"/>
        <v>Pass</v>
      </c>
      <c r="O38" s="2"/>
      <c r="P38">
        <f t="shared" si="3"/>
        <v>3</v>
      </c>
    </row>
    <row r="39" spans="1:16" ht="15" thickBot="1" x14ac:dyDescent="0.4">
      <c r="A39" s="1">
        <v>34</v>
      </c>
      <c r="B39" s="23" t="s">
        <v>364</v>
      </c>
      <c r="C39" s="23" t="s">
        <v>363</v>
      </c>
      <c r="D39" s="1">
        <v>15</v>
      </c>
      <c r="E39" s="1">
        <v>12</v>
      </c>
      <c r="F39" s="1">
        <v>15</v>
      </c>
      <c r="G39" s="1">
        <v>6</v>
      </c>
      <c r="H39" s="1">
        <v>4</v>
      </c>
      <c r="I39" s="1">
        <v>33</v>
      </c>
      <c r="J39" s="1">
        <v>5</v>
      </c>
      <c r="K39" s="3">
        <f t="shared" si="4"/>
        <v>90</v>
      </c>
      <c r="L39" s="3">
        <v>700</v>
      </c>
      <c r="M39" s="6">
        <f t="shared" si="5"/>
        <v>0.12857142857142856</v>
      </c>
      <c r="N39" s="1" t="str">
        <f t="shared" si="2"/>
        <v>Pass</v>
      </c>
      <c r="O39" s="2"/>
      <c r="P39">
        <f t="shared" si="3"/>
        <v>6</v>
      </c>
    </row>
    <row r="40" spans="1:16" ht="15" thickBot="1" x14ac:dyDescent="0.4">
      <c r="A40" s="1">
        <v>35</v>
      </c>
      <c r="B40" s="23" t="s">
        <v>365</v>
      </c>
      <c r="C40" s="23" t="s">
        <v>366</v>
      </c>
      <c r="D40" s="1">
        <v>20</v>
      </c>
      <c r="E40" s="1">
        <v>40</v>
      </c>
      <c r="F40" s="1">
        <v>45</v>
      </c>
      <c r="G40" s="1">
        <v>11</v>
      </c>
      <c r="H40" s="1">
        <v>33</v>
      </c>
      <c r="I40" s="1">
        <v>66</v>
      </c>
      <c r="J40" s="1">
        <v>83</v>
      </c>
      <c r="K40" s="3">
        <f t="shared" si="4"/>
        <v>298</v>
      </c>
      <c r="L40" s="3">
        <v>700</v>
      </c>
      <c r="M40" s="6">
        <f t="shared" si="5"/>
        <v>0.42571428571428571</v>
      </c>
      <c r="N40" s="1" t="str">
        <f t="shared" si="2"/>
        <v>Pass</v>
      </c>
      <c r="O40" s="2"/>
      <c r="P40">
        <f t="shared" si="3"/>
        <v>2</v>
      </c>
    </row>
    <row r="41" spans="1:16" ht="15" thickBot="1" x14ac:dyDescent="0.4">
      <c r="A41" s="1">
        <v>36</v>
      </c>
      <c r="B41" s="23" t="s">
        <v>137</v>
      </c>
      <c r="C41" s="23" t="s">
        <v>129</v>
      </c>
      <c r="D41" s="1">
        <v>16</v>
      </c>
      <c r="E41" s="1">
        <v>6</v>
      </c>
      <c r="F41" s="1">
        <v>16</v>
      </c>
      <c r="G41" s="1">
        <v>7</v>
      </c>
      <c r="H41" s="1">
        <v>10</v>
      </c>
      <c r="I41" s="1">
        <v>33</v>
      </c>
      <c r="J41" s="1">
        <v>46</v>
      </c>
      <c r="K41" s="3">
        <f t="shared" si="4"/>
        <v>134</v>
      </c>
      <c r="L41" s="3">
        <v>700</v>
      </c>
      <c r="M41" s="6">
        <f t="shared" si="5"/>
        <v>0.19142857142857142</v>
      </c>
      <c r="N41" s="1" t="str">
        <f t="shared" si="2"/>
        <v>Pass</v>
      </c>
      <c r="O41" s="2"/>
      <c r="P41">
        <f t="shared" si="3"/>
        <v>5</v>
      </c>
    </row>
    <row r="42" spans="1:16" ht="15" thickBot="1" x14ac:dyDescent="0.4">
      <c r="A42" s="1">
        <v>37</v>
      </c>
      <c r="B42" s="23" t="s">
        <v>367</v>
      </c>
      <c r="C42" s="23" t="s">
        <v>129</v>
      </c>
      <c r="D42" s="1">
        <v>11</v>
      </c>
      <c r="E42" s="1">
        <v>14</v>
      </c>
      <c r="F42" s="1">
        <v>33</v>
      </c>
      <c r="G42" s="1">
        <v>10</v>
      </c>
      <c r="H42" s="1">
        <v>13</v>
      </c>
      <c r="I42" s="1">
        <v>41</v>
      </c>
      <c r="J42" s="1">
        <v>38</v>
      </c>
      <c r="K42" s="3">
        <f t="shared" si="4"/>
        <v>160</v>
      </c>
      <c r="L42" s="3">
        <v>700</v>
      </c>
      <c r="M42" s="6">
        <f t="shared" si="5"/>
        <v>0.22857142857142856</v>
      </c>
      <c r="N42" s="1" t="str">
        <f t="shared" si="2"/>
        <v>Pass</v>
      </c>
      <c r="O42" s="2"/>
      <c r="P42">
        <f t="shared" si="3"/>
        <v>4</v>
      </c>
    </row>
    <row r="43" spans="1:16" ht="15" thickBot="1" x14ac:dyDescent="0.4">
      <c r="A43" s="1">
        <v>38</v>
      </c>
      <c r="B43" s="23" t="s">
        <v>368</v>
      </c>
      <c r="C43" s="23" t="s">
        <v>369</v>
      </c>
      <c r="D43" s="1">
        <v>34</v>
      </c>
      <c r="E43" s="1">
        <v>27</v>
      </c>
      <c r="F43" s="1">
        <v>18</v>
      </c>
      <c r="G43" s="1">
        <v>33</v>
      </c>
      <c r="H43" s="1">
        <v>39</v>
      </c>
      <c r="I43" s="1">
        <v>47</v>
      </c>
      <c r="J43" s="1">
        <v>35</v>
      </c>
      <c r="K43" s="3">
        <f t="shared" si="4"/>
        <v>233</v>
      </c>
      <c r="L43" s="3">
        <v>700</v>
      </c>
      <c r="M43" s="6">
        <f t="shared" si="5"/>
        <v>0.33285714285714285</v>
      </c>
      <c r="N43" s="1" t="str">
        <f t="shared" si="2"/>
        <v>Pass</v>
      </c>
      <c r="O43" s="2"/>
      <c r="P43">
        <f t="shared" si="3"/>
        <v>2</v>
      </c>
    </row>
    <row r="44" spans="1:16" ht="15" thickBot="1" x14ac:dyDescent="0.4">
      <c r="A44" s="1">
        <v>39</v>
      </c>
      <c r="B44" s="23" t="s">
        <v>370</v>
      </c>
      <c r="C44" s="23" t="s">
        <v>371</v>
      </c>
      <c r="D44" s="1">
        <v>15</v>
      </c>
      <c r="E44" s="1">
        <v>10</v>
      </c>
      <c r="F44" s="1">
        <v>18</v>
      </c>
      <c r="G44" s="1">
        <v>9</v>
      </c>
      <c r="H44" s="1">
        <v>10</v>
      </c>
      <c r="I44" s="1">
        <v>17</v>
      </c>
      <c r="J44" s="1">
        <v>19</v>
      </c>
      <c r="K44" s="3">
        <f t="shared" si="4"/>
        <v>98</v>
      </c>
      <c r="L44" s="3">
        <v>700</v>
      </c>
      <c r="M44" s="6">
        <f t="shared" si="5"/>
        <v>0.14000000000000001</v>
      </c>
      <c r="N44" s="1" t="str">
        <f t="shared" si="2"/>
        <v>Fail</v>
      </c>
      <c r="O44" s="2"/>
      <c r="P44">
        <f t="shared" si="3"/>
        <v>7</v>
      </c>
    </row>
    <row r="45" spans="1:16" ht="29.25" customHeight="1" x14ac:dyDescent="0.35">
      <c r="A45" s="1">
        <v>40</v>
      </c>
      <c r="B45" s="24" t="s">
        <v>148</v>
      </c>
      <c r="C45" s="24" t="s">
        <v>239</v>
      </c>
      <c r="D45" s="1">
        <v>17</v>
      </c>
      <c r="E45" s="1">
        <v>39</v>
      </c>
      <c r="F45" s="1">
        <v>35</v>
      </c>
      <c r="G45" s="1">
        <v>13</v>
      </c>
      <c r="H45" s="1">
        <v>48</v>
      </c>
      <c r="I45" s="1">
        <v>59</v>
      </c>
      <c r="J45" s="1">
        <v>57</v>
      </c>
      <c r="K45" s="3">
        <f t="shared" si="4"/>
        <v>268</v>
      </c>
      <c r="L45" s="3">
        <v>700</v>
      </c>
      <c r="M45" s="6">
        <f t="shared" si="5"/>
        <v>0.38285714285714284</v>
      </c>
      <c r="N45" s="1" t="str">
        <f t="shared" si="2"/>
        <v>Pass</v>
      </c>
      <c r="O45" s="2"/>
      <c r="P45">
        <f t="shared" si="3"/>
        <v>2</v>
      </c>
    </row>
    <row r="46" spans="1:16" ht="15" thickBot="1" x14ac:dyDescent="0.4">
      <c r="A46" s="1">
        <v>41</v>
      </c>
      <c r="B46" s="23" t="s">
        <v>372</v>
      </c>
      <c r="C46" s="23" t="s">
        <v>373</v>
      </c>
      <c r="D46" s="1">
        <v>37</v>
      </c>
      <c r="E46" s="1">
        <v>40</v>
      </c>
      <c r="F46" s="1">
        <v>58</v>
      </c>
      <c r="G46" s="1">
        <v>42</v>
      </c>
      <c r="H46" s="1">
        <v>47</v>
      </c>
      <c r="I46" s="1">
        <v>76</v>
      </c>
      <c r="J46" s="1">
        <v>78</v>
      </c>
      <c r="K46" s="3">
        <f t="shared" si="4"/>
        <v>378</v>
      </c>
      <c r="L46" s="3">
        <v>700</v>
      </c>
      <c r="M46" s="6">
        <f t="shared" si="5"/>
        <v>0.54</v>
      </c>
      <c r="N46" s="1" t="str">
        <f t="shared" si="2"/>
        <v>Pass</v>
      </c>
      <c r="O46" s="2"/>
      <c r="P46">
        <f t="shared" si="3"/>
        <v>0</v>
      </c>
    </row>
    <row r="47" spans="1:16" ht="15" thickBot="1" x14ac:dyDescent="0.4">
      <c r="A47" s="1">
        <v>42</v>
      </c>
      <c r="B47" s="23" t="s">
        <v>374</v>
      </c>
      <c r="C47" s="23" t="s">
        <v>375</v>
      </c>
      <c r="D47" s="1">
        <v>18</v>
      </c>
      <c r="E47" s="1">
        <v>14</v>
      </c>
      <c r="F47" s="1">
        <v>15</v>
      </c>
      <c r="G47" s="1">
        <v>14</v>
      </c>
      <c r="H47" s="1">
        <v>12</v>
      </c>
      <c r="I47" s="1">
        <v>51</v>
      </c>
      <c r="J47" s="1">
        <v>33</v>
      </c>
      <c r="K47" s="3">
        <f t="shared" si="4"/>
        <v>157</v>
      </c>
      <c r="L47" s="3">
        <v>700</v>
      </c>
      <c r="M47" s="6">
        <f t="shared" si="5"/>
        <v>0.22428571428571428</v>
      </c>
      <c r="N47" s="1" t="str">
        <f t="shared" si="2"/>
        <v>Pass</v>
      </c>
      <c r="O47" s="2"/>
      <c r="P47">
        <f t="shared" si="3"/>
        <v>5</v>
      </c>
    </row>
    <row r="48" spans="1:16" ht="15" thickBot="1" x14ac:dyDescent="0.4">
      <c r="A48" s="1">
        <v>43</v>
      </c>
      <c r="B48" s="23" t="s">
        <v>376</v>
      </c>
      <c r="C48" s="23" t="s">
        <v>377</v>
      </c>
      <c r="D48" s="1">
        <v>10</v>
      </c>
      <c r="E48" s="1">
        <v>8</v>
      </c>
      <c r="F48" s="1">
        <v>17</v>
      </c>
      <c r="G48" s="1">
        <v>7</v>
      </c>
      <c r="H48" s="1">
        <v>9</v>
      </c>
      <c r="I48" s="1">
        <v>9</v>
      </c>
      <c r="J48" s="1">
        <v>8</v>
      </c>
      <c r="K48" s="3">
        <f t="shared" si="4"/>
        <v>68</v>
      </c>
      <c r="L48" s="3">
        <v>700</v>
      </c>
      <c r="M48" s="6">
        <f t="shared" si="5"/>
        <v>9.7142857142857142E-2</v>
      </c>
      <c r="N48" s="1" t="str">
        <f t="shared" si="2"/>
        <v>Fail</v>
      </c>
      <c r="O48" s="2"/>
      <c r="P48">
        <f t="shared" si="3"/>
        <v>7</v>
      </c>
    </row>
    <row r="49" spans="1:16" ht="29.5" thickBot="1" x14ac:dyDescent="0.4">
      <c r="A49" s="1">
        <v>44</v>
      </c>
      <c r="B49" s="23" t="s">
        <v>378</v>
      </c>
      <c r="C49" s="23" t="s">
        <v>379</v>
      </c>
      <c r="D49" s="1">
        <v>69</v>
      </c>
      <c r="E49" s="1">
        <v>70</v>
      </c>
      <c r="F49" s="1">
        <v>85</v>
      </c>
      <c r="G49" s="1">
        <v>76</v>
      </c>
      <c r="H49" s="1">
        <v>85</v>
      </c>
      <c r="I49" s="1">
        <v>95</v>
      </c>
      <c r="J49" s="1">
        <v>97</v>
      </c>
      <c r="K49" s="3">
        <f t="shared" si="4"/>
        <v>577</v>
      </c>
      <c r="L49" s="3">
        <v>700</v>
      </c>
      <c r="M49" s="6">
        <f t="shared" si="5"/>
        <v>0.82428571428571429</v>
      </c>
      <c r="N49" s="1" t="str">
        <f t="shared" si="2"/>
        <v>Pass</v>
      </c>
      <c r="O49" s="2"/>
      <c r="P49">
        <f t="shared" si="3"/>
        <v>0</v>
      </c>
    </row>
    <row r="50" spans="1:16" ht="15" thickBot="1" x14ac:dyDescent="0.4">
      <c r="A50" s="1">
        <v>45</v>
      </c>
      <c r="B50" s="23" t="s">
        <v>269</v>
      </c>
      <c r="C50" s="23" t="s">
        <v>380</v>
      </c>
      <c r="D50" s="1">
        <v>12</v>
      </c>
      <c r="E50" s="1">
        <v>6</v>
      </c>
      <c r="F50" s="1">
        <v>17</v>
      </c>
      <c r="G50" s="1">
        <v>5</v>
      </c>
      <c r="H50" s="1">
        <v>5</v>
      </c>
      <c r="I50" s="1">
        <v>24</v>
      </c>
      <c r="J50" s="1">
        <v>7</v>
      </c>
      <c r="K50" s="3">
        <f t="shared" si="4"/>
        <v>76</v>
      </c>
      <c r="L50" s="3">
        <v>700</v>
      </c>
      <c r="M50" s="6">
        <f t="shared" si="5"/>
        <v>0.10857142857142857</v>
      </c>
      <c r="N50" s="1" t="str">
        <f t="shared" si="2"/>
        <v>Fail</v>
      </c>
      <c r="O50" s="2"/>
      <c r="P50">
        <f t="shared" si="3"/>
        <v>7</v>
      </c>
    </row>
    <row r="51" spans="1:16" ht="15" thickBot="1" x14ac:dyDescent="0.4">
      <c r="A51" s="1">
        <v>46</v>
      </c>
      <c r="B51" s="23" t="s">
        <v>381</v>
      </c>
      <c r="C51" s="23" t="s">
        <v>382</v>
      </c>
      <c r="D51" s="1">
        <v>16</v>
      </c>
      <c r="E51" s="1">
        <v>36</v>
      </c>
      <c r="F51" s="1">
        <v>22</v>
      </c>
      <c r="G51" s="1">
        <v>13</v>
      </c>
      <c r="H51" s="1">
        <v>33</v>
      </c>
      <c r="I51" s="1">
        <v>37</v>
      </c>
      <c r="J51" s="1">
        <v>57</v>
      </c>
      <c r="K51" s="3">
        <f t="shared" si="4"/>
        <v>214</v>
      </c>
      <c r="L51" s="3">
        <v>700</v>
      </c>
      <c r="M51" s="6">
        <f t="shared" si="5"/>
        <v>0.30571428571428572</v>
      </c>
      <c r="N51" s="1" t="str">
        <f t="shared" si="2"/>
        <v>Pass</v>
      </c>
      <c r="O51" s="2"/>
      <c r="P51">
        <f t="shared" si="3"/>
        <v>3</v>
      </c>
    </row>
    <row r="52" spans="1:16" ht="15" thickBot="1" x14ac:dyDescent="0.4">
      <c r="A52" s="1">
        <v>47</v>
      </c>
      <c r="B52" s="23" t="s">
        <v>383</v>
      </c>
      <c r="C52" s="23" t="s">
        <v>384</v>
      </c>
      <c r="D52" s="1">
        <v>39</v>
      </c>
      <c r="E52" s="1">
        <v>20</v>
      </c>
      <c r="F52" s="1">
        <v>15</v>
      </c>
      <c r="G52" s="1">
        <v>8</v>
      </c>
      <c r="H52" s="1">
        <v>35</v>
      </c>
      <c r="I52" s="1">
        <v>52</v>
      </c>
      <c r="J52" s="1">
        <v>37</v>
      </c>
      <c r="K52" s="3">
        <f t="shared" si="4"/>
        <v>206</v>
      </c>
      <c r="L52" s="3">
        <v>700</v>
      </c>
      <c r="M52" s="6">
        <f t="shared" si="5"/>
        <v>0.29428571428571426</v>
      </c>
      <c r="N52" s="1" t="str">
        <f t="shared" si="2"/>
        <v>Pass</v>
      </c>
      <c r="O52" s="2"/>
      <c r="P52">
        <f t="shared" si="3"/>
        <v>3</v>
      </c>
    </row>
    <row r="53" spans="1:16" ht="15" thickBot="1" x14ac:dyDescent="0.4">
      <c r="A53" s="1">
        <v>48</v>
      </c>
      <c r="B53" s="23" t="s">
        <v>385</v>
      </c>
      <c r="C53" s="23" t="s">
        <v>386</v>
      </c>
      <c r="D53" s="1">
        <v>40</v>
      </c>
      <c r="E53" s="1">
        <v>10</v>
      </c>
      <c r="F53" s="1">
        <v>14</v>
      </c>
      <c r="G53" s="1">
        <v>17</v>
      </c>
      <c r="H53" s="1">
        <v>33</v>
      </c>
      <c r="I53" s="1">
        <v>38</v>
      </c>
      <c r="J53" s="1">
        <v>48</v>
      </c>
      <c r="K53" s="3">
        <f t="shared" si="4"/>
        <v>200</v>
      </c>
      <c r="L53" s="3">
        <v>700</v>
      </c>
      <c r="M53" s="6">
        <f t="shared" si="5"/>
        <v>0.2857142857142857</v>
      </c>
      <c r="N53" s="1" t="str">
        <f t="shared" si="2"/>
        <v>Pass</v>
      </c>
      <c r="O53" s="2"/>
      <c r="P53">
        <f t="shared" si="3"/>
        <v>3</v>
      </c>
    </row>
    <row r="54" spans="1:16" ht="15" thickBot="1" x14ac:dyDescent="0.4">
      <c r="A54" s="1">
        <v>49</v>
      </c>
      <c r="B54" s="23" t="s">
        <v>171</v>
      </c>
      <c r="C54" s="23" t="s">
        <v>384</v>
      </c>
      <c r="D54" s="1">
        <v>20</v>
      </c>
      <c r="E54" s="1">
        <v>8</v>
      </c>
      <c r="F54" s="1">
        <v>13</v>
      </c>
      <c r="G54" s="1">
        <v>10</v>
      </c>
      <c r="H54" s="1">
        <v>5</v>
      </c>
      <c r="I54" s="1">
        <v>13</v>
      </c>
      <c r="J54" s="1">
        <v>33</v>
      </c>
      <c r="K54" s="3">
        <f t="shared" si="4"/>
        <v>102</v>
      </c>
      <c r="L54" s="3">
        <v>700</v>
      </c>
      <c r="M54" s="6">
        <f t="shared" si="5"/>
        <v>0.14571428571428571</v>
      </c>
      <c r="N54" s="1" t="str">
        <f t="shared" si="2"/>
        <v>Pass</v>
      </c>
      <c r="O54" s="2"/>
      <c r="P54">
        <f t="shared" si="3"/>
        <v>6</v>
      </c>
    </row>
    <row r="55" spans="1:16" ht="15" thickBot="1" x14ac:dyDescent="0.4">
      <c r="A55" s="1">
        <v>50</v>
      </c>
      <c r="B55" s="23" t="s">
        <v>258</v>
      </c>
      <c r="C55" s="23" t="s">
        <v>387</v>
      </c>
      <c r="D55" s="1">
        <v>36</v>
      </c>
      <c r="E55" s="1">
        <v>15</v>
      </c>
      <c r="F55" s="1">
        <v>27</v>
      </c>
      <c r="G55" s="1">
        <v>8</v>
      </c>
      <c r="H55" s="1">
        <v>33</v>
      </c>
      <c r="I55" s="1">
        <v>35</v>
      </c>
      <c r="J55" s="1">
        <v>37</v>
      </c>
      <c r="K55" s="3">
        <f t="shared" si="4"/>
        <v>191</v>
      </c>
      <c r="L55" s="3">
        <v>700</v>
      </c>
      <c r="M55" s="6">
        <f t="shared" si="5"/>
        <v>0.27285714285714285</v>
      </c>
      <c r="N55" s="1" t="str">
        <f t="shared" si="2"/>
        <v>Pass</v>
      </c>
      <c r="O55" s="2"/>
      <c r="P55">
        <f t="shared" si="3"/>
        <v>3</v>
      </c>
    </row>
    <row r="56" spans="1:16" ht="15" thickBot="1" x14ac:dyDescent="0.4">
      <c r="A56" s="1">
        <v>51</v>
      </c>
      <c r="B56" s="23" t="s">
        <v>342</v>
      </c>
      <c r="C56" s="23" t="s">
        <v>388</v>
      </c>
      <c r="D56" s="1">
        <v>12</v>
      </c>
      <c r="E56" s="1">
        <v>22</v>
      </c>
      <c r="F56" s="1">
        <v>22</v>
      </c>
      <c r="G56" s="1">
        <v>9</v>
      </c>
      <c r="H56" s="1">
        <v>12</v>
      </c>
      <c r="I56" s="1">
        <v>20</v>
      </c>
      <c r="J56" s="1">
        <v>33</v>
      </c>
      <c r="K56" s="3">
        <f t="shared" si="4"/>
        <v>130</v>
      </c>
      <c r="L56" s="3">
        <v>700</v>
      </c>
      <c r="M56" s="6">
        <f t="shared" si="5"/>
        <v>0.18571428571428572</v>
      </c>
      <c r="N56" s="1" t="str">
        <f t="shared" si="2"/>
        <v>Pass</v>
      </c>
      <c r="O56" s="2"/>
      <c r="P56">
        <f t="shared" si="3"/>
        <v>6</v>
      </c>
    </row>
    <row r="57" spans="1:16" ht="15" thickBot="1" x14ac:dyDescent="0.4">
      <c r="A57" s="1">
        <v>52</v>
      </c>
      <c r="B57" s="21" t="s">
        <v>389</v>
      </c>
      <c r="C57" s="21" t="s">
        <v>390</v>
      </c>
      <c r="D57" s="1">
        <v>11</v>
      </c>
      <c r="E57" s="1">
        <v>4</v>
      </c>
      <c r="F57" s="1">
        <v>18</v>
      </c>
      <c r="G57" s="1">
        <v>9</v>
      </c>
      <c r="H57" s="1">
        <v>13</v>
      </c>
      <c r="I57" s="1">
        <v>22</v>
      </c>
      <c r="J57" s="1">
        <v>52</v>
      </c>
      <c r="K57" s="3">
        <f t="shared" si="4"/>
        <v>129</v>
      </c>
      <c r="L57" s="3">
        <v>700</v>
      </c>
      <c r="M57" s="6">
        <f t="shared" si="5"/>
        <v>0.18428571428571427</v>
      </c>
      <c r="N57" s="1" t="str">
        <f t="shared" si="2"/>
        <v>Pass</v>
      </c>
      <c r="O57" s="2"/>
      <c r="P57">
        <f t="shared" si="3"/>
        <v>6</v>
      </c>
    </row>
    <row r="58" spans="1:16" ht="15" thickBot="1" x14ac:dyDescent="0.4">
      <c r="A58" s="1">
        <v>53</v>
      </c>
      <c r="B58" s="23" t="s">
        <v>391</v>
      </c>
      <c r="C58" s="23" t="s">
        <v>392</v>
      </c>
      <c r="D58" s="1">
        <v>18</v>
      </c>
      <c r="E58" s="1">
        <v>15</v>
      </c>
      <c r="F58" s="1">
        <v>33</v>
      </c>
      <c r="G58" s="1">
        <v>16</v>
      </c>
      <c r="H58" s="1">
        <v>18</v>
      </c>
      <c r="I58" s="1">
        <v>17</v>
      </c>
      <c r="J58" s="1">
        <v>50</v>
      </c>
      <c r="K58" s="3">
        <f t="shared" si="4"/>
        <v>167</v>
      </c>
      <c r="L58" s="3">
        <v>700</v>
      </c>
      <c r="M58" s="6">
        <f t="shared" si="5"/>
        <v>0.23857142857142857</v>
      </c>
      <c r="N58" s="1" t="str">
        <f t="shared" si="2"/>
        <v>Pass</v>
      </c>
      <c r="O58" s="2"/>
      <c r="P58">
        <f t="shared" si="3"/>
        <v>5</v>
      </c>
    </row>
    <row r="59" spans="1:16" ht="15" thickBot="1" x14ac:dyDescent="0.4">
      <c r="A59" s="1">
        <v>54</v>
      </c>
      <c r="B59" s="23" t="s">
        <v>393</v>
      </c>
      <c r="C59" s="23" t="s">
        <v>394</v>
      </c>
      <c r="D59" s="1">
        <v>10</v>
      </c>
      <c r="E59" s="1">
        <v>14</v>
      </c>
      <c r="F59" s="1">
        <v>22</v>
      </c>
      <c r="G59" s="1">
        <v>18</v>
      </c>
      <c r="H59" s="1">
        <v>33</v>
      </c>
      <c r="I59" s="1">
        <v>33</v>
      </c>
      <c r="J59" s="1">
        <v>39</v>
      </c>
      <c r="K59" s="3">
        <f t="shared" si="4"/>
        <v>169</v>
      </c>
      <c r="L59" s="3">
        <v>700</v>
      </c>
      <c r="M59" s="6">
        <f t="shared" si="5"/>
        <v>0.24142857142857144</v>
      </c>
      <c r="N59" s="1" t="str">
        <f t="shared" si="2"/>
        <v>Pass</v>
      </c>
      <c r="O59" s="2"/>
      <c r="P59">
        <f t="shared" si="3"/>
        <v>4</v>
      </c>
    </row>
    <row r="60" spans="1:16" ht="29.5" thickBot="1" x14ac:dyDescent="0.4">
      <c r="A60" s="1">
        <v>55</v>
      </c>
      <c r="B60" s="23" t="s">
        <v>395</v>
      </c>
      <c r="C60" s="23" t="s">
        <v>396</v>
      </c>
      <c r="D60" s="1">
        <v>34</v>
      </c>
      <c r="E60" s="1">
        <v>64</v>
      </c>
      <c r="F60" s="1">
        <v>54</v>
      </c>
      <c r="G60" s="1">
        <v>56</v>
      </c>
      <c r="H60" s="1">
        <v>79</v>
      </c>
      <c r="I60" s="1">
        <v>95</v>
      </c>
      <c r="J60" s="1">
        <v>100</v>
      </c>
      <c r="K60" s="3">
        <f t="shared" si="4"/>
        <v>482</v>
      </c>
      <c r="L60" s="3">
        <v>700</v>
      </c>
      <c r="M60" s="6">
        <f t="shared" si="5"/>
        <v>0.68857142857142861</v>
      </c>
      <c r="N60" s="1" t="str">
        <f t="shared" si="2"/>
        <v>Pass</v>
      </c>
      <c r="O60" s="2"/>
      <c r="P60">
        <f t="shared" si="3"/>
        <v>0</v>
      </c>
    </row>
    <row r="61" spans="1:16" ht="15" thickBot="1" x14ac:dyDescent="0.4">
      <c r="A61" s="1">
        <v>56</v>
      </c>
      <c r="B61" s="23" t="s">
        <v>397</v>
      </c>
      <c r="C61" s="23" t="s">
        <v>398</v>
      </c>
      <c r="D61" s="1">
        <v>13</v>
      </c>
      <c r="E61" s="1">
        <v>33</v>
      </c>
      <c r="F61" s="1">
        <v>33</v>
      </c>
      <c r="G61" s="1">
        <v>16</v>
      </c>
      <c r="H61" s="1">
        <v>43</v>
      </c>
      <c r="I61" s="1">
        <v>35</v>
      </c>
      <c r="J61" s="1">
        <v>93</v>
      </c>
      <c r="K61" s="3">
        <f t="shared" si="4"/>
        <v>266</v>
      </c>
      <c r="L61" s="3">
        <v>700</v>
      </c>
      <c r="M61" s="6">
        <f t="shared" si="5"/>
        <v>0.38</v>
      </c>
      <c r="N61" s="1" t="str">
        <f t="shared" si="2"/>
        <v>Pass</v>
      </c>
      <c r="O61" s="2"/>
      <c r="P61">
        <f t="shared" si="3"/>
        <v>2</v>
      </c>
    </row>
    <row r="62" spans="1:16" ht="15" thickBot="1" x14ac:dyDescent="0.4">
      <c r="A62" s="1">
        <v>57</v>
      </c>
      <c r="B62" s="23" t="s">
        <v>399</v>
      </c>
      <c r="C62" s="23" t="s">
        <v>400</v>
      </c>
      <c r="D62" s="1">
        <v>20</v>
      </c>
      <c r="E62" s="1">
        <v>33</v>
      </c>
      <c r="F62" s="1">
        <v>33</v>
      </c>
      <c r="G62" s="1">
        <v>20</v>
      </c>
      <c r="H62" s="1">
        <v>39</v>
      </c>
      <c r="I62" s="1">
        <v>46</v>
      </c>
      <c r="J62" s="1">
        <v>90</v>
      </c>
      <c r="K62" s="3">
        <f t="shared" si="4"/>
        <v>281</v>
      </c>
      <c r="L62" s="3">
        <v>700</v>
      </c>
      <c r="M62" s="6">
        <f t="shared" si="5"/>
        <v>0.40142857142857141</v>
      </c>
      <c r="N62" s="1" t="str">
        <f t="shared" si="2"/>
        <v>Pass</v>
      </c>
      <c r="O62" s="2"/>
      <c r="P62">
        <f t="shared" si="3"/>
        <v>2</v>
      </c>
    </row>
    <row r="63" spans="1:16" ht="15" thickBot="1" x14ac:dyDescent="0.4">
      <c r="A63" s="1">
        <v>58</v>
      </c>
      <c r="B63" s="23" t="s">
        <v>401</v>
      </c>
      <c r="C63" s="23" t="s">
        <v>402</v>
      </c>
      <c r="D63" s="1">
        <v>18</v>
      </c>
      <c r="E63" s="1">
        <v>93</v>
      </c>
      <c r="F63" s="1">
        <v>60</v>
      </c>
      <c r="G63" s="1">
        <v>50</v>
      </c>
      <c r="H63" s="1">
        <v>74</v>
      </c>
      <c r="I63" s="1">
        <v>76</v>
      </c>
      <c r="J63" s="1">
        <v>97</v>
      </c>
      <c r="K63" s="3">
        <f t="shared" si="4"/>
        <v>468</v>
      </c>
      <c r="L63" s="3">
        <v>700</v>
      </c>
      <c r="M63" s="6">
        <f t="shared" si="5"/>
        <v>0.66857142857142859</v>
      </c>
      <c r="N63" s="1" t="str">
        <f t="shared" si="2"/>
        <v>Pass</v>
      </c>
      <c r="O63" s="2"/>
      <c r="P63">
        <f t="shared" si="3"/>
        <v>1</v>
      </c>
    </row>
    <row r="64" spans="1:16" ht="15" thickBot="1" x14ac:dyDescent="0.4">
      <c r="A64" s="1">
        <v>59</v>
      </c>
      <c r="B64" s="23" t="s">
        <v>403</v>
      </c>
      <c r="C64" s="23" t="s">
        <v>404</v>
      </c>
      <c r="D64" s="1">
        <v>19</v>
      </c>
      <c r="E64" s="1">
        <v>33</v>
      </c>
      <c r="F64" s="1">
        <v>33</v>
      </c>
      <c r="G64" s="1">
        <v>16</v>
      </c>
      <c r="H64" s="1">
        <v>54</v>
      </c>
      <c r="I64" s="1">
        <v>91</v>
      </c>
      <c r="J64" s="1">
        <v>83</v>
      </c>
      <c r="K64" s="3">
        <f t="shared" si="4"/>
        <v>329</v>
      </c>
      <c r="L64" s="3">
        <v>700</v>
      </c>
      <c r="M64" s="6">
        <f t="shared" si="5"/>
        <v>0.47</v>
      </c>
      <c r="N64" s="1" t="str">
        <f t="shared" si="2"/>
        <v>Pass</v>
      </c>
      <c r="O64" s="2"/>
      <c r="P64">
        <f t="shared" si="3"/>
        <v>2</v>
      </c>
    </row>
    <row r="65" spans="1:16" ht="15" thickBot="1" x14ac:dyDescent="0.4">
      <c r="A65" s="1">
        <v>60</v>
      </c>
      <c r="B65" s="23" t="s">
        <v>405</v>
      </c>
      <c r="C65" s="23" t="s">
        <v>406</v>
      </c>
      <c r="D65" s="1">
        <v>4</v>
      </c>
      <c r="E65" s="1">
        <v>33</v>
      </c>
      <c r="F65" s="1">
        <v>35</v>
      </c>
      <c r="G65" s="1">
        <v>46</v>
      </c>
      <c r="H65" s="1">
        <v>44</v>
      </c>
      <c r="I65" s="1">
        <v>43</v>
      </c>
      <c r="J65" s="1">
        <v>83</v>
      </c>
      <c r="K65" s="3">
        <f t="shared" si="4"/>
        <v>288</v>
      </c>
      <c r="L65" s="3">
        <v>700</v>
      </c>
      <c r="M65" s="6">
        <f t="shared" si="5"/>
        <v>0.41142857142857142</v>
      </c>
      <c r="N65" s="1" t="str">
        <f t="shared" si="2"/>
        <v>Pass</v>
      </c>
      <c r="O65" s="2"/>
      <c r="P65">
        <f t="shared" si="3"/>
        <v>1</v>
      </c>
    </row>
    <row r="66" spans="1:16" ht="15" thickBot="1" x14ac:dyDescent="0.4">
      <c r="A66" s="1">
        <v>61</v>
      </c>
      <c r="B66" s="23" t="s">
        <v>407</v>
      </c>
      <c r="C66" s="23" t="s">
        <v>408</v>
      </c>
      <c r="D66" s="1">
        <v>14</v>
      </c>
      <c r="E66" s="1">
        <v>37</v>
      </c>
      <c r="F66" s="1">
        <v>38</v>
      </c>
      <c r="G66" s="1">
        <v>22</v>
      </c>
      <c r="H66" s="1">
        <v>71</v>
      </c>
      <c r="I66" s="1">
        <v>66</v>
      </c>
      <c r="J66" s="1">
        <v>94</v>
      </c>
      <c r="K66" s="3">
        <f t="shared" si="4"/>
        <v>342</v>
      </c>
      <c r="L66" s="3">
        <v>700</v>
      </c>
      <c r="M66" s="6">
        <f t="shared" si="5"/>
        <v>0.48857142857142855</v>
      </c>
      <c r="N66" s="1" t="str">
        <f t="shared" si="2"/>
        <v>Pass</v>
      </c>
      <c r="O66" s="2"/>
      <c r="P66">
        <f t="shared" si="3"/>
        <v>2</v>
      </c>
    </row>
    <row r="67" spans="1:16" ht="15" thickBot="1" x14ac:dyDescent="0.4">
      <c r="A67" s="1">
        <v>62</v>
      </c>
      <c r="B67" s="23" t="s">
        <v>409</v>
      </c>
      <c r="C67" s="23" t="s">
        <v>410</v>
      </c>
      <c r="D67" s="1">
        <v>15</v>
      </c>
      <c r="E67" s="1">
        <v>33</v>
      </c>
      <c r="F67" s="1">
        <v>22</v>
      </c>
      <c r="G67" s="1">
        <v>13</v>
      </c>
      <c r="H67" s="1">
        <v>33</v>
      </c>
      <c r="I67" s="1">
        <v>87</v>
      </c>
      <c r="J67" s="1">
        <v>69</v>
      </c>
      <c r="K67" s="3">
        <f t="shared" si="4"/>
        <v>272</v>
      </c>
      <c r="L67" s="3">
        <v>700</v>
      </c>
      <c r="M67" s="6">
        <f t="shared" si="5"/>
        <v>0.38857142857142857</v>
      </c>
      <c r="N67" s="1" t="str">
        <f t="shared" si="2"/>
        <v>Pass</v>
      </c>
      <c r="O67" s="2"/>
      <c r="P67">
        <f t="shared" si="3"/>
        <v>3</v>
      </c>
    </row>
    <row r="68" spans="1:16" ht="15" thickBot="1" x14ac:dyDescent="0.4">
      <c r="A68" s="1">
        <v>63</v>
      </c>
      <c r="B68" s="23" t="s">
        <v>411</v>
      </c>
      <c r="C68" s="23" t="s">
        <v>312</v>
      </c>
      <c r="D68" s="1">
        <v>18</v>
      </c>
      <c r="E68" s="1">
        <v>25</v>
      </c>
      <c r="F68" s="1">
        <v>40</v>
      </c>
      <c r="G68" s="1">
        <v>43</v>
      </c>
      <c r="H68" s="1">
        <v>69</v>
      </c>
      <c r="I68" s="1">
        <v>94</v>
      </c>
      <c r="J68" s="1">
        <v>95</v>
      </c>
      <c r="K68" s="3">
        <f t="shared" si="4"/>
        <v>384</v>
      </c>
      <c r="L68" s="3">
        <v>700</v>
      </c>
      <c r="M68" s="6">
        <f t="shared" si="5"/>
        <v>0.5485714285714286</v>
      </c>
      <c r="N68" s="1" t="str">
        <f t="shared" si="2"/>
        <v>Pass</v>
      </c>
      <c r="O68" s="2"/>
      <c r="P68">
        <f t="shared" si="3"/>
        <v>2</v>
      </c>
    </row>
    <row r="69" spans="1:16" ht="15" thickBot="1" x14ac:dyDescent="0.4">
      <c r="A69" s="1">
        <v>64</v>
      </c>
      <c r="B69" s="23" t="s">
        <v>412</v>
      </c>
      <c r="C69" s="23" t="s">
        <v>413</v>
      </c>
      <c r="D69" s="1">
        <v>20</v>
      </c>
      <c r="E69" s="1">
        <v>24</v>
      </c>
      <c r="F69" s="1">
        <v>28</v>
      </c>
      <c r="G69" s="1">
        <v>44</v>
      </c>
      <c r="H69" s="1">
        <v>65</v>
      </c>
      <c r="I69" s="1">
        <v>47</v>
      </c>
      <c r="J69" s="1">
        <v>97</v>
      </c>
      <c r="K69" s="3">
        <f t="shared" si="4"/>
        <v>325</v>
      </c>
      <c r="L69" s="3">
        <v>700</v>
      </c>
      <c r="M69" s="6">
        <f t="shared" si="5"/>
        <v>0.4642857142857143</v>
      </c>
      <c r="N69" s="1" t="str">
        <f t="shared" si="2"/>
        <v>Pass</v>
      </c>
      <c r="O69" s="2"/>
      <c r="P69">
        <f t="shared" si="3"/>
        <v>3</v>
      </c>
    </row>
    <row r="70" spans="1:16" ht="15" thickBot="1" x14ac:dyDescent="0.4">
      <c r="A70" s="1">
        <v>65</v>
      </c>
      <c r="B70" s="23" t="s">
        <v>414</v>
      </c>
      <c r="C70" s="23" t="s">
        <v>415</v>
      </c>
      <c r="D70" s="1">
        <v>18</v>
      </c>
      <c r="E70" s="1">
        <v>25</v>
      </c>
      <c r="F70" s="1">
        <v>34</v>
      </c>
      <c r="G70" s="1">
        <v>24</v>
      </c>
      <c r="H70" s="1">
        <v>33</v>
      </c>
      <c r="I70" s="1">
        <v>48</v>
      </c>
      <c r="J70" s="1">
        <v>80</v>
      </c>
      <c r="K70" s="3">
        <f t="shared" ref="K70:K101" si="6">SUM(D70:J70)</f>
        <v>262</v>
      </c>
      <c r="L70" s="3">
        <v>700</v>
      </c>
      <c r="M70" s="6">
        <f t="shared" ref="M70:M101" si="7">K70/L70</f>
        <v>0.37428571428571428</v>
      </c>
      <c r="N70" s="1" t="str">
        <f t="shared" si="2"/>
        <v>Pass</v>
      </c>
      <c r="O70" s="2"/>
      <c r="P70">
        <f t="shared" si="3"/>
        <v>3</v>
      </c>
    </row>
    <row r="71" spans="1:16" ht="15" thickBot="1" x14ac:dyDescent="0.4">
      <c r="A71" s="1">
        <v>66</v>
      </c>
      <c r="B71" s="23" t="s">
        <v>416</v>
      </c>
      <c r="C71" s="23" t="s">
        <v>417</v>
      </c>
      <c r="D71" s="1">
        <v>19</v>
      </c>
      <c r="E71" s="1">
        <v>36</v>
      </c>
      <c r="F71" s="1">
        <v>48</v>
      </c>
      <c r="G71" s="1">
        <v>33</v>
      </c>
      <c r="H71" s="1">
        <v>84</v>
      </c>
      <c r="I71" s="1">
        <v>95</v>
      </c>
      <c r="J71" s="1">
        <v>98</v>
      </c>
      <c r="K71" s="3">
        <f t="shared" si="6"/>
        <v>413</v>
      </c>
      <c r="L71" s="3">
        <v>700</v>
      </c>
      <c r="M71" s="6">
        <f t="shared" si="7"/>
        <v>0.59</v>
      </c>
      <c r="N71" s="1" t="str">
        <f t="shared" ref="N71:N134" si="8">IF(P71=7,"Fail","Pass")</f>
        <v>Pass</v>
      </c>
      <c r="O71" s="2"/>
      <c r="P71">
        <f t="shared" ref="P71:P134" si="9">COUNTIF(D71:J71,"&lt;33")</f>
        <v>1</v>
      </c>
    </row>
    <row r="72" spans="1:16" ht="15" thickBot="1" x14ac:dyDescent="0.4">
      <c r="A72" s="1">
        <v>67</v>
      </c>
      <c r="B72" s="23" t="s">
        <v>283</v>
      </c>
      <c r="C72" s="23" t="s">
        <v>418</v>
      </c>
      <c r="D72" s="1">
        <v>14</v>
      </c>
      <c r="E72" s="1">
        <v>10</v>
      </c>
      <c r="F72" s="1">
        <v>19</v>
      </c>
      <c r="G72" s="1">
        <v>9</v>
      </c>
      <c r="H72" s="1">
        <v>12</v>
      </c>
      <c r="I72" s="1">
        <v>12</v>
      </c>
      <c r="J72" s="1">
        <v>21</v>
      </c>
      <c r="K72" s="3">
        <f t="shared" si="6"/>
        <v>97</v>
      </c>
      <c r="L72" s="3">
        <v>700</v>
      </c>
      <c r="M72" s="6">
        <f t="shared" si="7"/>
        <v>0.13857142857142857</v>
      </c>
      <c r="N72" s="1" t="str">
        <f t="shared" si="8"/>
        <v>Fail</v>
      </c>
      <c r="O72" s="2"/>
      <c r="P72">
        <f t="shared" si="9"/>
        <v>7</v>
      </c>
    </row>
    <row r="73" spans="1:16" ht="15" thickBot="1" x14ac:dyDescent="0.4">
      <c r="A73" s="1">
        <v>68</v>
      </c>
      <c r="B73" s="23" t="s">
        <v>419</v>
      </c>
      <c r="C73" s="23" t="s">
        <v>420</v>
      </c>
      <c r="D73" s="1">
        <v>20</v>
      </c>
      <c r="E73" s="1">
        <v>24</v>
      </c>
      <c r="F73" s="1">
        <v>27</v>
      </c>
      <c r="G73" s="1">
        <v>12</v>
      </c>
      <c r="H73" s="1">
        <v>33</v>
      </c>
      <c r="I73" s="1">
        <v>24</v>
      </c>
      <c r="J73" s="1">
        <v>46</v>
      </c>
      <c r="K73" s="3">
        <f t="shared" si="6"/>
        <v>186</v>
      </c>
      <c r="L73" s="3">
        <v>700</v>
      </c>
      <c r="M73" s="6">
        <f t="shared" si="7"/>
        <v>0.26571428571428574</v>
      </c>
      <c r="N73" s="1" t="str">
        <f t="shared" si="8"/>
        <v>Pass</v>
      </c>
      <c r="O73" s="2"/>
      <c r="P73">
        <f t="shared" si="9"/>
        <v>5</v>
      </c>
    </row>
    <row r="74" spans="1:16" ht="15" thickBot="1" x14ac:dyDescent="0.4">
      <c r="A74" s="1">
        <v>69</v>
      </c>
      <c r="B74" s="23" t="s">
        <v>290</v>
      </c>
      <c r="C74" s="23" t="s">
        <v>421</v>
      </c>
      <c r="D74" s="1">
        <v>18</v>
      </c>
      <c r="E74" s="1">
        <v>19</v>
      </c>
      <c r="F74" s="1">
        <v>23</v>
      </c>
      <c r="G74" s="1">
        <v>8</v>
      </c>
      <c r="H74" s="1">
        <v>33</v>
      </c>
      <c r="I74" s="1">
        <v>40</v>
      </c>
      <c r="J74" s="1">
        <v>37</v>
      </c>
      <c r="K74" s="3">
        <f t="shared" si="6"/>
        <v>178</v>
      </c>
      <c r="L74" s="3">
        <v>700</v>
      </c>
      <c r="M74" s="6">
        <f t="shared" si="7"/>
        <v>0.25428571428571428</v>
      </c>
      <c r="N74" s="1" t="str">
        <f t="shared" si="8"/>
        <v>Pass</v>
      </c>
      <c r="O74" s="2"/>
      <c r="P74">
        <f t="shared" si="9"/>
        <v>4</v>
      </c>
    </row>
    <row r="75" spans="1:16" ht="15" thickBot="1" x14ac:dyDescent="0.4">
      <c r="A75" s="1">
        <v>70</v>
      </c>
      <c r="B75" s="23" t="s">
        <v>422</v>
      </c>
      <c r="C75" s="23" t="s">
        <v>423</v>
      </c>
      <c r="D75" s="1">
        <v>17</v>
      </c>
      <c r="E75" s="1">
        <v>9</v>
      </c>
      <c r="F75" s="1">
        <v>35</v>
      </c>
      <c r="G75" s="1">
        <v>21</v>
      </c>
      <c r="H75" s="1">
        <v>38</v>
      </c>
      <c r="I75" s="1">
        <v>33</v>
      </c>
      <c r="J75" s="1">
        <v>76</v>
      </c>
      <c r="K75" s="3">
        <f t="shared" si="6"/>
        <v>229</v>
      </c>
      <c r="L75" s="3">
        <v>700</v>
      </c>
      <c r="M75" s="6">
        <f t="shared" si="7"/>
        <v>0.32714285714285712</v>
      </c>
      <c r="N75" s="1" t="str">
        <f t="shared" si="8"/>
        <v>Pass</v>
      </c>
      <c r="O75" s="2"/>
      <c r="P75">
        <f t="shared" si="9"/>
        <v>3</v>
      </c>
    </row>
    <row r="76" spans="1:16" ht="15" thickBot="1" x14ac:dyDescent="0.4">
      <c r="A76" s="1">
        <v>71</v>
      </c>
      <c r="B76" s="23" t="s">
        <v>424</v>
      </c>
      <c r="C76" s="23" t="s">
        <v>425</v>
      </c>
      <c r="D76" s="1">
        <v>15</v>
      </c>
      <c r="E76" s="1">
        <v>19</v>
      </c>
      <c r="F76" s="1">
        <v>28</v>
      </c>
      <c r="G76" s="1">
        <v>14</v>
      </c>
      <c r="H76" s="1">
        <v>12</v>
      </c>
      <c r="I76" s="1">
        <v>33</v>
      </c>
      <c r="J76" s="1">
        <v>63</v>
      </c>
      <c r="K76" s="3">
        <f t="shared" si="6"/>
        <v>184</v>
      </c>
      <c r="L76" s="3">
        <v>700</v>
      </c>
      <c r="M76" s="6">
        <f t="shared" si="7"/>
        <v>0.26285714285714284</v>
      </c>
      <c r="N76" s="1" t="str">
        <f t="shared" si="8"/>
        <v>Pass</v>
      </c>
      <c r="O76" s="2"/>
      <c r="P76">
        <f t="shared" si="9"/>
        <v>5</v>
      </c>
    </row>
    <row r="77" spans="1:16" ht="15" thickBot="1" x14ac:dyDescent="0.4">
      <c r="A77" s="1">
        <v>72</v>
      </c>
      <c r="B77" s="23" t="s">
        <v>188</v>
      </c>
      <c r="C77" s="23" t="s">
        <v>426</v>
      </c>
      <c r="D77" s="1">
        <v>14</v>
      </c>
      <c r="E77" s="1">
        <v>14</v>
      </c>
      <c r="F77" s="1">
        <v>25</v>
      </c>
      <c r="G77" s="1">
        <v>6</v>
      </c>
      <c r="H77" s="1">
        <v>14</v>
      </c>
      <c r="I77" s="1">
        <v>19</v>
      </c>
      <c r="J77" s="1">
        <v>60</v>
      </c>
      <c r="K77" s="3">
        <f t="shared" si="6"/>
        <v>152</v>
      </c>
      <c r="L77" s="3">
        <v>700</v>
      </c>
      <c r="M77" s="6">
        <f t="shared" si="7"/>
        <v>0.21714285714285714</v>
      </c>
      <c r="N77" s="1" t="str">
        <f t="shared" si="8"/>
        <v>Pass</v>
      </c>
      <c r="O77" s="2"/>
      <c r="P77">
        <f t="shared" si="9"/>
        <v>6</v>
      </c>
    </row>
    <row r="78" spans="1:16" ht="15" thickBot="1" x14ac:dyDescent="0.4">
      <c r="A78" s="1">
        <v>73</v>
      </c>
      <c r="B78" s="23" t="s">
        <v>427</v>
      </c>
      <c r="C78" s="23" t="s">
        <v>428</v>
      </c>
      <c r="D78" s="1">
        <v>14</v>
      </c>
      <c r="E78" s="1">
        <v>17</v>
      </c>
      <c r="F78" s="1">
        <v>22</v>
      </c>
      <c r="G78" s="1">
        <v>12</v>
      </c>
      <c r="H78" s="1">
        <v>21</v>
      </c>
      <c r="I78" s="1">
        <v>33</v>
      </c>
      <c r="J78" s="1">
        <v>41</v>
      </c>
      <c r="K78" s="3">
        <f t="shared" si="6"/>
        <v>160</v>
      </c>
      <c r="L78" s="3">
        <v>700</v>
      </c>
      <c r="M78" s="6">
        <f t="shared" si="7"/>
        <v>0.22857142857142856</v>
      </c>
      <c r="N78" s="1" t="str">
        <f t="shared" si="8"/>
        <v>Pass</v>
      </c>
      <c r="O78" s="2"/>
      <c r="P78">
        <f t="shared" si="9"/>
        <v>5</v>
      </c>
    </row>
    <row r="79" spans="1:16" ht="15" thickBot="1" x14ac:dyDescent="0.4">
      <c r="A79" s="1">
        <v>74</v>
      </c>
      <c r="B79" s="23" t="s">
        <v>129</v>
      </c>
      <c r="C79" s="23" t="s">
        <v>429</v>
      </c>
      <c r="D79" s="1">
        <v>13</v>
      </c>
      <c r="E79" s="1">
        <v>16</v>
      </c>
      <c r="F79" s="1">
        <v>20</v>
      </c>
      <c r="G79" s="1">
        <v>14</v>
      </c>
      <c r="H79" s="1">
        <v>13</v>
      </c>
      <c r="I79" s="1">
        <v>9</v>
      </c>
      <c r="J79" s="1">
        <v>33</v>
      </c>
      <c r="K79" s="3">
        <f t="shared" si="6"/>
        <v>118</v>
      </c>
      <c r="L79" s="3">
        <v>700</v>
      </c>
      <c r="M79" s="6">
        <f t="shared" si="7"/>
        <v>0.16857142857142857</v>
      </c>
      <c r="N79" s="1" t="str">
        <f t="shared" si="8"/>
        <v>Pass</v>
      </c>
      <c r="O79" s="2"/>
      <c r="P79">
        <f t="shared" si="9"/>
        <v>6</v>
      </c>
    </row>
    <row r="80" spans="1:16" ht="15" thickBot="1" x14ac:dyDescent="0.4">
      <c r="A80" s="1">
        <v>75</v>
      </c>
      <c r="B80" s="23" t="s">
        <v>430</v>
      </c>
      <c r="C80" s="23" t="s">
        <v>431</v>
      </c>
      <c r="D80" s="1">
        <v>38</v>
      </c>
      <c r="E80" s="1">
        <v>46</v>
      </c>
      <c r="F80" s="1">
        <v>45</v>
      </c>
      <c r="G80" s="1">
        <v>53</v>
      </c>
      <c r="H80" s="1">
        <v>63</v>
      </c>
      <c r="I80" s="1">
        <v>65</v>
      </c>
      <c r="J80" s="1">
        <v>73</v>
      </c>
      <c r="K80" s="3">
        <f t="shared" si="6"/>
        <v>383</v>
      </c>
      <c r="L80" s="3">
        <v>700</v>
      </c>
      <c r="M80" s="6">
        <f t="shared" si="7"/>
        <v>0.54714285714285715</v>
      </c>
      <c r="N80" s="1" t="str">
        <f t="shared" si="8"/>
        <v>Pass</v>
      </c>
      <c r="O80" s="2"/>
      <c r="P80">
        <f t="shared" si="9"/>
        <v>0</v>
      </c>
    </row>
    <row r="81" spans="1:16" ht="29.5" thickBot="1" x14ac:dyDescent="0.4">
      <c r="A81" s="1">
        <v>76</v>
      </c>
      <c r="B81" s="23" t="s">
        <v>129</v>
      </c>
      <c r="C81" s="23" t="s">
        <v>432</v>
      </c>
      <c r="D81" s="1">
        <v>13</v>
      </c>
      <c r="E81" s="1">
        <v>14</v>
      </c>
      <c r="F81" s="1">
        <v>23</v>
      </c>
      <c r="G81" s="1">
        <v>6</v>
      </c>
      <c r="H81" s="1">
        <v>16</v>
      </c>
      <c r="I81" s="1">
        <v>56</v>
      </c>
      <c r="J81" s="1">
        <v>35</v>
      </c>
      <c r="K81" s="3">
        <f t="shared" si="6"/>
        <v>163</v>
      </c>
      <c r="L81" s="3">
        <v>700</v>
      </c>
      <c r="M81" s="6">
        <f t="shared" si="7"/>
        <v>0.23285714285714285</v>
      </c>
      <c r="N81" s="1" t="str">
        <f t="shared" si="8"/>
        <v>Pass</v>
      </c>
      <c r="O81" s="2"/>
      <c r="P81">
        <f t="shared" si="9"/>
        <v>5</v>
      </c>
    </row>
    <row r="82" spans="1:16" ht="15" thickBot="1" x14ac:dyDescent="0.4">
      <c r="A82" s="1">
        <v>77</v>
      </c>
      <c r="B82" s="23" t="s">
        <v>433</v>
      </c>
      <c r="C82" s="23" t="s">
        <v>434</v>
      </c>
      <c r="D82" s="1">
        <v>16</v>
      </c>
      <c r="E82" s="1">
        <v>45</v>
      </c>
      <c r="F82" s="1">
        <v>28</v>
      </c>
      <c r="G82" s="1">
        <v>24</v>
      </c>
      <c r="H82" s="1">
        <v>33</v>
      </c>
      <c r="I82" s="1">
        <v>50</v>
      </c>
      <c r="J82" s="1">
        <v>67</v>
      </c>
      <c r="K82" s="3">
        <f t="shared" si="6"/>
        <v>263</v>
      </c>
      <c r="L82" s="3">
        <v>700</v>
      </c>
      <c r="M82" s="6">
        <f t="shared" si="7"/>
        <v>0.37571428571428572</v>
      </c>
      <c r="N82" s="1" t="str">
        <f t="shared" si="8"/>
        <v>Pass</v>
      </c>
      <c r="O82" s="2"/>
      <c r="P82">
        <f t="shared" si="9"/>
        <v>3</v>
      </c>
    </row>
    <row r="83" spans="1:16" ht="15" thickBot="1" x14ac:dyDescent="0.4">
      <c r="A83" s="1">
        <v>78</v>
      </c>
      <c r="B83" s="23" t="s">
        <v>435</v>
      </c>
      <c r="C83" s="23" t="s">
        <v>312</v>
      </c>
      <c r="D83" s="1">
        <v>13</v>
      </c>
      <c r="E83" s="1">
        <v>33</v>
      </c>
      <c r="F83" s="1">
        <v>24</v>
      </c>
      <c r="G83" s="1">
        <v>23</v>
      </c>
      <c r="H83" s="1">
        <v>33</v>
      </c>
      <c r="I83" s="1">
        <v>21</v>
      </c>
      <c r="J83" s="1">
        <v>51</v>
      </c>
      <c r="K83" s="3">
        <f t="shared" si="6"/>
        <v>198</v>
      </c>
      <c r="L83" s="3">
        <v>700</v>
      </c>
      <c r="M83" s="6">
        <f t="shared" si="7"/>
        <v>0.28285714285714286</v>
      </c>
      <c r="N83" s="1" t="str">
        <f t="shared" si="8"/>
        <v>Pass</v>
      </c>
      <c r="O83" s="2"/>
      <c r="P83">
        <f t="shared" si="9"/>
        <v>4</v>
      </c>
    </row>
    <row r="84" spans="1:16" ht="15" thickBot="1" x14ac:dyDescent="0.4">
      <c r="A84" s="1">
        <v>79</v>
      </c>
      <c r="B84" s="23" t="s">
        <v>436</v>
      </c>
      <c r="C84" s="23" t="s">
        <v>437</v>
      </c>
      <c r="D84" s="1">
        <v>33</v>
      </c>
      <c r="E84" s="1">
        <v>21</v>
      </c>
      <c r="F84" s="1">
        <v>34</v>
      </c>
      <c r="G84" s="1">
        <v>19</v>
      </c>
      <c r="H84" s="1">
        <v>53</v>
      </c>
      <c r="I84" s="1">
        <v>33</v>
      </c>
      <c r="J84" s="1">
        <v>60</v>
      </c>
      <c r="K84" s="3">
        <f t="shared" si="6"/>
        <v>253</v>
      </c>
      <c r="L84" s="3">
        <v>700</v>
      </c>
      <c r="M84" s="6">
        <f t="shared" si="7"/>
        <v>0.36142857142857143</v>
      </c>
      <c r="N84" s="1" t="str">
        <f t="shared" si="8"/>
        <v>Pass</v>
      </c>
      <c r="O84" s="2"/>
      <c r="P84">
        <f t="shared" si="9"/>
        <v>2</v>
      </c>
    </row>
    <row r="85" spans="1:16" ht="15" thickBot="1" x14ac:dyDescent="0.4">
      <c r="A85" s="1">
        <v>80</v>
      </c>
      <c r="B85" s="23" t="s">
        <v>285</v>
      </c>
      <c r="C85" s="23" t="s">
        <v>438</v>
      </c>
      <c r="D85" s="1">
        <v>20</v>
      </c>
      <c r="E85" s="1">
        <v>13</v>
      </c>
      <c r="F85" s="1">
        <v>22</v>
      </c>
      <c r="G85" s="1">
        <v>15</v>
      </c>
      <c r="H85" s="1">
        <v>37</v>
      </c>
      <c r="I85" s="1">
        <v>15</v>
      </c>
      <c r="J85" s="1">
        <v>54</v>
      </c>
      <c r="K85" s="3">
        <f t="shared" si="6"/>
        <v>176</v>
      </c>
      <c r="L85" s="3">
        <v>700</v>
      </c>
      <c r="M85" s="6">
        <f t="shared" si="7"/>
        <v>0.25142857142857145</v>
      </c>
      <c r="N85" s="1" t="str">
        <f t="shared" si="8"/>
        <v>Pass</v>
      </c>
      <c r="O85" s="2"/>
      <c r="P85">
        <f t="shared" si="9"/>
        <v>5</v>
      </c>
    </row>
    <row r="86" spans="1:16" ht="15" thickBot="1" x14ac:dyDescent="0.4">
      <c r="A86" s="1">
        <v>81</v>
      </c>
      <c r="B86" s="23" t="s">
        <v>342</v>
      </c>
      <c r="C86" s="23" t="s">
        <v>439</v>
      </c>
      <c r="D86" s="1">
        <v>17</v>
      </c>
      <c r="E86" s="1">
        <v>53</v>
      </c>
      <c r="F86" s="1">
        <v>33</v>
      </c>
      <c r="G86" s="1">
        <v>17</v>
      </c>
      <c r="H86" s="1">
        <v>33</v>
      </c>
      <c r="I86" s="1">
        <v>33</v>
      </c>
      <c r="J86" s="1">
        <v>75</v>
      </c>
      <c r="K86" s="3">
        <f t="shared" si="6"/>
        <v>261</v>
      </c>
      <c r="L86" s="3">
        <v>700</v>
      </c>
      <c r="M86" s="6">
        <f t="shared" si="7"/>
        <v>0.37285714285714283</v>
      </c>
      <c r="N86" s="1" t="str">
        <f t="shared" si="8"/>
        <v>Pass</v>
      </c>
      <c r="O86" s="2"/>
      <c r="P86">
        <f t="shared" si="9"/>
        <v>2</v>
      </c>
    </row>
    <row r="87" spans="1:16" ht="15" thickBot="1" x14ac:dyDescent="0.4">
      <c r="A87" s="1">
        <v>82</v>
      </c>
      <c r="B87" s="21" t="s">
        <v>440</v>
      </c>
      <c r="C87" s="21" t="s">
        <v>441</v>
      </c>
      <c r="D87" s="1">
        <v>36</v>
      </c>
      <c r="E87" s="1">
        <v>3</v>
      </c>
      <c r="F87" s="1">
        <v>33</v>
      </c>
      <c r="G87" s="1">
        <v>36</v>
      </c>
      <c r="H87" s="1">
        <v>5</v>
      </c>
      <c r="I87" s="1">
        <v>8</v>
      </c>
      <c r="J87" s="1">
        <v>52</v>
      </c>
      <c r="K87" s="3">
        <f t="shared" si="6"/>
        <v>173</v>
      </c>
      <c r="L87" s="3">
        <v>700</v>
      </c>
      <c r="M87" s="6">
        <f t="shared" si="7"/>
        <v>0.24714285714285714</v>
      </c>
      <c r="N87" s="1" t="str">
        <f t="shared" si="8"/>
        <v>Pass</v>
      </c>
      <c r="O87" s="2"/>
      <c r="P87">
        <f t="shared" si="9"/>
        <v>3</v>
      </c>
    </row>
    <row r="88" spans="1:16" ht="15" thickBot="1" x14ac:dyDescent="0.4">
      <c r="A88" s="1">
        <v>83</v>
      </c>
      <c r="B88" s="23" t="s">
        <v>442</v>
      </c>
      <c r="C88" s="23" t="s">
        <v>443</v>
      </c>
      <c r="D88" s="1">
        <v>17</v>
      </c>
      <c r="E88" s="1">
        <v>21</v>
      </c>
      <c r="F88" s="1">
        <v>16</v>
      </c>
      <c r="G88" s="1">
        <v>12</v>
      </c>
      <c r="H88" s="1">
        <v>37</v>
      </c>
      <c r="I88" s="1">
        <v>12</v>
      </c>
      <c r="J88" s="1">
        <v>59</v>
      </c>
      <c r="K88" s="3">
        <f t="shared" si="6"/>
        <v>174</v>
      </c>
      <c r="L88" s="3">
        <v>700</v>
      </c>
      <c r="M88" s="6">
        <f t="shared" si="7"/>
        <v>0.24857142857142858</v>
      </c>
      <c r="N88" s="1" t="str">
        <f t="shared" si="8"/>
        <v>Pass</v>
      </c>
      <c r="O88" s="2"/>
      <c r="P88">
        <f t="shared" si="9"/>
        <v>5</v>
      </c>
    </row>
    <row r="89" spans="1:16" ht="15" thickBot="1" x14ac:dyDescent="0.4">
      <c r="A89" s="1">
        <v>84</v>
      </c>
      <c r="B89" s="23" t="s">
        <v>444</v>
      </c>
      <c r="C89" s="23" t="s">
        <v>445</v>
      </c>
      <c r="D89" s="1">
        <v>19</v>
      </c>
      <c r="E89" s="1">
        <v>42</v>
      </c>
      <c r="F89" s="1">
        <v>43</v>
      </c>
      <c r="G89" s="1">
        <v>16</v>
      </c>
      <c r="H89" s="1">
        <v>62</v>
      </c>
      <c r="I89" s="1">
        <v>36</v>
      </c>
      <c r="J89" s="1">
        <v>60</v>
      </c>
      <c r="K89" s="3">
        <f t="shared" si="6"/>
        <v>278</v>
      </c>
      <c r="L89" s="3">
        <v>700</v>
      </c>
      <c r="M89" s="6">
        <f t="shared" si="7"/>
        <v>0.39714285714285713</v>
      </c>
      <c r="N89" s="1" t="str">
        <f t="shared" si="8"/>
        <v>Pass</v>
      </c>
      <c r="O89" s="2"/>
      <c r="P89">
        <f t="shared" si="9"/>
        <v>2</v>
      </c>
    </row>
    <row r="90" spans="1:16" ht="15" thickBot="1" x14ac:dyDescent="0.4">
      <c r="A90" s="1">
        <v>85</v>
      </c>
      <c r="B90" s="23" t="s">
        <v>446</v>
      </c>
      <c r="C90" s="23" t="s">
        <v>447</v>
      </c>
      <c r="D90" s="1">
        <v>40</v>
      </c>
      <c r="E90" s="1">
        <v>42</v>
      </c>
      <c r="F90" s="1">
        <v>20</v>
      </c>
      <c r="G90" s="1">
        <v>18</v>
      </c>
      <c r="H90" s="1">
        <v>33</v>
      </c>
      <c r="I90" s="1">
        <v>10</v>
      </c>
      <c r="J90" s="1">
        <v>34</v>
      </c>
      <c r="K90" s="3">
        <f t="shared" si="6"/>
        <v>197</v>
      </c>
      <c r="L90" s="3">
        <v>700</v>
      </c>
      <c r="M90" s="6">
        <f t="shared" si="7"/>
        <v>0.28142857142857142</v>
      </c>
      <c r="N90" s="1" t="str">
        <f t="shared" si="8"/>
        <v>Pass</v>
      </c>
      <c r="O90" s="2"/>
      <c r="P90">
        <f t="shared" si="9"/>
        <v>3</v>
      </c>
    </row>
    <row r="91" spans="1:16" ht="15" thickBot="1" x14ac:dyDescent="0.4">
      <c r="A91" s="1">
        <v>86</v>
      </c>
      <c r="B91" s="23" t="s">
        <v>378</v>
      </c>
      <c r="C91" s="23" t="s">
        <v>429</v>
      </c>
      <c r="D91" s="1">
        <v>18</v>
      </c>
      <c r="E91" s="1">
        <v>26</v>
      </c>
      <c r="F91" s="1">
        <v>20</v>
      </c>
      <c r="G91" s="1">
        <v>21</v>
      </c>
      <c r="H91" s="1">
        <v>13</v>
      </c>
      <c r="I91" s="1">
        <v>17</v>
      </c>
      <c r="J91" s="1">
        <v>59</v>
      </c>
      <c r="K91" s="3">
        <f t="shared" si="6"/>
        <v>174</v>
      </c>
      <c r="L91" s="3">
        <v>700</v>
      </c>
      <c r="M91" s="6">
        <f t="shared" si="7"/>
        <v>0.24857142857142858</v>
      </c>
      <c r="N91" s="1" t="str">
        <f t="shared" si="8"/>
        <v>Pass</v>
      </c>
      <c r="O91" s="2"/>
      <c r="P91">
        <f t="shared" si="9"/>
        <v>6</v>
      </c>
    </row>
    <row r="92" spans="1:16" ht="15" thickBot="1" x14ac:dyDescent="0.4">
      <c r="A92" s="1">
        <v>87</v>
      </c>
      <c r="B92" s="23" t="s">
        <v>189</v>
      </c>
      <c r="C92" s="23" t="s">
        <v>448</v>
      </c>
      <c r="D92" s="1">
        <v>18</v>
      </c>
      <c r="E92" s="1">
        <v>39</v>
      </c>
      <c r="F92" s="1">
        <v>22</v>
      </c>
      <c r="G92" s="1">
        <v>17</v>
      </c>
      <c r="H92" s="1">
        <v>5</v>
      </c>
      <c r="I92" s="1">
        <v>12</v>
      </c>
      <c r="J92" s="1">
        <v>75</v>
      </c>
      <c r="K92" s="3">
        <f t="shared" si="6"/>
        <v>188</v>
      </c>
      <c r="L92" s="3">
        <v>700</v>
      </c>
      <c r="M92" s="6">
        <f t="shared" si="7"/>
        <v>0.26857142857142857</v>
      </c>
      <c r="N92" s="1" t="str">
        <f t="shared" si="8"/>
        <v>Pass</v>
      </c>
      <c r="O92" s="2"/>
      <c r="P92">
        <f t="shared" si="9"/>
        <v>5</v>
      </c>
    </row>
    <row r="93" spans="1:16" ht="15" thickBot="1" x14ac:dyDescent="0.4">
      <c r="A93" s="1">
        <v>88</v>
      </c>
      <c r="B93" s="23" t="s">
        <v>449</v>
      </c>
      <c r="C93" s="23" t="s">
        <v>441</v>
      </c>
      <c r="D93" s="1">
        <v>11</v>
      </c>
      <c r="E93" s="1">
        <v>12</v>
      </c>
      <c r="F93" s="1">
        <v>28</v>
      </c>
      <c r="G93" s="1">
        <v>33</v>
      </c>
      <c r="H93" s="1">
        <v>33</v>
      </c>
      <c r="I93" s="1">
        <v>17</v>
      </c>
      <c r="J93" s="1">
        <v>63</v>
      </c>
      <c r="K93" s="3">
        <f t="shared" si="6"/>
        <v>197</v>
      </c>
      <c r="L93" s="3">
        <v>700</v>
      </c>
      <c r="M93" s="6">
        <f t="shared" si="7"/>
        <v>0.28142857142857142</v>
      </c>
      <c r="N93" s="1" t="str">
        <f t="shared" si="8"/>
        <v>Pass</v>
      </c>
      <c r="O93" s="2"/>
      <c r="P93">
        <f t="shared" si="9"/>
        <v>4</v>
      </c>
    </row>
    <row r="94" spans="1:16" ht="15" thickBot="1" x14ac:dyDescent="0.4">
      <c r="A94" s="1">
        <v>89</v>
      </c>
      <c r="B94" s="23" t="s">
        <v>172</v>
      </c>
      <c r="C94" s="23" t="s">
        <v>450</v>
      </c>
      <c r="D94" s="1">
        <v>16</v>
      </c>
      <c r="E94" s="1">
        <v>9</v>
      </c>
      <c r="F94" s="1">
        <v>19</v>
      </c>
      <c r="G94" s="1">
        <v>9</v>
      </c>
      <c r="H94" s="1">
        <v>36</v>
      </c>
      <c r="I94" s="1">
        <v>20</v>
      </c>
      <c r="J94" s="1">
        <v>26</v>
      </c>
      <c r="K94" s="3">
        <f t="shared" si="6"/>
        <v>135</v>
      </c>
      <c r="L94" s="3">
        <v>700</v>
      </c>
      <c r="M94" s="6">
        <f t="shared" si="7"/>
        <v>0.19285714285714287</v>
      </c>
      <c r="N94" s="1" t="str">
        <f t="shared" si="8"/>
        <v>Pass</v>
      </c>
      <c r="O94" s="2"/>
      <c r="P94">
        <f t="shared" si="9"/>
        <v>6</v>
      </c>
    </row>
    <row r="95" spans="1:16" ht="15" thickBot="1" x14ac:dyDescent="0.4">
      <c r="A95" s="1">
        <v>90</v>
      </c>
      <c r="B95" s="23" t="s">
        <v>290</v>
      </c>
      <c r="C95" s="23" t="s">
        <v>451</v>
      </c>
      <c r="D95" s="1">
        <v>13</v>
      </c>
      <c r="E95" s="1">
        <v>13</v>
      </c>
      <c r="F95" s="1">
        <v>27</v>
      </c>
      <c r="G95" s="1">
        <v>14</v>
      </c>
      <c r="H95" s="1">
        <v>19</v>
      </c>
      <c r="I95" s="1">
        <v>24</v>
      </c>
      <c r="J95" s="1">
        <v>44</v>
      </c>
      <c r="K95" s="3">
        <f t="shared" si="6"/>
        <v>154</v>
      </c>
      <c r="L95" s="3">
        <v>700</v>
      </c>
      <c r="M95" s="6">
        <f t="shared" si="7"/>
        <v>0.22</v>
      </c>
      <c r="N95" s="1" t="str">
        <f t="shared" si="8"/>
        <v>Pass</v>
      </c>
      <c r="O95" s="2"/>
      <c r="P95">
        <f t="shared" si="9"/>
        <v>6</v>
      </c>
    </row>
    <row r="96" spans="1:16" ht="15" thickBot="1" x14ac:dyDescent="0.4">
      <c r="A96" s="1">
        <v>91</v>
      </c>
      <c r="B96" s="23" t="s">
        <v>452</v>
      </c>
      <c r="C96" s="23" t="s">
        <v>453</v>
      </c>
      <c r="D96" s="1">
        <v>33</v>
      </c>
      <c r="E96" s="1">
        <v>26</v>
      </c>
      <c r="F96" s="1">
        <v>67</v>
      </c>
      <c r="G96" s="1">
        <v>41</v>
      </c>
      <c r="H96" s="1">
        <v>53</v>
      </c>
      <c r="I96" s="1">
        <v>55</v>
      </c>
      <c r="J96" s="1">
        <v>72</v>
      </c>
      <c r="K96" s="3">
        <f t="shared" si="6"/>
        <v>347</v>
      </c>
      <c r="L96" s="3">
        <v>700</v>
      </c>
      <c r="M96" s="6">
        <f t="shared" si="7"/>
        <v>0.49571428571428572</v>
      </c>
      <c r="N96" s="1" t="str">
        <f t="shared" si="8"/>
        <v>Pass</v>
      </c>
      <c r="O96" s="2"/>
      <c r="P96">
        <f t="shared" si="9"/>
        <v>1</v>
      </c>
    </row>
    <row r="97" spans="1:17" ht="15" thickBot="1" x14ac:dyDescent="0.4">
      <c r="A97" s="1">
        <v>92</v>
      </c>
      <c r="B97" s="23" t="s">
        <v>454</v>
      </c>
      <c r="C97" s="23" t="s">
        <v>455</v>
      </c>
      <c r="D97" s="1">
        <v>12</v>
      </c>
      <c r="E97" s="1">
        <v>15</v>
      </c>
      <c r="F97" s="1">
        <v>20</v>
      </c>
      <c r="G97" s="1">
        <v>13</v>
      </c>
      <c r="H97" s="1">
        <v>18</v>
      </c>
      <c r="I97" s="1">
        <v>10</v>
      </c>
      <c r="J97" s="1">
        <v>46</v>
      </c>
      <c r="K97" s="3">
        <f t="shared" si="6"/>
        <v>134</v>
      </c>
      <c r="L97" s="3">
        <v>700</v>
      </c>
      <c r="M97" s="6">
        <f t="shared" si="7"/>
        <v>0.19142857142857142</v>
      </c>
      <c r="N97" s="1" t="str">
        <f t="shared" si="8"/>
        <v>Pass</v>
      </c>
      <c r="O97" s="2"/>
      <c r="P97">
        <f t="shared" si="9"/>
        <v>6</v>
      </c>
    </row>
    <row r="98" spans="1:17" ht="15" thickBot="1" x14ac:dyDescent="0.4">
      <c r="A98" s="1">
        <v>93</v>
      </c>
      <c r="B98" s="23" t="s">
        <v>153</v>
      </c>
      <c r="C98" s="23" t="s">
        <v>456</v>
      </c>
      <c r="D98" s="1">
        <v>12</v>
      </c>
      <c r="E98" s="1">
        <v>14</v>
      </c>
      <c r="F98" s="1">
        <v>33</v>
      </c>
      <c r="G98" s="1">
        <v>6</v>
      </c>
      <c r="H98" s="1">
        <v>12</v>
      </c>
      <c r="I98" s="1">
        <v>10</v>
      </c>
      <c r="J98" s="1">
        <v>62</v>
      </c>
      <c r="K98" s="3">
        <f t="shared" si="6"/>
        <v>149</v>
      </c>
      <c r="L98" s="3">
        <v>700</v>
      </c>
      <c r="M98" s="6">
        <f t="shared" si="7"/>
        <v>0.21285714285714286</v>
      </c>
      <c r="N98" s="1" t="str">
        <f t="shared" si="8"/>
        <v>Pass</v>
      </c>
      <c r="O98" s="2"/>
      <c r="P98">
        <f t="shared" si="9"/>
        <v>5</v>
      </c>
    </row>
    <row r="99" spans="1:17" ht="29.5" thickBot="1" x14ac:dyDescent="0.4">
      <c r="A99" s="1">
        <v>94</v>
      </c>
      <c r="B99" s="23" t="s">
        <v>190</v>
      </c>
      <c r="C99" s="23" t="s">
        <v>432</v>
      </c>
      <c r="D99" s="1">
        <v>77</v>
      </c>
      <c r="E99" s="1">
        <v>57</v>
      </c>
      <c r="F99" s="1">
        <v>61</v>
      </c>
      <c r="G99" s="1">
        <v>33</v>
      </c>
      <c r="H99" s="1">
        <v>70</v>
      </c>
      <c r="I99" s="1">
        <v>50</v>
      </c>
      <c r="J99" s="1">
        <v>87</v>
      </c>
      <c r="K99" s="3">
        <f t="shared" si="6"/>
        <v>435</v>
      </c>
      <c r="L99" s="3">
        <v>700</v>
      </c>
      <c r="M99" s="6">
        <f t="shared" si="7"/>
        <v>0.62142857142857144</v>
      </c>
      <c r="N99" s="1" t="str">
        <f t="shared" si="8"/>
        <v>Pass</v>
      </c>
      <c r="O99" s="2"/>
      <c r="P99">
        <f t="shared" si="9"/>
        <v>0</v>
      </c>
    </row>
    <row r="100" spans="1:17" ht="15" thickBot="1" x14ac:dyDescent="0.4">
      <c r="A100" s="1">
        <v>95</v>
      </c>
      <c r="B100" s="23" t="s">
        <v>285</v>
      </c>
      <c r="C100" s="23" t="s">
        <v>154</v>
      </c>
      <c r="D100" s="1">
        <v>33</v>
      </c>
      <c r="E100" s="1">
        <v>52</v>
      </c>
      <c r="F100" s="1">
        <v>49</v>
      </c>
      <c r="G100" s="1">
        <v>19</v>
      </c>
      <c r="H100" s="1">
        <v>33</v>
      </c>
      <c r="I100" s="1">
        <v>23</v>
      </c>
      <c r="J100" s="1">
        <v>67</v>
      </c>
      <c r="K100" s="3">
        <f t="shared" si="6"/>
        <v>276</v>
      </c>
      <c r="L100" s="3">
        <v>700</v>
      </c>
      <c r="M100" s="6">
        <f t="shared" si="7"/>
        <v>0.39428571428571429</v>
      </c>
      <c r="N100" s="1" t="str">
        <f t="shared" si="8"/>
        <v>Pass</v>
      </c>
      <c r="O100" s="2"/>
      <c r="P100">
        <f t="shared" si="9"/>
        <v>2</v>
      </c>
    </row>
    <row r="101" spans="1:17" ht="15" thickBot="1" x14ac:dyDescent="0.4">
      <c r="A101" s="1">
        <v>96</v>
      </c>
      <c r="B101" s="23" t="s">
        <v>133</v>
      </c>
      <c r="C101" s="23" t="s">
        <v>457</v>
      </c>
      <c r="D101" s="1">
        <v>39</v>
      </c>
      <c r="E101" s="1">
        <v>14</v>
      </c>
      <c r="F101" s="1">
        <v>21</v>
      </c>
      <c r="G101" s="1">
        <v>9</v>
      </c>
      <c r="H101" s="1">
        <v>14</v>
      </c>
      <c r="I101" s="1">
        <v>33</v>
      </c>
      <c r="J101" s="1">
        <v>18</v>
      </c>
      <c r="K101" s="3">
        <f t="shared" si="6"/>
        <v>148</v>
      </c>
      <c r="L101" s="3">
        <v>700</v>
      </c>
      <c r="M101" s="6">
        <f t="shared" si="7"/>
        <v>0.21142857142857144</v>
      </c>
      <c r="N101" s="1" t="str">
        <f t="shared" si="8"/>
        <v>Pass</v>
      </c>
      <c r="O101" s="2"/>
      <c r="P101">
        <f t="shared" si="9"/>
        <v>5</v>
      </c>
    </row>
    <row r="102" spans="1:17" ht="15" thickBot="1" x14ac:dyDescent="0.4">
      <c r="A102" s="1">
        <v>97</v>
      </c>
      <c r="B102" s="23" t="s">
        <v>458</v>
      </c>
      <c r="C102" s="23" t="s">
        <v>459</v>
      </c>
      <c r="D102" s="1">
        <v>34</v>
      </c>
      <c r="E102" s="1">
        <v>14</v>
      </c>
      <c r="F102" s="1">
        <v>43</v>
      </c>
      <c r="G102" s="1">
        <v>18</v>
      </c>
      <c r="H102" s="1">
        <v>13</v>
      </c>
      <c r="I102" s="1">
        <v>24</v>
      </c>
      <c r="J102" s="1">
        <v>76</v>
      </c>
      <c r="K102" s="3">
        <f t="shared" ref="K102:K133" si="10">SUM(D102:J102)</f>
        <v>222</v>
      </c>
      <c r="L102" s="3">
        <v>700</v>
      </c>
      <c r="M102" s="6">
        <f t="shared" ref="M102:M133" si="11">K102/L102</f>
        <v>0.31714285714285712</v>
      </c>
      <c r="N102" s="1" t="str">
        <f t="shared" si="8"/>
        <v>Pass</v>
      </c>
      <c r="O102" s="2"/>
      <c r="P102">
        <f t="shared" si="9"/>
        <v>4</v>
      </c>
    </row>
    <row r="103" spans="1:17" ht="15" thickBot="1" x14ac:dyDescent="0.4">
      <c r="A103" s="1">
        <v>98</v>
      </c>
      <c r="B103" s="23" t="s">
        <v>460</v>
      </c>
      <c r="C103" s="23" t="s">
        <v>461</v>
      </c>
      <c r="D103" s="1">
        <v>14</v>
      </c>
      <c r="E103" s="1">
        <v>5</v>
      </c>
      <c r="F103" s="1">
        <v>22</v>
      </c>
      <c r="G103" s="1">
        <v>8</v>
      </c>
      <c r="H103" s="1">
        <v>33</v>
      </c>
      <c r="I103" s="1">
        <v>7</v>
      </c>
      <c r="J103" s="1">
        <v>5</v>
      </c>
      <c r="K103" s="3">
        <f t="shared" si="10"/>
        <v>94</v>
      </c>
      <c r="L103" s="3">
        <v>700</v>
      </c>
      <c r="M103" s="6">
        <f t="shared" si="11"/>
        <v>0.13428571428571429</v>
      </c>
      <c r="N103" s="1" t="str">
        <f t="shared" si="8"/>
        <v>Pass</v>
      </c>
      <c r="O103" s="2"/>
      <c r="P103">
        <f t="shared" si="9"/>
        <v>6</v>
      </c>
    </row>
    <row r="104" spans="1:17" ht="15" thickBot="1" x14ac:dyDescent="0.4">
      <c r="A104" s="1">
        <v>99</v>
      </c>
      <c r="B104" s="23" t="s">
        <v>462</v>
      </c>
      <c r="C104" s="23" t="s">
        <v>463</v>
      </c>
      <c r="D104" s="1">
        <v>33</v>
      </c>
      <c r="E104" s="1">
        <v>41</v>
      </c>
      <c r="F104" s="1">
        <v>60</v>
      </c>
      <c r="G104" s="1">
        <v>23</v>
      </c>
      <c r="H104" s="1">
        <v>58</v>
      </c>
      <c r="I104" s="1">
        <v>85</v>
      </c>
      <c r="J104" s="1">
        <v>70</v>
      </c>
      <c r="K104" s="3">
        <f t="shared" si="10"/>
        <v>370</v>
      </c>
      <c r="L104" s="3">
        <v>700</v>
      </c>
      <c r="M104" s="6">
        <f t="shared" si="11"/>
        <v>0.52857142857142858</v>
      </c>
      <c r="N104" s="1" t="str">
        <f t="shared" si="8"/>
        <v>Pass</v>
      </c>
      <c r="O104" s="2"/>
      <c r="P104">
        <f t="shared" si="9"/>
        <v>1</v>
      </c>
    </row>
    <row r="105" spans="1:17" ht="15" thickBot="1" x14ac:dyDescent="0.4">
      <c r="A105" s="1">
        <v>100</v>
      </c>
      <c r="B105" s="23" t="s">
        <v>464</v>
      </c>
      <c r="C105" s="23" t="s">
        <v>465</v>
      </c>
      <c r="D105" s="1">
        <v>15</v>
      </c>
      <c r="E105" s="1">
        <v>9</v>
      </c>
      <c r="F105" s="1">
        <v>18</v>
      </c>
      <c r="G105" s="1">
        <v>6</v>
      </c>
      <c r="H105" s="1">
        <v>6</v>
      </c>
      <c r="I105" s="1">
        <v>20</v>
      </c>
      <c r="J105" s="1">
        <v>33</v>
      </c>
      <c r="K105" s="3">
        <f t="shared" si="10"/>
        <v>107</v>
      </c>
      <c r="L105" s="3">
        <v>700</v>
      </c>
      <c r="M105" s="6">
        <f t="shared" si="11"/>
        <v>0.15285714285714286</v>
      </c>
      <c r="N105" s="1" t="str">
        <f t="shared" si="8"/>
        <v>Pass</v>
      </c>
      <c r="O105" s="2"/>
      <c r="P105">
        <f t="shared" si="9"/>
        <v>6</v>
      </c>
    </row>
    <row r="106" spans="1:17" ht="15" thickBot="1" x14ac:dyDescent="0.4">
      <c r="A106" s="1">
        <v>101</v>
      </c>
      <c r="B106" s="23" t="s">
        <v>466</v>
      </c>
      <c r="C106" s="23" t="s">
        <v>467</v>
      </c>
      <c r="D106" s="1">
        <v>12</v>
      </c>
      <c r="E106" s="1">
        <v>33</v>
      </c>
      <c r="F106" s="1">
        <v>15</v>
      </c>
      <c r="G106" s="1">
        <v>15</v>
      </c>
      <c r="H106" s="1">
        <v>20</v>
      </c>
      <c r="I106" s="1">
        <v>13</v>
      </c>
      <c r="J106" s="1">
        <v>20</v>
      </c>
      <c r="K106" s="3">
        <f t="shared" si="10"/>
        <v>128</v>
      </c>
      <c r="L106" s="3">
        <v>700</v>
      </c>
      <c r="M106" s="6">
        <f t="shared" si="11"/>
        <v>0.18285714285714286</v>
      </c>
      <c r="N106" s="1" t="str">
        <f t="shared" si="8"/>
        <v>Pass</v>
      </c>
      <c r="O106" s="2"/>
      <c r="P106">
        <f t="shared" si="9"/>
        <v>6</v>
      </c>
    </row>
    <row r="107" spans="1:17" ht="15" thickBot="1" x14ac:dyDescent="0.4">
      <c r="A107" s="1">
        <v>102</v>
      </c>
      <c r="B107" s="23" t="s">
        <v>342</v>
      </c>
      <c r="C107" s="23" t="s">
        <v>426</v>
      </c>
      <c r="D107" s="1">
        <v>48</v>
      </c>
      <c r="E107" s="1">
        <v>47</v>
      </c>
      <c r="F107" s="1">
        <v>55</v>
      </c>
      <c r="G107" s="1">
        <v>33</v>
      </c>
      <c r="H107" s="1">
        <v>56</v>
      </c>
      <c r="I107" s="1">
        <v>57</v>
      </c>
      <c r="J107" s="1">
        <v>85</v>
      </c>
      <c r="K107" s="3">
        <f t="shared" si="10"/>
        <v>381</v>
      </c>
      <c r="L107" s="3">
        <v>700</v>
      </c>
      <c r="M107" s="6">
        <f t="shared" si="11"/>
        <v>0.54428571428571426</v>
      </c>
      <c r="N107" s="1" t="str">
        <f t="shared" si="8"/>
        <v>Pass</v>
      </c>
      <c r="O107" s="2"/>
      <c r="P107">
        <f t="shared" si="9"/>
        <v>0</v>
      </c>
    </row>
    <row r="108" spans="1:17" ht="15" thickBot="1" x14ac:dyDescent="0.4">
      <c r="A108" s="1">
        <v>103</v>
      </c>
      <c r="B108" s="23" t="s">
        <v>468</v>
      </c>
      <c r="C108" s="23" t="s">
        <v>469</v>
      </c>
      <c r="D108" s="1">
        <v>11</v>
      </c>
      <c r="E108" s="1">
        <v>1</v>
      </c>
      <c r="F108" s="1">
        <v>12</v>
      </c>
      <c r="G108" s="1">
        <v>6</v>
      </c>
      <c r="H108" s="1">
        <v>10</v>
      </c>
      <c r="I108" s="1">
        <v>4</v>
      </c>
      <c r="J108" s="1">
        <v>39</v>
      </c>
      <c r="K108" s="3">
        <f t="shared" si="10"/>
        <v>83</v>
      </c>
      <c r="L108" s="3">
        <v>700</v>
      </c>
      <c r="M108" s="6">
        <f t="shared" si="11"/>
        <v>0.11857142857142858</v>
      </c>
      <c r="N108" s="1" t="str">
        <f t="shared" si="8"/>
        <v>Pass</v>
      </c>
      <c r="O108" s="2"/>
      <c r="P108">
        <f t="shared" si="9"/>
        <v>6</v>
      </c>
    </row>
    <row r="109" spans="1:17" ht="15" thickBot="1" x14ac:dyDescent="0.4">
      <c r="A109" s="1">
        <v>104</v>
      </c>
      <c r="B109" s="23" t="s">
        <v>290</v>
      </c>
      <c r="C109" s="23" t="s">
        <v>470</v>
      </c>
      <c r="D109" s="1">
        <v>12</v>
      </c>
      <c r="E109" s="1">
        <v>33</v>
      </c>
      <c r="F109" s="1">
        <v>33</v>
      </c>
      <c r="G109" s="1">
        <v>16</v>
      </c>
      <c r="H109" s="1">
        <v>33</v>
      </c>
      <c r="I109" s="1">
        <v>25</v>
      </c>
      <c r="J109" s="1">
        <v>68</v>
      </c>
      <c r="K109" s="3">
        <f t="shared" si="10"/>
        <v>220</v>
      </c>
      <c r="L109" s="3">
        <v>700</v>
      </c>
      <c r="M109" s="6">
        <f t="shared" si="11"/>
        <v>0.31428571428571428</v>
      </c>
      <c r="N109" s="1" t="str">
        <f t="shared" si="8"/>
        <v>Pass</v>
      </c>
      <c r="O109" s="2"/>
      <c r="P109">
        <f t="shared" si="9"/>
        <v>3</v>
      </c>
    </row>
    <row r="110" spans="1:17" ht="15" thickBot="1" x14ac:dyDescent="0.4">
      <c r="A110" s="1">
        <v>105</v>
      </c>
      <c r="B110" s="23" t="s">
        <v>471</v>
      </c>
      <c r="C110" s="23" t="s">
        <v>472</v>
      </c>
      <c r="D110" s="1">
        <v>40</v>
      </c>
      <c r="E110" s="1">
        <v>66</v>
      </c>
      <c r="F110" s="1">
        <v>39</v>
      </c>
      <c r="G110" s="1">
        <v>37</v>
      </c>
      <c r="H110" s="1">
        <v>36</v>
      </c>
      <c r="I110" s="1">
        <v>14</v>
      </c>
      <c r="J110" s="1">
        <v>71</v>
      </c>
      <c r="K110" s="3">
        <f t="shared" si="10"/>
        <v>303</v>
      </c>
      <c r="L110" s="3">
        <v>700</v>
      </c>
      <c r="M110" s="6">
        <f t="shared" si="11"/>
        <v>0.43285714285714288</v>
      </c>
      <c r="N110" s="1" t="str">
        <f t="shared" si="8"/>
        <v>Pass</v>
      </c>
      <c r="O110" s="2"/>
      <c r="P110">
        <f t="shared" si="9"/>
        <v>1</v>
      </c>
    </row>
    <row r="111" spans="1:17" ht="15" thickBot="1" x14ac:dyDescent="0.4">
      <c r="A111" s="1">
        <v>106</v>
      </c>
      <c r="B111" s="23" t="s">
        <v>180</v>
      </c>
      <c r="C111" s="23" t="s">
        <v>473</v>
      </c>
      <c r="D111" s="1">
        <v>33</v>
      </c>
      <c r="E111" s="1">
        <v>13</v>
      </c>
      <c r="F111" s="1">
        <v>25</v>
      </c>
      <c r="G111" s="1">
        <v>19</v>
      </c>
      <c r="H111" s="1">
        <v>14</v>
      </c>
      <c r="I111" s="1">
        <v>15</v>
      </c>
      <c r="J111" s="1">
        <v>72</v>
      </c>
      <c r="K111" s="3">
        <f t="shared" si="10"/>
        <v>191</v>
      </c>
      <c r="L111" s="3">
        <v>700</v>
      </c>
      <c r="M111" s="6">
        <f t="shared" si="11"/>
        <v>0.27285714285714285</v>
      </c>
      <c r="N111" s="1" t="str">
        <f t="shared" si="8"/>
        <v>Pass</v>
      </c>
      <c r="O111" s="2"/>
      <c r="P111">
        <f t="shared" si="9"/>
        <v>5</v>
      </c>
      <c r="Q111" t="s">
        <v>578</v>
      </c>
    </row>
    <row r="112" spans="1:17" ht="15" thickBot="1" x14ac:dyDescent="0.4">
      <c r="A112" s="1">
        <v>107</v>
      </c>
      <c r="B112" s="20" t="s">
        <v>474</v>
      </c>
      <c r="C112" s="21" t="s">
        <v>475</v>
      </c>
      <c r="D112" s="1">
        <v>20</v>
      </c>
      <c r="E112" s="1">
        <v>18</v>
      </c>
      <c r="F112" s="1">
        <v>14</v>
      </c>
      <c r="G112" s="1">
        <v>12</v>
      </c>
      <c r="H112" s="1">
        <v>14</v>
      </c>
      <c r="I112" s="1">
        <v>4</v>
      </c>
      <c r="J112" s="1">
        <v>22</v>
      </c>
      <c r="K112" s="3">
        <f t="shared" si="10"/>
        <v>104</v>
      </c>
      <c r="L112" s="3">
        <v>700</v>
      </c>
      <c r="M112" s="6">
        <f t="shared" si="11"/>
        <v>0.14857142857142858</v>
      </c>
      <c r="N112" s="1" t="str">
        <f t="shared" si="8"/>
        <v>Fail</v>
      </c>
      <c r="O112" s="2"/>
      <c r="P112">
        <f t="shared" si="9"/>
        <v>7</v>
      </c>
    </row>
    <row r="113" spans="1:16" ht="15" thickBot="1" x14ac:dyDescent="0.4">
      <c r="A113" s="1">
        <v>108</v>
      </c>
      <c r="B113" s="22" t="s">
        <v>476</v>
      </c>
      <c r="C113" s="23" t="s">
        <v>477</v>
      </c>
      <c r="D113" s="1">
        <v>20</v>
      </c>
      <c r="E113" s="1">
        <v>13</v>
      </c>
      <c r="F113" s="1">
        <v>19</v>
      </c>
      <c r="G113" s="1">
        <v>8</v>
      </c>
      <c r="H113" s="1">
        <v>5</v>
      </c>
      <c r="I113" s="1">
        <v>33</v>
      </c>
      <c r="J113" s="1">
        <v>14</v>
      </c>
      <c r="K113" s="3">
        <f t="shared" si="10"/>
        <v>112</v>
      </c>
      <c r="L113" s="3">
        <v>700</v>
      </c>
      <c r="M113" s="6">
        <f t="shared" si="11"/>
        <v>0.16</v>
      </c>
      <c r="N113" s="1" t="str">
        <f t="shared" si="8"/>
        <v>Pass</v>
      </c>
      <c r="O113" s="2"/>
      <c r="P113">
        <f t="shared" si="9"/>
        <v>6</v>
      </c>
    </row>
    <row r="114" spans="1:16" ht="15" thickBot="1" x14ac:dyDescent="0.4">
      <c r="A114" s="1">
        <v>109</v>
      </c>
      <c r="B114" s="22" t="s">
        <v>478</v>
      </c>
      <c r="C114" s="23" t="s">
        <v>479</v>
      </c>
      <c r="D114" s="1">
        <v>36</v>
      </c>
      <c r="E114" s="1">
        <v>14</v>
      </c>
      <c r="F114" s="1">
        <v>61</v>
      </c>
      <c r="G114" s="1">
        <v>21</v>
      </c>
      <c r="H114" s="1">
        <v>79</v>
      </c>
      <c r="I114" s="1">
        <v>83</v>
      </c>
      <c r="J114" s="1">
        <v>88</v>
      </c>
      <c r="K114" s="3">
        <f t="shared" si="10"/>
        <v>382</v>
      </c>
      <c r="L114" s="3">
        <v>700</v>
      </c>
      <c r="M114" s="6">
        <f t="shared" si="11"/>
        <v>0.54571428571428571</v>
      </c>
      <c r="N114" s="1" t="str">
        <f t="shared" si="8"/>
        <v>Pass</v>
      </c>
      <c r="O114" s="2"/>
      <c r="P114">
        <f t="shared" si="9"/>
        <v>2</v>
      </c>
    </row>
    <row r="115" spans="1:16" ht="15" thickBot="1" x14ac:dyDescent="0.4">
      <c r="A115" s="1">
        <v>110</v>
      </c>
      <c r="B115" s="22" t="s">
        <v>480</v>
      </c>
      <c r="C115" s="23" t="s">
        <v>481</v>
      </c>
      <c r="D115" s="1">
        <v>14</v>
      </c>
      <c r="E115" s="1">
        <v>4</v>
      </c>
      <c r="F115" s="1">
        <v>19</v>
      </c>
      <c r="G115" s="1">
        <v>4</v>
      </c>
      <c r="H115" s="1">
        <v>6</v>
      </c>
      <c r="I115" s="1">
        <v>17</v>
      </c>
      <c r="J115" s="1">
        <v>7</v>
      </c>
      <c r="K115" s="3">
        <f t="shared" si="10"/>
        <v>71</v>
      </c>
      <c r="L115" s="3">
        <v>700</v>
      </c>
      <c r="M115" s="6">
        <f t="shared" si="11"/>
        <v>0.10142857142857142</v>
      </c>
      <c r="N115" s="1" t="str">
        <f t="shared" si="8"/>
        <v>Fail</v>
      </c>
      <c r="O115" s="2"/>
      <c r="P115">
        <f t="shared" si="9"/>
        <v>7</v>
      </c>
    </row>
    <row r="116" spans="1:16" ht="15" thickBot="1" x14ac:dyDescent="0.4">
      <c r="A116" s="1">
        <v>111</v>
      </c>
      <c r="B116" s="22" t="s">
        <v>482</v>
      </c>
      <c r="C116" s="23" t="s">
        <v>483</v>
      </c>
      <c r="D116" s="1">
        <v>35</v>
      </c>
      <c r="E116" s="1">
        <v>19</v>
      </c>
      <c r="F116" s="1">
        <v>41</v>
      </c>
      <c r="G116" s="1">
        <v>16</v>
      </c>
      <c r="H116" s="1">
        <v>8</v>
      </c>
      <c r="I116" s="1">
        <v>42</v>
      </c>
      <c r="J116" s="1">
        <v>73</v>
      </c>
      <c r="K116" s="3">
        <f t="shared" si="10"/>
        <v>234</v>
      </c>
      <c r="L116" s="3">
        <v>700</v>
      </c>
      <c r="M116" s="6">
        <f t="shared" si="11"/>
        <v>0.3342857142857143</v>
      </c>
      <c r="N116" s="1" t="str">
        <f t="shared" si="8"/>
        <v>Pass</v>
      </c>
      <c r="O116" s="2"/>
      <c r="P116">
        <f t="shared" si="9"/>
        <v>3</v>
      </c>
    </row>
    <row r="117" spans="1:16" ht="15" thickBot="1" x14ac:dyDescent="0.4">
      <c r="A117" s="1">
        <v>112</v>
      </c>
      <c r="B117" s="22" t="s">
        <v>484</v>
      </c>
      <c r="C117" s="23" t="s">
        <v>485</v>
      </c>
      <c r="D117" s="1">
        <v>33</v>
      </c>
      <c r="E117" s="1">
        <v>3</v>
      </c>
      <c r="F117" s="1">
        <v>24</v>
      </c>
      <c r="G117" s="1">
        <v>11</v>
      </c>
      <c r="H117" s="1">
        <v>18</v>
      </c>
      <c r="I117" s="1">
        <v>88</v>
      </c>
      <c r="J117" s="1">
        <v>60</v>
      </c>
      <c r="K117" s="3">
        <f t="shared" si="10"/>
        <v>237</v>
      </c>
      <c r="L117" s="3">
        <v>700</v>
      </c>
      <c r="M117" s="6">
        <f t="shared" si="11"/>
        <v>0.33857142857142858</v>
      </c>
      <c r="N117" s="1" t="str">
        <f t="shared" si="8"/>
        <v>Pass</v>
      </c>
      <c r="O117" s="2"/>
      <c r="P117">
        <f t="shared" si="9"/>
        <v>4</v>
      </c>
    </row>
    <row r="118" spans="1:16" ht="15" thickBot="1" x14ac:dyDescent="0.4">
      <c r="A118" s="1">
        <v>113</v>
      </c>
      <c r="B118" s="22" t="s">
        <v>486</v>
      </c>
      <c r="C118" s="23" t="s">
        <v>487</v>
      </c>
      <c r="D118" s="1">
        <v>12</v>
      </c>
      <c r="E118" s="1">
        <v>6</v>
      </c>
      <c r="F118" s="1">
        <v>14</v>
      </c>
      <c r="G118" s="1">
        <v>6</v>
      </c>
      <c r="H118" s="1">
        <v>10</v>
      </c>
      <c r="I118" s="1">
        <v>17</v>
      </c>
      <c r="J118" s="1">
        <v>20</v>
      </c>
      <c r="K118" s="3">
        <f t="shared" si="10"/>
        <v>85</v>
      </c>
      <c r="L118" s="3">
        <v>700</v>
      </c>
      <c r="M118" s="6">
        <f t="shared" si="11"/>
        <v>0.12142857142857143</v>
      </c>
      <c r="N118" s="1" t="str">
        <f t="shared" si="8"/>
        <v>Fail</v>
      </c>
      <c r="O118" s="2"/>
      <c r="P118">
        <f t="shared" si="9"/>
        <v>7</v>
      </c>
    </row>
    <row r="119" spans="1:16" ht="15" thickBot="1" x14ac:dyDescent="0.4">
      <c r="A119" s="1">
        <v>114</v>
      </c>
      <c r="B119" s="22" t="s">
        <v>488</v>
      </c>
      <c r="C119" s="23" t="s">
        <v>489</v>
      </c>
      <c r="D119" s="1">
        <v>37</v>
      </c>
      <c r="E119" s="1">
        <v>36</v>
      </c>
      <c r="F119" s="1">
        <v>53</v>
      </c>
      <c r="G119" s="1">
        <v>15</v>
      </c>
      <c r="H119" s="1">
        <v>53</v>
      </c>
      <c r="I119" s="1">
        <v>84</v>
      </c>
      <c r="J119" s="1">
        <v>67</v>
      </c>
      <c r="K119" s="3">
        <f t="shared" si="10"/>
        <v>345</v>
      </c>
      <c r="L119" s="3">
        <v>700</v>
      </c>
      <c r="M119" s="6">
        <f t="shared" si="11"/>
        <v>0.49285714285714288</v>
      </c>
      <c r="N119" s="1" t="str">
        <f t="shared" si="8"/>
        <v>Pass</v>
      </c>
      <c r="O119" s="2"/>
      <c r="P119">
        <f t="shared" si="9"/>
        <v>1</v>
      </c>
    </row>
    <row r="120" spans="1:16" ht="15" thickBot="1" x14ac:dyDescent="0.4">
      <c r="A120" s="1">
        <v>115</v>
      </c>
      <c r="B120" s="22" t="s">
        <v>490</v>
      </c>
      <c r="C120" s="23" t="s">
        <v>491</v>
      </c>
      <c r="D120" s="1">
        <v>45</v>
      </c>
      <c r="E120" s="1">
        <v>33</v>
      </c>
      <c r="F120" s="1">
        <v>45</v>
      </c>
      <c r="G120" s="1">
        <v>14</v>
      </c>
      <c r="H120" s="1">
        <v>38</v>
      </c>
      <c r="I120" s="1">
        <v>33</v>
      </c>
      <c r="J120" s="1">
        <v>78</v>
      </c>
      <c r="K120" s="3">
        <f t="shared" si="10"/>
        <v>286</v>
      </c>
      <c r="L120" s="3">
        <v>700</v>
      </c>
      <c r="M120" s="6">
        <f t="shared" si="11"/>
        <v>0.40857142857142859</v>
      </c>
      <c r="N120" s="1" t="str">
        <f t="shared" si="8"/>
        <v>Pass</v>
      </c>
      <c r="O120" s="2"/>
      <c r="P120">
        <f t="shared" si="9"/>
        <v>1</v>
      </c>
    </row>
    <row r="121" spans="1:16" ht="15" thickBot="1" x14ac:dyDescent="0.4">
      <c r="A121" s="1">
        <v>116</v>
      </c>
      <c r="B121" s="22" t="s">
        <v>492</v>
      </c>
      <c r="C121" s="23" t="s">
        <v>493</v>
      </c>
      <c r="D121" s="1">
        <v>18</v>
      </c>
      <c r="E121" s="1">
        <v>38</v>
      </c>
      <c r="F121" s="1">
        <v>35</v>
      </c>
      <c r="G121" s="1">
        <v>7</v>
      </c>
      <c r="H121" s="1">
        <v>34</v>
      </c>
      <c r="I121" s="1">
        <v>54</v>
      </c>
      <c r="J121" s="1">
        <v>37</v>
      </c>
      <c r="K121" s="3">
        <f t="shared" si="10"/>
        <v>223</v>
      </c>
      <c r="L121" s="3">
        <v>700</v>
      </c>
      <c r="M121" s="6">
        <f t="shared" si="11"/>
        <v>0.31857142857142856</v>
      </c>
      <c r="N121" s="1" t="str">
        <f t="shared" si="8"/>
        <v>Pass</v>
      </c>
      <c r="O121" s="2"/>
      <c r="P121">
        <f t="shared" si="9"/>
        <v>2</v>
      </c>
    </row>
    <row r="122" spans="1:16" ht="15" thickBot="1" x14ac:dyDescent="0.4">
      <c r="A122" s="1">
        <v>117</v>
      </c>
      <c r="B122" s="22" t="s">
        <v>494</v>
      </c>
      <c r="C122" s="23" t="s">
        <v>495</v>
      </c>
      <c r="D122" s="1">
        <v>53</v>
      </c>
      <c r="E122" s="1">
        <v>53</v>
      </c>
      <c r="F122" s="1">
        <v>64</v>
      </c>
      <c r="G122" s="1">
        <v>35</v>
      </c>
      <c r="H122" s="1">
        <v>97</v>
      </c>
      <c r="I122" s="1">
        <v>97</v>
      </c>
      <c r="J122" s="1">
        <v>84</v>
      </c>
      <c r="K122" s="3">
        <f t="shared" si="10"/>
        <v>483</v>
      </c>
      <c r="L122" s="3">
        <v>700</v>
      </c>
      <c r="M122" s="6">
        <f t="shared" si="11"/>
        <v>0.69</v>
      </c>
      <c r="N122" s="1" t="str">
        <f t="shared" si="8"/>
        <v>Pass</v>
      </c>
      <c r="O122" s="2"/>
      <c r="P122">
        <f t="shared" si="9"/>
        <v>0</v>
      </c>
    </row>
    <row r="123" spans="1:16" ht="15" thickBot="1" x14ac:dyDescent="0.4">
      <c r="A123" s="1">
        <v>118</v>
      </c>
      <c r="B123" s="22" t="s">
        <v>496</v>
      </c>
      <c r="C123" s="23" t="s">
        <v>497</v>
      </c>
      <c r="D123" s="1">
        <v>16</v>
      </c>
      <c r="E123" s="1">
        <v>8</v>
      </c>
      <c r="F123" s="1">
        <v>18</v>
      </c>
      <c r="G123" s="1">
        <v>7</v>
      </c>
      <c r="H123" s="1">
        <v>5</v>
      </c>
      <c r="I123" s="1">
        <v>34</v>
      </c>
      <c r="J123" s="1">
        <v>16</v>
      </c>
      <c r="K123" s="3">
        <f t="shared" si="10"/>
        <v>104</v>
      </c>
      <c r="L123" s="3">
        <v>700</v>
      </c>
      <c r="M123" s="6">
        <f t="shared" si="11"/>
        <v>0.14857142857142858</v>
      </c>
      <c r="N123" s="1" t="str">
        <f t="shared" si="8"/>
        <v>Pass</v>
      </c>
      <c r="O123" s="2"/>
      <c r="P123">
        <f t="shared" si="9"/>
        <v>6</v>
      </c>
    </row>
    <row r="124" spans="1:16" ht="15" thickBot="1" x14ac:dyDescent="0.4">
      <c r="A124" s="1">
        <v>119</v>
      </c>
      <c r="B124" s="22" t="s">
        <v>50</v>
      </c>
      <c r="C124" s="23" t="s">
        <v>498</v>
      </c>
      <c r="D124" s="1">
        <v>54</v>
      </c>
      <c r="E124" s="1">
        <v>54</v>
      </c>
      <c r="F124" s="1">
        <v>70</v>
      </c>
      <c r="G124" s="1">
        <v>22</v>
      </c>
      <c r="H124" s="1">
        <v>58</v>
      </c>
      <c r="I124" s="1">
        <v>95</v>
      </c>
      <c r="J124" s="1">
        <v>80</v>
      </c>
      <c r="K124" s="3">
        <f t="shared" si="10"/>
        <v>433</v>
      </c>
      <c r="L124" s="3">
        <v>700</v>
      </c>
      <c r="M124" s="6">
        <f t="shared" si="11"/>
        <v>0.61857142857142855</v>
      </c>
      <c r="N124" s="1" t="str">
        <f t="shared" si="8"/>
        <v>Pass</v>
      </c>
      <c r="O124" s="2"/>
      <c r="P124">
        <f t="shared" si="9"/>
        <v>1</v>
      </c>
    </row>
    <row r="125" spans="1:16" ht="15" thickBot="1" x14ac:dyDescent="0.4">
      <c r="A125" s="1">
        <v>120</v>
      </c>
      <c r="B125" s="22" t="s">
        <v>499</v>
      </c>
      <c r="C125" s="23" t="s">
        <v>500</v>
      </c>
      <c r="D125" s="1">
        <v>49</v>
      </c>
      <c r="E125" s="1">
        <v>42</v>
      </c>
      <c r="F125" s="1">
        <v>55</v>
      </c>
      <c r="G125" s="1">
        <v>24</v>
      </c>
      <c r="H125" s="1">
        <v>46</v>
      </c>
      <c r="I125" s="1">
        <v>55</v>
      </c>
      <c r="J125" s="1">
        <v>83</v>
      </c>
      <c r="K125" s="3">
        <f t="shared" si="10"/>
        <v>354</v>
      </c>
      <c r="L125" s="3">
        <v>700</v>
      </c>
      <c r="M125" s="6">
        <f t="shared" si="11"/>
        <v>0.50571428571428567</v>
      </c>
      <c r="N125" s="1" t="str">
        <f t="shared" si="8"/>
        <v>Pass</v>
      </c>
      <c r="O125" s="2"/>
      <c r="P125">
        <f t="shared" si="9"/>
        <v>1</v>
      </c>
    </row>
    <row r="126" spans="1:16" ht="15" thickBot="1" x14ac:dyDescent="0.4">
      <c r="A126" s="1">
        <v>121</v>
      </c>
      <c r="B126" s="22" t="s">
        <v>501</v>
      </c>
      <c r="C126" s="23" t="s">
        <v>502</v>
      </c>
      <c r="D126" s="1">
        <v>12</v>
      </c>
      <c r="E126" s="1">
        <v>35</v>
      </c>
      <c r="F126" s="1">
        <v>25</v>
      </c>
      <c r="G126" s="1">
        <v>14</v>
      </c>
      <c r="H126" s="1">
        <v>12</v>
      </c>
      <c r="I126" s="1">
        <v>14</v>
      </c>
      <c r="J126" s="1">
        <v>33</v>
      </c>
      <c r="K126" s="3">
        <f t="shared" si="10"/>
        <v>145</v>
      </c>
      <c r="L126" s="3">
        <v>700</v>
      </c>
      <c r="M126" s="6">
        <f t="shared" si="11"/>
        <v>0.20714285714285716</v>
      </c>
      <c r="N126" s="1" t="str">
        <f t="shared" si="8"/>
        <v>Pass</v>
      </c>
      <c r="O126" s="2"/>
      <c r="P126">
        <f t="shared" si="9"/>
        <v>5</v>
      </c>
    </row>
    <row r="127" spans="1:16" ht="15" thickBot="1" x14ac:dyDescent="0.4">
      <c r="A127" s="1">
        <v>122</v>
      </c>
      <c r="B127" s="22" t="s">
        <v>503</v>
      </c>
      <c r="C127" s="23" t="s">
        <v>504</v>
      </c>
      <c r="D127" s="1">
        <v>8</v>
      </c>
      <c r="E127" s="1">
        <v>16</v>
      </c>
      <c r="F127" s="1">
        <v>19</v>
      </c>
      <c r="G127" s="1">
        <v>9</v>
      </c>
      <c r="H127" s="1">
        <v>33</v>
      </c>
      <c r="I127" s="1">
        <v>24</v>
      </c>
      <c r="J127" s="1">
        <v>64</v>
      </c>
      <c r="K127" s="3">
        <f t="shared" si="10"/>
        <v>173</v>
      </c>
      <c r="L127" s="3">
        <v>700</v>
      </c>
      <c r="M127" s="6">
        <f t="shared" si="11"/>
        <v>0.24714285714285714</v>
      </c>
      <c r="N127" s="1" t="str">
        <f t="shared" si="8"/>
        <v>Pass</v>
      </c>
      <c r="O127" s="2"/>
      <c r="P127">
        <f t="shared" si="9"/>
        <v>5</v>
      </c>
    </row>
    <row r="128" spans="1:16" ht="15" thickBot="1" x14ac:dyDescent="0.4">
      <c r="A128" s="1">
        <v>123</v>
      </c>
      <c r="B128" s="22" t="s">
        <v>505</v>
      </c>
      <c r="C128" s="23" t="s">
        <v>506</v>
      </c>
      <c r="D128" s="1">
        <v>9</v>
      </c>
      <c r="E128" s="1">
        <v>13</v>
      </c>
      <c r="F128" s="1">
        <v>19</v>
      </c>
      <c r="G128" s="1">
        <v>7</v>
      </c>
      <c r="H128" s="1">
        <v>5</v>
      </c>
      <c r="I128" s="1">
        <v>22</v>
      </c>
      <c r="J128" s="1">
        <v>10</v>
      </c>
      <c r="K128" s="3">
        <f t="shared" si="10"/>
        <v>85</v>
      </c>
      <c r="L128" s="3">
        <v>700</v>
      </c>
      <c r="M128" s="6">
        <f t="shared" si="11"/>
        <v>0.12142857142857143</v>
      </c>
      <c r="N128" s="1" t="str">
        <f t="shared" si="8"/>
        <v>Fail</v>
      </c>
      <c r="O128" s="2"/>
      <c r="P128">
        <f t="shared" si="9"/>
        <v>7</v>
      </c>
    </row>
    <row r="129" spans="1:17" ht="15" thickBot="1" x14ac:dyDescent="0.4">
      <c r="A129" s="1">
        <v>124</v>
      </c>
      <c r="B129" s="22" t="s">
        <v>507</v>
      </c>
      <c r="C129" s="23" t="s">
        <v>508</v>
      </c>
      <c r="D129" s="1">
        <v>8</v>
      </c>
      <c r="E129" s="1">
        <v>1</v>
      </c>
      <c r="F129" s="1">
        <v>12</v>
      </c>
      <c r="G129" s="1">
        <v>8</v>
      </c>
      <c r="H129" s="1">
        <v>10</v>
      </c>
      <c r="I129" s="1">
        <v>14</v>
      </c>
      <c r="J129" s="1">
        <v>26</v>
      </c>
      <c r="K129" s="3">
        <f t="shared" si="10"/>
        <v>79</v>
      </c>
      <c r="L129" s="3">
        <v>700</v>
      </c>
      <c r="M129" s="6">
        <f t="shared" si="11"/>
        <v>0.11285714285714285</v>
      </c>
      <c r="N129" s="1" t="str">
        <f t="shared" si="8"/>
        <v>Fail</v>
      </c>
      <c r="O129" s="2"/>
      <c r="P129">
        <f t="shared" si="9"/>
        <v>7</v>
      </c>
    </row>
    <row r="130" spans="1:17" ht="15" thickBot="1" x14ac:dyDescent="0.4">
      <c r="A130" s="1">
        <v>125</v>
      </c>
      <c r="B130" s="22" t="s">
        <v>509</v>
      </c>
      <c r="C130" s="23" t="s">
        <v>485</v>
      </c>
      <c r="D130" s="1">
        <v>26</v>
      </c>
      <c r="E130" s="1">
        <v>9</v>
      </c>
      <c r="F130" s="1">
        <v>25</v>
      </c>
      <c r="G130" s="1">
        <v>8</v>
      </c>
      <c r="H130" s="1">
        <v>22</v>
      </c>
      <c r="I130" s="1">
        <v>38</v>
      </c>
      <c r="J130" s="1">
        <v>61</v>
      </c>
      <c r="K130" s="3">
        <f t="shared" si="10"/>
        <v>189</v>
      </c>
      <c r="L130" s="3">
        <v>700</v>
      </c>
      <c r="M130" s="6">
        <f t="shared" si="11"/>
        <v>0.27</v>
      </c>
      <c r="N130" s="1" t="str">
        <f t="shared" si="8"/>
        <v>Pass</v>
      </c>
      <c r="O130" s="2"/>
      <c r="P130">
        <f t="shared" si="9"/>
        <v>5</v>
      </c>
    </row>
    <row r="131" spans="1:17" ht="15" thickBot="1" x14ac:dyDescent="0.4">
      <c r="A131" s="1">
        <v>126</v>
      </c>
      <c r="B131" s="22" t="s">
        <v>510</v>
      </c>
      <c r="C131" s="23" t="s">
        <v>498</v>
      </c>
      <c r="D131" s="1">
        <v>57</v>
      </c>
      <c r="E131" s="1">
        <v>52</v>
      </c>
      <c r="F131" s="1">
        <v>80</v>
      </c>
      <c r="G131" s="1">
        <v>33</v>
      </c>
      <c r="H131" s="1">
        <v>92</v>
      </c>
      <c r="I131" s="1">
        <v>97</v>
      </c>
      <c r="J131" s="1">
        <v>83</v>
      </c>
      <c r="K131" s="3">
        <f t="shared" si="10"/>
        <v>494</v>
      </c>
      <c r="L131" s="3">
        <v>700</v>
      </c>
      <c r="M131" s="6">
        <f t="shared" si="11"/>
        <v>0.70571428571428574</v>
      </c>
      <c r="N131" s="1" t="str">
        <f t="shared" si="8"/>
        <v>Pass</v>
      </c>
      <c r="O131" s="2"/>
      <c r="P131">
        <f t="shared" si="9"/>
        <v>0</v>
      </c>
      <c r="Q131" t="s">
        <v>579</v>
      </c>
    </row>
    <row r="132" spans="1:17" x14ac:dyDescent="0.35">
      <c r="A132" s="1">
        <v>127</v>
      </c>
      <c r="B132" s="2" t="s">
        <v>511</v>
      </c>
      <c r="C132" s="2"/>
      <c r="D132" s="1">
        <v>54</v>
      </c>
      <c r="E132" s="1">
        <v>40</v>
      </c>
      <c r="F132" s="1">
        <v>45</v>
      </c>
      <c r="G132" s="1">
        <v>11</v>
      </c>
      <c r="H132" s="1">
        <v>33</v>
      </c>
      <c r="I132" s="1">
        <v>72</v>
      </c>
      <c r="J132" s="1">
        <v>40</v>
      </c>
      <c r="K132" s="3">
        <f t="shared" si="10"/>
        <v>295</v>
      </c>
      <c r="L132" s="3">
        <v>700</v>
      </c>
      <c r="M132" s="6">
        <f t="shared" si="11"/>
        <v>0.42142857142857143</v>
      </c>
      <c r="N132" s="1" t="str">
        <f t="shared" si="8"/>
        <v>Pass</v>
      </c>
      <c r="O132" s="2"/>
      <c r="P132">
        <f t="shared" si="9"/>
        <v>1</v>
      </c>
    </row>
    <row r="133" spans="1:17" x14ac:dyDescent="0.35">
      <c r="A133" s="1">
        <v>128</v>
      </c>
      <c r="B133" s="2" t="s">
        <v>512</v>
      </c>
      <c r="C133" s="2"/>
      <c r="D133" s="1">
        <v>27</v>
      </c>
      <c r="E133" s="1">
        <v>41</v>
      </c>
      <c r="F133" s="1">
        <v>33</v>
      </c>
      <c r="G133" s="1">
        <v>13</v>
      </c>
      <c r="H133" s="1">
        <v>22</v>
      </c>
      <c r="I133" s="1">
        <v>25</v>
      </c>
      <c r="J133" s="1">
        <v>33</v>
      </c>
      <c r="K133" s="3">
        <f t="shared" si="10"/>
        <v>194</v>
      </c>
      <c r="L133" s="3">
        <v>700</v>
      </c>
      <c r="M133" s="6">
        <f t="shared" si="11"/>
        <v>0.27714285714285714</v>
      </c>
      <c r="N133" s="1" t="str">
        <f t="shared" si="8"/>
        <v>Pass</v>
      </c>
      <c r="O133" s="2"/>
      <c r="P133">
        <f t="shared" si="9"/>
        <v>4</v>
      </c>
    </row>
    <row r="134" spans="1:17" x14ac:dyDescent="0.35">
      <c r="A134" s="1">
        <v>129</v>
      </c>
      <c r="B134" s="2" t="s">
        <v>513</v>
      </c>
      <c r="C134" s="2"/>
      <c r="D134" s="1">
        <v>33</v>
      </c>
      <c r="E134" s="1">
        <v>21</v>
      </c>
      <c r="F134" s="1">
        <v>46</v>
      </c>
      <c r="G134" s="1">
        <v>9</v>
      </c>
      <c r="H134" s="1">
        <v>53</v>
      </c>
      <c r="I134" s="1">
        <v>85</v>
      </c>
      <c r="J134" s="1">
        <v>60</v>
      </c>
      <c r="K134" s="3">
        <f t="shared" ref="K134:K165" si="12">SUM(D134:J134)</f>
        <v>307</v>
      </c>
      <c r="L134" s="3">
        <v>700</v>
      </c>
      <c r="M134" s="6">
        <f t="shared" ref="M134:M165" si="13">K134/L134</f>
        <v>0.43857142857142856</v>
      </c>
      <c r="N134" s="1" t="str">
        <f t="shared" si="8"/>
        <v>Pass</v>
      </c>
      <c r="O134" s="2"/>
      <c r="P134">
        <f t="shared" si="9"/>
        <v>2</v>
      </c>
    </row>
    <row r="135" spans="1:17" x14ac:dyDescent="0.35">
      <c r="A135" s="1">
        <v>130</v>
      </c>
      <c r="B135" s="2" t="s">
        <v>514</v>
      </c>
      <c r="C135" s="2"/>
      <c r="D135" s="1">
        <v>26</v>
      </c>
      <c r="E135" s="1">
        <v>8</v>
      </c>
      <c r="F135" s="1">
        <v>28</v>
      </c>
      <c r="G135" s="1">
        <v>8</v>
      </c>
      <c r="H135" s="1">
        <v>33</v>
      </c>
      <c r="I135" s="1">
        <v>33</v>
      </c>
      <c r="J135" s="1">
        <v>44</v>
      </c>
      <c r="K135" s="3">
        <f t="shared" si="12"/>
        <v>180</v>
      </c>
      <c r="L135" s="3">
        <v>700</v>
      </c>
      <c r="M135" s="6">
        <f t="shared" si="13"/>
        <v>0.25714285714285712</v>
      </c>
      <c r="N135" s="1" t="str">
        <f t="shared" ref="N135:N183" si="14">IF(P135=7,"Fail","Pass")</f>
        <v>Pass</v>
      </c>
      <c r="O135" s="2"/>
      <c r="P135">
        <f t="shared" ref="P135:P183" si="15">COUNTIF(D135:J135,"&lt;33")</f>
        <v>4</v>
      </c>
    </row>
    <row r="136" spans="1:17" x14ac:dyDescent="0.35">
      <c r="A136" s="1">
        <v>131</v>
      </c>
      <c r="B136" s="2" t="s">
        <v>112</v>
      </c>
      <c r="C136" s="2"/>
      <c r="D136" s="1">
        <v>20</v>
      </c>
      <c r="E136" s="1">
        <v>15</v>
      </c>
      <c r="F136" s="1">
        <v>33</v>
      </c>
      <c r="G136" s="1">
        <v>6</v>
      </c>
      <c r="H136" s="1">
        <v>8</v>
      </c>
      <c r="I136" s="1">
        <v>15</v>
      </c>
      <c r="J136" s="1">
        <v>33</v>
      </c>
      <c r="K136" s="3">
        <f t="shared" si="12"/>
        <v>130</v>
      </c>
      <c r="L136" s="3">
        <v>700</v>
      </c>
      <c r="M136" s="6">
        <f t="shared" si="13"/>
        <v>0.18571428571428572</v>
      </c>
      <c r="N136" s="1" t="str">
        <f t="shared" si="14"/>
        <v>Pass</v>
      </c>
      <c r="O136" s="2"/>
      <c r="P136">
        <f t="shared" si="15"/>
        <v>5</v>
      </c>
    </row>
    <row r="137" spans="1:17" x14ac:dyDescent="0.35">
      <c r="A137" s="1">
        <v>132</v>
      </c>
      <c r="B137" s="2" t="s">
        <v>515</v>
      </c>
      <c r="C137" s="2"/>
      <c r="D137" s="1">
        <v>74</v>
      </c>
      <c r="E137" s="1">
        <v>65</v>
      </c>
      <c r="F137" s="1">
        <v>61</v>
      </c>
      <c r="G137" s="1">
        <v>14</v>
      </c>
      <c r="H137" s="1">
        <v>52</v>
      </c>
      <c r="I137" s="1">
        <v>67</v>
      </c>
      <c r="J137" s="1">
        <v>49</v>
      </c>
      <c r="K137" s="3">
        <f t="shared" si="12"/>
        <v>382</v>
      </c>
      <c r="L137" s="3">
        <v>700</v>
      </c>
      <c r="M137" s="6">
        <f t="shared" si="13"/>
        <v>0.54571428571428571</v>
      </c>
      <c r="N137" s="1" t="str">
        <f t="shared" si="14"/>
        <v>Pass</v>
      </c>
      <c r="O137" s="2"/>
      <c r="P137">
        <f t="shared" si="15"/>
        <v>1</v>
      </c>
    </row>
    <row r="138" spans="1:17" x14ac:dyDescent="0.35">
      <c r="A138" s="1">
        <v>133</v>
      </c>
      <c r="B138" s="2" t="s">
        <v>112</v>
      </c>
      <c r="C138" s="2"/>
      <c r="D138" s="1">
        <v>33</v>
      </c>
      <c r="E138" s="1">
        <v>35</v>
      </c>
      <c r="F138" s="1">
        <v>36</v>
      </c>
      <c r="G138" s="1">
        <v>8</v>
      </c>
      <c r="H138" s="1">
        <v>33</v>
      </c>
      <c r="I138" s="1">
        <v>46</v>
      </c>
      <c r="J138" s="1">
        <v>47</v>
      </c>
      <c r="K138" s="3">
        <f t="shared" si="12"/>
        <v>238</v>
      </c>
      <c r="L138" s="3">
        <v>700</v>
      </c>
      <c r="M138" s="6">
        <f t="shared" si="13"/>
        <v>0.34</v>
      </c>
      <c r="N138" s="1" t="str">
        <f t="shared" si="14"/>
        <v>Pass</v>
      </c>
      <c r="O138" s="2"/>
      <c r="P138">
        <f t="shared" si="15"/>
        <v>1</v>
      </c>
    </row>
    <row r="139" spans="1:17" x14ac:dyDescent="0.35">
      <c r="A139" s="1">
        <v>134</v>
      </c>
      <c r="B139" s="2" t="s">
        <v>516</v>
      </c>
      <c r="C139" s="2"/>
      <c r="D139" s="1">
        <v>56</v>
      </c>
      <c r="E139" s="1">
        <v>53</v>
      </c>
      <c r="F139" s="1">
        <v>48</v>
      </c>
      <c r="G139" s="1">
        <v>15</v>
      </c>
      <c r="H139" s="1">
        <v>68</v>
      </c>
      <c r="I139" s="1">
        <v>68</v>
      </c>
      <c r="J139" s="1">
        <v>63</v>
      </c>
      <c r="K139" s="3">
        <f t="shared" si="12"/>
        <v>371</v>
      </c>
      <c r="L139" s="3">
        <v>700</v>
      </c>
      <c r="M139" s="6">
        <f t="shared" si="13"/>
        <v>0.53</v>
      </c>
      <c r="N139" s="1" t="str">
        <f t="shared" si="14"/>
        <v>Pass</v>
      </c>
      <c r="O139" s="2"/>
      <c r="P139">
        <f t="shared" si="15"/>
        <v>1</v>
      </c>
    </row>
    <row r="140" spans="1:17" x14ac:dyDescent="0.35">
      <c r="A140" s="1">
        <v>135</v>
      </c>
      <c r="B140" s="2" t="s">
        <v>517</v>
      </c>
      <c r="C140" s="2"/>
      <c r="D140" s="1">
        <v>38</v>
      </c>
      <c r="E140" s="1">
        <v>38</v>
      </c>
      <c r="F140" s="1">
        <v>41</v>
      </c>
      <c r="G140" s="1">
        <v>18</v>
      </c>
      <c r="H140" s="1">
        <v>33</v>
      </c>
      <c r="I140" s="1">
        <v>80</v>
      </c>
      <c r="J140" s="1">
        <v>33</v>
      </c>
      <c r="K140" s="3">
        <f t="shared" si="12"/>
        <v>281</v>
      </c>
      <c r="L140" s="3">
        <v>700</v>
      </c>
      <c r="M140" s="6">
        <f t="shared" si="13"/>
        <v>0.40142857142857141</v>
      </c>
      <c r="N140" s="1" t="str">
        <f t="shared" si="14"/>
        <v>Pass</v>
      </c>
      <c r="O140" s="2"/>
      <c r="P140">
        <f t="shared" si="15"/>
        <v>1</v>
      </c>
    </row>
    <row r="141" spans="1:17" x14ac:dyDescent="0.35">
      <c r="A141" s="1">
        <v>136</v>
      </c>
      <c r="B141" s="2" t="s">
        <v>518</v>
      </c>
      <c r="C141" s="2"/>
      <c r="D141" s="1">
        <v>8</v>
      </c>
      <c r="E141" s="1">
        <v>17</v>
      </c>
      <c r="F141" s="1">
        <v>13</v>
      </c>
      <c r="G141" s="1">
        <v>8</v>
      </c>
      <c r="H141" s="1">
        <v>7</v>
      </c>
      <c r="I141" s="1">
        <v>24</v>
      </c>
      <c r="J141" s="1">
        <v>11</v>
      </c>
      <c r="K141" s="3">
        <f t="shared" si="12"/>
        <v>88</v>
      </c>
      <c r="L141" s="3">
        <v>700</v>
      </c>
      <c r="M141" s="6">
        <f t="shared" si="13"/>
        <v>0.12571428571428572</v>
      </c>
      <c r="N141" s="1" t="str">
        <f t="shared" si="14"/>
        <v>Fail</v>
      </c>
      <c r="O141" s="2"/>
      <c r="P141">
        <f t="shared" si="15"/>
        <v>7</v>
      </c>
    </row>
    <row r="142" spans="1:17" x14ac:dyDescent="0.35">
      <c r="A142" s="1">
        <v>137</v>
      </c>
      <c r="B142" s="2" t="s">
        <v>519</v>
      </c>
      <c r="C142" s="2"/>
      <c r="D142" s="1">
        <v>6</v>
      </c>
      <c r="E142" s="1">
        <v>14</v>
      </c>
      <c r="F142" s="1">
        <v>15</v>
      </c>
      <c r="G142" s="1">
        <v>7</v>
      </c>
      <c r="H142" s="1">
        <v>18</v>
      </c>
      <c r="I142" s="1">
        <v>20</v>
      </c>
      <c r="J142" s="1">
        <v>25</v>
      </c>
      <c r="K142" s="3">
        <f t="shared" si="12"/>
        <v>105</v>
      </c>
      <c r="L142" s="3">
        <v>700</v>
      </c>
      <c r="M142" s="6">
        <f t="shared" si="13"/>
        <v>0.15</v>
      </c>
      <c r="N142" s="1" t="str">
        <f t="shared" si="14"/>
        <v>Fail</v>
      </c>
      <c r="O142" s="2"/>
      <c r="P142">
        <f t="shared" si="15"/>
        <v>7</v>
      </c>
    </row>
    <row r="143" spans="1:17" ht="15" thickBot="1" x14ac:dyDescent="0.4">
      <c r="A143" s="1">
        <v>138</v>
      </c>
      <c r="B143" s="2" t="s">
        <v>520</v>
      </c>
      <c r="C143" s="2"/>
      <c r="D143" s="1">
        <v>5</v>
      </c>
      <c r="E143" s="1">
        <v>20</v>
      </c>
      <c r="F143" s="1">
        <v>12</v>
      </c>
      <c r="G143" s="1">
        <v>8</v>
      </c>
      <c r="H143" s="1">
        <v>10</v>
      </c>
      <c r="I143" s="1">
        <v>17</v>
      </c>
      <c r="J143" s="1">
        <v>26</v>
      </c>
      <c r="K143" s="3">
        <f t="shared" si="12"/>
        <v>98</v>
      </c>
      <c r="L143" s="3">
        <v>700</v>
      </c>
      <c r="M143" s="6">
        <f t="shared" si="13"/>
        <v>0.14000000000000001</v>
      </c>
      <c r="N143" s="1" t="str">
        <f t="shared" si="14"/>
        <v>Fail</v>
      </c>
      <c r="O143" s="2"/>
      <c r="P143">
        <f t="shared" si="15"/>
        <v>7</v>
      </c>
      <c r="Q143" t="s">
        <v>580</v>
      </c>
    </row>
    <row r="144" spans="1:17" ht="15" thickBot="1" x14ac:dyDescent="0.4">
      <c r="A144" s="1">
        <v>139</v>
      </c>
      <c r="B144" s="20" t="s">
        <v>521</v>
      </c>
      <c r="C144" s="21" t="s">
        <v>522</v>
      </c>
      <c r="D144" s="1">
        <v>16</v>
      </c>
      <c r="E144" s="1">
        <v>50</v>
      </c>
      <c r="F144" s="1">
        <v>46</v>
      </c>
      <c r="G144" s="1">
        <v>35</v>
      </c>
      <c r="H144" s="1">
        <v>33</v>
      </c>
      <c r="I144" s="1">
        <v>63</v>
      </c>
      <c r="J144" s="1">
        <v>51</v>
      </c>
      <c r="K144" s="3">
        <f t="shared" si="12"/>
        <v>294</v>
      </c>
      <c r="L144" s="3">
        <v>700</v>
      </c>
      <c r="M144" s="6">
        <f t="shared" si="13"/>
        <v>0.42</v>
      </c>
      <c r="N144" s="1" t="str">
        <f t="shared" si="14"/>
        <v>Pass</v>
      </c>
      <c r="O144" s="2"/>
      <c r="P144">
        <f t="shared" si="15"/>
        <v>1</v>
      </c>
    </row>
    <row r="145" spans="1:17" ht="15" thickBot="1" x14ac:dyDescent="0.4">
      <c r="A145" s="1">
        <v>140</v>
      </c>
      <c r="B145" s="22" t="s">
        <v>56</v>
      </c>
      <c r="C145" s="23" t="s">
        <v>523</v>
      </c>
      <c r="D145" s="1">
        <v>63</v>
      </c>
      <c r="E145" s="1">
        <v>92</v>
      </c>
      <c r="F145" s="1">
        <v>77</v>
      </c>
      <c r="G145" s="1">
        <v>64</v>
      </c>
      <c r="H145" s="1">
        <v>62</v>
      </c>
      <c r="I145" s="1">
        <v>94</v>
      </c>
      <c r="J145" s="1">
        <v>70</v>
      </c>
      <c r="K145" s="3">
        <f t="shared" si="12"/>
        <v>522</v>
      </c>
      <c r="L145" s="3">
        <v>700</v>
      </c>
      <c r="M145" s="6">
        <f t="shared" si="13"/>
        <v>0.74571428571428566</v>
      </c>
      <c r="N145" s="1" t="str">
        <f t="shared" si="14"/>
        <v>Pass</v>
      </c>
      <c r="O145" s="2"/>
      <c r="P145">
        <f t="shared" si="15"/>
        <v>0</v>
      </c>
    </row>
    <row r="146" spans="1:17" ht="15" thickBot="1" x14ac:dyDescent="0.4">
      <c r="A146" s="1">
        <v>141</v>
      </c>
      <c r="B146" s="22" t="s">
        <v>493</v>
      </c>
      <c r="C146" s="23" t="s">
        <v>524</v>
      </c>
      <c r="D146" s="1">
        <v>62</v>
      </c>
      <c r="E146" s="1">
        <v>90</v>
      </c>
      <c r="F146" s="1">
        <v>74</v>
      </c>
      <c r="G146" s="1">
        <v>61</v>
      </c>
      <c r="H146" s="1">
        <v>68</v>
      </c>
      <c r="I146" s="1">
        <v>92</v>
      </c>
      <c r="J146" s="1">
        <v>77</v>
      </c>
      <c r="K146" s="3">
        <f t="shared" si="12"/>
        <v>524</v>
      </c>
      <c r="L146" s="3">
        <v>700</v>
      </c>
      <c r="M146" s="6">
        <f t="shared" si="13"/>
        <v>0.74857142857142855</v>
      </c>
      <c r="N146" s="1" t="str">
        <f t="shared" si="14"/>
        <v>Pass</v>
      </c>
      <c r="O146" s="2"/>
      <c r="P146">
        <f t="shared" si="15"/>
        <v>0</v>
      </c>
    </row>
    <row r="147" spans="1:17" ht="15" thickBot="1" x14ac:dyDescent="0.4">
      <c r="A147" s="1">
        <v>142</v>
      </c>
      <c r="B147" s="22" t="s">
        <v>525</v>
      </c>
      <c r="C147" s="23" t="s">
        <v>526</v>
      </c>
      <c r="D147" s="1">
        <v>33</v>
      </c>
      <c r="E147" s="1">
        <v>76</v>
      </c>
      <c r="F147" s="1">
        <v>70</v>
      </c>
      <c r="G147" s="1">
        <v>50</v>
      </c>
      <c r="H147" s="1">
        <v>56</v>
      </c>
      <c r="I147" s="1">
        <v>66</v>
      </c>
      <c r="J147" s="1">
        <v>53</v>
      </c>
      <c r="K147" s="3">
        <f t="shared" si="12"/>
        <v>404</v>
      </c>
      <c r="L147" s="3">
        <v>700</v>
      </c>
      <c r="M147" s="6">
        <f t="shared" si="13"/>
        <v>0.57714285714285718</v>
      </c>
      <c r="N147" s="1" t="str">
        <f t="shared" si="14"/>
        <v>Pass</v>
      </c>
      <c r="O147" s="2"/>
      <c r="P147">
        <f t="shared" si="15"/>
        <v>0</v>
      </c>
    </row>
    <row r="148" spans="1:17" ht="15" thickBot="1" x14ac:dyDescent="0.4">
      <c r="A148" s="1">
        <v>143</v>
      </c>
      <c r="B148" s="22" t="s">
        <v>527</v>
      </c>
      <c r="C148" s="23" t="s">
        <v>528</v>
      </c>
      <c r="D148" s="1">
        <v>24</v>
      </c>
      <c r="E148" s="1">
        <v>80</v>
      </c>
      <c r="F148" s="1">
        <v>51</v>
      </c>
      <c r="G148" s="1">
        <v>17</v>
      </c>
      <c r="H148" s="1">
        <v>38</v>
      </c>
      <c r="I148" s="1">
        <v>60</v>
      </c>
      <c r="J148" s="1">
        <v>52</v>
      </c>
      <c r="K148" s="3">
        <f t="shared" si="12"/>
        <v>322</v>
      </c>
      <c r="L148" s="3">
        <v>700</v>
      </c>
      <c r="M148" s="6">
        <f t="shared" si="13"/>
        <v>0.46</v>
      </c>
      <c r="N148" s="1" t="str">
        <f t="shared" si="14"/>
        <v>Pass</v>
      </c>
      <c r="O148" s="2"/>
      <c r="P148">
        <f t="shared" si="15"/>
        <v>2</v>
      </c>
    </row>
    <row r="149" spans="1:17" ht="15" thickBot="1" x14ac:dyDescent="0.4">
      <c r="A149" s="1">
        <v>144</v>
      </c>
      <c r="B149" s="22" t="s">
        <v>529</v>
      </c>
      <c r="C149" s="23" t="s">
        <v>530</v>
      </c>
      <c r="D149" s="1">
        <v>40</v>
      </c>
      <c r="E149" s="1">
        <v>89</v>
      </c>
      <c r="F149" s="1">
        <v>51</v>
      </c>
      <c r="G149" s="1">
        <v>33</v>
      </c>
      <c r="H149" s="1">
        <v>52</v>
      </c>
      <c r="I149" s="1">
        <v>37</v>
      </c>
      <c r="J149" s="1">
        <v>54</v>
      </c>
      <c r="K149" s="3">
        <f t="shared" si="12"/>
        <v>356</v>
      </c>
      <c r="L149" s="3">
        <v>700</v>
      </c>
      <c r="M149" s="6">
        <f t="shared" si="13"/>
        <v>0.50857142857142856</v>
      </c>
      <c r="N149" s="1" t="str">
        <f t="shared" si="14"/>
        <v>Pass</v>
      </c>
      <c r="O149" s="2"/>
      <c r="P149">
        <f t="shared" si="15"/>
        <v>0</v>
      </c>
    </row>
    <row r="150" spans="1:17" ht="15" thickBot="1" x14ac:dyDescent="0.4">
      <c r="A150" s="1">
        <v>145</v>
      </c>
      <c r="B150" s="22" t="s">
        <v>531</v>
      </c>
      <c r="C150" s="23" t="s">
        <v>532</v>
      </c>
      <c r="D150" s="1">
        <v>58</v>
      </c>
      <c r="E150" s="1">
        <v>64</v>
      </c>
      <c r="F150" s="1">
        <v>66</v>
      </c>
      <c r="G150" s="1">
        <v>50</v>
      </c>
      <c r="H150" s="1">
        <v>26</v>
      </c>
      <c r="I150" s="1">
        <v>61</v>
      </c>
      <c r="J150" s="1">
        <v>79</v>
      </c>
      <c r="K150" s="3">
        <f t="shared" si="12"/>
        <v>404</v>
      </c>
      <c r="L150" s="3">
        <v>700</v>
      </c>
      <c r="M150" s="6">
        <f t="shared" si="13"/>
        <v>0.57714285714285718</v>
      </c>
      <c r="N150" s="1" t="str">
        <f t="shared" si="14"/>
        <v>Pass</v>
      </c>
      <c r="O150" s="2"/>
      <c r="P150">
        <f t="shared" si="15"/>
        <v>1</v>
      </c>
    </row>
    <row r="151" spans="1:17" ht="15" thickBot="1" x14ac:dyDescent="0.4">
      <c r="A151" s="1">
        <v>146</v>
      </c>
      <c r="B151" s="22" t="s">
        <v>533</v>
      </c>
      <c r="C151" s="23" t="s">
        <v>534</v>
      </c>
      <c r="D151" s="1">
        <v>33</v>
      </c>
      <c r="E151" s="1">
        <v>59</v>
      </c>
      <c r="F151" s="1">
        <v>39</v>
      </c>
      <c r="G151" s="1">
        <v>33</v>
      </c>
      <c r="H151" s="1">
        <v>34</v>
      </c>
      <c r="I151" s="1">
        <v>68</v>
      </c>
      <c r="J151" s="1">
        <v>33</v>
      </c>
      <c r="K151" s="3">
        <f t="shared" si="12"/>
        <v>299</v>
      </c>
      <c r="L151" s="3">
        <v>700</v>
      </c>
      <c r="M151" s="6">
        <f t="shared" si="13"/>
        <v>0.42714285714285716</v>
      </c>
      <c r="N151" s="1" t="str">
        <f t="shared" si="14"/>
        <v>Pass</v>
      </c>
      <c r="O151" s="2"/>
      <c r="P151">
        <f t="shared" si="15"/>
        <v>0</v>
      </c>
    </row>
    <row r="152" spans="1:17" ht="15" thickBot="1" x14ac:dyDescent="0.4">
      <c r="A152" s="1">
        <v>147</v>
      </c>
      <c r="B152" s="22" t="s">
        <v>535</v>
      </c>
      <c r="C152" s="23" t="s">
        <v>536</v>
      </c>
      <c r="D152" s="1">
        <v>49</v>
      </c>
      <c r="E152" s="1">
        <v>90</v>
      </c>
      <c r="F152" s="1">
        <v>90</v>
      </c>
      <c r="G152" s="1">
        <v>76</v>
      </c>
      <c r="H152" s="1">
        <v>88</v>
      </c>
      <c r="I152" s="1">
        <v>65</v>
      </c>
      <c r="J152" s="1">
        <v>79</v>
      </c>
      <c r="K152" s="3">
        <f t="shared" si="12"/>
        <v>537</v>
      </c>
      <c r="L152" s="3">
        <v>700</v>
      </c>
      <c r="M152" s="6">
        <f t="shared" si="13"/>
        <v>0.76714285714285713</v>
      </c>
      <c r="N152" s="1" t="str">
        <f t="shared" si="14"/>
        <v>Pass</v>
      </c>
      <c r="O152" s="2"/>
      <c r="P152">
        <f t="shared" si="15"/>
        <v>0</v>
      </c>
    </row>
    <row r="153" spans="1:17" ht="15" thickBot="1" x14ac:dyDescent="0.4">
      <c r="A153" s="1">
        <v>148</v>
      </c>
      <c r="B153" s="22" t="s">
        <v>537</v>
      </c>
      <c r="C153" s="23" t="s">
        <v>538</v>
      </c>
      <c r="D153" s="1">
        <v>33</v>
      </c>
      <c r="E153" s="1">
        <v>64</v>
      </c>
      <c r="F153" s="1">
        <v>49</v>
      </c>
      <c r="G153" s="1">
        <v>23</v>
      </c>
      <c r="H153" s="1">
        <v>26</v>
      </c>
      <c r="I153" s="1">
        <v>35</v>
      </c>
      <c r="J153" s="1">
        <v>63</v>
      </c>
      <c r="K153" s="3">
        <f t="shared" si="12"/>
        <v>293</v>
      </c>
      <c r="L153" s="3">
        <v>700</v>
      </c>
      <c r="M153" s="6">
        <f t="shared" si="13"/>
        <v>0.41857142857142859</v>
      </c>
      <c r="N153" s="1" t="str">
        <f t="shared" si="14"/>
        <v>Pass</v>
      </c>
      <c r="O153" s="2"/>
      <c r="P153">
        <f t="shared" si="15"/>
        <v>2</v>
      </c>
    </row>
    <row r="154" spans="1:17" ht="15" thickBot="1" x14ac:dyDescent="0.4">
      <c r="A154" s="1">
        <v>149</v>
      </c>
      <c r="B154" s="22" t="s">
        <v>539</v>
      </c>
      <c r="C154" s="23" t="s">
        <v>540</v>
      </c>
      <c r="D154" s="1">
        <v>4</v>
      </c>
      <c r="E154" s="1">
        <v>48</v>
      </c>
      <c r="F154" s="1">
        <v>23</v>
      </c>
      <c r="G154" s="1">
        <v>10</v>
      </c>
      <c r="H154" s="1">
        <v>10</v>
      </c>
      <c r="I154" s="1">
        <v>36</v>
      </c>
      <c r="J154" s="1">
        <v>33</v>
      </c>
      <c r="K154" s="3">
        <f t="shared" si="12"/>
        <v>164</v>
      </c>
      <c r="L154" s="3">
        <v>700</v>
      </c>
      <c r="M154" s="6">
        <f t="shared" si="13"/>
        <v>0.23428571428571429</v>
      </c>
      <c r="N154" s="1" t="str">
        <f t="shared" si="14"/>
        <v>Pass</v>
      </c>
      <c r="O154" s="2"/>
      <c r="P154">
        <f t="shared" si="15"/>
        <v>4</v>
      </c>
    </row>
    <row r="155" spans="1:17" ht="15" thickBot="1" x14ac:dyDescent="0.4">
      <c r="A155" s="1">
        <v>150</v>
      </c>
      <c r="B155" s="22" t="s">
        <v>541</v>
      </c>
      <c r="C155" s="23" t="s">
        <v>542</v>
      </c>
      <c r="D155" s="1">
        <v>42</v>
      </c>
      <c r="E155" s="1">
        <v>93</v>
      </c>
      <c r="F155" s="1">
        <v>81</v>
      </c>
      <c r="G155" s="1">
        <v>45</v>
      </c>
      <c r="H155" s="1">
        <v>56</v>
      </c>
      <c r="I155" s="1">
        <v>69</v>
      </c>
      <c r="J155" s="1">
        <v>71</v>
      </c>
      <c r="K155" s="3">
        <f t="shared" si="12"/>
        <v>457</v>
      </c>
      <c r="L155" s="3">
        <v>700</v>
      </c>
      <c r="M155" s="6">
        <f t="shared" si="13"/>
        <v>0.6528571428571428</v>
      </c>
      <c r="N155" s="1" t="str">
        <f t="shared" si="14"/>
        <v>Pass</v>
      </c>
      <c r="O155" s="2"/>
      <c r="P155">
        <f t="shared" si="15"/>
        <v>0</v>
      </c>
      <c r="Q155" t="s">
        <v>581</v>
      </c>
    </row>
    <row r="156" spans="1:17" x14ac:dyDescent="0.35">
      <c r="A156" s="1">
        <v>151</v>
      </c>
      <c r="B156" s="2" t="s">
        <v>543</v>
      </c>
      <c r="C156" s="2"/>
      <c r="D156" s="1">
        <v>6</v>
      </c>
      <c r="E156" s="1">
        <v>6</v>
      </c>
      <c r="F156" s="1">
        <v>18</v>
      </c>
      <c r="G156" s="1">
        <v>7</v>
      </c>
      <c r="H156" s="1">
        <v>5</v>
      </c>
      <c r="I156" s="1">
        <v>12</v>
      </c>
      <c r="J156" s="1">
        <v>7</v>
      </c>
      <c r="K156" s="3">
        <f t="shared" si="12"/>
        <v>61</v>
      </c>
      <c r="L156" s="3">
        <v>700</v>
      </c>
      <c r="M156" s="6">
        <f t="shared" si="13"/>
        <v>8.7142857142857147E-2</v>
      </c>
      <c r="N156" s="1" t="str">
        <f t="shared" si="14"/>
        <v>Fail</v>
      </c>
      <c r="O156" s="2"/>
      <c r="P156">
        <f t="shared" si="15"/>
        <v>7</v>
      </c>
    </row>
    <row r="157" spans="1:17" x14ac:dyDescent="0.35">
      <c r="A157" s="1">
        <v>152</v>
      </c>
      <c r="B157" s="2" t="s">
        <v>544</v>
      </c>
      <c r="C157" s="2"/>
      <c r="D157" s="1">
        <v>6</v>
      </c>
      <c r="E157" s="1">
        <v>7</v>
      </c>
      <c r="F157" s="1">
        <v>21</v>
      </c>
      <c r="G157" s="1">
        <v>6</v>
      </c>
      <c r="H157" s="1">
        <v>7</v>
      </c>
      <c r="I157" s="1">
        <v>11</v>
      </c>
      <c r="J157" s="1">
        <v>6</v>
      </c>
      <c r="K157" s="3">
        <f t="shared" si="12"/>
        <v>64</v>
      </c>
      <c r="L157" s="3">
        <v>700</v>
      </c>
      <c r="M157" s="6">
        <f t="shared" si="13"/>
        <v>9.1428571428571428E-2</v>
      </c>
      <c r="N157" s="1" t="str">
        <f t="shared" si="14"/>
        <v>Fail</v>
      </c>
      <c r="O157" s="2"/>
      <c r="P157">
        <f t="shared" si="15"/>
        <v>7</v>
      </c>
    </row>
    <row r="158" spans="1:17" ht="15" thickBot="1" x14ac:dyDescent="0.4">
      <c r="A158" s="1">
        <v>153</v>
      </c>
      <c r="B158" s="2" t="s">
        <v>74</v>
      </c>
      <c r="C158" s="2"/>
      <c r="D158" s="1">
        <v>6</v>
      </c>
      <c r="E158" s="1">
        <v>7</v>
      </c>
      <c r="F158" s="1">
        <v>19</v>
      </c>
      <c r="G158" s="1">
        <v>10</v>
      </c>
      <c r="H158" s="1">
        <v>7</v>
      </c>
      <c r="I158" s="1">
        <v>18</v>
      </c>
      <c r="J158" s="1">
        <v>9</v>
      </c>
      <c r="K158" s="3">
        <f t="shared" si="12"/>
        <v>76</v>
      </c>
      <c r="L158" s="3">
        <v>700</v>
      </c>
      <c r="M158" s="6">
        <f t="shared" si="13"/>
        <v>0.10857142857142857</v>
      </c>
      <c r="N158" s="1" t="str">
        <f t="shared" si="14"/>
        <v>Fail</v>
      </c>
      <c r="O158" s="2"/>
      <c r="P158">
        <f t="shared" si="15"/>
        <v>7</v>
      </c>
      <c r="Q158" t="s">
        <v>582</v>
      </c>
    </row>
    <row r="159" spans="1:17" ht="15" thickBot="1" x14ac:dyDescent="0.4">
      <c r="A159" s="1">
        <v>154</v>
      </c>
      <c r="B159" s="20" t="s">
        <v>545</v>
      </c>
      <c r="C159" s="2"/>
      <c r="D159" s="1">
        <v>73</v>
      </c>
      <c r="E159" s="1">
        <v>95</v>
      </c>
      <c r="F159" s="1">
        <v>81</v>
      </c>
      <c r="G159" s="1">
        <v>80</v>
      </c>
      <c r="H159" s="1">
        <v>91</v>
      </c>
      <c r="I159" s="1">
        <v>95</v>
      </c>
      <c r="J159" s="1">
        <v>86</v>
      </c>
      <c r="K159" s="3">
        <f t="shared" si="12"/>
        <v>601</v>
      </c>
      <c r="L159" s="3">
        <v>700</v>
      </c>
      <c r="M159" s="6">
        <f t="shared" si="13"/>
        <v>0.85857142857142854</v>
      </c>
      <c r="N159" s="1" t="str">
        <f t="shared" si="14"/>
        <v>Pass</v>
      </c>
      <c r="O159" s="2"/>
      <c r="P159">
        <f t="shared" si="15"/>
        <v>0</v>
      </c>
    </row>
    <row r="160" spans="1:17" ht="15" thickBot="1" x14ac:dyDescent="0.4">
      <c r="A160" s="1">
        <v>155</v>
      </c>
      <c r="B160" s="20" t="s">
        <v>546</v>
      </c>
      <c r="C160" s="2"/>
      <c r="D160" s="1">
        <v>18</v>
      </c>
      <c r="E160" s="1">
        <v>33</v>
      </c>
      <c r="F160" s="1">
        <v>20</v>
      </c>
      <c r="G160" s="1">
        <v>20</v>
      </c>
      <c r="H160" s="1">
        <v>21</v>
      </c>
      <c r="I160" s="1">
        <v>38</v>
      </c>
      <c r="J160" s="1">
        <v>8</v>
      </c>
      <c r="K160" s="3">
        <f t="shared" si="12"/>
        <v>158</v>
      </c>
      <c r="L160" s="3">
        <v>700</v>
      </c>
      <c r="M160" s="6">
        <f t="shared" si="13"/>
        <v>0.2257142857142857</v>
      </c>
      <c r="N160" s="1" t="str">
        <f t="shared" si="14"/>
        <v>Pass</v>
      </c>
      <c r="O160" s="2"/>
      <c r="P160">
        <f t="shared" si="15"/>
        <v>5</v>
      </c>
    </row>
    <row r="161" spans="1:16" ht="15" thickBot="1" x14ac:dyDescent="0.4">
      <c r="A161" s="1">
        <v>156</v>
      </c>
      <c r="B161" s="22" t="s">
        <v>547</v>
      </c>
      <c r="C161" s="2"/>
      <c r="D161" s="1">
        <v>46</v>
      </c>
      <c r="E161" s="1">
        <v>54</v>
      </c>
      <c r="F161" s="1">
        <v>47</v>
      </c>
      <c r="G161" s="1">
        <v>33</v>
      </c>
      <c r="H161" s="1">
        <v>34</v>
      </c>
      <c r="I161" s="1">
        <v>74</v>
      </c>
      <c r="J161" s="1">
        <v>67</v>
      </c>
      <c r="K161" s="3">
        <f t="shared" si="12"/>
        <v>355</v>
      </c>
      <c r="L161" s="3">
        <v>700</v>
      </c>
      <c r="M161" s="6">
        <f t="shared" si="13"/>
        <v>0.50714285714285712</v>
      </c>
      <c r="N161" s="1" t="str">
        <f t="shared" si="14"/>
        <v>Pass</v>
      </c>
      <c r="O161" s="2"/>
      <c r="P161">
        <f t="shared" si="15"/>
        <v>0</v>
      </c>
    </row>
    <row r="162" spans="1:16" ht="15" thickBot="1" x14ac:dyDescent="0.4">
      <c r="A162" s="1">
        <v>157</v>
      </c>
      <c r="B162" s="22" t="s">
        <v>548</v>
      </c>
      <c r="C162" s="2"/>
      <c r="D162" s="1">
        <v>16</v>
      </c>
      <c r="E162" s="1">
        <v>20</v>
      </c>
      <c r="F162" s="1">
        <v>36</v>
      </c>
      <c r="G162" s="1">
        <v>13</v>
      </c>
      <c r="H162" s="1">
        <v>18</v>
      </c>
      <c r="I162" s="1">
        <v>33</v>
      </c>
      <c r="J162" s="1">
        <v>36</v>
      </c>
      <c r="K162" s="3">
        <f t="shared" si="12"/>
        <v>172</v>
      </c>
      <c r="L162" s="3">
        <v>700</v>
      </c>
      <c r="M162" s="6">
        <f t="shared" si="13"/>
        <v>0.24571428571428572</v>
      </c>
      <c r="N162" s="1" t="str">
        <f t="shared" si="14"/>
        <v>Pass</v>
      </c>
      <c r="O162" s="2"/>
      <c r="P162">
        <f t="shared" si="15"/>
        <v>4</v>
      </c>
    </row>
    <row r="163" spans="1:16" ht="15" thickBot="1" x14ac:dyDescent="0.4">
      <c r="A163" s="1">
        <v>158</v>
      </c>
      <c r="B163" s="22" t="s">
        <v>549</v>
      </c>
      <c r="C163" s="2"/>
      <c r="D163" s="1">
        <v>41</v>
      </c>
      <c r="E163" s="1">
        <v>33</v>
      </c>
      <c r="F163" s="1">
        <v>50</v>
      </c>
      <c r="G163" s="1">
        <v>35</v>
      </c>
      <c r="H163" s="1">
        <v>33</v>
      </c>
      <c r="I163" s="1">
        <v>58</v>
      </c>
      <c r="J163" s="1">
        <v>80</v>
      </c>
      <c r="K163" s="3">
        <f t="shared" si="12"/>
        <v>330</v>
      </c>
      <c r="L163" s="3">
        <v>700</v>
      </c>
      <c r="M163" s="6">
        <f t="shared" si="13"/>
        <v>0.47142857142857142</v>
      </c>
      <c r="N163" s="1" t="str">
        <f t="shared" si="14"/>
        <v>Pass</v>
      </c>
      <c r="O163" s="2"/>
      <c r="P163">
        <f t="shared" si="15"/>
        <v>0</v>
      </c>
    </row>
    <row r="164" spans="1:16" ht="15" thickBot="1" x14ac:dyDescent="0.4">
      <c r="A164" s="1">
        <v>159</v>
      </c>
      <c r="B164" s="22" t="s">
        <v>550</v>
      </c>
      <c r="C164" s="2"/>
      <c r="D164" s="1">
        <v>20</v>
      </c>
      <c r="E164" s="1">
        <v>15</v>
      </c>
      <c r="F164" s="1">
        <v>28</v>
      </c>
      <c r="G164" s="1">
        <v>19</v>
      </c>
      <c r="H164" s="1">
        <v>20</v>
      </c>
      <c r="I164" s="1">
        <v>24</v>
      </c>
      <c r="J164" s="1">
        <v>47</v>
      </c>
      <c r="K164" s="3">
        <f t="shared" si="12"/>
        <v>173</v>
      </c>
      <c r="L164" s="3">
        <v>700</v>
      </c>
      <c r="M164" s="6">
        <f t="shared" si="13"/>
        <v>0.24714285714285714</v>
      </c>
      <c r="N164" s="1" t="str">
        <f t="shared" si="14"/>
        <v>Pass</v>
      </c>
      <c r="O164" s="2"/>
      <c r="P164">
        <f t="shared" si="15"/>
        <v>6</v>
      </c>
    </row>
    <row r="165" spans="1:16" ht="15" thickBot="1" x14ac:dyDescent="0.4">
      <c r="A165" s="1">
        <v>160</v>
      </c>
      <c r="B165" s="22" t="s">
        <v>551</v>
      </c>
      <c r="C165" s="2"/>
      <c r="D165" s="1">
        <v>69</v>
      </c>
      <c r="E165" s="1">
        <v>72</v>
      </c>
      <c r="F165" s="1">
        <v>81</v>
      </c>
      <c r="G165" s="1">
        <v>70</v>
      </c>
      <c r="H165" s="1">
        <v>88</v>
      </c>
      <c r="I165" s="1">
        <v>91</v>
      </c>
      <c r="J165" s="1">
        <v>82</v>
      </c>
      <c r="K165" s="3">
        <f t="shared" si="12"/>
        <v>553</v>
      </c>
      <c r="L165" s="3">
        <v>700</v>
      </c>
      <c r="M165" s="6">
        <f t="shared" si="13"/>
        <v>0.79</v>
      </c>
      <c r="N165" s="1" t="str">
        <f t="shared" si="14"/>
        <v>Pass</v>
      </c>
      <c r="O165" s="2"/>
      <c r="P165">
        <f t="shared" si="15"/>
        <v>0</v>
      </c>
    </row>
    <row r="166" spans="1:16" ht="15" thickBot="1" x14ac:dyDescent="0.4">
      <c r="A166" s="1">
        <v>161</v>
      </c>
      <c r="B166" s="22" t="s">
        <v>552</v>
      </c>
      <c r="C166" s="2"/>
      <c r="D166" s="1">
        <v>20</v>
      </c>
      <c r="E166" s="1">
        <v>21</v>
      </c>
      <c r="F166" s="1">
        <v>11</v>
      </c>
      <c r="G166" s="1">
        <v>25</v>
      </c>
      <c r="H166" s="1">
        <v>12</v>
      </c>
      <c r="I166" s="1">
        <v>17</v>
      </c>
      <c r="J166" s="1">
        <v>37</v>
      </c>
      <c r="K166" s="3">
        <f t="shared" ref="K166:K183" si="16">SUM(D166:J166)</f>
        <v>143</v>
      </c>
      <c r="L166" s="3">
        <v>700</v>
      </c>
      <c r="M166" s="6">
        <f t="shared" ref="M166:M183" si="17">K166/L166</f>
        <v>0.20428571428571429</v>
      </c>
      <c r="N166" s="1" t="str">
        <f t="shared" si="14"/>
        <v>Pass</v>
      </c>
      <c r="O166" s="2"/>
      <c r="P166">
        <f t="shared" si="15"/>
        <v>6</v>
      </c>
    </row>
    <row r="167" spans="1:16" ht="15" thickBot="1" x14ac:dyDescent="0.4">
      <c r="A167" s="1">
        <v>162</v>
      </c>
      <c r="B167" s="22" t="s">
        <v>553</v>
      </c>
      <c r="C167" s="2"/>
      <c r="D167" s="1">
        <v>68</v>
      </c>
      <c r="E167" s="1">
        <v>72</v>
      </c>
      <c r="F167" s="1">
        <v>66</v>
      </c>
      <c r="G167" s="1">
        <v>63</v>
      </c>
      <c r="H167" s="1">
        <v>94</v>
      </c>
      <c r="I167" s="1">
        <v>68</v>
      </c>
      <c r="J167" s="1">
        <v>79</v>
      </c>
      <c r="K167" s="3">
        <f t="shared" si="16"/>
        <v>510</v>
      </c>
      <c r="L167" s="3">
        <v>700</v>
      </c>
      <c r="M167" s="6">
        <f t="shared" si="17"/>
        <v>0.72857142857142854</v>
      </c>
      <c r="N167" s="1" t="str">
        <f t="shared" si="14"/>
        <v>Pass</v>
      </c>
      <c r="O167" s="2"/>
      <c r="P167">
        <f t="shared" si="15"/>
        <v>0</v>
      </c>
    </row>
    <row r="168" spans="1:16" ht="15" thickBot="1" x14ac:dyDescent="0.4">
      <c r="A168" s="1">
        <v>163</v>
      </c>
      <c r="B168" s="22" t="s">
        <v>554</v>
      </c>
      <c r="C168" s="2"/>
      <c r="D168" s="1">
        <v>26</v>
      </c>
      <c r="E168" s="1">
        <v>38</v>
      </c>
      <c r="F168" s="1">
        <v>33</v>
      </c>
      <c r="G168" s="1">
        <v>18</v>
      </c>
      <c r="H168" s="1">
        <v>33</v>
      </c>
      <c r="I168" s="1">
        <v>33</v>
      </c>
      <c r="J168" s="1">
        <v>50</v>
      </c>
      <c r="K168" s="3">
        <f t="shared" si="16"/>
        <v>231</v>
      </c>
      <c r="L168" s="3">
        <v>700</v>
      </c>
      <c r="M168" s="6">
        <f t="shared" si="17"/>
        <v>0.33</v>
      </c>
      <c r="N168" s="1" t="str">
        <f t="shared" si="14"/>
        <v>Pass</v>
      </c>
      <c r="O168" s="2"/>
      <c r="P168">
        <f t="shared" si="15"/>
        <v>2</v>
      </c>
    </row>
    <row r="169" spans="1:16" ht="15" thickBot="1" x14ac:dyDescent="0.4">
      <c r="A169" s="1">
        <v>164</v>
      </c>
      <c r="B169" s="20" t="s">
        <v>555</v>
      </c>
      <c r="C169" s="2"/>
      <c r="D169" s="1">
        <v>33</v>
      </c>
      <c r="E169" s="1">
        <v>18</v>
      </c>
      <c r="F169" s="1">
        <v>33</v>
      </c>
      <c r="G169" s="1">
        <v>15</v>
      </c>
      <c r="H169" s="1">
        <v>33</v>
      </c>
      <c r="I169" s="1">
        <v>52</v>
      </c>
      <c r="J169" s="1">
        <v>55</v>
      </c>
      <c r="K169" s="3">
        <f t="shared" si="16"/>
        <v>239</v>
      </c>
      <c r="L169" s="3">
        <v>700</v>
      </c>
      <c r="M169" s="6">
        <f t="shared" si="17"/>
        <v>0.34142857142857141</v>
      </c>
      <c r="N169" s="1" t="str">
        <f t="shared" si="14"/>
        <v>Pass</v>
      </c>
      <c r="O169" s="2"/>
      <c r="P169">
        <f t="shared" si="15"/>
        <v>2</v>
      </c>
    </row>
    <row r="170" spans="1:16" ht="15" thickBot="1" x14ac:dyDescent="0.4">
      <c r="A170" s="1">
        <v>165</v>
      </c>
      <c r="B170" s="22" t="s">
        <v>556</v>
      </c>
      <c r="C170" s="2"/>
      <c r="D170" s="1">
        <v>84</v>
      </c>
      <c r="E170" s="1">
        <v>90</v>
      </c>
      <c r="F170" s="1">
        <v>90</v>
      </c>
      <c r="G170" s="1">
        <v>93</v>
      </c>
      <c r="H170" s="1">
        <v>97</v>
      </c>
      <c r="I170" s="1">
        <v>97</v>
      </c>
      <c r="J170" s="1">
        <v>97</v>
      </c>
      <c r="K170" s="3">
        <f t="shared" si="16"/>
        <v>648</v>
      </c>
      <c r="L170" s="3">
        <v>700</v>
      </c>
      <c r="M170" s="6">
        <f t="shared" si="17"/>
        <v>0.92571428571428571</v>
      </c>
      <c r="N170" s="1" t="str">
        <f t="shared" si="14"/>
        <v>Pass</v>
      </c>
      <c r="O170" s="2"/>
      <c r="P170">
        <f t="shared" si="15"/>
        <v>0</v>
      </c>
    </row>
    <row r="171" spans="1:16" ht="15" thickBot="1" x14ac:dyDescent="0.4">
      <c r="A171" s="1">
        <v>166</v>
      </c>
      <c r="B171" s="22" t="s">
        <v>50</v>
      </c>
      <c r="C171" s="2"/>
      <c r="D171" s="1">
        <v>16</v>
      </c>
      <c r="E171" s="1">
        <v>34</v>
      </c>
      <c r="F171" s="1">
        <v>40</v>
      </c>
      <c r="G171" s="1">
        <v>26</v>
      </c>
      <c r="H171" s="1">
        <v>34</v>
      </c>
      <c r="I171" s="1">
        <v>22</v>
      </c>
      <c r="J171" s="1">
        <v>38</v>
      </c>
      <c r="K171" s="3">
        <f t="shared" si="16"/>
        <v>210</v>
      </c>
      <c r="L171" s="3">
        <v>700</v>
      </c>
      <c r="M171" s="6">
        <f t="shared" si="17"/>
        <v>0.3</v>
      </c>
      <c r="N171" s="1" t="str">
        <f t="shared" si="14"/>
        <v>Pass</v>
      </c>
      <c r="O171" s="2"/>
      <c r="P171">
        <f t="shared" si="15"/>
        <v>3</v>
      </c>
    </row>
    <row r="172" spans="1:16" ht="15" thickBot="1" x14ac:dyDescent="0.4">
      <c r="A172" s="1">
        <v>167</v>
      </c>
      <c r="B172" s="22" t="s">
        <v>557</v>
      </c>
      <c r="C172" s="2"/>
      <c r="D172" s="1">
        <v>59</v>
      </c>
      <c r="E172" s="1">
        <v>62</v>
      </c>
      <c r="F172" s="1">
        <v>50</v>
      </c>
      <c r="G172" s="1">
        <v>36</v>
      </c>
      <c r="H172" s="1">
        <v>53</v>
      </c>
      <c r="I172" s="1">
        <v>38</v>
      </c>
      <c r="J172" s="1">
        <v>80</v>
      </c>
      <c r="K172" s="3">
        <f t="shared" si="16"/>
        <v>378</v>
      </c>
      <c r="L172" s="3">
        <v>700</v>
      </c>
      <c r="M172" s="6">
        <f t="shared" si="17"/>
        <v>0.54</v>
      </c>
      <c r="N172" s="1" t="str">
        <f t="shared" si="14"/>
        <v>Pass</v>
      </c>
      <c r="O172" s="2"/>
      <c r="P172">
        <f t="shared" si="15"/>
        <v>0</v>
      </c>
    </row>
    <row r="173" spans="1:16" ht="15" thickBot="1" x14ac:dyDescent="0.4">
      <c r="A173" s="1">
        <v>168</v>
      </c>
      <c r="B173" s="22" t="s">
        <v>558</v>
      </c>
      <c r="C173" s="2"/>
      <c r="D173" s="1">
        <v>19</v>
      </c>
      <c r="E173" s="1">
        <v>40</v>
      </c>
      <c r="F173" s="1">
        <v>40</v>
      </c>
      <c r="G173" s="1">
        <v>12</v>
      </c>
      <c r="H173" s="1">
        <v>21</v>
      </c>
      <c r="I173" s="1">
        <v>14</v>
      </c>
      <c r="J173" s="1">
        <v>66</v>
      </c>
      <c r="K173" s="3">
        <f t="shared" si="16"/>
        <v>212</v>
      </c>
      <c r="L173" s="3">
        <v>700</v>
      </c>
      <c r="M173" s="6">
        <f t="shared" si="17"/>
        <v>0.30285714285714288</v>
      </c>
      <c r="N173" s="1" t="str">
        <f t="shared" si="14"/>
        <v>Pass</v>
      </c>
      <c r="O173" s="2"/>
      <c r="P173">
        <f t="shared" si="15"/>
        <v>4</v>
      </c>
    </row>
    <row r="174" spans="1:16" ht="15" thickBot="1" x14ac:dyDescent="0.4">
      <c r="A174" s="1">
        <v>169</v>
      </c>
      <c r="B174" s="22" t="s">
        <v>559</v>
      </c>
      <c r="C174" s="2"/>
      <c r="D174" s="1">
        <v>50</v>
      </c>
      <c r="E174" s="1">
        <v>25</v>
      </c>
      <c r="F174" s="1">
        <v>42</v>
      </c>
      <c r="G174" s="1">
        <v>33</v>
      </c>
      <c r="H174" s="1">
        <v>35</v>
      </c>
      <c r="I174" s="1">
        <v>78</v>
      </c>
      <c r="J174" s="1">
        <v>76</v>
      </c>
      <c r="K174" s="3">
        <f t="shared" si="16"/>
        <v>339</v>
      </c>
      <c r="L174" s="3">
        <v>700</v>
      </c>
      <c r="M174" s="6">
        <f t="shared" si="17"/>
        <v>0.48428571428571426</v>
      </c>
      <c r="N174" s="1" t="str">
        <f t="shared" si="14"/>
        <v>Pass</v>
      </c>
      <c r="O174" s="2"/>
      <c r="P174">
        <f t="shared" si="15"/>
        <v>1</v>
      </c>
    </row>
    <row r="175" spans="1:16" ht="15" thickBot="1" x14ac:dyDescent="0.4">
      <c r="A175" s="1">
        <v>170</v>
      </c>
      <c r="B175" s="22" t="s">
        <v>560</v>
      </c>
      <c r="C175" s="2"/>
      <c r="D175" s="1">
        <v>14</v>
      </c>
      <c r="E175" s="1">
        <v>4</v>
      </c>
      <c r="F175" s="1">
        <v>12</v>
      </c>
      <c r="G175" s="1">
        <v>5</v>
      </c>
      <c r="H175" s="1">
        <v>3</v>
      </c>
      <c r="I175" s="1">
        <v>9</v>
      </c>
      <c r="J175" s="1">
        <v>12</v>
      </c>
      <c r="K175" s="3">
        <f t="shared" si="16"/>
        <v>59</v>
      </c>
      <c r="L175" s="3">
        <v>700</v>
      </c>
      <c r="M175" s="6">
        <f t="shared" si="17"/>
        <v>8.4285714285714283E-2</v>
      </c>
      <c r="N175" s="1" t="str">
        <f t="shared" si="14"/>
        <v>Fail</v>
      </c>
      <c r="O175" s="2"/>
      <c r="P175">
        <f t="shared" si="15"/>
        <v>7</v>
      </c>
    </row>
    <row r="176" spans="1:16" ht="15" thickBot="1" x14ac:dyDescent="0.4">
      <c r="A176" s="1">
        <v>171</v>
      </c>
      <c r="B176" s="22" t="s">
        <v>561</v>
      </c>
      <c r="C176" s="2"/>
      <c r="D176" s="1">
        <v>55</v>
      </c>
      <c r="E176" s="1">
        <v>41</v>
      </c>
      <c r="F176" s="1">
        <v>67</v>
      </c>
      <c r="G176" s="1">
        <v>66</v>
      </c>
      <c r="H176" s="1">
        <v>81</v>
      </c>
      <c r="I176" s="1">
        <v>81</v>
      </c>
      <c r="J176" s="1">
        <v>80</v>
      </c>
      <c r="K176" s="3">
        <f t="shared" si="16"/>
        <v>471</v>
      </c>
      <c r="L176" s="3">
        <v>700</v>
      </c>
      <c r="M176" s="6">
        <f t="shared" si="17"/>
        <v>0.67285714285714282</v>
      </c>
      <c r="N176" s="1" t="str">
        <f t="shared" si="14"/>
        <v>Pass</v>
      </c>
      <c r="O176" s="2"/>
      <c r="P176">
        <f t="shared" si="15"/>
        <v>0</v>
      </c>
    </row>
    <row r="177" spans="1:19" ht="15" thickBot="1" x14ac:dyDescent="0.4">
      <c r="A177" s="1">
        <v>172</v>
      </c>
      <c r="B177" s="22" t="s">
        <v>562</v>
      </c>
      <c r="C177" s="2"/>
      <c r="D177" s="1">
        <v>15</v>
      </c>
      <c r="E177" s="1">
        <v>33</v>
      </c>
      <c r="F177" s="1">
        <v>24</v>
      </c>
      <c r="G177" s="1">
        <v>23</v>
      </c>
      <c r="H177" s="1">
        <v>33</v>
      </c>
      <c r="I177" s="1">
        <v>18</v>
      </c>
      <c r="J177" s="1">
        <v>33</v>
      </c>
      <c r="K177" s="3">
        <f t="shared" si="16"/>
        <v>179</v>
      </c>
      <c r="L177" s="3">
        <v>700</v>
      </c>
      <c r="M177" s="6">
        <f t="shared" si="17"/>
        <v>0.25571428571428573</v>
      </c>
      <c r="N177" s="1" t="str">
        <f t="shared" si="14"/>
        <v>Pass</v>
      </c>
      <c r="O177" s="2"/>
      <c r="P177">
        <f t="shared" si="15"/>
        <v>4</v>
      </c>
    </row>
    <row r="178" spans="1:19" ht="15" thickBot="1" x14ac:dyDescent="0.4">
      <c r="A178" s="1">
        <v>173</v>
      </c>
      <c r="B178" s="22" t="s">
        <v>563</v>
      </c>
      <c r="C178" s="2"/>
      <c r="D178" s="1">
        <v>5</v>
      </c>
      <c r="E178" s="1">
        <v>0</v>
      </c>
      <c r="F178" s="1">
        <v>25</v>
      </c>
      <c r="G178" s="1">
        <v>7</v>
      </c>
      <c r="H178" s="1">
        <v>6</v>
      </c>
      <c r="I178" s="1">
        <v>6</v>
      </c>
      <c r="J178" s="1">
        <v>6</v>
      </c>
      <c r="K178" s="3">
        <f t="shared" si="16"/>
        <v>55</v>
      </c>
      <c r="L178" s="3">
        <v>700</v>
      </c>
      <c r="M178" s="6">
        <f t="shared" si="17"/>
        <v>7.857142857142857E-2</v>
      </c>
      <c r="N178" s="1" t="str">
        <f t="shared" si="14"/>
        <v>Fail</v>
      </c>
      <c r="O178" s="2"/>
      <c r="P178">
        <f t="shared" si="15"/>
        <v>7</v>
      </c>
    </row>
    <row r="179" spans="1:19" ht="15" thickBot="1" x14ac:dyDescent="0.4">
      <c r="A179" s="1">
        <v>174</v>
      </c>
      <c r="B179" s="20" t="s">
        <v>564</v>
      </c>
      <c r="C179" s="2"/>
      <c r="D179" s="1">
        <v>43</v>
      </c>
      <c r="E179" s="1">
        <v>40</v>
      </c>
      <c r="F179" s="1">
        <v>40</v>
      </c>
      <c r="G179" s="1">
        <v>39</v>
      </c>
      <c r="H179" s="1">
        <v>71</v>
      </c>
      <c r="I179" s="1">
        <v>64</v>
      </c>
      <c r="J179" s="1">
        <v>64</v>
      </c>
      <c r="K179" s="3">
        <f t="shared" si="16"/>
        <v>361</v>
      </c>
      <c r="L179" s="3">
        <v>700</v>
      </c>
      <c r="M179" s="6">
        <f t="shared" si="17"/>
        <v>0.51571428571428568</v>
      </c>
      <c r="N179" s="1" t="str">
        <f t="shared" si="14"/>
        <v>Pass</v>
      </c>
      <c r="O179" s="2"/>
      <c r="P179">
        <f t="shared" si="15"/>
        <v>0</v>
      </c>
    </row>
    <row r="180" spans="1:19" ht="15" thickBot="1" x14ac:dyDescent="0.4">
      <c r="A180" s="1">
        <v>175</v>
      </c>
      <c r="B180" s="22" t="s">
        <v>565</v>
      </c>
      <c r="D180" s="1">
        <v>11</v>
      </c>
      <c r="E180" s="1">
        <v>10</v>
      </c>
      <c r="F180" s="1">
        <v>20</v>
      </c>
      <c r="G180" s="1">
        <v>13</v>
      </c>
      <c r="H180" s="1">
        <v>36</v>
      </c>
      <c r="I180" s="1">
        <v>32</v>
      </c>
      <c r="J180" s="1">
        <v>48</v>
      </c>
      <c r="K180" s="3">
        <f t="shared" si="16"/>
        <v>170</v>
      </c>
      <c r="L180" s="3">
        <v>700</v>
      </c>
      <c r="M180" s="6">
        <f t="shared" si="17"/>
        <v>0.24285714285714285</v>
      </c>
      <c r="N180" s="1" t="str">
        <f t="shared" si="14"/>
        <v>Pass</v>
      </c>
      <c r="O180" s="2"/>
      <c r="P180">
        <f t="shared" si="15"/>
        <v>5</v>
      </c>
    </row>
    <row r="181" spans="1:19" ht="15" thickBot="1" x14ac:dyDescent="0.4">
      <c r="A181" s="1">
        <v>176</v>
      </c>
      <c r="B181" s="20" t="s">
        <v>566</v>
      </c>
      <c r="C181" s="2"/>
      <c r="D181" s="1">
        <v>23</v>
      </c>
      <c r="E181" s="1">
        <v>18</v>
      </c>
      <c r="F181" s="1">
        <v>19</v>
      </c>
      <c r="G181" s="1">
        <v>33</v>
      </c>
      <c r="H181" s="1">
        <v>6</v>
      </c>
      <c r="I181" s="1">
        <v>33</v>
      </c>
      <c r="J181" s="1">
        <v>42</v>
      </c>
      <c r="K181" s="3">
        <f t="shared" si="16"/>
        <v>174</v>
      </c>
      <c r="L181" s="3">
        <v>700</v>
      </c>
      <c r="M181" s="6">
        <f t="shared" si="17"/>
        <v>0.24857142857142858</v>
      </c>
      <c r="N181" s="1" t="str">
        <f t="shared" si="14"/>
        <v>Pass</v>
      </c>
      <c r="O181" s="2"/>
      <c r="P181">
        <f t="shared" si="15"/>
        <v>4</v>
      </c>
    </row>
    <row r="182" spans="1:19" ht="15" thickBot="1" x14ac:dyDescent="0.4">
      <c r="A182" s="1">
        <v>177</v>
      </c>
      <c r="B182" s="20" t="s">
        <v>567</v>
      </c>
      <c r="D182" s="1">
        <v>11</v>
      </c>
      <c r="E182" s="1">
        <v>34</v>
      </c>
      <c r="F182" s="1">
        <v>19</v>
      </c>
      <c r="G182" s="1">
        <v>9</v>
      </c>
      <c r="H182" s="1">
        <v>35</v>
      </c>
      <c r="I182" s="1">
        <v>16</v>
      </c>
      <c r="J182" s="1">
        <v>36</v>
      </c>
      <c r="K182" s="3">
        <f t="shared" si="16"/>
        <v>160</v>
      </c>
      <c r="L182" s="3">
        <v>700</v>
      </c>
      <c r="M182" s="6">
        <f t="shared" si="17"/>
        <v>0.22857142857142856</v>
      </c>
      <c r="N182" s="1" t="str">
        <f t="shared" si="14"/>
        <v>Pass</v>
      </c>
      <c r="O182" s="2"/>
      <c r="P182">
        <f t="shared" si="15"/>
        <v>4</v>
      </c>
    </row>
    <row r="183" spans="1:19" ht="15" thickBot="1" x14ac:dyDescent="0.4">
      <c r="A183" s="1">
        <v>178</v>
      </c>
      <c r="B183" s="22" t="s">
        <v>568</v>
      </c>
      <c r="D183" s="1">
        <v>18</v>
      </c>
      <c r="E183" s="1">
        <v>11</v>
      </c>
      <c r="F183" s="1">
        <v>22</v>
      </c>
      <c r="G183" s="1">
        <v>11</v>
      </c>
      <c r="H183" s="1">
        <v>13</v>
      </c>
      <c r="I183" s="1">
        <v>23</v>
      </c>
      <c r="J183" s="1">
        <v>15</v>
      </c>
      <c r="K183" s="3">
        <f t="shared" si="16"/>
        <v>113</v>
      </c>
      <c r="L183" s="3">
        <v>700</v>
      </c>
      <c r="M183" s="6">
        <f t="shared" si="17"/>
        <v>0.16142857142857142</v>
      </c>
      <c r="N183" s="1" t="str">
        <f t="shared" si="14"/>
        <v>Fail</v>
      </c>
      <c r="O183" s="2"/>
      <c r="P183">
        <f t="shared" si="15"/>
        <v>7</v>
      </c>
    </row>
    <row r="184" spans="1:19" ht="15.5" x14ac:dyDescent="0.35">
      <c r="A184" s="56" t="s">
        <v>11</v>
      </c>
      <c r="B184" s="73"/>
      <c r="C184" s="73"/>
      <c r="D184" s="73"/>
      <c r="E184" s="73"/>
      <c r="F184" s="73"/>
      <c r="G184" s="14"/>
      <c r="H184" s="62">
        <v>178</v>
      </c>
      <c r="I184" s="63"/>
      <c r="O184" s="55" t="s">
        <v>15</v>
      </c>
      <c r="P184" s="55"/>
      <c r="Q184" s="55"/>
      <c r="R184" s="55"/>
      <c r="S184" s="55"/>
    </row>
    <row r="185" spans="1:19" x14ac:dyDescent="0.35">
      <c r="A185" s="56" t="s">
        <v>12</v>
      </c>
      <c r="B185" s="56"/>
      <c r="C185" s="56"/>
      <c r="D185" s="56"/>
      <c r="E185" s="56"/>
      <c r="F185" s="56"/>
      <c r="G185" s="8"/>
      <c r="H185" s="59">
        <f>H184-H186</f>
        <v>178</v>
      </c>
      <c r="I185" s="60"/>
    </row>
    <row r="186" spans="1:19" x14ac:dyDescent="0.35">
      <c r="A186" s="56" t="s">
        <v>7</v>
      </c>
      <c r="B186" s="56"/>
      <c r="C186" s="56"/>
      <c r="D186" s="56"/>
      <c r="E186" s="56"/>
      <c r="F186" s="56"/>
      <c r="G186" s="8"/>
      <c r="H186" s="59">
        <f>COUNTIF(E116:N142,"A")</f>
        <v>0</v>
      </c>
      <c r="I186" s="60"/>
    </row>
    <row r="187" spans="1:19" ht="15.5" x14ac:dyDescent="0.35">
      <c r="A187" s="56" t="s">
        <v>8</v>
      </c>
      <c r="B187" s="56"/>
      <c r="C187" s="56"/>
      <c r="D187" s="56"/>
      <c r="E187" s="56"/>
      <c r="F187" s="56"/>
      <c r="G187" s="8"/>
      <c r="H187" s="59">
        <v>0</v>
      </c>
      <c r="I187" s="60"/>
      <c r="O187" s="61"/>
      <c r="P187" s="61"/>
      <c r="Q187" s="61"/>
      <c r="R187" s="61"/>
    </row>
    <row r="188" spans="1:19" x14ac:dyDescent="0.35">
      <c r="A188" s="56" t="s">
        <v>9</v>
      </c>
      <c r="B188" s="56"/>
      <c r="C188" s="56"/>
      <c r="D188" s="56"/>
      <c r="E188" s="56"/>
      <c r="F188" s="56"/>
      <c r="G188" s="8"/>
      <c r="H188" s="59">
        <v>0</v>
      </c>
      <c r="I188" s="60"/>
    </row>
    <row r="189" spans="1:19" ht="15.5" x14ac:dyDescent="0.35">
      <c r="A189" s="56" t="s">
        <v>10</v>
      </c>
      <c r="B189" s="56"/>
      <c r="C189" s="56"/>
      <c r="D189" s="56"/>
      <c r="E189" s="56"/>
      <c r="F189" s="56"/>
      <c r="G189" s="8"/>
      <c r="H189" s="57">
        <f>H187/H184</f>
        <v>0</v>
      </c>
      <c r="I189" s="58" t="e">
        <f>I187/I184</f>
        <v>#DIV/0!</v>
      </c>
      <c r="J189" s="5"/>
      <c r="K189" s="5"/>
      <c r="L189" s="5"/>
      <c r="M189" s="5"/>
      <c r="O189" s="55" t="s">
        <v>16</v>
      </c>
      <c r="P189" s="55"/>
      <c r="Q189" s="55"/>
      <c r="R189" s="55"/>
      <c r="S189" s="55"/>
    </row>
  </sheetData>
  <mergeCells count="26">
    <mergeCell ref="A184:F184"/>
    <mergeCell ref="H184:I184"/>
    <mergeCell ref="O184:S184"/>
    <mergeCell ref="A188:F188"/>
    <mergeCell ref="A189:F189"/>
    <mergeCell ref="O187:R187"/>
    <mergeCell ref="H188:I188"/>
    <mergeCell ref="H189:I189"/>
    <mergeCell ref="O189:S189"/>
    <mergeCell ref="A185:F185"/>
    <mergeCell ref="H185:I185"/>
    <mergeCell ref="A186:F186"/>
    <mergeCell ref="H186:I186"/>
    <mergeCell ref="A187:F187"/>
    <mergeCell ref="H187:I187"/>
    <mergeCell ref="L4:L5"/>
    <mergeCell ref="M4:O4"/>
    <mergeCell ref="A1:O1"/>
    <mergeCell ref="A2:B3"/>
    <mergeCell ref="C2:J3"/>
    <mergeCell ref="K2:O3"/>
    <mergeCell ref="A4:A5"/>
    <mergeCell ref="B4:B5"/>
    <mergeCell ref="C4:C5"/>
    <mergeCell ref="D4:J4"/>
    <mergeCell ref="K4:K5"/>
  </mergeCells>
  <conditionalFormatting sqref="D6:J23 D24:G24 D25:J32">
    <cfRule type="cellIs" dxfId="6" priority="5" operator="equal">
      <formula>"A"</formula>
    </cfRule>
  </conditionalFormatting>
  <conditionalFormatting sqref="O6:O32">
    <cfRule type="cellIs" dxfId="5" priority="2" operator="equal">
      <formula>"3rd"</formula>
    </cfRule>
    <cfRule type="cellIs" dxfId="4" priority="3" operator="equal">
      <formula>"2nd"</formula>
    </cfRule>
    <cfRule type="cellIs" dxfId="3" priority="4" operator="equal">
      <formula>"1st"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8"/>
  <sheetViews>
    <sheetView workbookViewId="0">
      <selection activeCell="O5" sqref="O5"/>
    </sheetView>
  </sheetViews>
  <sheetFormatPr defaultRowHeight="14.5" x14ac:dyDescent="0.35"/>
  <cols>
    <col min="1" max="1" width="6" bestFit="1" customWidth="1"/>
    <col min="2" max="2" width="17.7265625" bestFit="1" customWidth="1"/>
    <col min="3" max="3" width="11.1796875" customWidth="1"/>
    <col min="4" max="6" width="3" bestFit="1" customWidth="1"/>
    <col min="7" max="7" width="4" bestFit="1" customWidth="1"/>
    <col min="8" max="8" width="3.453125" bestFit="1" customWidth="1"/>
    <col min="9" max="9" width="3.54296875" bestFit="1" customWidth="1"/>
    <col min="10" max="10" width="3" bestFit="1" customWidth="1"/>
    <col min="11" max="11" width="4.81640625" bestFit="1" customWidth="1"/>
    <col min="12" max="12" width="4.453125" bestFit="1" customWidth="1"/>
    <col min="13" max="13" width="5.54296875" bestFit="1" customWidth="1"/>
    <col min="14" max="14" width="6.453125" bestFit="1" customWidth="1"/>
    <col min="16" max="16" width="0" hidden="1" customWidth="1"/>
  </cols>
  <sheetData>
    <row r="1" spans="1:16" ht="18.5" x14ac:dyDescent="0.35">
      <c r="A1" s="64" t="s">
        <v>302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6" x14ac:dyDescent="0.35">
      <c r="A2" s="67" t="s">
        <v>308</v>
      </c>
      <c r="B2" s="67"/>
      <c r="C2" s="68" t="s">
        <v>33</v>
      </c>
      <c r="D2" s="68"/>
      <c r="E2" s="68"/>
      <c r="F2" s="68"/>
      <c r="G2" s="68"/>
      <c r="H2" s="68"/>
      <c r="I2" s="68"/>
      <c r="J2" s="68"/>
      <c r="K2" s="68" t="s">
        <v>692</v>
      </c>
      <c r="L2" s="68"/>
      <c r="M2" s="68"/>
      <c r="N2" s="68"/>
      <c r="O2" s="68"/>
    </row>
    <row r="3" spans="1:16" x14ac:dyDescent="0.35">
      <c r="A3" s="67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6" ht="18.5" x14ac:dyDescent="0.35">
      <c r="A4" s="69" t="s">
        <v>14</v>
      </c>
      <c r="B4" s="71" t="s">
        <v>0</v>
      </c>
      <c r="C4" s="74" t="s">
        <v>757</v>
      </c>
      <c r="D4" s="67" t="s">
        <v>1</v>
      </c>
      <c r="E4" s="67"/>
      <c r="F4" s="67"/>
      <c r="G4" s="67"/>
      <c r="H4" s="67"/>
      <c r="I4" s="67"/>
      <c r="J4" s="67"/>
      <c r="K4" s="72" t="s">
        <v>2</v>
      </c>
      <c r="L4" s="72" t="s">
        <v>3</v>
      </c>
      <c r="M4" s="67" t="s">
        <v>5</v>
      </c>
      <c r="N4" s="67"/>
      <c r="O4" s="67"/>
    </row>
    <row r="5" spans="1:16" x14ac:dyDescent="0.35">
      <c r="A5" s="70"/>
      <c r="B5" s="74"/>
      <c r="C5" s="75"/>
      <c r="D5" s="4" t="s">
        <v>294</v>
      </c>
      <c r="E5" s="4" t="s">
        <v>31</v>
      </c>
      <c r="F5" s="4" t="s">
        <v>32</v>
      </c>
      <c r="G5" s="4" t="s">
        <v>576</v>
      </c>
      <c r="H5" s="4" t="s">
        <v>292</v>
      </c>
      <c r="I5" s="4" t="s">
        <v>695</v>
      </c>
      <c r="J5" s="19" t="s">
        <v>696</v>
      </c>
      <c r="K5" s="72"/>
      <c r="L5" s="72"/>
      <c r="M5" s="4" t="s">
        <v>13</v>
      </c>
      <c r="N5" s="4" t="s">
        <v>4</v>
      </c>
      <c r="O5" s="4" t="s">
        <v>30</v>
      </c>
    </row>
    <row r="6" spans="1:16" ht="18" customHeight="1" x14ac:dyDescent="0.35">
      <c r="A6" s="36">
        <v>1</v>
      </c>
      <c r="B6" s="39" t="s">
        <v>693</v>
      </c>
      <c r="C6" s="44"/>
      <c r="D6" s="1">
        <v>73</v>
      </c>
      <c r="E6" s="1">
        <v>95</v>
      </c>
      <c r="F6" s="1">
        <v>81</v>
      </c>
      <c r="G6" s="1">
        <v>80</v>
      </c>
      <c r="H6" s="1">
        <v>91</v>
      </c>
      <c r="I6" s="1">
        <v>95</v>
      </c>
      <c r="J6" s="1">
        <v>86</v>
      </c>
      <c r="K6" s="3">
        <f t="shared" ref="K6:K30" si="0">SUM(D6:J6)</f>
        <v>601</v>
      </c>
      <c r="L6" s="3">
        <v>700</v>
      </c>
      <c r="M6" s="6">
        <f t="shared" ref="M6:M30" si="1">K6/L6</f>
        <v>0.85857142857142854</v>
      </c>
      <c r="N6" s="1" t="str">
        <f t="shared" ref="N6:N30" si="2">IF(P6=7,"Fail","Pass")</f>
        <v>Pass</v>
      </c>
      <c r="O6" s="1" t="s">
        <v>42</v>
      </c>
      <c r="P6">
        <f t="shared" ref="P6:P30" si="3">COUNTIF(D6:J6,"&lt;33")</f>
        <v>0</v>
      </c>
    </row>
    <row r="7" spans="1:16" ht="18" customHeight="1" x14ac:dyDescent="0.35">
      <c r="A7" s="36">
        <v>2</v>
      </c>
      <c r="B7" s="39" t="s">
        <v>546</v>
      </c>
      <c r="C7" s="44"/>
      <c r="D7" s="1">
        <v>18</v>
      </c>
      <c r="E7" s="1">
        <v>33</v>
      </c>
      <c r="F7" s="1">
        <v>20</v>
      </c>
      <c r="G7" s="1">
        <v>20</v>
      </c>
      <c r="H7" s="1">
        <v>21</v>
      </c>
      <c r="I7" s="1">
        <v>38</v>
      </c>
      <c r="J7" s="1">
        <v>8</v>
      </c>
      <c r="K7" s="3">
        <f t="shared" si="0"/>
        <v>158</v>
      </c>
      <c r="L7" s="3">
        <v>700</v>
      </c>
      <c r="M7" s="6">
        <f t="shared" si="1"/>
        <v>0.2257142857142857</v>
      </c>
      <c r="N7" s="1" t="str">
        <f t="shared" si="2"/>
        <v>Pass</v>
      </c>
      <c r="O7" s="1" t="s">
        <v>601</v>
      </c>
      <c r="P7">
        <f t="shared" si="3"/>
        <v>5</v>
      </c>
    </row>
    <row r="8" spans="1:16" ht="18" customHeight="1" x14ac:dyDescent="0.35">
      <c r="A8" s="36">
        <v>3</v>
      </c>
      <c r="B8" s="39" t="s">
        <v>547</v>
      </c>
      <c r="C8" s="44"/>
      <c r="D8" s="1">
        <v>46</v>
      </c>
      <c r="E8" s="1">
        <v>54</v>
      </c>
      <c r="F8" s="1">
        <v>47</v>
      </c>
      <c r="G8" s="1">
        <v>33</v>
      </c>
      <c r="H8" s="1">
        <v>34</v>
      </c>
      <c r="I8" s="1">
        <v>74</v>
      </c>
      <c r="J8" s="1">
        <v>67</v>
      </c>
      <c r="K8" s="3">
        <f t="shared" si="0"/>
        <v>355</v>
      </c>
      <c r="L8" s="3">
        <v>700</v>
      </c>
      <c r="M8" s="6">
        <f t="shared" si="1"/>
        <v>0.50714285714285712</v>
      </c>
      <c r="N8" s="1" t="str">
        <f t="shared" si="2"/>
        <v>Pass</v>
      </c>
      <c r="O8" s="1" t="s">
        <v>588</v>
      </c>
      <c r="P8">
        <f t="shared" si="3"/>
        <v>0</v>
      </c>
    </row>
    <row r="9" spans="1:16" ht="18" customHeight="1" x14ac:dyDescent="0.35">
      <c r="A9" s="36">
        <v>4</v>
      </c>
      <c r="B9" s="39" t="s">
        <v>548</v>
      </c>
      <c r="C9" s="44"/>
      <c r="D9" s="1">
        <v>16</v>
      </c>
      <c r="E9" s="1">
        <v>20</v>
      </c>
      <c r="F9" s="1">
        <v>36</v>
      </c>
      <c r="G9" s="1">
        <v>13</v>
      </c>
      <c r="H9" s="1">
        <v>18</v>
      </c>
      <c r="I9" s="1">
        <v>33</v>
      </c>
      <c r="J9" s="1">
        <v>36</v>
      </c>
      <c r="K9" s="3">
        <f t="shared" si="0"/>
        <v>172</v>
      </c>
      <c r="L9" s="3">
        <v>700</v>
      </c>
      <c r="M9" s="6">
        <f t="shared" si="1"/>
        <v>0.24571428571428572</v>
      </c>
      <c r="N9" s="1" t="str">
        <f t="shared" si="2"/>
        <v>Pass</v>
      </c>
      <c r="O9" s="1" t="s">
        <v>598</v>
      </c>
      <c r="P9">
        <f t="shared" si="3"/>
        <v>4</v>
      </c>
    </row>
    <row r="10" spans="1:16" ht="18" customHeight="1" x14ac:dyDescent="0.35">
      <c r="A10" s="36">
        <v>5</v>
      </c>
      <c r="B10" s="39" t="s">
        <v>549</v>
      </c>
      <c r="C10" s="44"/>
      <c r="D10" s="1">
        <v>41</v>
      </c>
      <c r="E10" s="1">
        <v>33</v>
      </c>
      <c r="F10" s="1">
        <v>50</v>
      </c>
      <c r="G10" s="1">
        <v>35</v>
      </c>
      <c r="H10" s="1">
        <v>33</v>
      </c>
      <c r="I10" s="1">
        <v>58</v>
      </c>
      <c r="J10" s="1">
        <v>80</v>
      </c>
      <c r="K10" s="3">
        <f t="shared" si="0"/>
        <v>330</v>
      </c>
      <c r="L10" s="3">
        <v>700</v>
      </c>
      <c r="M10" s="6">
        <f t="shared" si="1"/>
        <v>0.47142857142857142</v>
      </c>
      <c r="N10" s="1" t="str">
        <f t="shared" si="2"/>
        <v>Pass</v>
      </c>
      <c r="O10" s="1" t="s">
        <v>590</v>
      </c>
      <c r="P10">
        <f t="shared" si="3"/>
        <v>0</v>
      </c>
    </row>
    <row r="11" spans="1:16" ht="18" customHeight="1" x14ac:dyDescent="0.35">
      <c r="A11" s="36">
        <v>6</v>
      </c>
      <c r="B11" s="39" t="s">
        <v>550</v>
      </c>
      <c r="C11" s="44"/>
      <c r="D11" s="1">
        <v>20</v>
      </c>
      <c r="E11" s="1">
        <v>15</v>
      </c>
      <c r="F11" s="1">
        <v>28</v>
      </c>
      <c r="G11" s="1">
        <v>19</v>
      </c>
      <c r="H11" s="1">
        <v>20</v>
      </c>
      <c r="I11" s="1">
        <v>24</v>
      </c>
      <c r="J11" s="1">
        <v>47</v>
      </c>
      <c r="K11" s="3">
        <f t="shared" si="0"/>
        <v>173</v>
      </c>
      <c r="L11" s="3">
        <v>700</v>
      </c>
      <c r="M11" s="6">
        <f t="shared" si="1"/>
        <v>0.24714285714285714</v>
      </c>
      <c r="N11" s="1" t="str">
        <f t="shared" si="2"/>
        <v>Pass</v>
      </c>
      <c r="O11" s="1" t="s">
        <v>597</v>
      </c>
      <c r="P11">
        <f t="shared" si="3"/>
        <v>6</v>
      </c>
    </row>
    <row r="12" spans="1:16" ht="18" customHeight="1" x14ac:dyDescent="0.35">
      <c r="A12" s="36">
        <v>7</v>
      </c>
      <c r="B12" s="39" t="s">
        <v>551</v>
      </c>
      <c r="C12" s="44"/>
      <c r="D12" s="1">
        <v>69</v>
      </c>
      <c r="E12" s="1">
        <v>72</v>
      </c>
      <c r="F12" s="1">
        <v>81</v>
      </c>
      <c r="G12" s="1">
        <v>70</v>
      </c>
      <c r="H12" s="1">
        <v>88</v>
      </c>
      <c r="I12" s="1">
        <v>91</v>
      </c>
      <c r="J12" s="1">
        <v>82</v>
      </c>
      <c r="K12" s="3">
        <f t="shared" si="0"/>
        <v>553</v>
      </c>
      <c r="L12" s="3">
        <v>700</v>
      </c>
      <c r="M12" s="6">
        <f t="shared" si="1"/>
        <v>0.79</v>
      </c>
      <c r="N12" s="1" t="str">
        <f t="shared" si="2"/>
        <v>Pass</v>
      </c>
      <c r="O12" s="1" t="s">
        <v>43</v>
      </c>
      <c r="P12">
        <f t="shared" si="3"/>
        <v>0</v>
      </c>
    </row>
    <row r="13" spans="1:16" ht="18" customHeight="1" x14ac:dyDescent="0.35">
      <c r="A13" s="36">
        <v>8</v>
      </c>
      <c r="B13" s="39" t="s">
        <v>552</v>
      </c>
      <c r="C13" s="44"/>
      <c r="D13" s="1">
        <v>20</v>
      </c>
      <c r="E13" s="1">
        <v>21</v>
      </c>
      <c r="F13" s="1">
        <v>11</v>
      </c>
      <c r="G13" s="1">
        <v>25</v>
      </c>
      <c r="H13" s="1">
        <v>12</v>
      </c>
      <c r="I13" s="1">
        <v>17</v>
      </c>
      <c r="J13" s="1">
        <v>37</v>
      </c>
      <c r="K13" s="3">
        <f t="shared" si="0"/>
        <v>143</v>
      </c>
      <c r="L13" s="3">
        <v>700</v>
      </c>
      <c r="M13" s="6">
        <f t="shared" si="1"/>
        <v>0.20428571428571429</v>
      </c>
      <c r="N13" s="1" t="str">
        <f t="shared" si="2"/>
        <v>Pass</v>
      </c>
      <c r="O13" s="1" t="s">
        <v>602</v>
      </c>
      <c r="P13">
        <f t="shared" si="3"/>
        <v>6</v>
      </c>
    </row>
    <row r="14" spans="1:16" ht="18" customHeight="1" x14ac:dyDescent="0.35">
      <c r="A14" s="36">
        <v>9</v>
      </c>
      <c r="B14" s="39" t="s">
        <v>553</v>
      </c>
      <c r="C14" s="44"/>
      <c r="D14" s="1">
        <v>68</v>
      </c>
      <c r="E14" s="1">
        <v>72</v>
      </c>
      <c r="F14" s="1">
        <v>66</v>
      </c>
      <c r="G14" s="1">
        <v>63</v>
      </c>
      <c r="H14" s="1">
        <v>94</v>
      </c>
      <c r="I14" s="1">
        <v>68</v>
      </c>
      <c r="J14" s="1">
        <v>79</v>
      </c>
      <c r="K14" s="3">
        <f t="shared" si="0"/>
        <v>510</v>
      </c>
      <c r="L14" s="3">
        <v>700</v>
      </c>
      <c r="M14" s="6">
        <f t="shared" si="1"/>
        <v>0.72857142857142854</v>
      </c>
      <c r="N14" s="1" t="str">
        <f t="shared" si="2"/>
        <v>Pass</v>
      </c>
      <c r="O14" s="1" t="s">
        <v>584</v>
      </c>
      <c r="P14">
        <f t="shared" si="3"/>
        <v>0</v>
      </c>
    </row>
    <row r="15" spans="1:16" ht="18" customHeight="1" x14ac:dyDescent="0.35">
      <c r="A15" s="36">
        <v>10</v>
      </c>
      <c r="B15" s="39" t="s">
        <v>554</v>
      </c>
      <c r="C15" s="44"/>
      <c r="D15" s="1">
        <v>26</v>
      </c>
      <c r="E15" s="1">
        <v>38</v>
      </c>
      <c r="F15" s="1">
        <v>33</v>
      </c>
      <c r="G15" s="1">
        <v>18</v>
      </c>
      <c r="H15" s="1">
        <v>33</v>
      </c>
      <c r="I15" s="1">
        <v>33</v>
      </c>
      <c r="J15" s="1">
        <v>50</v>
      </c>
      <c r="K15" s="3">
        <f t="shared" si="0"/>
        <v>231</v>
      </c>
      <c r="L15" s="3">
        <v>700</v>
      </c>
      <c r="M15" s="6">
        <f t="shared" si="1"/>
        <v>0.33</v>
      </c>
      <c r="N15" s="1" t="str">
        <f t="shared" si="2"/>
        <v>Pass</v>
      </c>
      <c r="O15" s="1" t="s">
        <v>592</v>
      </c>
      <c r="P15">
        <f t="shared" si="3"/>
        <v>2</v>
      </c>
    </row>
    <row r="16" spans="1:16" ht="18" customHeight="1" x14ac:dyDescent="0.35">
      <c r="A16" s="36">
        <v>11</v>
      </c>
      <c r="B16" s="39" t="s">
        <v>555</v>
      </c>
      <c r="C16" s="44"/>
      <c r="D16" s="1">
        <v>33</v>
      </c>
      <c r="E16" s="1">
        <v>18</v>
      </c>
      <c r="F16" s="1">
        <v>33</v>
      </c>
      <c r="G16" s="1">
        <v>15</v>
      </c>
      <c r="H16" s="1">
        <v>33</v>
      </c>
      <c r="I16" s="1">
        <v>52</v>
      </c>
      <c r="J16" s="1">
        <v>55</v>
      </c>
      <c r="K16" s="3">
        <f t="shared" si="0"/>
        <v>239</v>
      </c>
      <c r="L16" s="3">
        <v>700</v>
      </c>
      <c r="M16" s="6">
        <f t="shared" si="1"/>
        <v>0.34142857142857141</v>
      </c>
      <c r="N16" s="1" t="str">
        <f t="shared" si="2"/>
        <v>Pass</v>
      </c>
      <c r="O16" s="1" t="s">
        <v>591</v>
      </c>
      <c r="P16">
        <f t="shared" si="3"/>
        <v>2</v>
      </c>
    </row>
    <row r="17" spans="1:16" ht="18" customHeight="1" x14ac:dyDescent="0.35">
      <c r="A17" s="36">
        <v>12</v>
      </c>
      <c r="B17" s="39" t="s">
        <v>556</v>
      </c>
      <c r="C17" s="44"/>
      <c r="D17" s="1">
        <v>84</v>
      </c>
      <c r="E17" s="1">
        <v>90</v>
      </c>
      <c r="F17" s="1">
        <v>90</v>
      </c>
      <c r="G17" s="1">
        <v>93</v>
      </c>
      <c r="H17" s="1">
        <v>97</v>
      </c>
      <c r="I17" s="1">
        <v>97</v>
      </c>
      <c r="J17" s="1">
        <v>97</v>
      </c>
      <c r="K17" s="3">
        <f t="shared" si="0"/>
        <v>648</v>
      </c>
      <c r="L17" s="3">
        <v>700</v>
      </c>
      <c r="M17" s="6">
        <f t="shared" si="1"/>
        <v>0.92571428571428571</v>
      </c>
      <c r="N17" s="1" t="str">
        <f t="shared" si="2"/>
        <v>Pass</v>
      </c>
      <c r="O17" s="1" t="s">
        <v>583</v>
      </c>
      <c r="P17">
        <f t="shared" si="3"/>
        <v>0</v>
      </c>
    </row>
    <row r="18" spans="1:16" ht="18" customHeight="1" x14ac:dyDescent="0.35">
      <c r="A18" s="36">
        <v>13</v>
      </c>
      <c r="B18" s="39" t="s">
        <v>50</v>
      </c>
      <c r="C18" s="44"/>
      <c r="D18" s="1">
        <v>16</v>
      </c>
      <c r="E18" s="1">
        <v>34</v>
      </c>
      <c r="F18" s="1">
        <v>40</v>
      </c>
      <c r="G18" s="1">
        <v>26</v>
      </c>
      <c r="H18" s="1">
        <v>34</v>
      </c>
      <c r="I18" s="1">
        <v>22</v>
      </c>
      <c r="J18" s="1">
        <v>38</v>
      </c>
      <c r="K18" s="3">
        <f t="shared" si="0"/>
        <v>210</v>
      </c>
      <c r="L18" s="3">
        <v>700</v>
      </c>
      <c r="M18" s="6">
        <f t="shared" si="1"/>
        <v>0.3</v>
      </c>
      <c r="N18" s="1" t="str">
        <f t="shared" si="2"/>
        <v>Pass</v>
      </c>
      <c r="O18" s="1" t="s">
        <v>594</v>
      </c>
      <c r="P18">
        <f t="shared" si="3"/>
        <v>3</v>
      </c>
    </row>
    <row r="19" spans="1:16" ht="18" customHeight="1" x14ac:dyDescent="0.35">
      <c r="A19" s="36">
        <v>14</v>
      </c>
      <c r="B19" s="39" t="s">
        <v>557</v>
      </c>
      <c r="C19" s="44"/>
      <c r="D19" s="1">
        <v>59</v>
      </c>
      <c r="E19" s="1">
        <v>62</v>
      </c>
      <c r="F19" s="1">
        <v>50</v>
      </c>
      <c r="G19" s="1">
        <v>36</v>
      </c>
      <c r="H19" s="1">
        <v>53</v>
      </c>
      <c r="I19" s="1">
        <v>38</v>
      </c>
      <c r="J19" s="1">
        <v>80</v>
      </c>
      <c r="K19" s="3">
        <f t="shared" si="0"/>
        <v>378</v>
      </c>
      <c r="L19" s="3">
        <v>700</v>
      </c>
      <c r="M19" s="6">
        <f t="shared" si="1"/>
        <v>0.54</v>
      </c>
      <c r="N19" s="1" t="str">
        <f t="shared" si="2"/>
        <v>Pass</v>
      </c>
      <c r="O19" s="1" t="s">
        <v>586</v>
      </c>
      <c r="P19">
        <f t="shared" si="3"/>
        <v>0</v>
      </c>
    </row>
    <row r="20" spans="1:16" ht="18" customHeight="1" x14ac:dyDescent="0.35">
      <c r="A20" s="36">
        <v>15</v>
      </c>
      <c r="B20" s="39" t="s">
        <v>558</v>
      </c>
      <c r="C20" s="44"/>
      <c r="D20" s="1">
        <v>19</v>
      </c>
      <c r="E20" s="1">
        <v>40</v>
      </c>
      <c r="F20" s="1">
        <v>40</v>
      </c>
      <c r="G20" s="1">
        <v>12</v>
      </c>
      <c r="H20" s="1">
        <v>21</v>
      </c>
      <c r="I20" s="1">
        <v>14</v>
      </c>
      <c r="J20" s="1">
        <v>66</v>
      </c>
      <c r="K20" s="3">
        <f t="shared" si="0"/>
        <v>212</v>
      </c>
      <c r="L20" s="3">
        <v>700</v>
      </c>
      <c r="M20" s="6">
        <f t="shared" si="1"/>
        <v>0.30285714285714288</v>
      </c>
      <c r="N20" s="1" t="str">
        <f t="shared" si="2"/>
        <v>Pass</v>
      </c>
      <c r="O20" s="1" t="s">
        <v>593</v>
      </c>
      <c r="P20">
        <f t="shared" si="3"/>
        <v>4</v>
      </c>
    </row>
    <row r="21" spans="1:16" ht="18" customHeight="1" x14ac:dyDescent="0.35">
      <c r="A21" s="36">
        <v>16</v>
      </c>
      <c r="B21" s="39" t="s">
        <v>559</v>
      </c>
      <c r="C21" s="44"/>
      <c r="D21" s="1">
        <v>50</v>
      </c>
      <c r="E21" s="1">
        <v>25</v>
      </c>
      <c r="F21" s="1">
        <v>42</v>
      </c>
      <c r="G21" s="1">
        <v>33</v>
      </c>
      <c r="H21" s="1">
        <v>35</v>
      </c>
      <c r="I21" s="1">
        <v>78</v>
      </c>
      <c r="J21" s="1">
        <v>76</v>
      </c>
      <c r="K21" s="3">
        <f t="shared" si="0"/>
        <v>339</v>
      </c>
      <c r="L21" s="3">
        <v>700</v>
      </c>
      <c r="M21" s="6">
        <f t="shared" si="1"/>
        <v>0.48428571428571426</v>
      </c>
      <c r="N21" s="1" t="str">
        <f t="shared" si="2"/>
        <v>Pass</v>
      </c>
      <c r="O21" s="1" t="s">
        <v>589</v>
      </c>
      <c r="P21">
        <f t="shared" si="3"/>
        <v>1</v>
      </c>
    </row>
    <row r="22" spans="1:16" ht="18" customHeight="1" x14ac:dyDescent="0.35">
      <c r="A22" s="36">
        <v>17</v>
      </c>
      <c r="B22" s="39" t="s">
        <v>560</v>
      </c>
      <c r="C22" s="44"/>
      <c r="D22" s="1">
        <v>14</v>
      </c>
      <c r="E22" s="1">
        <v>4</v>
      </c>
      <c r="F22" s="1">
        <v>12</v>
      </c>
      <c r="G22" s="1">
        <v>5</v>
      </c>
      <c r="H22" s="1">
        <v>3</v>
      </c>
      <c r="I22" s="1">
        <v>9</v>
      </c>
      <c r="J22" s="1">
        <v>12</v>
      </c>
      <c r="K22" s="3">
        <f t="shared" si="0"/>
        <v>59</v>
      </c>
      <c r="L22" s="3">
        <v>700</v>
      </c>
      <c r="M22" s="6">
        <f t="shared" si="1"/>
        <v>8.4285714285714283E-2</v>
      </c>
      <c r="N22" s="1" t="str">
        <f t="shared" si="2"/>
        <v>Fail</v>
      </c>
      <c r="O22" s="1" t="s">
        <v>604</v>
      </c>
      <c r="P22">
        <f t="shared" si="3"/>
        <v>7</v>
      </c>
    </row>
    <row r="23" spans="1:16" ht="18" customHeight="1" x14ac:dyDescent="0.35">
      <c r="A23" s="36">
        <v>18</v>
      </c>
      <c r="B23" s="39" t="s">
        <v>561</v>
      </c>
      <c r="C23" s="44"/>
      <c r="D23" s="1">
        <v>55</v>
      </c>
      <c r="E23" s="1">
        <v>41</v>
      </c>
      <c r="F23" s="1">
        <v>67</v>
      </c>
      <c r="G23" s="1">
        <v>66</v>
      </c>
      <c r="H23" s="1">
        <v>81</v>
      </c>
      <c r="I23" s="1">
        <v>81</v>
      </c>
      <c r="J23" s="1">
        <v>80</v>
      </c>
      <c r="K23" s="3">
        <f t="shared" si="0"/>
        <v>471</v>
      </c>
      <c r="L23" s="3">
        <v>700</v>
      </c>
      <c r="M23" s="6">
        <f t="shared" si="1"/>
        <v>0.67285714285714282</v>
      </c>
      <c r="N23" s="1" t="str">
        <f t="shared" si="2"/>
        <v>Pass</v>
      </c>
      <c r="O23" s="1" t="s">
        <v>585</v>
      </c>
      <c r="P23">
        <f t="shared" si="3"/>
        <v>0</v>
      </c>
    </row>
    <row r="24" spans="1:16" ht="18" customHeight="1" x14ac:dyDescent="0.35">
      <c r="A24" s="36">
        <v>19</v>
      </c>
      <c r="B24" s="39" t="s">
        <v>562</v>
      </c>
      <c r="C24" s="44"/>
      <c r="D24" s="1">
        <v>15</v>
      </c>
      <c r="E24" s="1">
        <v>33</v>
      </c>
      <c r="F24" s="1">
        <v>24</v>
      </c>
      <c r="G24" s="1">
        <v>23</v>
      </c>
      <c r="H24" s="1">
        <v>33</v>
      </c>
      <c r="I24" s="1">
        <v>18</v>
      </c>
      <c r="J24" s="1">
        <v>33</v>
      </c>
      <c r="K24" s="3">
        <f t="shared" si="0"/>
        <v>179</v>
      </c>
      <c r="L24" s="3">
        <v>700</v>
      </c>
      <c r="M24" s="6">
        <f t="shared" si="1"/>
        <v>0.25571428571428573</v>
      </c>
      <c r="N24" s="1" t="str">
        <f t="shared" si="2"/>
        <v>Pass</v>
      </c>
      <c r="O24" s="1" t="s">
        <v>595</v>
      </c>
      <c r="P24">
        <f t="shared" si="3"/>
        <v>4</v>
      </c>
    </row>
    <row r="25" spans="1:16" ht="18" customHeight="1" x14ac:dyDescent="0.35">
      <c r="A25" s="36">
        <v>20</v>
      </c>
      <c r="B25" s="39" t="s">
        <v>563</v>
      </c>
      <c r="C25" s="44"/>
      <c r="D25" s="1">
        <v>5</v>
      </c>
      <c r="E25" s="1">
        <v>0</v>
      </c>
      <c r="F25" s="1">
        <v>25</v>
      </c>
      <c r="G25" s="1">
        <v>7</v>
      </c>
      <c r="H25" s="1">
        <v>6</v>
      </c>
      <c r="I25" s="1">
        <v>6</v>
      </c>
      <c r="J25" s="1">
        <v>6</v>
      </c>
      <c r="K25" s="3">
        <f t="shared" si="0"/>
        <v>55</v>
      </c>
      <c r="L25" s="3">
        <v>700</v>
      </c>
      <c r="M25" s="6">
        <f t="shared" si="1"/>
        <v>7.857142857142857E-2</v>
      </c>
      <c r="N25" s="1" t="str">
        <f t="shared" si="2"/>
        <v>Fail</v>
      </c>
      <c r="O25" s="1" t="s">
        <v>605</v>
      </c>
      <c r="P25">
        <f t="shared" si="3"/>
        <v>7</v>
      </c>
    </row>
    <row r="26" spans="1:16" ht="18" customHeight="1" x14ac:dyDescent="0.35">
      <c r="A26" s="36">
        <v>21</v>
      </c>
      <c r="B26" s="39" t="s">
        <v>564</v>
      </c>
      <c r="C26" s="44"/>
      <c r="D26" s="1">
        <v>43</v>
      </c>
      <c r="E26" s="1">
        <v>40</v>
      </c>
      <c r="F26" s="1">
        <v>40</v>
      </c>
      <c r="G26" s="1">
        <v>39</v>
      </c>
      <c r="H26" s="1">
        <v>71</v>
      </c>
      <c r="I26" s="1">
        <v>64</v>
      </c>
      <c r="J26" s="1">
        <v>64</v>
      </c>
      <c r="K26" s="3">
        <f t="shared" si="0"/>
        <v>361</v>
      </c>
      <c r="L26" s="3">
        <v>700</v>
      </c>
      <c r="M26" s="6">
        <f t="shared" si="1"/>
        <v>0.51571428571428568</v>
      </c>
      <c r="N26" s="1" t="str">
        <f t="shared" si="2"/>
        <v>Pass</v>
      </c>
      <c r="O26" s="1" t="s">
        <v>587</v>
      </c>
      <c r="P26">
        <f t="shared" si="3"/>
        <v>0</v>
      </c>
    </row>
    <row r="27" spans="1:16" ht="18" customHeight="1" x14ac:dyDescent="0.35">
      <c r="A27" s="36">
        <v>22</v>
      </c>
      <c r="B27" s="39" t="s">
        <v>565</v>
      </c>
      <c r="D27" s="1">
        <v>11</v>
      </c>
      <c r="E27" s="1">
        <v>10</v>
      </c>
      <c r="F27" s="1">
        <v>20</v>
      </c>
      <c r="G27" s="1">
        <v>13</v>
      </c>
      <c r="H27" s="1">
        <v>36</v>
      </c>
      <c r="I27" s="1">
        <v>32</v>
      </c>
      <c r="J27" s="1">
        <v>48</v>
      </c>
      <c r="K27" s="3">
        <f t="shared" si="0"/>
        <v>170</v>
      </c>
      <c r="L27" s="3">
        <v>700</v>
      </c>
      <c r="M27" s="6">
        <f t="shared" si="1"/>
        <v>0.24285714285714285</v>
      </c>
      <c r="N27" s="1" t="str">
        <f t="shared" si="2"/>
        <v>Pass</v>
      </c>
      <c r="O27" s="1" t="s">
        <v>599</v>
      </c>
      <c r="P27">
        <f t="shared" si="3"/>
        <v>5</v>
      </c>
    </row>
    <row r="28" spans="1:16" ht="18" customHeight="1" x14ac:dyDescent="0.35">
      <c r="A28" s="36">
        <v>23</v>
      </c>
      <c r="B28" s="39" t="s">
        <v>566</v>
      </c>
      <c r="C28" s="44"/>
      <c r="D28" s="1">
        <v>23</v>
      </c>
      <c r="E28" s="1">
        <v>18</v>
      </c>
      <c r="F28" s="1">
        <v>19</v>
      </c>
      <c r="G28" s="1">
        <v>33</v>
      </c>
      <c r="H28" s="1">
        <v>6</v>
      </c>
      <c r="I28" s="1">
        <v>33</v>
      </c>
      <c r="J28" s="1">
        <v>42</v>
      </c>
      <c r="K28" s="3">
        <f t="shared" si="0"/>
        <v>174</v>
      </c>
      <c r="L28" s="3">
        <v>700</v>
      </c>
      <c r="M28" s="6">
        <f t="shared" si="1"/>
        <v>0.24857142857142858</v>
      </c>
      <c r="N28" s="1" t="str">
        <f t="shared" si="2"/>
        <v>Pass</v>
      </c>
      <c r="O28" s="1" t="s">
        <v>596</v>
      </c>
      <c r="P28">
        <f t="shared" si="3"/>
        <v>4</v>
      </c>
    </row>
    <row r="29" spans="1:16" ht="18" customHeight="1" x14ac:dyDescent="0.35">
      <c r="A29" s="36">
        <v>24</v>
      </c>
      <c r="B29" s="39" t="s">
        <v>567</v>
      </c>
      <c r="C29" s="44"/>
      <c r="D29" s="1">
        <v>11</v>
      </c>
      <c r="E29" s="1">
        <v>34</v>
      </c>
      <c r="F29" s="1">
        <v>19</v>
      </c>
      <c r="G29" s="1">
        <v>9</v>
      </c>
      <c r="H29" s="1">
        <v>35</v>
      </c>
      <c r="I29" s="1">
        <v>16</v>
      </c>
      <c r="J29" s="1">
        <v>36</v>
      </c>
      <c r="K29" s="3">
        <f t="shared" si="0"/>
        <v>160</v>
      </c>
      <c r="L29" s="3">
        <v>700</v>
      </c>
      <c r="M29" s="6">
        <f t="shared" si="1"/>
        <v>0.22857142857142856</v>
      </c>
      <c r="N29" s="1" t="str">
        <f t="shared" si="2"/>
        <v>Pass</v>
      </c>
      <c r="O29" s="1" t="s">
        <v>600</v>
      </c>
      <c r="P29">
        <f t="shared" si="3"/>
        <v>4</v>
      </c>
    </row>
    <row r="30" spans="1:16" ht="18" customHeight="1" x14ac:dyDescent="0.35">
      <c r="A30" s="36">
        <v>25</v>
      </c>
      <c r="B30" s="39" t="s">
        <v>694</v>
      </c>
      <c r="C30" s="44"/>
      <c r="D30" s="1">
        <v>18</v>
      </c>
      <c r="E30" s="1">
        <v>11</v>
      </c>
      <c r="F30" s="1">
        <v>22</v>
      </c>
      <c r="G30" s="1">
        <v>11</v>
      </c>
      <c r="H30" s="1">
        <v>13</v>
      </c>
      <c r="I30" s="1">
        <v>23</v>
      </c>
      <c r="J30" s="1">
        <v>15</v>
      </c>
      <c r="K30" s="3">
        <f t="shared" si="0"/>
        <v>113</v>
      </c>
      <c r="L30" s="3">
        <v>700</v>
      </c>
      <c r="M30" s="6">
        <f t="shared" si="1"/>
        <v>0.16142857142857142</v>
      </c>
      <c r="N30" s="1" t="str">
        <f t="shared" si="2"/>
        <v>Fail</v>
      </c>
      <c r="O30" s="1" t="s">
        <v>603</v>
      </c>
      <c r="P30">
        <f t="shared" si="3"/>
        <v>7</v>
      </c>
    </row>
    <row r="33" spans="1:15" ht="15.5" x14ac:dyDescent="0.35">
      <c r="A33" s="56" t="s">
        <v>11</v>
      </c>
      <c r="B33" s="56"/>
      <c r="C33" s="56"/>
      <c r="D33" s="56"/>
      <c r="E33" s="56"/>
      <c r="F33" s="56"/>
      <c r="G33" s="9"/>
      <c r="H33" s="78">
        <f>COUNT(A6:A30)</f>
        <v>25</v>
      </c>
      <c r="I33" s="78"/>
      <c r="K33" s="55" t="s">
        <v>15</v>
      </c>
      <c r="L33" s="55"/>
      <c r="M33" s="55"/>
      <c r="N33" s="55"/>
      <c r="O33" s="55"/>
    </row>
    <row r="34" spans="1:15" x14ac:dyDescent="0.35">
      <c r="A34" s="56" t="s">
        <v>12</v>
      </c>
      <c r="B34" s="56"/>
      <c r="C34" s="56"/>
      <c r="D34" s="56"/>
      <c r="E34" s="56"/>
      <c r="F34" s="56"/>
      <c r="G34" s="8"/>
      <c r="H34" s="59">
        <f>H33-H35</f>
        <v>25</v>
      </c>
      <c r="I34" s="60"/>
    </row>
    <row r="35" spans="1:15" x14ac:dyDescent="0.35">
      <c r="A35" s="56" t="s">
        <v>7</v>
      </c>
      <c r="B35" s="56"/>
      <c r="C35" s="56"/>
      <c r="D35" s="56"/>
      <c r="E35" s="56"/>
      <c r="F35" s="56"/>
      <c r="G35" s="8"/>
      <c r="H35" s="59">
        <f>COUNTIF(D6:J30,"A")</f>
        <v>0</v>
      </c>
      <c r="I35" s="60"/>
    </row>
    <row r="36" spans="1:15" ht="15.5" x14ac:dyDescent="0.35">
      <c r="A36" s="56" t="s">
        <v>8</v>
      </c>
      <c r="B36" s="56"/>
      <c r="C36" s="56"/>
      <c r="D36" s="56"/>
      <c r="E36" s="56"/>
      <c r="F36" s="56"/>
      <c r="G36" s="8"/>
      <c r="H36" s="59">
        <f>COUNTIF(N6:N30,"Pass")</f>
        <v>22</v>
      </c>
      <c r="I36" s="60"/>
      <c r="K36" s="61"/>
      <c r="L36" s="61"/>
      <c r="M36" s="61"/>
      <c r="N36" s="61"/>
    </row>
    <row r="37" spans="1:15" x14ac:dyDescent="0.35">
      <c r="A37" s="56" t="s">
        <v>9</v>
      </c>
      <c r="B37" s="56"/>
      <c r="C37" s="56"/>
      <c r="D37" s="56"/>
      <c r="E37" s="56"/>
      <c r="F37" s="56"/>
      <c r="G37" s="8"/>
      <c r="H37" s="59">
        <f>COUNTIF(N6:N30,"Fail")</f>
        <v>3</v>
      </c>
      <c r="I37" s="60"/>
    </row>
    <row r="38" spans="1:15" ht="15.5" x14ac:dyDescent="0.35">
      <c r="A38" s="56" t="s">
        <v>10</v>
      </c>
      <c r="B38" s="56"/>
      <c r="C38" s="56"/>
      <c r="D38" s="56"/>
      <c r="E38" s="56"/>
      <c r="F38" s="56"/>
      <c r="G38" s="8"/>
      <c r="H38" s="57">
        <f>H36/H33</f>
        <v>0.88</v>
      </c>
      <c r="I38" s="58" t="e">
        <f>I36/I33</f>
        <v>#DIV/0!</v>
      </c>
      <c r="J38" s="5"/>
      <c r="K38" s="55" t="s">
        <v>16</v>
      </c>
      <c r="L38" s="55"/>
      <c r="M38" s="55"/>
      <c r="N38" s="55"/>
      <c r="O38" s="55"/>
    </row>
  </sheetData>
  <sortState xmlns:xlrd2="http://schemas.microsoft.com/office/spreadsheetml/2017/richdata2" ref="A6:O30">
    <sortCondition ref="A6"/>
  </sortState>
  <mergeCells count="26">
    <mergeCell ref="A1:O1"/>
    <mergeCell ref="A2:B3"/>
    <mergeCell ref="C2:J3"/>
    <mergeCell ref="K2:O3"/>
    <mergeCell ref="A4:A5"/>
    <mergeCell ref="B4:B5"/>
    <mergeCell ref="C4:C5"/>
    <mergeCell ref="D4:J4"/>
    <mergeCell ref="K4:K5"/>
    <mergeCell ref="L4:L5"/>
    <mergeCell ref="M4:O4"/>
    <mergeCell ref="A33:F33"/>
    <mergeCell ref="H33:I33"/>
    <mergeCell ref="K33:O33"/>
    <mergeCell ref="A34:F34"/>
    <mergeCell ref="H34:I34"/>
    <mergeCell ref="A38:F38"/>
    <mergeCell ref="H38:I38"/>
    <mergeCell ref="K38:O38"/>
    <mergeCell ref="A35:F35"/>
    <mergeCell ref="H35:I35"/>
    <mergeCell ref="A36:F36"/>
    <mergeCell ref="H36:I36"/>
    <mergeCell ref="K36:N36"/>
    <mergeCell ref="A37:F37"/>
    <mergeCell ref="H37:I37"/>
  </mergeCells>
  <conditionalFormatting sqref="O6:O30">
    <cfRule type="cellIs" dxfId="2" priority="1" operator="equal">
      <formula>"3rd"</formula>
    </cfRule>
    <cfRule type="cellIs" dxfId="1" priority="2" operator="equal">
      <formula>"2nd"</formula>
    </cfRule>
    <cfRule type="cellIs" dxfId="0" priority="3" operator="equal">
      <formula>"1st"</formula>
    </cfRule>
  </conditionalFormatting>
  <printOptions horizontalCentered="1"/>
  <pageMargins left="0.7" right="0.7" top="0.75" bottom="0.75" header="0.3" footer="0.3"/>
  <pageSetup orientation="portrait" r:id="rId1"/>
  <headerFoot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C10"/>
  <sheetViews>
    <sheetView workbookViewId="0">
      <selection activeCell="D5" sqref="D5"/>
    </sheetView>
  </sheetViews>
  <sheetFormatPr defaultRowHeight="14.5" x14ac:dyDescent="0.35"/>
  <sheetData>
    <row r="5" spans="2:3" x14ac:dyDescent="0.35">
      <c r="B5" t="s">
        <v>17</v>
      </c>
      <c r="C5" t="s">
        <v>25</v>
      </c>
    </row>
    <row r="6" spans="2:3" x14ac:dyDescent="0.35">
      <c r="B6" t="s">
        <v>18</v>
      </c>
      <c r="C6" t="s">
        <v>23</v>
      </c>
    </row>
    <row r="7" spans="2:3" x14ac:dyDescent="0.35">
      <c r="B7" t="s">
        <v>19</v>
      </c>
      <c r="C7" t="s">
        <v>26</v>
      </c>
    </row>
    <row r="8" spans="2:3" x14ac:dyDescent="0.35">
      <c r="B8" t="s">
        <v>20</v>
      </c>
      <c r="C8" t="s">
        <v>27</v>
      </c>
    </row>
    <row r="9" spans="2:3" x14ac:dyDescent="0.35">
      <c r="B9" t="s">
        <v>22</v>
      </c>
      <c r="C9" t="s">
        <v>28</v>
      </c>
    </row>
    <row r="10" spans="2:3" x14ac:dyDescent="0.35">
      <c r="B10" t="s">
        <v>21</v>
      </c>
      <c r="C10" t="s">
        <v>24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I34"/>
  <sheetViews>
    <sheetView topLeftCell="A13" workbookViewId="0">
      <selection activeCell="C30" sqref="C30:I34"/>
    </sheetView>
  </sheetViews>
  <sheetFormatPr defaultRowHeight="14.5" x14ac:dyDescent="0.35"/>
  <cols>
    <col min="2" max="2" width="9.1796875" style="11"/>
    <col min="3" max="3" width="30.26953125" bestFit="1" customWidth="1"/>
    <col min="4" max="4" width="23.26953125" bestFit="1" customWidth="1"/>
    <col min="5" max="5" width="36" bestFit="1" customWidth="1"/>
    <col min="6" max="6" width="17.26953125" bestFit="1" customWidth="1"/>
    <col min="7" max="7" width="11.26953125" bestFit="1" customWidth="1"/>
    <col min="8" max="8" width="10.1796875" bestFit="1" customWidth="1"/>
  </cols>
  <sheetData>
    <row r="1" spans="2:9" ht="19" thickBot="1" x14ac:dyDescent="0.5">
      <c r="B1" s="87" t="s">
        <v>572</v>
      </c>
      <c r="C1" s="87"/>
      <c r="D1" s="87"/>
      <c r="E1" s="87"/>
      <c r="F1" s="87"/>
      <c r="G1" s="87"/>
      <c r="H1" s="87"/>
      <c r="I1" s="88"/>
    </row>
    <row r="2" spans="2:9" ht="15" thickBot="1" x14ac:dyDescent="0.4">
      <c r="C2" s="89" t="s">
        <v>570</v>
      </c>
      <c r="D2" s="90"/>
      <c r="E2" s="90"/>
      <c r="F2" s="90"/>
      <c r="G2" s="90"/>
      <c r="H2" s="90"/>
      <c r="I2" s="91"/>
    </row>
    <row r="3" spans="2:9" ht="15" thickBot="1" x14ac:dyDescent="0.4">
      <c r="C3" s="89" t="s">
        <v>571</v>
      </c>
      <c r="D3" s="90"/>
      <c r="E3" s="90"/>
      <c r="F3" s="90"/>
      <c r="G3" s="90"/>
      <c r="H3" s="90"/>
      <c r="I3" s="91"/>
    </row>
    <row r="4" spans="2:9" ht="15" thickBot="1" x14ac:dyDescent="0.4">
      <c r="C4" s="31" t="s">
        <v>18</v>
      </c>
      <c r="D4" s="76" t="s">
        <v>35</v>
      </c>
      <c r="E4" s="77"/>
      <c r="F4" s="77"/>
      <c r="G4" s="77"/>
      <c r="H4" s="77"/>
      <c r="I4" s="92"/>
    </row>
    <row r="5" spans="2:9" x14ac:dyDescent="0.35">
      <c r="C5" s="97"/>
      <c r="D5" s="4">
        <v>1</v>
      </c>
      <c r="E5" s="59" t="s">
        <v>65</v>
      </c>
      <c r="F5" s="93"/>
      <c r="G5" s="93"/>
      <c r="H5" s="93"/>
      <c r="I5" s="60"/>
    </row>
    <row r="6" spans="2:9" x14ac:dyDescent="0.35">
      <c r="C6" s="95"/>
      <c r="D6" s="30" t="s">
        <v>36</v>
      </c>
      <c r="E6" s="32" t="s">
        <v>37</v>
      </c>
      <c r="F6" s="32" t="s">
        <v>38</v>
      </c>
      <c r="G6" s="32" t="s">
        <v>39</v>
      </c>
      <c r="H6" s="32" t="s">
        <v>40</v>
      </c>
      <c r="I6" s="37"/>
    </row>
    <row r="7" spans="2:9" x14ac:dyDescent="0.35">
      <c r="C7" s="95"/>
      <c r="D7" s="4" t="s">
        <v>41</v>
      </c>
      <c r="E7" s="12" t="s">
        <v>45</v>
      </c>
      <c r="F7" s="12">
        <v>700</v>
      </c>
      <c r="G7" s="12">
        <v>584</v>
      </c>
      <c r="H7" s="13">
        <f>G7/F7*100</f>
        <v>83.428571428571431</v>
      </c>
      <c r="I7" s="2"/>
    </row>
    <row r="8" spans="2:9" x14ac:dyDescent="0.35">
      <c r="C8" s="95"/>
      <c r="D8" s="4" t="s">
        <v>42</v>
      </c>
      <c r="E8" s="12" t="s">
        <v>46</v>
      </c>
      <c r="F8" s="12">
        <v>700</v>
      </c>
      <c r="G8" s="12">
        <v>577</v>
      </c>
      <c r="H8" s="13">
        <f t="shared" ref="H8:H9" si="0">G8/F8*100</f>
        <v>82.428571428571431</v>
      </c>
      <c r="I8" s="2"/>
    </row>
    <row r="9" spans="2:9" x14ac:dyDescent="0.35">
      <c r="C9" s="95"/>
      <c r="D9" s="33" t="s">
        <v>43</v>
      </c>
      <c r="E9" s="34" t="s">
        <v>47</v>
      </c>
      <c r="F9" s="34">
        <v>700</v>
      </c>
      <c r="G9" s="34">
        <v>564</v>
      </c>
      <c r="H9" s="35">
        <f t="shared" si="0"/>
        <v>80.571428571428569</v>
      </c>
      <c r="I9" s="38"/>
    </row>
    <row r="10" spans="2:9" x14ac:dyDescent="0.35">
      <c r="C10" s="97"/>
      <c r="D10" s="4">
        <v>2</v>
      </c>
      <c r="E10" s="78" t="s">
        <v>44</v>
      </c>
      <c r="F10" s="78"/>
      <c r="G10" s="78"/>
      <c r="H10" s="78"/>
      <c r="I10" s="78"/>
    </row>
    <row r="11" spans="2:9" x14ac:dyDescent="0.35">
      <c r="C11" s="95"/>
      <c r="D11" s="30" t="s">
        <v>36</v>
      </c>
      <c r="E11" s="32" t="s">
        <v>37</v>
      </c>
      <c r="F11" s="32" t="s">
        <v>38</v>
      </c>
      <c r="G11" s="32" t="s">
        <v>39</v>
      </c>
      <c r="H11" s="32" t="s">
        <v>40</v>
      </c>
      <c r="I11" s="32"/>
    </row>
    <row r="12" spans="2:9" x14ac:dyDescent="0.35">
      <c r="C12" s="95"/>
      <c r="D12" s="4" t="s">
        <v>41</v>
      </c>
      <c r="E12" s="12" t="s">
        <v>48</v>
      </c>
      <c r="F12" s="12">
        <v>700</v>
      </c>
      <c r="G12" s="12">
        <v>494</v>
      </c>
      <c r="H12" s="13">
        <f>G12/F12*100</f>
        <v>70.571428571428569</v>
      </c>
      <c r="I12" s="2"/>
    </row>
    <row r="13" spans="2:9" x14ac:dyDescent="0.35">
      <c r="C13" s="95"/>
      <c r="D13" s="4" t="s">
        <v>42</v>
      </c>
      <c r="E13" s="12" t="s">
        <v>49</v>
      </c>
      <c r="F13" s="12">
        <v>700</v>
      </c>
      <c r="G13" s="12">
        <v>483</v>
      </c>
      <c r="H13" s="13">
        <f t="shared" ref="H13:H14" si="1">G13/F13*100</f>
        <v>69</v>
      </c>
      <c r="I13" s="2"/>
    </row>
    <row r="14" spans="2:9" x14ac:dyDescent="0.35">
      <c r="C14" s="95"/>
      <c r="D14" s="33" t="s">
        <v>43</v>
      </c>
      <c r="E14" s="34" t="s">
        <v>50</v>
      </c>
      <c r="F14" s="34">
        <v>700</v>
      </c>
      <c r="G14" s="34">
        <v>433</v>
      </c>
      <c r="H14" s="35">
        <f t="shared" si="1"/>
        <v>61.857142857142854</v>
      </c>
      <c r="I14" s="38"/>
    </row>
    <row r="15" spans="2:9" x14ac:dyDescent="0.35">
      <c r="C15" s="97"/>
      <c r="D15" s="4">
        <v>3</v>
      </c>
      <c r="E15" s="78" t="s">
        <v>573</v>
      </c>
      <c r="F15" s="78"/>
      <c r="G15" s="78"/>
      <c r="H15" s="78"/>
      <c r="I15" s="78"/>
    </row>
    <row r="16" spans="2:9" x14ac:dyDescent="0.35">
      <c r="C16" s="95"/>
      <c r="D16" s="30" t="s">
        <v>36</v>
      </c>
      <c r="E16" s="32" t="s">
        <v>37</v>
      </c>
      <c r="F16" s="32" t="s">
        <v>38</v>
      </c>
      <c r="G16" s="32" t="s">
        <v>39</v>
      </c>
      <c r="H16" s="32" t="s">
        <v>40</v>
      </c>
      <c r="I16" s="37"/>
    </row>
    <row r="17" spans="3:9" x14ac:dyDescent="0.35">
      <c r="C17" s="95"/>
      <c r="D17" s="4" t="s">
        <v>41</v>
      </c>
      <c r="E17" s="12" t="s">
        <v>51</v>
      </c>
      <c r="F17" s="12">
        <v>700</v>
      </c>
      <c r="G17" s="12">
        <v>382</v>
      </c>
      <c r="H17" s="13">
        <f>G17/F17*100</f>
        <v>54.571428571428569</v>
      </c>
      <c r="I17" s="2"/>
    </row>
    <row r="18" spans="3:9" x14ac:dyDescent="0.35">
      <c r="C18" s="95"/>
      <c r="D18" s="4" t="s">
        <v>42</v>
      </c>
      <c r="E18" s="12" t="s">
        <v>52</v>
      </c>
      <c r="F18" s="12">
        <v>700</v>
      </c>
      <c r="G18" s="12">
        <v>371</v>
      </c>
      <c r="H18" s="13">
        <f t="shared" ref="H18:H19" si="2">G18/F18*100</f>
        <v>53</v>
      </c>
      <c r="I18" s="2"/>
    </row>
    <row r="19" spans="3:9" x14ac:dyDescent="0.35">
      <c r="C19" s="95"/>
      <c r="D19" s="33" t="s">
        <v>43</v>
      </c>
      <c r="E19" s="34" t="s">
        <v>53</v>
      </c>
      <c r="F19" s="34">
        <v>700</v>
      </c>
      <c r="G19" s="34">
        <v>307</v>
      </c>
      <c r="H19" s="35">
        <f t="shared" si="2"/>
        <v>43.857142857142854</v>
      </c>
      <c r="I19" s="38"/>
    </row>
    <row r="20" spans="3:9" x14ac:dyDescent="0.35">
      <c r="C20" s="97"/>
      <c r="D20" s="4">
        <v>4</v>
      </c>
      <c r="E20" s="78" t="s">
        <v>574</v>
      </c>
      <c r="F20" s="78"/>
      <c r="G20" s="78"/>
      <c r="H20" s="78"/>
      <c r="I20" s="78"/>
    </row>
    <row r="21" spans="3:9" x14ac:dyDescent="0.35">
      <c r="C21" s="95"/>
      <c r="D21" s="30" t="s">
        <v>36</v>
      </c>
      <c r="E21" s="32" t="s">
        <v>37</v>
      </c>
      <c r="F21" s="32" t="s">
        <v>38</v>
      </c>
      <c r="G21" s="32" t="s">
        <v>39</v>
      </c>
      <c r="H21" s="32" t="s">
        <v>40</v>
      </c>
      <c r="I21" s="37"/>
    </row>
    <row r="22" spans="3:9" x14ac:dyDescent="0.35">
      <c r="C22" s="95"/>
      <c r="D22" s="4" t="s">
        <v>41</v>
      </c>
      <c r="E22" s="12" t="s">
        <v>54</v>
      </c>
      <c r="F22" s="12">
        <v>700</v>
      </c>
      <c r="G22" s="12">
        <v>537</v>
      </c>
      <c r="H22" s="13">
        <f>G22/F22*100</f>
        <v>76.714285714285708</v>
      </c>
      <c r="I22" s="2"/>
    </row>
    <row r="23" spans="3:9" x14ac:dyDescent="0.35">
      <c r="C23" s="95"/>
      <c r="D23" s="4" t="s">
        <v>42</v>
      </c>
      <c r="E23" s="12" t="s">
        <v>55</v>
      </c>
      <c r="F23" s="12">
        <v>700</v>
      </c>
      <c r="G23" s="12">
        <v>524</v>
      </c>
      <c r="H23" s="13">
        <f t="shared" ref="H23:H24" si="3">G23/F23*100</f>
        <v>74.857142857142861</v>
      </c>
      <c r="I23" s="2"/>
    </row>
    <row r="24" spans="3:9" x14ac:dyDescent="0.35">
      <c r="C24" s="95"/>
      <c r="D24" s="33" t="s">
        <v>43</v>
      </c>
      <c r="E24" s="34" t="s">
        <v>56</v>
      </c>
      <c r="F24" s="34">
        <v>700</v>
      </c>
      <c r="G24" s="34">
        <v>522</v>
      </c>
      <c r="H24" s="35">
        <f t="shared" si="3"/>
        <v>74.571428571428569</v>
      </c>
      <c r="I24" s="38"/>
    </row>
    <row r="25" spans="3:9" x14ac:dyDescent="0.35">
      <c r="C25" s="97"/>
      <c r="D25" s="4">
        <v>5</v>
      </c>
      <c r="E25" s="78" t="s">
        <v>575</v>
      </c>
      <c r="F25" s="78"/>
      <c r="G25" s="78"/>
      <c r="H25" s="78"/>
      <c r="I25" s="78"/>
    </row>
    <row r="26" spans="3:9" x14ac:dyDescent="0.35">
      <c r="C26" s="95"/>
      <c r="D26" s="30" t="s">
        <v>36</v>
      </c>
      <c r="E26" s="32" t="s">
        <v>37</v>
      </c>
      <c r="F26" s="32" t="s">
        <v>38</v>
      </c>
      <c r="G26" s="32" t="s">
        <v>39</v>
      </c>
      <c r="H26" s="32" t="s">
        <v>40</v>
      </c>
      <c r="I26" s="37"/>
    </row>
    <row r="27" spans="3:9" x14ac:dyDescent="0.35">
      <c r="C27" s="95"/>
      <c r="D27" s="4" t="s">
        <v>41</v>
      </c>
      <c r="E27" s="12" t="s">
        <v>57</v>
      </c>
      <c r="F27" s="12">
        <v>700</v>
      </c>
      <c r="G27" s="12">
        <v>648</v>
      </c>
      <c r="H27" s="13">
        <f>G27/F27*100</f>
        <v>92.571428571428569</v>
      </c>
      <c r="I27" s="2"/>
    </row>
    <row r="28" spans="3:9" x14ac:dyDescent="0.35">
      <c r="C28" s="95"/>
      <c r="D28" s="4" t="s">
        <v>42</v>
      </c>
      <c r="E28" s="12" t="s">
        <v>58</v>
      </c>
      <c r="F28" s="12">
        <v>700</v>
      </c>
      <c r="G28" s="12">
        <v>601</v>
      </c>
      <c r="H28" s="13">
        <f t="shared" ref="H28:H29" si="4">G28/F28*100</f>
        <v>85.857142857142861</v>
      </c>
      <c r="I28" s="2"/>
    </row>
    <row r="29" spans="3:9" ht="15" thickBot="1" x14ac:dyDescent="0.4">
      <c r="C29" s="96"/>
      <c r="D29" s="33" t="s">
        <v>43</v>
      </c>
      <c r="E29" s="34" t="s">
        <v>59</v>
      </c>
      <c r="F29" s="34">
        <v>700</v>
      </c>
      <c r="G29" s="34">
        <v>553</v>
      </c>
      <c r="H29" s="35">
        <f t="shared" si="4"/>
        <v>79</v>
      </c>
      <c r="I29" s="38"/>
    </row>
    <row r="30" spans="3:9" ht="15" thickBot="1" x14ac:dyDescent="0.4">
      <c r="C30" s="36" t="s">
        <v>19</v>
      </c>
      <c r="D30" s="89" t="s">
        <v>60</v>
      </c>
      <c r="E30" s="90"/>
      <c r="F30" s="90"/>
      <c r="G30" s="90"/>
      <c r="H30" s="90"/>
      <c r="I30" s="91"/>
    </row>
    <row r="31" spans="3:9" x14ac:dyDescent="0.35">
      <c r="C31" s="94"/>
      <c r="D31" s="30" t="s">
        <v>61</v>
      </c>
      <c r="E31" s="32" t="s">
        <v>62</v>
      </c>
      <c r="F31" s="32" t="s">
        <v>63</v>
      </c>
      <c r="G31" s="32" t="s">
        <v>38</v>
      </c>
      <c r="H31" s="32" t="s">
        <v>39</v>
      </c>
      <c r="I31" s="32" t="s">
        <v>40</v>
      </c>
    </row>
    <row r="32" spans="3:9" x14ac:dyDescent="0.35">
      <c r="C32" s="95"/>
      <c r="D32" s="4" t="s">
        <v>41</v>
      </c>
      <c r="E32" s="12" t="s">
        <v>64</v>
      </c>
      <c r="F32" s="12" t="s">
        <v>57</v>
      </c>
      <c r="G32" s="12">
        <v>700</v>
      </c>
      <c r="H32" s="12">
        <v>648</v>
      </c>
      <c r="I32" s="13">
        <f>H32/G32*100</f>
        <v>92.571428571428569</v>
      </c>
    </row>
    <row r="33" spans="3:9" x14ac:dyDescent="0.35">
      <c r="C33" s="95"/>
      <c r="D33" s="4" t="s">
        <v>42</v>
      </c>
      <c r="E33" s="12" t="s">
        <v>64</v>
      </c>
      <c r="F33" s="12" t="s">
        <v>58</v>
      </c>
      <c r="G33" s="12">
        <v>700</v>
      </c>
      <c r="H33" s="12">
        <v>601</v>
      </c>
      <c r="I33" s="13">
        <f t="shared" ref="I33:I34" si="5">H33/G33*100</f>
        <v>85.857142857142861</v>
      </c>
    </row>
    <row r="34" spans="3:9" x14ac:dyDescent="0.35">
      <c r="C34" s="96"/>
      <c r="D34" s="4" t="s">
        <v>43</v>
      </c>
      <c r="E34" s="12" t="s">
        <v>65</v>
      </c>
      <c r="F34" s="12" t="s">
        <v>45</v>
      </c>
      <c r="G34" s="12">
        <v>700</v>
      </c>
      <c r="H34" s="12">
        <v>584</v>
      </c>
      <c r="I34" s="13">
        <f t="shared" si="5"/>
        <v>83.428571428571431</v>
      </c>
    </row>
  </sheetData>
  <mergeCells count="12">
    <mergeCell ref="C31:C34"/>
    <mergeCell ref="E15:I15"/>
    <mergeCell ref="E20:I20"/>
    <mergeCell ref="E25:I25"/>
    <mergeCell ref="D30:I30"/>
    <mergeCell ref="C5:C29"/>
    <mergeCell ref="E10:I10"/>
    <mergeCell ref="B1:I1"/>
    <mergeCell ref="C2:I2"/>
    <mergeCell ref="C3:I3"/>
    <mergeCell ref="D4:I4"/>
    <mergeCell ref="E5:I5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3"/>
  <sheetViews>
    <sheetView topLeftCell="A34" workbookViewId="0">
      <selection activeCell="M55" sqref="M55"/>
    </sheetView>
  </sheetViews>
  <sheetFormatPr defaultRowHeight="14.5" x14ac:dyDescent="0.35"/>
  <cols>
    <col min="1" max="1" width="3.7265625" customWidth="1"/>
    <col min="2" max="2" width="19.81640625" customWidth="1"/>
    <col min="3" max="3" width="3.26953125" customWidth="1"/>
    <col min="4" max="5" width="3.81640625" customWidth="1"/>
    <col min="6" max="6" width="4.453125" customWidth="1"/>
    <col min="7" max="7" width="4" bestFit="1" customWidth="1"/>
    <col min="8" max="12" width="3.7265625" customWidth="1"/>
    <col min="13" max="13" width="2.81640625" customWidth="1"/>
    <col min="14" max="14" width="4.7265625" customWidth="1"/>
    <col min="15" max="15" width="4.1796875" customWidth="1"/>
    <col min="16" max="16" width="5.26953125" customWidth="1"/>
    <col min="17" max="17" width="5.7265625" customWidth="1"/>
    <col min="18" max="18" width="5" customWidth="1"/>
    <col min="19" max="19" width="52.7265625" bestFit="1" customWidth="1"/>
    <col min="21" max="21" width="11.81640625" bestFit="1" customWidth="1"/>
  </cols>
  <sheetData>
    <row r="1" spans="1:19" ht="23.25" customHeight="1" x14ac:dyDescent="0.35">
      <c r="A1" s="64" t="s">
        <v>305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/>
      <c r="S1" s="7"/>
    </row>
    <row r="2" spans="1:19" ht="15" customHeight="1" x14ac:dyDescent="0.35">
      <c r="A2" s="67" t="s">
        <v>115</v>
      </c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 t="s">
        <v>569</v>
      </c>
      <c r="O2" s="68"/>
      <c r="P2" s="68"/>
      <c r="Q2" s="68"/>
      <c r="R2" s="68"/>
    </row>
    <row r="3" spans="1:19" ht="15" customHeight="1" x14ac:dyDescent="0.35">
      <c r="A3" s="67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9" ht="30" customHeight="1" x14ac:dyDescent="0.35">
      <c r="A4" s="69" t="s">
        <v>14</v>
      </c>
      <c r="B4" s="71" t="s">
        <v>0</v>
      </c>
      <c r="C4" s="67" t="s">
        <v>1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72" t="s">
        <v>2</v>
      </c>
      <c r="O4" s="72" t="s">
        <v>3</v>
      </c>
      <c r="P4" s="67" t="s">
        <v>5</v>
      </c>
      <c r="Q4" s="67"/>
      <c r="R4" s="67"/>
    </row>
    <row r="5" spans="1:19" ht="15.75" customHeight="1" x14ac:dyDescent="0.35">
      <c r="A5" s="70"/>
      <c r="B5" s="71"/>
      <c r="C5" s="4" t="s">
        <v>294</v>
      </c>
      <c r="D5" s="4" t="s">
        <v>31</v>
      </c>
      <c r="E5" s="4" t="s">
        <v>32</v>
      </c>
      <c r="F5" s="4" t="s">
        <v>34</v>
      </c>
      <c r="G5" s="4" t="s">
        <v>292</v>
      </c>
      <c r="H5" s="4" t="s">
        <v>293</v>
      </c>
      <c r="I5" s="4" t="s">
        <v>298</v>
      </c>
      <c r="J5" s="4" t="s">
        <v>295</v>
      </c>
      <c r="K5" s="4" t="s">
        <v>296</v>
      </c>
      <c r="L5" s="4" t="s">
        <v>299</v>
      </c>
      <c r="M5" s="4" t="s">
        <v>297</v>
      </c>
      <c r="N5" s="72"/>
      <c r="O5" s="72"/>
      <c r="P5" s="4" t="s">
        <v>13</v>
      </c>
      <c r="Q5" s="4" t="s">
        <v>4</v>
      </c>
      <c r="R5" s="4" t="s">
        <v>30</v>
      </c>
    </row>
    <row r="6" spans="1:19" x14ac:dyDescent="0.35">
      <c r="A6" s="4">
        <v>1</v>
      </c>
      <c r="B6" s="12" t="s">
        <v>66</v>
      </c>
      <c r="C6" s="4">
        <v>5</v>
      </c>
      <c r="D6" s="4">
        <v>2</v>
      </c>
      <c r="E6" s="4">
        <v>36</v>
      </c>
      <c r="F6" s="4">
        <v>33</v>
      </c>
      <c r="G6" s="4">
        <v>16</v>
      </c>
      <c r="H6" s="4">
        <v>20</v>
      </c>
      <c r="I6" s="4">
        <v>17</v>
      </c>
      <c r="J6" s="4">
        <v>33</v>
      </c>
      <c r="K6" s="15">
        <v>33</v>
      </c>
      <c r="L6" s="12">
        <v>21</v>
      </c>
      <c r="M6" s="16" t="s">
        <v>18</v>
      </c>
      <c r="N6" s="17">
        <f t="shared" ref="N6:N55" si="0">SUM(C6:M6)</f>
        <v>216</v>
      </c>
      <c r="O6" s="17">
        <v>900</v>
      </c>
      <c r="P6" s="25">
        <f t="shared" ref="P6:P55" si="1">N6/O6</f>
        <v>0.24</v>
      </c>
      <c r="Q6" s="4" t="str">
        <f>IF(P6&lt;25%,"Fail","Pass")</f>
        <v>Fail</v>
      </c>
      <c r="R6" s="4">
        <f>RANK(N6,$N$6:$N$55,0)</f>
        <v>46</v>
      </c>
    </row>
    <row r="7" spans="1:19" x14ac:dyDescent="0.35">
      <c r="A7" s="4">
        <v>2</v>
      </c>
      <c r="B7" s="12" t="s">
        <v>67</v>
      </c>
      <c r="C7" s="4">
        <v>10</v>
      </c>
      <c r="D7" s="4">
        <v>6</v>
      </c>
      <c r="E7" s="4">
        <v>33</v>
      </c>
      <c r="F7" s="4">
        <v>34</v>
      </c>
      <c r="G7" s="4">
        <v>50</v>
      </c>
      <c r="H7" s="4">
        <v>19</v>
      </c>
      <c r="I7" s="4">
        <v>20</v>
      </c>
      <c r="J7" s="4">
        <v>33</v>
      </c>
      <c r="K7" s="15">
        <v>39</v>
      </c>
      <c r="L7" s="12">
        <v>20</v>
      </c>
      <c r="M7" s="16" t="s">
        <v>18</v>
      </c>
      <c r="N7" s="17">
        <f t="shared" si="0"/>
        <v>264</v>
      </c>
      <c r="O7" s="17">
        <v>900</v>
      </c>
      <c r="P7" s="25">
        <f t="shared" si="1"/>
        <v>0.29333333333333333</v>
      </c>
      <c r="Q7" s="4" t="str">
        <f t="shared" ref="Q7:Q55" si="2">IF(P7&lt;25%,"Fail","Pass")</f>
        <v>Pass</v>
      </c>
      <c r="R7" s="4">
        <f t="shared" ref="R7:R55" si="3">RANK(N7,$N$6:$N$55,0)</f>
        <v>42</v>
      </c>
    </row>
    <row r="8" spans="1:19" x14ac:dyDescent="0.35">
      <c r="A8" s="4">
        <v>3</v>
      </c>
      <c r="B8" s="12" t="s">
        <v>68</v>
      </c>
      <c r="C8" s="4">
        <v>18</v>
      </c>
      <c r="D8" s="4">
        <v>5</v>
      </c>
      <c r="E8" s="4">
        <v>46</v>
      </c>
      <c r="F8" s="4">
        <v>40</v>
      </c>
      <c r="G8" s="4">
        <v>41</v>
      </c>
      <c r="H8" s="4">
        <v>21</v>
      </c>
      <c r="I8" s="4">
        <v>20</v>
      </c>
      <c r="J8" s="4">
        <v>57</v>
      </c>
      <c r="K8" s="15">
        <v>84</v>
      </c>
      <c r="L8" s="12">
        <v>30</v>
      </c>
      <c r="M8" s="16">
        <v>46</v>
      </c>
      <c r="N8" s="17">
        <f t="shared" si="0"/>
        <v>408</v>
      </c>
      <c r="O8" s="17">
        <v>900</v>
      </c>
      <c r="P8" s="25">
        <f t="shared" si="1"/>
        <v>0.45333333333333331</v>
      </c>
      <c r="Q8" s="4" t="str">
        <f t="shared" si="2"/>
        <v>Pass</v>
      </c>
      <c r="R8" s="4">
        <f t="shared" si="3"/>
        <v>27</v>
      </c>
    </row>
    <row r="9" spans="1:19" ht="15" customHeight="1" x14ac:dyDescent="0.35">
      <c r="A9" s="4">
        <v>4</v>
      </c>
      <c r="B9" s="12" t="s">
        <v>69</v>
      </c>
      <c r="C9" s="4">
        <v>33</v>
      </c>
      <c r="D9" s="4">
        <v>33</v>
      </c>
      <c r="E9" s="4">
        <v>41</v>
      </c>
      <c r="F9" s="4">
        <v>50</v>
      </c>
      <c r="G9" s="4">
        <v>35</v>
      </c>
      <c r="H9" s="4">
        <v>22</v>
      </c>
      <c r="I9" s="4">
        <v>28</v>
      </c>
      <c r="J9" s="4">
        <v>33</v>
      </c>
      <c r="K9" s="15">
        <v>40</v>
      </c>
      <c r="L9" s="12">
        <v>18</v>
      </c>
      <c r="M9" s="16" t="s">
        <v>18</v>
      </c>
      <c r="N9" s="17">
        <f t="shared" si="0"/>
        <v>333</v>
      </c>
      <c r="O9" s="17">
        <v>900</v>
      </c>
      <c r="P9" s="25">
        <f t="shared" si="1"/>
        <v>0.37</v>
      </c>
      <c r="Q9" s="4" t="str">
        <f t="shared" si="2"/>
        <v>Pass</v>
      </c>
      <c r="R9" s="4">
        <f t="shared" si="3"/>
        <v>35</v>
      </c>
    </row>
    <row r="10" spans="1:19" x14ac:dyDescent="0.35">
      <c r="A10" s="4">
        <v>5</v>
      </c>
      <c r="B10" s="12" t="s">
        <v>306</v>
      </c>
      <c r="C10" s="4">
        <v>55</v>
      </c>
      <c r="D10" s="4">
        <v>5</v>
      </c>
      <c r="E10" s="4">
        <v>79</v>
      </c>
      <c r="F10" s="4">
        <v>90</v>
      </c>
      <c r="G10" s="4">
        <v>56</v>
      </c>
      <c r="H10" s="4">
        <v>27</v>
      </c>
      <c r="I10" s="4">
        <v>27</v>
      </c>
      <c r="J10" s="4">
        <v>70</v>
      </c>
      <c r="K10" s="15">
        <v>88</v>
      </c>
      <c r="L10" s="12">
        <v>27</v>
      </c>
      <c r="M10" s="16">
        <v>17</v>
      </c>
      <c r="N10" s="17">
        <f t="shared" si="0"/>
        <v>541</v>
      </c>
      <c r="O10" s="17">
        <v>900</v>
      </c>
      <c r="P10" s="25">
        <f t="shared" si="1"/>
        <v>0.60111111111111115</v>
      </c>
      <c r="Q10" s="4" t="str">
        <f t="shared" si="2"/>
        <v>Pass</v>
      </c>
      <c r="R10" s="4">
        <f t="shared" si="3"/>
        <v>15</v>
      </c>
    </row>
    <row r="11" spans="1:19" x14ac:dyDescent="0.35">
      <c r="A11" s="4">
        <v>6</v>
      </c>
      <c r="B11" s="12" t="s">
        <v>70</v>
      </c>
      <c r="C11" s="4">
        <v>40</v>
      </c>
      <c r="D11" s="4">
        <v>7</v>
      </c>
      <c r="E11" s="4">
        <v>67</v>
      </c>
      <c r="F11" s="4">
        <v>82</v>
      </c>
      <c r="G11" s="4" t="s">
        <v>18</v>
      </c>
      <c r="H11" s="4">
        <v>45</v>
      </c>
      <c r="I11" s="4">
        <v>30</v>
      </c>
      <c r="J11" s="4">
        <v>70</v>
      </c>
      <c r="K11" s="15">
        <v>65</v>
      </c>
      <c r="L11" s="12">
        <v>29</v>
      </c>
      <c r="M11" s="16">
        <v>38</v>
      </c>
      <c r="N11" s="17">
        <f t="shared" si="0"/>
        <v>473</v>
      </c>
      <c r="O11" s="17">
        <v>900</v>
      </c>
      <c r="P11" s="25">
        <f t="shared" si="1"/>
        <v>0.52555555555555555</v>
      </c>
      <c r="Q11" s="4" t="str">
        <f t="shared" si="2"/>
        <v>Pass</v>
      </c>
      <c r="R11" s="4">
        <f t="shared" si="3"/>
        <v>22</v>
      </c>
    </row>
    <row r="12" spans="1:19" x14ac:dyDescent="0.35">
      <c r="A12" s="4">
        <v>7</v>
      </c>
      <c r="B12" s="12" t="s">
        <v>71</v>
      </c>
      <c r="C12" s="4">
        <v>33</v>
      </c>
      <c r="D12" s="4">
        <v>6</v>
      </c>
      <c r="E12" s="4">
        <v>59</v>
      </c>
      <c r="F12" s="4">
        <v>76</v>
      </c>
      <c r="G12" s="4">
        <v>54</v>
      </c>
      <c r="H12" s="4">
        <v>20</v>
      </c>
      <c r="I12" s="4">
        <v>10</v>
      </c>
      <c r="J12" s="4">
        <v>76</v>
      </c>
      <c r="K12" s="15">
        <v>60</v>
      </c>
      <c r="L12" s="12">
        <v>27</v>
      </c>
      <c r="M12" s="16">
        <v>33</v>
      </c>
      <c r="N12" s="17">
        <f t="shared" si="0"/>
        <v>454</v>
      </c>
      <c r="O12" s="17">
        <v>900</v>
      </c>
      <c r="P12" s="25">
        <f t="shared" si="1"/>
        <v>0.50444444444444447</v>
      </c>
      <c r="Q12" s="4" t="str">
        <f t="shared" si="2"/>
        <v>Pass</v>
      </c>
      <c r="R12" s="4">
        <f t="shared" si="3"/>
        <v>24</v>
      </c>
    </row>
    <row r="13" spans="1:19" x14ac:dyDescent="0.35">
      <c r="A13" s="4">
        <v>8</v>
      </c>
      <c r="B13" s="12" t="s">
        <v>72</v>
      </c>
      <c r="C13" s="4">
        <v>20</v>
      </c>
      <c r="D13" s="4">
        <v>4</v>
      </c>
      <c r="E13" s="4">
        <v>37</v>
      </c>
      <c r="F13" s="4">
        <v>34</v>
      </c>
      <c r="G13" s="4">
        <v>33</v>
      </c>
      <c r="H13" s="4">
        <v>20</v>
      </c>
      <c r="I13" s="4">
        <v>42</v>
      </c>
      <c r="J13" s="4">
        <v>44</v>
      </c>
      <c r="K13" s="15">
        <v>46</v>
      </c>
      <c r="L13" s="12">
        <v>17</v>
      </c>
      <c r="M13" s="16">
        <v>44</v>
      </c>
      <c r="N13" s="17">
        <f t="shared" si="0"/>
        <v>341</v>
      </c>
      <c r="O13" s="17">
        <v>900</v>
      </c>
      <c r="P13" s="25">
        <f t="shared" si="1"/>
        <v>0.37888888888888889</v>
      </c>
      <c r="Q13" s="4" t="str">
        <f t="shared" si="2"/>
        <v>Pass</v>
      </c>
      <c r="R13" s="4">
        <f t="shared" si="3"/>
        <v>34</v>
      </c>
    </row>
    <row r="14" spans="1:19" x14ac:dyDescent="0.35">
      <c r="A14" s="4">
        <v>9</v>
      </c>
      <c r="B14" s="12" t="s">
        <v>73</v>
      </c>
      <c r="C14" s="4">
        <v>10</v>
      </c>
      <c r="D14" s="4">
        <v>5</v>
      </c>
      <c r="E14" s="4">
        <v>33</v>
      </c>
      <c r="F14" s="4">
        <v>34</v>
      </c>
      <c r="G14" s="4">
        <v>33</v>
      </c>
      <c r="H14" s="4">
        <v>20</v>
      </c>
      <c r="I14" s="4">
        <v>25</v>
      </c>
      <c r="J14" s="4">
        <v>1</v>
      </c>
      <c r="K14" s="15">
        <v>34</v>
      </c>
      <c r="L14" s="12">
        <v>17</v>
      </c>
      <c r="M14" s="16" t="s">
        <v>18</v>
      </c>
      <c r="N14" s="17">
        <f t="shared" si="0"/>
        <v>212</v>
      </c>
      <c r="O14" s="17">
        <v>900</v>
      </c>
      <c r="P14" s="25">
        <f t="shared" si="1"/>
        <v>0.23555555555555555</v>
      </c>
      <c r="Q14" s="4" t="str">
        <f t="shared" si="2"/>
        <v>Fail</v>
      </c>
      <c r="R14" s="4">
        <f t="shared" si="3"/>
        <v>47</v>
      </c>
    </row>
    <row r="15" spans="1:19" x14ac:dyDescent="0.35">
      <c r="A15" s="4">
        <v>10</v>
      </c>
      <c r="B15" s="12" t="s">
        <v>74</v>
      </c>
      <c r="C15" s="4">
        <v>33</v>
      </c>
      <c r="D15" s="4">
        <v>3</v>
      </c>
      <c r="E15" s="4">
        <v>65</v>
      </c>
      <c r="F15" s="4">
        <v>84</v>
      </c>
      <c r="G15" s="4">
        <v>55</v>
      </c>
      <c r="H15" s="4">
        <v>43</v>
      </c>
      <c r="I15" s="4">
        <v>38</v>
      </c>
      <c r="J15" s="4">
        <v>76</v>
      </c>
      <c r="K15" s="15">
        <v>47</v>
      </c>
      <c r="L15" s="12">
        <v>37</v>
      </c>
      <c r="M15" s="16">
        <v>30</v>
      </c>
      <c r="N15" s="17">
        <f t="shared" si="0"/>
        <v>511</v>
      </c>
      <c r="O15" s="17">
        <v>900</v>
      </c>
      <c r="P15" s="25">
        <f t="shared" si="1"/>
        <v>0.56777777777777783</v>
      </c>
      <c r="Q15" s="4" t="str">
        <f t="shared" si="2"/>
        <v>Pass</v>
      </c>
      <c r="R15" s="4">
        <f t="shared" si="3"/>
        <v>20</v>
      </c>
    </row>
    <row r="16" spans="1:19" x14ac:dyDescent="0.35">
      <c r="A16" s="4">
        <v>11</v>
      </c>
      <c r="B16" s="12" t="s">
        <v>75</v>
      </c>
      <c r="C16" s="4">
        <v>45</v>
      </c>
      <c r="D16" s="4">
        <v>3</v>
      </c>
      <c r="E16" s="4">
        <v>93</v>
      </c>
      <c r="F16" s="4">
        <v>98</v>
      </c>
      <c r="G16" s="4">
        <v>85</v>
      </c>
      <c r="H16" s="4">
        <v>44</v>
      </c>
      <c r="I16" s="4">
        <v>40</v>
      </c>
      <c r="J16" s="4">
        <v>90</v>
      </c>
      <c r="K16" s="15">
        <v>61</v>
      </c>
      <c r="L16" s="12">
        <v>45</v>
      </c>
      <c r="M16" s="16">
        <v>47</v>
      </c>
      <c r="N16" s="17">
        <f t="shared" si="0"/>
        <v>651</v>
      </c>
      <c r="O16" s="17">
        <v>900</v>
      </c>
      <c r="P16" s="25">
        <f t="shared" si="1"/>
        <v>0.72333333333333338</v>
      </c>
      <c r="Q16" s="4" t="str">
        <f t="shared" si="2"/>
        <v>Pass</v>
      </c>
      <c r="R16" s="4">
        <f t="shared" si="3"/>
        <v>7</v>
      </c>
    </row>
    <row r="17" spans="1:18" x14ac:dyDescent="0.35">
      <c r="A17" s="4">
        <v>12</v>
      </c>
      <c r="B17" s="12" t="s">
        <v>76</v>
      </c>
      <c r="C17" s="4">
        <v>19</v>
      </c>
      <c r="D17" s="4">
        <v>6</v>
      </c>
      <c r="E17" s="4">
        <v>65</v>
      </c>
      <c r="F17" s="4">
        <v>66</v>
      </c>
      <c r="G17" s="4">
        <v>55</v>
      </c>
      <c r="H17" s="4">
        <v>30</v>
      </c>
      <c r="I17" s="4">
        <v>27</v>
      </c>
      <c r="J17" s="4">
        <v>55</v>
      </c>
      <c r="K17" s="15">
        <v>48</v>
      </c>
      <c r="L17" s="12">
        <v>33</v>
      </c>
      <c r="M17" s="16">
        <v>35</v>
      </c>
      <c r="N17" s="17">
        <f t="shared" si="0"/>
        <v>439</v>
      </c>
      <c r="O17" s="17">
        <v>900</v>
      </c>
      <c r="P17" s="25">
        <f t="shared" si="1"/>
        <v>0.48777777777777775</v>
      </c>
      <c r="Q17" s="4" t="str">
        <f t="shared" si="2"/>
        <v>Pass</v>
      </c>
      <c r="R17" s="4">
        <f t="shared" si="3"/>
        <v>25</v>
      </c>
    </row>
    <row r="18" spans="1:18" x14ac:dyDescent="0.35">
      <c r="A18" s="4">
        <v>13</v>
      </c>
      <c r="B18" s="12" t="s">
        <v>77</v>
      </c>
      <c r="C18" s="4">
        <v>10</v>
      </c>
      <c r="D18" s="4">
        <v>5</v>
      </c>
      <c r="E18" s="4">
        <v>49</v>
      </c>
      <c r="F18" s="4">
        <v>42</v>
      </c>
      <c r="G18" s="4">
        <v>38</v>
      </c>
      <c r="H18" s="4">
        <v>20</v>
      </c>
      <c r="I18" s="4">
        <v>17</v>
      </c>
      <c r="J18" s="4">
        <v>6</v>
      </c>
      <c r="K18" s="15">
        <v>51</v>
      </c>
      <c r="L18" s="12">
        <v>17</v>
      </c>
      <c r="M18" s="16" t="s">
        <v>18</v>
      </c>
      <c r="N18" s="17">
        <f t="shared" si="0"/>
        <v>255</v>
      </c>
      <c r="O18" s="17">
        <v>900</v>
      </c>
      <c r="P18" s="25">
        <f t="shared" si="1"/>
        <v>0.28333333333333333</v>
      </c>
      <c r="Q18" s="4" t="str">
        <f t="shared" si="2"/>
        <v>Pass</v>
      </c>
      <c r="R18" s="4">
        <f t="shared" si="3"/>
        <v>43</v>
      </c>
    </row>
    <row r="19" spans="1:18" x14ac:dyDescent="0.35">
      <c r="A19" s="4">
        <v>14</v>
      </c>
      <c r="B19" s="12" t="s">
        <v>78</v>
      </c>
      <c r="C19" s="4">
        <v>22</v>
      </c>
      <c r="D19" s="4">
        <v>7</v>
      </c>
      <c r="E19" s="4">
        <v>42</v>
      </c>
      <c r="F19" s="4">
        <v>41</v>
      </c>
      <c r="G19" s="4">
        <v>49</v>
      </c>
      <c r="H19" s="4">
        <v>34</v>
      </c>
      <c r="I19" s="4">
        <v>32</v>
      </c>
      <c r="J19" s="4">
        <v>33</v>
      </c>
      <c r="K19" s="15">
        <v>46</v>
      </c>
      <c r="L19" s="12">
        <v>17</v>
      </c>
      <c r="M19" s="16">
        <v>41</v>
      </c>
      <c r="N19" s="17">
        <f t="shared" si="0"/>
        <v>364</v>
      </c>
      <c r="O19" s="17">
        <v>900</v>
      </c>
      <c r="P19" s="25">
        <f t="shared" si="1"/>
        <v>0.40444444444444444</v>
      </c>
      <c r="Q19" s="4" t="str">
        <f t="shared" si="2"/>
        <v>Pass</v>
      </c>
      <c r="R19" s="4">
        <f t="shared" si="3"/>
        <v>31</v>
      </c>
    </row>
    <row r="20" spans="1:18" x14ac:dyDescent="0.35">
      <c r="A20" s="4">
        <v>15</v>
      </c>
      <c r="B20" s="12" t="s">
        <v>79</v>
      </c>
      <c r="C20" s="4">
        <v>10</v>
      </c>
      <c r="D20" s="4">
        <v>4</v>
      </c>
      <c r="E20" s="4">
        <v>40</v>
      </c>
      <c r="F20" s="4">
        <v>33</v>
      </c>
      <c r="G20" s="4">
        <v>55</v>
      </c>
      <c r="H20" s="4">
        <v>23</v>
      </c>
      <c r="I20" s="4">
        <v>35</v>
      </c>
      <c r="J20" s="4">
        <v>18</v>
      </c>
      <c r="K20" s="15">
        <v>33</v>
      </c>
      <c r="L20" s="12">
        <v>17</v>
      </c>
      <c r="M20" s="16">
        <v>37</v>
      </c>
      <c r="N20" s="17">
        <f t="shared" si="0"/>
        <v>305</v>
      </c>
      <c r="O20" s="17">
        <v>900</v>
      </c>
      <c r="P20" s="25">
        <f t="shared" si="1"/>
        <v>0.33888888888888891</v>
      </c>
      <c r="Q20" s="4" t="str">
        <f t="shared" si="2"/>
        <v>Pass</v>
      </c>
      <c r="R20" s="4">
        <f t="shared" si="3"/>
        <v>38</v>
      </c>
    </row>
    <row r="21" spans="1:18" x14ac:dyDescent="0.35">
      <c r="A21" s="4">
        <v>16</v>
      </c>
      <c r="B21" s="12" t="s">
        <v>80</v>
      </c>
      <c r="C21" s="4">
        <v>10</v>
      </c>
      <c r="D21" s="4">
        <v>4</v>
      </c>
      <c r="E21" s="4">
        <v>36</v>
      </c>
      <c r="F21" s="4">
        <v>43</v>
      </c>
      <c r="G21" s="4">
        <v>22</v>
      </c>
      <c r="H21" s="4">
        <v>29</v>
      </c>
      <c r="I21" s="4">
        <v>10</v>
      </c>
      <c r="J21" s="4">
        <v>2</v>
      </c>
      <c r="K21" s="15">
        <v>13</v>
      </c>
      <c r="L21" s="12">
        <v>17</v>
      </c>
      <c r="M21" s="16" t="s">
        <v>18</v>
      </c>
      <c r="N21" s="17">
        <f t="shared" si="0"/>
        <v>186</v>
      </c>
      <c r="O21" s="17">
        <v>900</v>
      </c>
      <c r="P21" s="25">
        <f t="shared" si="1"/>
        <v>0.20666666666666667</v>
      </c>
      <c r="Q21" s="4" t="str">
        <f t="shared" si="2"/>
        <v>Fail</v>
      </c>
      <c r="R21" s="4">
        <f t="shared" si="3"/>
        <v>48</v>
      </c>
    </row>
    <row r="22" spans="1:18" x14ac:dyDescent="0.35">
      <c r="A22" s="4">
        <v>17</v>
      </c>
      <c r="B22" s="12" t="s">
        <v>81</v>
      </c>
      <c r="C22" s="4">
        <v>40</v>
      </c>
      <c r="D22" s="4">
        <v>6</v>
      </c>
      <c r="E22" s="4">
        <v>73</v>
      </c>
      <c r="F22" s="4">
        <v>81</v>
      </c>
      <c r="G22" s="4">
        <v>94</v>
      </c>
      <c r="H22" s="4">
        <v>40</v>
      </c>
      <c r="I22" s="4">
        <v>48</v>
      </c>
      <c r="J22" s="4">
        <v>72</v>
      </c>
      <c r="K22" s="15">
        <v>71</v>
      </c>
      <c r="L22" s="12">
        <v>48</v>
      </c>
      <c r="M22" s="16">
        <v>50</v>
      </c>
      <c r="N22" s="17">
        <f t="shared" si="0"/>
        <v>623</v>
      </c>
      <c r="O22" s="17">
        <v>900</v>
      </c>
      <c r="P22" s="25">
        <f t="shared" si="1"/>
        <v>0.69222222222222218</v>
      </c>
      <c r="Q22" s="4" t="str">
        <f t="shared" si="2"/>
        <v>Pass</v>
      </c>
      <c r="R22" s="4">
        <f t="shared" si="3"/>
        <v>9</v>
      </c>
    </row>
    <row r="23" spans="1:18" x14ac:dyDescent="0.35">
      <c r="A23" s="4">
        <v>18</v>
      </c>
      <c r="B23" s="12" t="s">
        <v>82</v>
      </c>
      <c r="C23" s="4">
        <v>34</v>
      </c>
      <c r="D23" s="4">
        <v>4</v>
      </c>
      <c r="E23" s="4">
        <v>53</v>
      </c>
      <c r="F23" s="4">
        <v>53</v>
      </c>
      <c r="G23" s="4">
        <v>36</v>
      </c>
      <c r="H23" s="4">
        <v>19</v>
      </c>
      <c r="I23" s="4">
        <v>20</v>
      </c>
      <c r="J23" s="4">
        <v>37</v>
      </c>
      <c r="K23" s="15">
        <v>36</v>
      </c>
      <c r="L23" s="12">
        <v>17</v>
      </c>
      <c r="M23" s="16">
        <v>44</v>
      </c>
      <c r="N23" s="17">
        <f t="shared" si="0"/>
        <v>353</v>
      </c>
      <c r="O23" s="17">
        <v>900</v>
      </c>
      <c r="P23" s="25">
        <f t="shared" si="1"/>
        <v>0.39222222222222225</v>
      </c>
      <c r="Q23" s="4" t="str">
        <f t="shared" si="2"/>
        <v>Pass</v>
      </c>
      <c r="R23" s="4">
        <f t="shared" si="3"/>
        <v>32</v>
      </c>
    </row>
    <row r="24" spans="1:18" x14ac:dyDescent="0.35">
      <c r="A24" s="4">
        <v>19</v>
      </c>
      <c r="B24" s="12" t="s">
        <v>83</v>
      </c>
      <c r="C24" s="4">
        <v>50</v>
      </c>
      <c r="D24" s="4">
        <v>17</v>
      </c>
      <c r="E24" s="4">
        <v>67</v>
      </c>
      <c r="F24" s="12">
        <v>70</v>
      </c>
      <c r="G24" s="12">
        <v>83</v>
      </c>
      <c r="H24" s="12">
        <v>46</v>
      </c>
      <c r="I24" s="12">
        <v>30</v>
      </c>
      <c r="J24" s="12">
        <v>50</v>
      </c>
      <c r="K24" s="28">
        <v>60</v>
      </c>
      <c r="L24" s="12">
        <v>42</v>
      </c>
      <c r="M24" s="29" t="s">
        <v>18</v>
      </c>
      <c r="N24" s="17">
        <f t="shared" si="0"/>
        <v>515</v>
      </c>
      <c r="O24" s="17">
        <v>900</v>
      </c>
      <c r="P24" s="25">
        <f t="shared" si="1"/>
        <v>0.57222222222222219</v>
      </c>
      <c r="Q24" s="4" t="str">
        <f t="shared" si="2"/>
        <v>Pass</v>
      </c>
      <c r="R24" s="4">
        <f t="shared" si="3"/>
        <v>19</v>
      </c>
    </row>
    <row r="25" spans="1:18" x14ac:dyDescent="0.35">
      <c r="A25" s="4">
        <v>20</v>
      </c>
      <c r="B25" s="12" t="s">
        <v>84</v>
      </c>
      <c r="C25" s="4">
        <v>45</v>
      </c>
      <c r="D25" s="4">
        <v>5</v>
      </c>
      <c r="E25" s="4">
        <v>70</v>
      </c>
      <c r="F25" s="4">
        <v>89</v>
      </c>
      <c r="G25" s="4">
        <v>94</v>
      </c>
      <c r="H25" s="4">
        <v>46</v>
      </c>
      <c r="I25" s="4">
        <v>39</v>
      </c>
      <c r="J25" s="4">
        <v>87</v>
      </c>
      <c r="K25" s="15">
        <v>53</v>
      </c>
      <c r="L25" s="12">
        <v>48</v>
      </c>
      <c r="M25" s="16">
        <v>28</v>
      </c>
      <c r="N25" s="17">
        <f t="shared" si="0"/>
        <v>604</v>
      </c>
      <c r="O25" s="17">
        <v>900</v>
      </c>
      <c r="P25" s="25">
        <f t="shared" si="1"/>
        <v>0.6711111111111111</v>
      </c>
      <c r="Q25" s="4" t="str">
        <f t="shared" si="2"/>
        <v>Pass</v>
      </c>
      <c r="R25" s="4">
        <f t="shared" si="3"/>
        <v>10</v>
      </c>
    </row>
    <row r="26" spans="1:18" x14ac:dyDescent="0.35">
      <c r="A26" s="4">
        <v>21</v>
      </c>
      <c r="B26" s="12" t="s">
        <v>85</v>
      </c>
      <c r="C26" s="4">
        <v>33</v>
      </c>
      <c r="D26" s="4">
        <v>5</v>
      </c>
      <c r="E26" s="4">
        <v>60</v>
      </c>
      <c r="F26" s="4">
        <v>36</v>
      </c>
      <c r="G26" s="4">
        <v>82</v>
      </c>
      <c r="H26" s="4">
        <v>24</v>
      </c>
      <c r="I26" s="4">
        <v>10</v>
      </c>
      <c r="J26" s="4">
        <v>41</v>
      </c>
      <c r="K26" s="15">
        <v>66</v>
      </c>
      <c r="L26" s="12">
        <v>32</v>
      </c>
      <c r="M26" s="16">
        <v>43</v>
      </c>
      <c r="N26" s="17">
        <f t="shared" si="0"/>
        <v>432</v>
      </c>
      <c r="O26" s="17">
        <v>900</v>
      </c>
      <c r="P26" s="25">
        <f t="shared" si="1"/>
        <v>0.48</v>
      </c>
      <c r="Q26" s="4" t="str">
        <f t="shared" si="2"/>
        <v>Pass</v>
      </c>
      <c r="R26" s="4">
        <f t="shared" si="3"/>
        <v>26</v>
      </c>
    </row>
    <row r="27" spans="1:18" x14ac:dyDescent="0.35">
      <c r="A27" s="4">
        <v>22</v>
      </c>
      <c r="B27" s="12" t="s">
        <v>86</v>
      </c>
      <c r="C27" s="4">
        <v>46</v>
      </c>
      <c r="D27" s="4">
        <v>20</v>
      </c>
      <c r="E27" s="4">
        <v>87</v>
      </c>
      <c r="F27" s="4">
        <v>97</v>
      </c>
      <c r="G27" s="4">
        <v>75</v>
      </c>
      <c r="H27" s="4">
        <v>47</v>
      </c>
      <c r="I27" s="4">
        <v>30</v>
      </c>
      <c r="J27" s="4">
        <v>72</v>
      </c>
      <c r="K27" s="15">
        <v>77</v>
      </c>
      <c r="L27" s="12">
        <v>38</v>
      </c>
      <c r="M27" s="16">
        <v>48</v>
      </c>
      <c r="N27" s="17">
        <f t="shared" si="0"/>
        <v>637</v>
      </c>
      <c r="O27" s="17">
        <v>900</v>
      </c>
      <c r="P27" s="25">
        <f t="shared" si="1"/>
        <v>0.70777777777777773</v>
      </c>
      <c r="Q27" s="4" t="str">
        <f t="shared" si="2"/>
        <v>Pass</v>
      </c>
      <c r="R27" s="4">
        <f t="shared" si="3"/>
        <v>8</v>
      </c>
    </row>
    <row r="28" spans="1:18" x14ac:dyDescent="0.35">
      <c r="A28" s="4">
        <v>23</v>
      </c>
      <c r="B28" s="12" t="s">
        <v>87</v>
      </c>
      <c r="C28" s="4">
        <v>20</v>
      </c>
      <c r="D28" s="4">
        <v>3</v>
      </c>
      <c r="E28" s="4">
        <v>63</v>
      </c>
      <c r="F28" s="4">
        <v>55</v>
      </c>
      <c r="G28" s="4">
        <v>56</v>
      </c>
      <c r="H28" s="4">
        <v>28</v>
      </c>
      <c r="I28" s="4">
        <v>46</v>
      </c>
      <c r="J28" s="4">
        <v>50</v>
      </c>
      <c r="K28" s="15">
        <v>45</v>
      </c>
      <c r="L28" s="12">
        <v>27</v>
      </c>
      <c r="M28" s="16" t="s">
        <v>18</v>
      </c>
      <c r="N28" s="17">
        <f t="shared" si="0"/>
        <v>393</v>
      </c>
      <c r="O28" s="17">
        <v>900</v>
      </c>
      <c r="P28" s="25">
        <f t="shared" si="1"/>
        <v>0.43666666666666665</v>
      </c>
      <c r="Q28" s="4" t="str">
        <f t="shared" si="2"/>
        <v>Pass</v>
      </c>
      <c r="R28" s="4">
        <f t="shared" si="3"/>
        <v>28</v>
      </c>
    </row>
    <row r="29" spans="1:18" x14ac:dyDescent="0.35">
      <c r="A29" s="4">
        <v>24</v>
      </c>
      <c r="B29" s="12" t="s">
        <v>88</v>
      </c>
      <c r="C29" s="4">
        <v>33</v>
      </c>
      <c r="D29" s="4">
        <v>9</v>
      </c>
      <c r="E29" s="4">
        <v>61</v>
      </c>
      <c r="F29" s="4">
        <v>73</v>
      </c>
      <c r="G29" s="4">
        <v>77</v>
      </c>
      <c r="H29" s="4">
        <v>30</v>
      </c>
      <c r="I29" s="4">
        <v>31</v>
      </c>
      <c r="J29" s="4">
        <v>57</v>
      </c>
      <c r="K29" s="15">
        <v>75</v>
      </c>
      <c r="L29" s="12">
        <v>46</v>
      </c>
      <c r="M29" s="16">
        <v>49</v>
      </c>
      <c r="N29" s="17">
        <f t="shared" si="0"/>
        <v>541</v>
      </c>
      <c r="O29" s="17">
        <v>900</v>
      </c>
      <c r="P29" s="25">
        <f t="shared" si="1"/>
        <v>0.60111111111111115</v>
      </c>
      <c r="Q29" s="4" t="str">
        <f t="shared" si="2"/>
        <v>Pass</v>
      </c>
      <c r="R29" s="4">
        <f t="shared" si="3"/>
        <v>15</v>
      </c>
    </row>
    <row r="30" spans="1:18" x14ac:dyDescent="0.35">
      <c r="A30" s="4">
        <v>25</v>
      </c>
      <c r="B30" s="12" t="s">
        <v>89</v>
      </c>
      <c r="C30" s="4">
        <v>35</v>
      </c>
      <c r="D30" s="4">
        <v>6</v>
      </c>
      <c r="E30" s="4">
        <v>67</v>
      </c>
      <c r="F30" s="4">
        <v>65</v>
      </c>
      <c r="G30" s="4">
        <v>42</v>
      </c>
      <c r="H30" s="4">
        <v>30</v>
      </c>
      <c r="I30" s="4">
        <v>49</v>
      </c>
      <c r="J30" s="4">
        <v>77</v>
      </c>
      <c r="K30" s="15">
        <v>68</v>
      </c>
      <c r="L30" s="12">
        <v>36</v>
      </c>
      <c r="M30" s="16">
        <v>50</v>
      </c>
      <c r="N30" s="17">
        <f t="shared" si="0"/>
        <v>525</v>
      </c>
      <c r="O30" s="17">
        <v>900</v>
      </c>
      <c r="P30" s="25">
        <f t="shared" si="1"/>
        <v>0.58333333333333337</v>
      </c>
      <c r="Q30" s="4" t="str">
        <f t="shared" si="2"/>
        <v>Pass</v>
      </c>
      <c r="R30" s="4">
        <f t="shared" si="3"/>
        <v>17</v>
      </c>
    </row>
    <row r="31" spans="1:18" x14ac:dyDescent="0.35">
      <c r="A31" s="4">
        <v>26</v>
      </c>
      <c r="B31" s="12" t="s">
        <v>90</v>
      </c>
      <c r="C31" s="4">
        <v>18</v>
      </c>
      <c r="D31" s="4">
        <v>5</v>
      </c>
      <c r="E31" s="4">
        <v>57</v>
      </c>
      <c r="F31" s="4">
        <v>48</v>
      </c>
      <c r="G31" s="4">
        <v>34</v>
      </c>
      <c r="H31" s="4">
        <v>38</v>
      </c>
      <c r="I31" s="4">
        <v>28</v>
      </c>
      <c r="J31" s="4">
        <v>61</v>
      </c>
      <c r="K31" s="15">
        <v>54</v>
      </c>
      <c r="L31" s="12">
        <v>37</v>
      </c>
      <c r="M31" s="16" t="s">
        <v>18</v>
      </c>
      <c r="N31" s="17">
        <f t="shared" si="0"/>
        <v>380</v>
      </c>
      <c r="O31" s="17">
        <v>900</v>
      </c>
      <c r="P31" s="25">
        <f t="shared" si="1"/>
        <v>0.42222222222222222</v>
      </c>
      <c r="Q31" s="4" t="str">
        <f t="shared" si="2"/>
        <v>Pass</v>
      </c>
      <c r="R31" s="4">
        <f t="shared" si="3"/>
        <v>30</v>
      </c>
    </row>
    <row r="32" spans="1:18" x14ac:dyDescent="0.35">
      <c r="A32" s="4">
        <v>27</v>
      </c>
      <c r="B32" s="12" t="s">
        <v>91</v>
      </c>
      <c r="C32" s="4">
        <v>12</v>
      </c>
      <c r="D32" s="4">
        <v>2</v>
      </c>
      <c r="E32" s="4">
        <v>36</v>
      </c>
      <c r="F32" s="4">
        <v>38</v>
      </c>
      <c r="G32" s="4">
        <v>35</v>
      </c>
      <c r="H32" s="4">
        <v>30</v>
      </c>
      <c r="I32" s="4">
        <v>24</v>
      </c>
      <c r="J32" s="4">
        <v>33</v>
      </c>
      <c r="K32" s="15">
        <v>53</v>
      </c>
      <c r="L32" s="12">
        <v>24</v>
      </c>
      <c r="M32" s="16" t="s">
        <v>18</v>
      </c>
      <c r="N32" s="17">
        <f t="shared" si="0"/>
        <v>287</v>
      </c>
      <c r="O32" s="17">
        <v>900</v>
      </c>
      <c r="P32" s="25">
        <f t="shared" si="1"/>
        <v>0.31888888888888889</v>
      </c>
      <c r="Q32" s="4" t="str">
        <f t="shared" si="2"/>
        <v>Pass</v>
      </c>
      <c r="R32" s="4">
        <f t="shared" si="3"/>
        <v>40</v>
      </c>
    </row>
    <row r="33" spans="1:18" x14ac:dyDescent="0.35">
      <c r="A33" s="4">
        <v>28</v>
      </c>
      <c r="B33" s="12" t="s">
        <v>92</v>
      </c>
      <c r="C33" s="4">
        <v>65</v>
      </c>
      <c r="D33" s="4">
        <v>16</v>
      </c>
      <c r="E33" s="4">
        <v>90</v>
      </c>
      <c r="F33" s="4">
        <v>82</v>
      </c>
      <c r="G33" s="4">
        <v>100</v>
      </c>
      <c r="H33" s="4">
        <v>47</v>
      </c>
      <c r="I33" s="4">
        <v>48</v>
      </c>
      <c r="J33" s="4">
        <v>71</v>
      </c>
      <c r="K33" s="15">
        <v>98</v>
      </c>
      <c r="L33" s="12">
        <v>45</v>
      </c>
      <c r="M33" s="16">
        <v>17</v>
      </c>
      <c r="N33" s="17">
        <f t="shared" si="0"/>
        <v>679</v>
      </c>
      <c r="O33" s="17">
        <v>900</v>
      </c>
      <c r="P33" s="25">
        <f t="shared" si="1"/>
        <v>0.75444444444444447</v>
      </c>
      <c r="Q33" s="4" t="str">
        <f t="shared" si="2"/>
        <v>Pass</v>
      </c>
      <c r="R33" s="4">
        <f t="shared" si="3"/>
        <v>6</v>
      </c>
    </row>
    <row r="34" spans="1:18" x14ac:dyDescent="0.35">
      <c r="A34" s="4">
        <v>29</v>
      </c>
      <c r="B34" s="12" t="s">
        <v>93</v>
      </c>
      <c r="C34" s="4">
        <v>36</v>
      </c>
      <c r="D34" s="4">
        <v>5</v>
      </c>
      <c r="E34" s="4">
        <v>88</v>
      </c>
      <c r="F34" s="4">
        <v>67</v>
      </c>
      <c r="G34" s="4">
        <v>71</v>
      </c>
      <c r="H34" s="4">
        <v>38</v>
      </c>
      <c r="I34" s="4">
        <v>28</v>
      </c>
      <c r="J34" s="4">
        <v>65</v>
      </c>
      <c r="K34" s="15">
        <v>64</v>
      </c>
      <c r="L34" s="12">
        <v>36</v>
      </c>
      <c r="M34" s="16">
        <v>50</v>
      </c>
      <c r="N34" s="17">
        <f t="shared" si="0"/>
        <v>548</v>
      </c>
      <c r="O34" s="17">
        <v>900</v>
      </c>
      <c r="P34" s="25">
        <f t="shared" si="1"/>
        <v>0.60888888888888892</v>
      </c>
      <c r="Q34" s="4" t="str">
        <f t="shared" si="2"/>
        <v>Pass</v>
      </c>
      <c r="R34" s="4">
        <f t="shared" si="3"/>
        <v>13</v>
      </c>
    </row>
    <row r="35" spans="1:18" x14ac:dyDescent="0.35">
      <c r="A35" s="4">
        <v>30</v>
      </c>
      <c r="B35" s="12" t="s">
        <v>94</v>
      </c>
      <c r="C35" s="4">
        <v>20</v>
      </c>
      <c r="D35" s="4">
        <v>4</v>
      </c>
      <c r="E35" s="4">
        <v>34</v>
      </c>
      <c r="F35" s="4">
        <v>36</v>
      </c>
      <c r="G35" s="4">
        <v>33</v>
      </c>
      <c r="H35" s="4">
        <v>28</v>
      </c>
      <c r="I35" s="4">
        <v>29</v>
      </c>
      <c r="J35" s="4">
        <v>57</v>
      </c>
      <c r="K35" s="15">
        <v>45</v>
      </c>
      <c r="L35" s="12">
        <v>17</v>
      </c>
      <c r="M35" s="16">
        <v>26</v>
      </c>
      <c r="N35" s="17">
        <f t="shared" si="0"/>
        <v>329</v>
      </c>
      <c r="O35" s="17">
        <v>900</v>
      </c>
      <c r="P35" s="25">
        <f t="shared" si="1"/>
        <v>0.36555555555555558</v>
      </c>
      <c r="Q35" s="4" t="str">
        <f t="shared" si="2"/>
        <v>Pass</v>
      </c>
      <c r="R35" s="4">
        <f t="shared" si="3"/>
        <v>36</v>
      </c>
    </row>
    <row r="36" spans="1:18" x14ac:dyDescent="0.35">
      <c r="A36" s="4">
        <v>31</v>
      </c>
      <c r="B36" s="12" t="s">
        <v>95</v>
      </c>
      <c r="C36" s="12">
        <v>93</v>
      </c>
      <c r="D36" s="12">
        <v>36</v>
      </c>
      <c r="E36" s="12">
        <v>93</v>
      </c>
      <c r="F36" s="12">
        <v>99</v>
      </c>
      <c r="G36" s="12">
        <v>95</v>
      </c>
      <c r="H36" s="12">
        <v>49</v>
      </c>
      <c r="I36" s="12">
        <v>49</v>
      </c>
      <c r="J36" s="12">
        <v>99</v>
      </c>
      <c r="K36" s="28">
        <v>98</v>
      </c>
      <c r="L36" s="12">
        <v>49</v>
      </c>
      <c r="M36" s="29">
        <v>47</v>
      </c>
      <c r="N36" s="12">
        <f t="shared" si="0"/>
        <v>807</v>
      </c>
      <c r="O36" s="17">
        <v>900</v>
      </c>
      <c r="P36" s="25">
        <f t="shared" si="1"/>
        <v>0.89666666666666661</v>
      </c>
      <c r="Q36" s="4" t="str">
        <f t="shared" si="2"/>
        <v>Pass</v>
      </c>
      <c r="R36" s="4">
        <f t="shared" si="3"/>
        <v>2</v>
      </c>
    </row>
    <row r="37" spans="1:18" x14ac:dyDescent="0.35">
      <c r="A37" s="4">
        <v>32</v>
      </c>
      <c r="B37" s="12" t="s">
        <v>96</v>
      </c>
      <c r="C37" s="12">
        <v>35</v>
      </c>
      <c r="D37" s="12">
        <v>4</v>
      </c>
      <c r="E37" s="12">
        <v>62</v>
      </c>
      <c r="F37" s="12">
        <v>98</v>
      </c>
      <c r="G37" s="12">
        <v>88</v>
      </c>
      <c r="H37" s="12">
        <v>38</v>
      </c>
      <c r="I37" s="12">
        <v>48</v>
      </c>
      <c r="J37" s="12">
        <v>77</v>
      </c>
      <c r="K37" s="28">
        <v>59</v>
      </c>
      <c r="L37" s="12">
        <v>43</v>
      </c>
      <c r="M37" s="29">
        <v>50</v>
      </c>
      <c r="N37" s="12">
        <f t="shared" si="0"/>
        <v>602</v>
      </c>
      <c r="O37" s="17">
        <v>900</v>
      </c>
      <c r="P37" s="25">
        <f t="shared" si="1"/>
        <v>0.66888888888888887</v>
      </c>
      <c r="Q37" s="4" t="str">
        <f t="shared" si="2"/>
        <v>Pass</v>
      </c>
      <c r="R37" s="4">
        <f t="shared" si="3"/>
        <v>11</v>
      </c>
    </row>
    <row r="38" spans="1:18" x14ac:dyDescent="0.35">
      <c r="A38" s="4">
        <v>33</v>
      </c>
      <c r="B38" s="12" t="s">
        <v>97</v>
      </c>
      <c r="C38" s="12">
        <v>20</v>
      </c>
      <c r="D38" s="12">
        <v>17</v>
      </c>
      <c r="E38" s="12">
        <v>58</v>
      </c>
      <c r="F38" s="12">
        <v>80</v>
      </c>
      <c r="G38" s="12">
        <v>78</v>
      </c>
      <c r="H38" s="12">
        <v>46</v>
      </c>
      <c r="I38" s="12">
        <v>40</v>
      </c>
      <c r="J38" s="12">
        <v>50</v>
      </c>
      <c r="K38" s="28">
        <v>86</v>
      </c>
      <c r="L38" s="12">
        <v>35</v>
      </c>
      <c r="M38" s="29">
        <v>49</v>
      </c>
      <c r="N38" s="12">
        <f t="shared" si="0"/>
        <v>559</v>
      </c>
      <c r="O38" s="17">
        <v>900</v>
      </c>
      <c r="P38" s="25">
        <f t="shared" si="1"/>
        <v>0.62111111111111106</v>
      </c>
      <c r="Q38" s="4" t="str">
        <f t="shared" si="2"/>
        <v>Pass</v>
      </c>
      <c r="R38" s="4">
        <f t="shared" si="3"/>
        <v>12</v>
      </c>
    </row>
    <row r="39" spans="1:18" x14ac:dyDescent="0.35">
      <c r="A39" s="4">
        <v>34</v>
      </c>
      <c r="B39" s="12" t="s">
        <v>98</v>
      </c>
      <c r="C39" s="12">
        <v>75</v>
      </c>
      <c r="D39" s="12">
        <v>33</v>
      </c>
      <c r="E39" s="12">
        <v>93</v>
      </c>
      <c r="F39" s="12">
        <v>99</v>
      </c>
      <c r="G39" s="12">
        <v>90</v>
      </c>
      <c r="H39" s="12">
        <v>49</v>
      </c>
      <c r="I39" s="12">
        <v>48</v>
      </c>
      <c r="J39" s="12">
        <v>79</v>
      </c>
      <c r="K39" s="28">
        <v>98</v>
      </c>
      <c r="L39" s="12">
        <v>38</v>
      </c>
      <c r="M39" s="29">
        <v>48</v>
      </c>
      <c r="N39" s="12">
        <f t="shared" si="0"/>
        <v>750</v>
      </c>
      <c r="O39" s="17">
        <v>900</v>
      </c>
      <c r="P39" s="25">
        <f t="shared" si="1"/>
        <v>0.83333333333333337</v>
      </c>
      <c r="Q39" s="4" t="str">
        <f t="shared" si="2"/>
        <v>Pass</v>
      </c>
      <c r="R39" s="4">
        <f t="shared" si="3"/>
        <v>4</v>
      </c>
    </row>
    <row r="40" spans="1:18" x14ac:dyDescent="0.35">
      <c r="A40" s="4">
        <v>35</v>
      </c>
      <c r="B40" s="12" t="s">
        <v>99</v>
      </c>
      <c r="C40" s="12">
        <v>63</v>
      </c>
      <c r="D40" s="12">
        <v>11</v>
      </c>
      <c r="E40" s="12">
        <v>93</v>
      </c>
      <c r="F40" s="12">
        <v>98</v>
      </c>
      <c r="G40" s="12">
        <v>66</v>
      </c>
      <c r="H40" s="12">
        <v>49</v>
      </c>
      <c r="I40" s="12">
        <v>49</v>
      </c>
      <c r="J40" s="12">
        <v>94</v>
      </c>
      <c r="K40" s="28">
        <v>94</v>
      </c>
      <c r="L40" s="12">
        <v>48</v>
      </c>
      <c r="M40" s="29">
        <v>50</v>
      </c>
      <c r="N40" s="12">
        <f t="shared" si="0"/>
        <v>715</v>
      </c>
      <c r="O40" s="17">
        <v>900</v>
      </c>
      <c r="P40" s="25">
        <f t="shared" si="1"/>
        <v>0.7944444444444444</v>
      </c>
      <c r="Q40" s="4" t="str">
        <f t="shared" si="2"/>
        <v>Pass</v>
      </c>
      <c r="R40" s="4">
        <f t="shared" si="3"/>
        <v>5</v>
      </c>
    </row>
    <row r="41" spans="1:18" x14ac:dyDescent="0.35">
      <c r="A41" s="4">
        <v>36</v>
      </c>
      <c r="B41" s="12" t="s">
        <v>100</v>
      </c>
      <c r="C41" s="12">
        <v>97</v>
      </c>
      <c r="D41" s="12">
        <v>53</v>
      </c>
      <c r="E41" s="12">
        <v>93</v>
      </c>
      <c r="F41" s="12">
        <v>99</v>
      </c>
      <c r="G41" s="12">
        <v>98</v>
      </c>
      <c r="H41" s="12">
        <v>49</v>
      </c>
      <c r="I41" s="12">
        <v>49</v>
      </c>
      <c r="J41" s="12">
        <v>95</v>
      </c>
      <c r="K41" s="28">
        <v>99</v>
      </c>
      <c r="L41" s="12">
        <v>49</v>
      </c>
      <c r="M41" s="29">
        <v>50</v>
      </c>
      <c r="N41" s="12">
        <f t="shared" si="0"/>
        <v>831</v>
      </c>
      <c r="O41" s="17">
        <v>900</v>
      </c>
      <c r="P41" s="25">
        <f t="shared" si="1"/>
        <v>0.92333333333333334</v>
      </c>
      <c r="Q41" s="4" t="str">
        <f t="shared" si="2"/>
        <v>Pass</v>
      </c>
      <c r="R41" s="4">
        <f t="shared" si="3"/>
        <v>1</v>
      </c>
    </row>
    <row r="42" spans="1:18" x14ac:dyDescent="0.35">
      <c r="A42" s="4">
        <v>37</v>
      </c>
      <c r="B42" s="12" t="s">
        <v>101</v>
      </c>
      <c r="C42" s="12">
        <v>35</v>
      </c>
      <c r="D42" s="12">
        <v>4</v>
      </c>
      <c r="E42" s="12">
        <v>60</v>
      </c>
      <c r="F42" s="12">
        <v>74</v>
      </c>
      <c r="G42" s="12">
        <v>69</v>
      </c>
      <c r="H42" s="12">
        <v>35</v>
      </c>
      <c r="I42" s="12">
        <v>36</v>
      </c>
      <c r="J42" s="12">
        <v>70</v>
      </c>
      <c r="K42" s="28">
        <v>61</v>
      </c>
      <c r="L42" s="12">
        <v>20</v>
      </c>
      <c r="M42" s="29" t="s">
        <v>18</v>
      </c>
      <c r="N42" s="12">
        <f t="shared" si="0"/>
        <v>464</v>
      </c>
      <c r="O42" s="17">
        <v>900</v>
      </c>
      <c r="P42" s="25">
        <f t="shared" si="1"/>
        <v>0.51555555555555554</v>
      </c>
      <c r="Q42" s="4" t="str">
        <f t="shared" si="2"/>
        <v>Pass</v>
      </c>
      <c r="R42" s="4">
        <f t="shared" si="3"/>
        <v>23</v>
      </c>
    </row>
    <row r="43" spans="1:18" x14ac:dyDescent="0.35">
      <c r="A43" s="4">
        <v>38</v>
      </c>
      <c r="B43" s="12" t="s">
        <v>102</v>
      </c>
      <c r="C43" s="12">
        <v>10</v>
      </c>
      <c r="D43" s="12">
        <v>6</v>
      </c>
      <c r="E43" s="12">
        <v>34</v>
      </c>
      <c r="F43" s="12">
        <v>46</v>
      </c>
      <c r="G43" s="12">
        <v>71</v>
      </c>
      <c r="H43" s="12">
        <v>31</v>
      </c>
      <c r="I43" s="12">
        <v>17</v>
      </c>
      <c r="J43" s="12">
        <v>18</v>
      </c>
      <c r="K43" s="28">
        <v>33</v>
      </c>
      <c r="L43" s="12">
        <v>17</v>
      </c>
      <c r="M43" s="29" t="s">
        <v>18</v>
      </c>
      <c r="N43" s="12">
        <f t="shared" si="0"/>
        <v>283</v>
      </c>
      <c r="O43" s="17">
        <v>900</v>
      </c>
      <c r="P43" s="25">
        <f t="shared" si="1"/>
        <v>0.31444444444444447</v>
      </c>
      <c r="Q43" s="4" t="str">
        <f t="shared" si="2"/>
        <v>Pass</v>
      </c>
      <c r="R43" s="4">
        <f t="shared" si="3"/>
        <v>41</v>
      </c>
    </row>
    <row r="44" spans="1:18" x14ac:dyDescent="0.35">
      <c r="A44" s="4">
        <v>39</v>
      </c>
      <c r="B44" s="12" t="s">
        <v>103</v>
      </c>
      <c r="C44" s="12">
        <v>90</v>
      </c>
      <c r="D44" s="12">
        <v>22</v>
      </c>
      <c r="E44" s="12">
        <v>93</v>
      </c>
      <c r="F44" s="12">
        <v>96</v>
      </c>
      <c r="G44" s="12">
        <v>97</v>
      </c>
      <c r="H44" s="12">
        <v>48</v>
      </c>
      <c r="I44" s="12">
        <v>49</v>
      </c>
      <c r="J44" s="12">
        <v>99</v>
      </c>
      <c r="K44" s="28">
        <v>98</v>
      </c>
      <c r="L44" s="12">
        <v>49</v>
      </c>
      <c r="M44" s="29">
        <v>47</v>
      </c>
      <c r="N44" s="12">
        <f t="shared" si="0"/>
        <v>788</v>
      </c>
      <c r="O44" s="17">
        <v>900</v>
      </c>
      <c r="P44" s="25">
        <f t="shared" si="1"/>
        <v>0.87555555555555553</v>
      </c>
      <c r="Q44" s="4" t="str">
        <f t="shared" si="2"/>
        <v>Pass</v>
      </c>
      <c r="R44" s="4">
        <f t="shared" si="3"/>
        <v>3</v>
      </c>
    </row>
    <row r="45" spans="1:18" x14ac:dyDescent="0.35">
      <c r="A45" s="4">
        <v>40</v>
      </c>
      <c r="B45" s="12" t="s">
        <v>104</v>
      </c>
      <c r="C45" s="12">
        <v>10</v>
      </c>
      <c r="D45" s="12">
        <v>1</v>
      </c>
      <c r="E45" s="12">
        <v>38</v>
      </c>
      <c r="F45" s="12">
        <v>60</v>
      </c>
      <c r="G45" s="12">
        <v>33</v>
      </c>
      <c r="H45" s="12">
        <v>26</v>
      </c>
      <c r="I45" s="12">
        <v>35</v>
      </c>
      <c r="J45" s="12">
        <v>14</v>
      </c>
      <c r="K45" s="28">
        <v>5</v>
      </c>
      <c r="L45" s="12">
        <v>10</v>
      </c>
      <c r="M45" s="29" t="s">
        <v>18</v>
      </c>
      <c r="N45" s="12">
        <f t="shared" si="0"/>
        <v>232</v>
      </c>
      <c r="O45" s="17">
        <v>900</v>
      </c>
      <c r="P45" s="25">
        <f t="shared" si="1"/>
        <v>0.25777777777777777</v>
      </c>
      <c r="Q45" s="4" t="str">
        <f t="shared" si="2"/>
        <v>Pass</v>
      </c>
      <c r="R45" s="4">
        <f t="shared" si="3"/>
        <v>44</v>
      </c>
    </row>
    <row r="46" spans="1:18" x14ac:dyDescent="0.35">
      <c r="A46" s="4">
        <v>41</v>
      </c>
      <c r="B46" s="12" t="s">
        <v>105</v>
      </c>
      <c r="C46" s="12">
        <v>13</v>
      </c>
      <c r="D46" s="12">
        <v>10</v>
      </c>
      <c r="E46" s="12">
        <v>64</v>
      </c>
      <c r="F46" s="12">
        <v>80</v>
      </c>
      <c r="G46" s="12">
        <v>54</v>
      </c>
      <c r="H46" s="12">
        <v>38</v>
      </c>
      <c r="I46" s="12">
        <v>20</v>
      </c>
      <c r="J46" s="12">
        <v>72</v>
      </c>
      <c r="K46" s="28">
        <v>70</v>
      </c>
      <c r="L46" s="12">
        <v>26</v>
      </c>
      <c r="M46" s="29">
        <v>50</v>
      </c>
      <c r="N46" s="12">
        <f t="shared" si="0"/>
        <v>497</v>
      </c>
      <c r="O46" s="17">
        <v>900</v>
      </c>
      <c r="P46" s="25">
        <f t="shared" si="1"/>
        <v>0.55222222222222217</v>
      </c>
      <c r="Q46" s="4" t="str">
        <f t="shared" si="2"/>
        <v>Pass</v>
      </c>
      <c r="R46" s="4">
        <f t="shared" si="3"/>
        <v>21</v>
      </c>
    </row>
    <row r="47" spans="1:18" x14ac:dyDescent="0.35">
      <c r="A47" s="4">
        <v>42</v>
      </c>
      <c r="B47" s="12" t="s">
        <v>106</v>
      </c>
      <c r="C47" s="12">
        <v>55</v>
      </c>
      <c r="D47" s="12">
        <v>15</v>
      </c>
      <c r="E47" s="12">
        <v>33</v>
      </c>
      <c r="F47" s="12">
        <v>82</v>
      </c>
      <c r="G47" s="12">
        <v>38</v>
      </c>
      <c r="H47" s="12">
        <v>22</v>
      </c>
      <c r="I47" s="12">
        <v>34</v>
      </c>
      <c r="J47" s="12">
        <v>56</v>
      </c>
      <c r="K47" s="28">
        <v>33</v>
      </c>
      <c r="L47" s="12">
        <v>25</v>
      </c>
      <c r="M47" s="29" t="s">
        <v>18</v>
      </c>
      <c r="N47" s="12">
        <f t="shared" si="0"/>
        <v>393</v>
      </c>
      <c r="O47" s="17">
        <v>900</v>
      </c>
      <c r="P47" s="25">
        <f t="shared" si="1"/>
        <v>0.43666666666666665</v>
      </c>
      <c r="Q47" s="4" t="str">
        <f t="shared" si="2"/>
        <v>Pass</v>
      </c>
      <c r="R47" s="4">
        <f t="shared" si="3"/>
        <v>28</v>
      </c>
    </row>
    <row r="48" spans="1:18" x14ac:dyDescent="0.35">
      <c r="A48" s="4">
        <v>43</v>
      </c>
      <c r="B48" s="12" t="s">
        <v>107</v>
      </c>
      <c r="C48" s="12">
        <v>60</v>
      </c>
      <c r="D48" s="12">
        <v>35</v>
      </c>
      <c r="E48" s="12">
        <v>83</v>
      </c>
      <c r="F48" s="12">
        <v>87</v>
      </c>
      <c r="G48" s="12">
        <v>55</v>
      </c>
      <c r="H48" s="12">
        <v>40</v>
      </c>
      <c r="I48" s="12">
        <v>17</v>
      </c>
      <c r="J48" s="12">
        <v>67</v>
      </c>
      <c r="K48" s="28">
        <v>74</v>
      </c>
      <c r="L48" s="12">
        <v>26</v>
      </c>
      <c r="M48" s="29" t="s">
        <v>18</v>
      </c>
      <c r="N48" s="12">
        <f t="shared" si="0"/>
        <v>544</v>
      </c>
      <c r="O48" s="17">
        <v>900</v>
      </c>
      <c r="P48" s="25">
        <f t="shared" si="1"/>
        <v>0.60444444444444445</v>
      </c>
      <c r="Q48" s="4" t="str">
        <f t="shared" si="2"/>
        <v>Pass</v>
      </c>
      <c r="R48" s="4">
        <f t="shared" si="3"/>
        <v>14</v>
      </c>
    </row>
    <row r="49" spans="1:18" x14ac:dyDescent="0.35">
      <c r="A49" s="4">
        <v>44</v>
      </c>
      <c r="B49" s="12" t="s">
        <v>108</v>
      </c>
      <c r="C49" s="12">
        <v>43</v>
      </c>
      <c r="D49" s="12">
        <v>3</v>
      </c>
      <c r="E49" s="12">
        <v>70</v>
      </c>
      <c r="F49" s="12">
        <v>88</v>
      </c>
      <c r="G49" s="12">
        <v>62</v>
      </c>
      <c r="H49" s="12">
        <v>38</v>
      </c>
      <c r="I49" s="12">
        <v>28</v>
      </c>
      <c r="J49" s="12">
        <v>44</v>
      </c>
      <c r="K49" s="28">
        <v>66</v>
      </c>
      <c r="L49" s="12">
        <v>30</v>
      </c>
      <c r="M49" s="29">
        <v>46</v>
      </c>
      <c r="N49" s="12">
        <f t="shared" si="0"/>
        <v>518</v>
      </c>
      <c r="O49" s="17">
        <v>900</v>
      </c>
      <c r="P49" s="25">
        <f t="shared" si="1"/>
        <v>0.5755555555555556</v>
      </c>
      <c r="Q49" s="4" t="str">
        <f t="shared" si="2"/>
        <v>Pass</v>
      </c>
      <c r="R49" s="4">
        <f t="shared" si="3"/>
        <v>18</v>
      </c>
    </row>
    <row r="50" spans="1:18" x14ac:dyDescent="0.35">
      <c r="A50" s="4">
        <v>45</v>
      </c>
      <c r="B50" s="12" t="s">
        <v>109</v>
      </c>
      <c r="C50" s="12">
        <v>34</v>
      </c>
      <c r="D50" s="12">
        <v>4</v>
      </c>
      <c r="E50" s="12">
        <v>51</v>
      </c>
      <c r="F50" s="12">
        <v>33</v>
      </c>
      <c r="G50" s="12">
        <v>55</v>
      </c>
      <c r="H50" s="12">
        <v>33</v>
      </c>
      <c r="I50" s="12">
        <v>17</v>
      </c>
      <c r="J50" s="12">
        <v>12</v>
      </c>
      <c r="K50" s="28">
        <v>33</v>
      </c>
      <c r="L50" s="12">
        <v>22</v>
      </c>
      <c r="M50" s="29" t="s">
        <v>18</v>
      </c>
      <c r="N50" s="12">
        <f t="shared" si="0"/>
        <v>294</v>
      </c>
      <c r="O50" s="17">
        <v>900</v>
      </c>
      <c r="P50" s="25">
        <f t="shared" si="1"/>
        <v>0.32666666666666666</v>
      </c>
      <c r="Q50" s="4" t="str">
        <f t="shared" si="2"/>
        <v>Pass</v>
      </c>
      <c r="R50" s="4">
        <f t="shared" si="3"/>
        <v>39</v>
      </c>
    </row>
    <row r="51" spans="1:18" x14ac:dyDescent="0.35">
      <c r="A51" s="4">
        <v>46</v>
      </c>
      <c r="B51" s="12" t="s">
        <v>110</v>
      </c>
      <c r="C51" s="12">
        <v>23</v>
      </c>
      <c r="D51" s="12">
        <v>6</v>
      </c>
      <c r="E51" s="12">
        <v>35</v>
      </c>
      <c r="F51" s="12">
        <v>81</v>
      </c>
      <c r="G51" s="12">
        <v>50</v>
      </c>
      <c r="H51" s="12">
        <v>41</v>
      </c>
      <c r="I51" s="12">
        <v>30</v>
      </c>
      <c r="J51" s="12">
        <v>20</v>
      </c>
      <c r="K51" s="28">
        <v>46</v>
      </c>
      <c r="L51" s="12">
        <v>18</v>
      </c>
      <c r="M51" s="29" t="s">
        <v>18</v>
      </c>
      <c r="N51" s="12">
        <f t="shared" si="0"/>
        <v>350</v>
      </c>
      <c r="O51" s="17">
        <v>900</v>
      </c>
      <c r="P51" s="25">
        <f t="shared" si="1"/>
        <v>0.3888888888888889</v>
      </c>
      <c r="Q51" s="4" t="str">
        <f t="shared" si="2"/>
        <v>Pass</v>
      </c>
      <c r="R51" s="4">
        <f t="shared" si="3"/>
        <v>33</v>
      </c>
    </row>
    <row r="52" spans="1:18" x14ac:dyDescent="0.35">
      <c r="A52" s="4">
        <v>47</v>
      </c>
      <c r="B52" s="12" t="s">
        <v>111</v>
      </c>
      <c r="C52" s="12">
        <v>17</v>
      </c>
      <c r="D52" s="12">
        <v>5</v>
      </c>
      <c r="E52" s="12">
        <v>37</v>
      </c>
      <c r="F52" s="12">
        <v>91</v>
      </c>
      <c r="G52" s="12">
        <v>24</v>
      </c>
      <c r="H52" s="12">
        <v>42</v>
      </c>
      <c r="I52" s="12">
        <v>29</v>
      </c>
      <c r="J52" s="12">
        <v>13</v>
      </c>
      <c r="K52" s="28">
        <v>15</v>
      </c>
      <c r="L52" s="12">
        <v>31</v>
      </c>
      <c r="M52" s="29">
        <v>17</v>
      </c>
      <c r="N52" s="12">
        <f t="shared" si="0"/>
        <v>321</v>
      </c>
      <c r="O52" s="17">
        <v>900</v>
      </c>
      <c r="P52" s="25">
        <f t="shared" si="1"/>
        <v>0.35666666666666669</v>
      </c>
      <c r="Q52" s="4" t="str">
        <f t="shared" si="2"/>
        <v>Pass</v>
      </c>
      <c r="R52" s="4">
        <f t="shared" si="3"/>
        <v>37</v>
      </c>
    </row>
    <row r="53" spans="1:18" x14ac:dyDescent="0.35">
      <c r="A53" s="4">
        <v>48</v>
      </c>
      <c r="B53" s="12" t="s">
        <v>112</v>
      </c>
      <c r="C53" s="12">
        <v>15</v>
      </c>
      <c r="D53" s="12">
        <v>6</v>
      </c>
      <c r="E53" s="12">
        <v>35</v>
      </c>
      <c r="F53" s="12">
        <v>34</v>
      </c>
      <c r="G53" s="12" t="s">
        <v>18</v>
      </c>
      <c r="H53" s="12">
        <v>17</v>
      </c>
      <c r="I53" s="12">
        <v>10</v>
      </c>
      <c r="J53" s="12">
        <v>10</v>
      </c>
      <c r="K53" s="28">
        <v>33</v>
      </c>
      <c r="L53" s="12">
        <v>17</v>
      </c>
      <c r="M53" s="29" t="s">
        <v>18</v>
      </c>
      <c r="N53" s="12">
        <f t="shared" si="0"/>
        <v>177</v>
      </c>
      <c r="O53" s="17">
        <v>900</v>
      </c>
      <c r="P53" s="25">
        <f t="shared" si="1"/>
        <v>0.19666666666666666</v>
      </c>
      <c r="Q53" s="4" t="str">
        <f t="shared" si="2"/>
        <v>Fail</v>
      </c>
      <c r="R53" s="4">
        <f t="shared" si="3"/>
        <v>49</v>
      </c>
    </row>
    <row r="54" spans="1:18" x14ac:dyDescent="0.35">
      <c r="A54" s="4">
        <v>49</v>
      </c>
      <c r="B54" s="12" t="s">
        <v>113</v>
      </c>
      <c r="C54" s="12">
        <v>16</v>
      </c>
      <c r="D54" s="12">
        <v>5</v>
      </c>
      <c r="E54" s="12">
        <v>33</v>
      </c>
      <c r="F54" s="12">
        <v>33</v>
      </c>
      <c r="G54" s="12">
        <v>21</v>
      </c>
      <c r="H54" s="12">
        <v>21</v>
      </c>
      <c r="I54" s="12">
        <v>18</v>
      </c>
      <c r="J54" s="12">
        <v>33</v>
      </c>
      <c r="K54" s="28">
        <v>33</v>
      </c>
      <c r="L54" s="12">
        <v>17</v>
      </c>
      <c r="M54" s="29" t="s">
        <v>18</v>
      </c>
      <c r="N54" s="12">
        <f t="shared" si="0"/>
        <v>230</v>
      </c>
      <c r="O54" s="17">
        <v>900</v>
      </c>
      <c r="P54" s="25">
        <f t="shared" si="1"/>
        <v>0.25555555555555554</v>
      </c>
      <c r="Q54" s="4" t="str">
        <f t="shared" si="2"/>
        <v>Pass</v>
      </c>
      <c r="R54" s="4">
        <f t="shared" si="3"/>
        <v>45</v>
      </c>
    </row>
    <row r="55" spans="1:18" x14ac:dyDescent="0.35">
      <c r="A55" s="4">
        <v>50</v>
      </c>
      <c r="B55" s="12" t="s">
        <v>114</v>
      </c>
      <c r="C55" s="12">
        <v>6</v>
      </c>
      <c r="D55" s="12">
        <v>0</v>
      </c>
      <c r="E55" s="12">
        <v>38</v>
      </c>
      <c r="F55" s="12">
        <v>33</v>
      </c>
      <c r="G55" s="12">
        <v>14</v>
      </c>
      <c r="H55" s="12">
        <v>18</v>
      </c>
      <c r="I55" s="12">
        <v>10</v>
      </c>
      <c r="J55" s="12">
        <v>8</v>
      </c>
      <c r="K55" s="28">
        <v>15</v>
      </c>
      <c r="L55" s="12">
        <v>10</v>
      </c>
      <c r="M55" s="29" t="s">
        <v>18</v>
      </c>
      <c r="N55" s="12">
        <f t="shared" si="0"/>
        <v>152</v>
      </c>
      <c r="O55" s="17">
        <v>900</v>
      </c>
      <c r="P55" s="25">
        <f t="shared" si="1"/>
        <v>0.16888888888888889</v>
      </c>
      <c r="Q55" s="4" t="str">
        <f t="shared" si="2"/>
        <v>Fail</v>
      </c>
      <c r="R55" s="4">
        <f t="shared" si="3"/>
        <v>50</v>
      </c>
    </row>
    <row r="56" spans="1:18" ht="15.5" x14ac:dyDescent="0.35">
      <c r="A56" s="18" t="s">
        <v>11</v>
      </c>
      <c r="B56" s="26"/>
      <c r="C56" s="18"/>
      <c r="D56" s="18"/>
      <c r="E56" s="14"/>
      <c r="F56" s="62">
        <f>COUNTA(A6:A32)</f>
        <v>27</v>
      </c>
      <c r="G56" s="63"/>
      <c r="H56" s="10"/>
      <c r="I56" s="10"/>
      <c r="J56" s="10"/>
      <c r="K56" s="10"/>
      <c r="L56" s="12"/>
      <c r="M56" s="10"/>
      <c r="N56" s="55" t="s">
        <v>15</v>
      </c>
      <c r="O56" s="55"/>
      <c r="P56" s="55"/>
      <c r="Q56" s="55"/>
      <c r="R56" s="55"/>
    </row>
    <row r="57" spans="1:18" x14ac:dyDescent="0.35">
      <c r="A57" s="9" t="s">
        <v>12</v>
      </c>
      <c r="B57" s="10"/>
      <c r="C57" s="9"/>
      <c r="D57" s="9"/>
      <c r="E57" s="8"/>
      <c r="F57" s="59">
        <f>F56-F58</f>
        <v>16</v>
      </c>
      <c r="G57" s="6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x14ac:dyDescent="0.35">
      <c r="A58" s="9" t="s">
        <v>7</v>
      </c>
      <c r="B58" s="9"/>
      <c r="C58" s="9"/>
      <c r="D58" s="9"/>
      <c r="E58" s="8"/>
      <c r="F58" s="59">
        <f>COUNTIF(C6:M32,"A")</f>
        <v>11</v>
      </c>
      <c r="G58" s="6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5.5" x14ac:dyDescent="0.35">
      <c r="A59" s="9" t="s">
        <v>8</v>
      </c>
      <c r="B59" s="9"/>
      <c r="C59" s="9"/>
      <c r="D59" s="9"/>
      <c r="E59" s="8"/>
      <c r="F59" s="59">
        <f>COUNTIF(Q6:Q32,"Pass")</f>
        <v>24</v>
      </c>
      <c r="G59" s="60"/>
      <c r="H59" s="10"/>
      <c r="I59" s="10"/>
      <c r="J59" s="10"/>
      <c r="K59" s="10"/>
      <c r="L59" s="10"/>
      <c r="M59" s="10"/>
      <c r="N59" s="61"/>
      <c r="O59" s="61"/>
      <c r="P59" s="61"/>
      <c r="Q59" s="61"/>
      <c r="R59" s="10"/>
    </row>
    <row r="60" spans="1:18" x14ac:dyDescent="0.35">
      <c r="A60" s="9" t="s">
        <v>9</v>
      </c>
      <c r="B60" s="9"/>
      <c r="C60" s="9"/>
      <c r="D60" s="9"/>
      <c r="E60" s="8"/>
      <c r="F60" s="59">
        <f>COUNTIF(Q6:Q32,"Fail")</f>
        <v>3</v>
      </c>
      <c r="G60" s="6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5.5" x14ac:dyDescent="0.35">
      <c r="A61" s="9" t="s">
        <v>10</v>
      </c>
      <c r="B61" s="9"/>
      <c r="C61" s="9"/>
      <c r="D61" s="9"/>
      <c r="E61" s="8"/>
      <c r="F61" s="57">
        <f>F59/F56</f>
        <v>0.88888888888888884</v>
      </c>
      <c r="G61" s="58" t="e">
        <f>G59/G56</f>
        <v>#DIV/0!</v>
      </c>
      <c r="H61" s="27"/>
      <c r="I61" s="27"/>
      <c r="J61" s="27"/>
      <c r="K61" s="27"/>
      <c r="L61" s="27"/>
      <c r="M61" s="10"/>
      <c r="N61" s="55" t="s">
        <v>16</v>
      </c>
      <c r="O61" s="55"/>
      <c r="P61" s="55"/>
      <c r="Q61" s="55"/>
      <c r="R61" s="55"/>
    </row>
    <row r="62" spans="1:18" x14ac:dyDescent="0.35">
      <c r="B62" s="9"/>
    </row>
    <row r="63" spans="1:18" x14ac:dyDescent="0.35">
      <c r="B63" s="9"/>
    </row>
  </sheetData>
  <mergeCells count="19">
    <mergeCell ref="A1:R1"/>
    <mergeCell ref="A2:B3"/>
    <mergeCell ref="C2:M3"/>
    <mergeCell ref="N2:R3"/>
    <mergeCell ref="A4:A5"/>
    <mergeCell ref="B4:B5"/>
    <mergeCell ref="C4:M4"/>
    <mergeCell ref="N4:N5"/>
    <mergeCell ref="O4:O5"/>
    <mergeCell ref="P4:R4"/>
    <mergeCell ref="F56:G56"/>
    <mergeCell ref="N56:R56"/>
    <mergeCell ref="F57:G57"/>
    <mergeCell ref="F61:G61"/>
    <mergeCell ref="N61:R61"/>
    <mergeCell ref="F58:G58"/>
    <mergeCell ref="F59:G59"/>
    <mergeCell ref="N59:Q59"/>
    <mergeCell ref="F60:G60"/>
  </mergeCells>
  <conditionalFormatting sqref="C6:K23 M6:M23 C24:F24 C25:K32 M25:M32">
    <cfRule type="cellIs" dxfId="23" priority="4" operator="equal">
      <formula>"A"</formula>
    </cfRule>
  </conditionalFormatting>
  <conditionalFormatting sqref="R6:R55">
    <cfRule type="cellIs" dxfId="22" priority="1" operator="equal">
      <formula>"3rd"</formula>
    </cfRule>
    <cfRule type="cellIs" dxfId="21" priority="2" operator="equal">
      <formula>"2nd"</formula>
    </cfRule>
    <cfRule type="cellIs" dxfId="20" priority="3" operator="equal">
      <formula>"1st"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7"/>
  <sheetViews>
    <sheetView tabSelected="1" topLeftCell="A77" workbookViewId="0">
      <selection activeCell="R6" sqref="R6:R91"/>
    </sheetView>
  </sheetViews>
  <sheetFormatPr defaultRowHeight="14.5" x14ac:dyDescent="0.35"/>
  <cols>
    <col min="1" max="1" width="4.453125" customWidth="1"/>
    <col min="2" max="2" width="26.1796875" bestFit="1" customWidth="1"/>
    <col min="3" max="3" width="17.54296875" customWidth="1"/>
    <col min="4" max="4" width="3.26953125" customWidth="1"/>
    <col min="5" max="6" width="3.81640625" customWidth="1"/>
    <col min="7" max="7" width="4.453125" customWidth="1"/>
    <col min="8" max="8" width="5" customWidth="1"/>
    <col min="9" max="13" width="3.7265625" customWidth="1"/>
    <col min="14" max="14" width="2.81640625" customWidth="1"/>
    <col min="15" max="15" width="4.7265625" customWidth="1"/>
    <col min="16" max="16" width="4.81640625" customWidth="1"/>
    <col min="17" max="17" width="6.81640625" bestFit="1" customWidth="1"/>
    <col min="18" max="18" width="6.54296875" customWidth="1"/>
    <col min="19" max="19" width="5" customWidth="1"/>
    <col min="20" max="20" width="52.7265625" bestFit="1" customWidth="1"/>
    <col min="22" max="22" width="11.81640625" bestFit="1" customWidth="1"/>
  </cols>
  <sheetData>
    <row r="1" spans="1:20" ht="23.25" customHeight="1" x14ac:dyDescent="0.35">
      <c r="A1" s="64" t="s">
        <v>302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6"/>
      <c r="T1" s="7"/>
    </row>
    <row r="2" spans="1:20" ht="15" customHeight="1" x14ac:dyDescent="0.35">
      <c r="A2" s="67" t="s">
        <v>116</v>
      </c>
      <c r="B2" s="67"/>
      <c r="C2" s="68" t="s">
        <v>33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 t="s">
        <v>304</v>
      </c>
      <c r="P2" s="68"/>
      <c r="Q2" s="68"/>
      <c r="R2" s="68"/>
      <c r="S2" s="68"/>
    </row>
    <row r="3" spans="1:20" ht="15" customHeight="1" x14ac:dyDescent="0.35">
      <c r="A3" s="67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20" ht="30" customHeight="1" x14ac:dyDescent="0.35">
      <c r="A4" s="69" t="s">
        <v>14</v>
      </c>
      <c r="B4" s="71" t="s">
        <v>0</v>
      </c>
      <c r="C4" s="74" t="s">
        <v>29</v>
      </c>
      <c r="D4" s="67" t="s">
        <v>1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72" t="s">
        <v>2</v>
      </c>
      <c r="P4" s="72" t="s">
        <v>3</v>
      </c>
      <c r="Q4" s="67" t="s">
        <v>5</v>
      </c>
      <c r="R4" s="67"/>
      <c r="S4" s="67"/>
    </row>
    <row r="5" spans="1:20" ht="15.75" customHeight="1" x14ac:dyDescent="0.35">
      <c r="A5" s="70"/>
      <c r="B5" s="71"/>
      <c r="C5" s="75"/>
      <c r="D5" s="4" t="s">
        <v>294</v>
      </c>
      <c r="E5" s="4" t="s">
        <v>31</v>
      </c>
      <c r="F5" s="4" t="s">
        <v>32</v>
      </c>
      <c r="G5" s="4" t="s">
        <v>34</v>
      </c>
      <c r="H5" s="4" t="s">
        <v>292</v>
      </c>
      <c r="I5" s="4" t="s">
        <v>293</v>
      </c>
      <c r="J5" s="4" t="s">
        <v>298</v>
      </c>
      <c r="K5" s="4" t="s">
        <v>295</v>
      </c>
      <c r="L5" s="4" t="s">
        <v>296</v>
      </c>
      <c r="M5" s="4" t="s">
        <v>299</v>
      </c>
      <c r="N5" s="4" t="s">
        <v>297</v>
      </c>
      <c r="O5" s="72"/>
      <c r="P5" s="72"/>
      <c r="Q5" s="4" t="s">
        <v>13</v>
      </c>
      <c r="R5" s="4" t="s">
        <v>4</v>
      </c>
      <c r="S5" s="4" t="s">
        <v>30</v>
      </c>
    </row>
    <row r="6" spans="1:20" x14ac:dyDescent="0.35">
      <c r="A6" s="1">
        <v>1</v>
      </c>
      <c r="B6" s="2" t="s">
        <v>163</v>
      </c>
      <c r="C6" s="2"/>
      <c r="D6" s="1">
        <v>14</v>
      </c>
      <c r="E6" s="1">
        <v>38</v>
      </c>
      <c r="F6" s="1">
        <v>33</v>
      </c>
      <c r="G6" s="1">
        <v>36</v>
      </c>
      <c r="H6" s="1">
        <v>39</v>
      </c>
      <c r="I6" s="1">
        <v>22</v>
      </c>
      <c r="J6" s="1">
        <v>19</v>
      </c>
      <c r="K6" s="1">
        <v>33</v>
      </c>
      <c r="L6" s="1">
        <v>49</v>
      </c>
      <c r="M6" s="1">
        <v>22</v>
      </c>
      <c r="N6" s="1" t="s">
        <v>18</v>
      </c>
      <c r="O6" s="3">
        <f t="shared" ref="O6:O37" si="0">SUM(D6:N6)</f>
        <v>305</v>
      </c>
      <c r="P6" s="3">
        <v>900</v>
      </c>
      <c r="Q6" s="98">
        <f t="shared" ref="Q6:Q69" si="1">O6/P6</f>
        <v>0.33888888888888891</v>
      </c>
      <c r="R6" s="1" t="str">
        <f>IF(Q6&lt;25%,"Fail","Pass")</f>
        <v>Pass</v>
      </c>
      <c r="S6" s="1">
        <f t="shared" ref="S6:S37" si="2">RANK(O6,$O$6:$O$91,0)</f>
        <v>59</v>
      </c>
    </row>
    <row r="7" spans="1:20" x14ac:dyDescent="0.35">
      <c r="A7" s="1">
        <v>2</v>
      </c>
      <c r="B7" s="2" t="s">
        <v>164</v>
      </c>
      <c r="C7" s="2"/>
      <c r="D7" s="1">
        <v>33</v>
      </c>
      <c r="E7" s="1">
        <v>35</v>
      </c>
      <c r="F7" s="1">
        <v>42</v>
      </c>
      <c r="G7" s="1">
        <v>35</v>
      </c>
      <c r="H7" s="1">
        <v>34</v>
      </c>
      <c r="I7" s="1">
        <v>28</v>
      </c>
      <c r="J7" s="1">
        <v>18</v>
      </c>
      <c r="K7" s="1">
        <v>5</v>
      </c>
      <c r="L7" s="1">
        <v>47</v>
      </c>
      <c r="M7" s="1">
        <v>25</v>
      </c>
      <c r="N7" s="1" t="s">
        <v>18</v>
      </c>
      <c r="O7" s="3">
        <f t="shared" si="0"/>
        <v>302</v>
      </c>
      <c r="P7" s="3">
        <v>900</v>
      </c>
      <c r="Q7" s="98">
        <f t="shared" si="1"/>
        <v>0.33555555555555555</v>
      </c>
      <c r="R7" s="1" t="str">
        <f>IF(Q7&lt;25%,"Fail","Pass")</f>
        <v>Pass</v>
      </c>
      <c r="S7" s="1">
        <f t="shared" si="2"/>
        <v>60</v>
      </c>
    </row>
    <row r="8" spans="1:20" x14ac:dyDescent="0.35">
      <c r="A8" s="1">
        <v>3</v>
      </c>
      <c r="B8" s="2" t="s">
        <v>165</v>
      </c>
      <c r="C8" s="2"/>
      <c r="D8" s="1">
        <v>45</v>
      </c>
      <c r="E8" s="1">
        <v>46</v>
      </c>
      <c r="F8" s="1">
        <v>62</v>
      </c>
      <c r="G8" s="1">
        <v>58</v>
      </c>
      <c r="H8" s="1">
        <v>90</v>
      </c>
      <c r="I8" s="1">
        <v>34</v>
      </c>
      <c r="J8" s="1">
        <v>22</v>
      </c>
      <c r="K8" s="1">
        <v>62</v>
      </c>
      <c r="L8" s="1">
        <v>88</v>
      </c>
      <c r="M8" s="1">
        <v>34</v>
      </c>
      <c r="N8" s="1" t="s">
        <v>18</v>
      </c>
      <c r="O8" s="3">
        <f t="shared" si="0"/>
        <v>541</v>
      </c>
      <c r="P8" s="3">
        <v>900</v>
      </c>
      <c r="Q8" s="98">
        <f t="shared" si="1"/>
        <v>0.60111111111111115</v>
      </c>
      <c r="R8" s="1" t="str">
        <f>IF(Q8&lt;25%,"Fail","Pass")</f>
        <v>Pass</v>
      </c>
      <c r="S8" s="1">
        <f t="shared" si="2"/>
        <v>18</v>
      </c>
    </row>
    <row r="9" spans="1:20" ht="15" customHeight="1" x14ac:dyDescent="0.35">
      <c r="A9" s="1">
        <v>4</v>
      </c>
      <c r="B9" s="2" t="s">
        <v>166</v>
      </c>
      <c r="C9" s="2"/>
      <c r="D9" s="1">
        <v>10</v>
      </c>
      <c r="E9" s="1">
        <v>34</v>
      </c>
      <c r="F9" s="1">
        <v>36</v>
      </c>
      <c r="G9" s="1">
        <v>34</v>
      </c>
      <c r="H9" s="1">
        <v>8</v>
      </c>
      <c r="I9" s="1">
        <v>19</v>
      </c>
      <c r="J9" s="1">
        <v>18</v>
      </c>
      <c r="K9" s="1">
        <v>5</v>
      </c>
      <c r="L9" s="1">
        <v>64</v>
      </c>
      <c r="M9" s="1">
        <v>20</v>
      </c>
      <c r="N9" s="1" t="s">
        <v>18</v>
      </c>
      <c r="O9" s="3">
        <f t="shared" si="0"/>
        <v>248</v>
      </c>
      <c r="P9" s="3">
        <v>900</v>
      </c>
      <c r="Q9" s="98">
        <f t="shared" si="1"/>
        <v>0.27555555555555555</v>
      </c>
      <c r="R9" s="1" t="s">
        <v>779</v>
      </c>
      <c r="S9" s="1">
        <f t="shared" si="2"/>
        <v>78</v>
      </c>
    </row>
    <row r="10" spans="1:20" x14ac:dyDescent="0.35">
      <c r="A10" s="1">
        <v>5</v>
      </c>
      <c r="B10" s="2" t="s">
        <v>167</v>
      </c>
      <c r="C10" s="2"/>
      <c r="D10" s="1">
        <v>7</v>
      </c>
      <c r="E10" s="1">
        <v>39</v>
      </c>
      <c r="F10" s="1">
        <v>34</v>
      </c>
      <c r="G10" s="1">
        <v>14</v>
      </c>
      <c r="H10" s="1">
        <v>20</v>
      </c>
      <c r="I10" s="1">
        <v>19</v>
      </c>
      <c r="J10" s="1">
        <v>18</v>
      </c>
      <c r="K10" s="1">
        <v>5</v>
      </c>
      <c r="L10" s="1">
        <v>40</v>
      </c>
      <c r="M10" s="1">
        <v>17</v>
      </c>
      <c r="N10" s="1" t="s">
        <v>18</v>
      </c>
      <c r="O10" s="3">
        <f t="shared" si="0"/>
        <v>213</v>
      </c>
      <c r="P10" s="3">
        <v>900</v>
      </c>
      <c r="Q10" s="98">
        <f t="shared" si="1"/>
        <v>0.23666666666666666</v>
      </c>
      <c r="R10" s="1" t="str">
        <f>IF(Q10&lt;25%,"Fail","Pass")</f>
        <v>Fail</v>
      </c>
      <c r="S10" s="1">
        <f t="shared" si="2"/>
        <v>85</v>
      </c>
    </row>
    <row r="11" spans="1:20" x14ac:dyDescent="0.35">
      <c r="A11" s="1">
        <v>6</v>
      </c>
      <c r="B11" s="2" t="s">
        <v>168</v>
      </c>
      <c r="C11" s="2"/>
      <c r="D11" s="1">
        <v>6</v>
      </c>
      <c r="E11" s="1">
        <v>6</v>
      </c>
      <c r="F11" s="1">
        <v>33</v>
      </c>
      <c r="G11" s="1">
        <v>35</v>
      </c>
      <c r="H11" s="1">
        <v>53</v>
      </c>
      <c r="I11" s="1">
        <v>18</v>
      </c>
      <c r="J11" s="1">
        <v>17</v>
      </c>
      <c r="K11" s="1">
        <v>33</v>
      </c>
      <c r="L11" s="1">
        <v>38</v>
      </c>
      <c r="M11" s="1">
        <v>6</v>
      </c>
      <c r="N11" s="1" t="s">
        <v>18</v>
      </c>
      <c r="O11" s="3">
        <f t="shared" si="0"/>
        <v>245</v>
      </c>
      <c r="P11" s="3">
        <v>900</v>
      </c>
      <c r="Q11" s="98">
        <f t="shared" si="1"/>
        <v>0.2722222222222222</v>
      </c>
      <c r="R11" s="1" t="s">
        <v>779</v>
      </c>
      <c r="S11" s="1">
        <f t="shared" si="2"/>
        <v>80</v>
      </c>
    </row>
    <row r="12" spans="1:20" x14ac:dyDescent="0.35">
      <c r="A12" s="1">
        <v>7</v>
      </c>
      <c r="B12" s="2" t="s">
        <v>169</v>
      </c>
      <c r="C12" s="2"/>
      <c r="D12" s="1">
        <v>35</v>
      </c>
      <c r="E12" s="1">
        <v>33</v>
      </c>
      <c r="F12" s="1">
        <v>34</v>
      </c>
      <c r="G12" s="1">
        <v>34</v>
      </c>
      <c r="H12" s="1">
        <v>33</v>
      </c>
      <c r="I12" s="1" t="s">
        <v>18</v>
      </c>
      <c r="J12" s="1">
        <v>18</v>
      </c>
      <c r="K12" s="1">
        <v>33</v>
      </c>
      <c r="L12" s="1">
        <v>39</v>
      </c>
      <c r="M12" s="1">
        <v>24</v>
      </c>
      <c r="N12" s="1" t="s">
        <v>18</v>
      </c>
      <c r="O12" s="3">
        <f t="shared" si="0"/>
        <v>283</v>
      </c>
      <c r="P12" s="3">
        <v>900</v>
      </c>
      <c r="Q12" s="98">
        <f t="shared" si="1"/>
        <v>0.31444444444444447</v>
      </c>
      <c r="R12" s="1" t="str">
        <f t="shared" ref="R12:R17" si="3">IF(Q12&lt;25%,"Fail","Pass")</f>
        <v>Pass</v>
      </c>
      <c r="S12" s="1">
        <f t="shared" si="2"/>
        <v>67</v>
      </c>
    </row>
    <row r="13" spans="1:20" x14ac:dyDescent="0.35">
      <c r="A13" s="1">
        <v>8</v>
      </c>
      <c r="B13" s="2" t="s">
        <v>170</v>
      </c>
      <c r="C13" s="2"/>
      <c r="D13" s="1">
        <v>10</v>
      </c>
      <c r="E13" s="1">
        <v>33</v>
      </c>
      <c r="F13" s="1">
        <v>33</v>
      </c>
      <c r="G13" s="1">
        <v>34</v>
      </c>
      <c r="H13" s="1">
        <v>18</v>
      </c>
      <c r="I13" s="1">
        <v>22</v>
      </c>
      <c r="J13" s="1">
        <v>18</v>
      </c>
      <c r="K13" s="1">
        <v>37</v>
      </c>
      <c r="L13" s="1">
        <v>54</v>
      </c>
      <c r="M13" s="1">
        <v>27</v>
      </c>
      <c r="N13" s="1" t="s">
        <v>18</v>
      </c>
      <c r="O13" s="3">
        <f t="shared" si="0"/>
        <v>286</v>
      </c>
      <c r="P13" s="3">
        <v>900</v>
      </c>
      <c r="Q13" s="98">
        <f t="shared" si="1"/>
        <v>0.31777777777777777</v>
      </c>
      <c r="R13" s="1" t="str">
        <f t="shared" si="3"/>
        <v>Pass</v>
      </c>
      <c r="S13" s="1">
        <f t="shared" si="2"/>
        <v>66</v>
      </c>
    </row>
    <row r="14" spans="1:20" x14ac:dyDescent="0.35">
      <c r="A14" s="1">
        <v>9</v>
      </c>
      <c r="B14" s="2" t="s">
        <v>171</v>
      </c>
      <c r="C14" s="2"/>
      <c r="D14" s="1">
        <v>12</v>
      </c>
      <c r="E14" s="1">
        <v>42</v>
      </c>
      <c r="F14" s="1">
        <v>40</v>
      </c>
      <c r="G14" s="1">
        <v>35</v>
      </c>
      <c r="H14" s="1">
        <v>14</v>
      </c>
      <c r="I14" s="1">
        <v>22</v>
      </c>
      <c r="J14" s="1">
        <v>20</v>
      </c>
      <c r="K14" s="1">
        <v>33</v>
      </c>
      <c r="L14" s="1">
        <v>73</v>
      </c>
      <c r="M14" s="1">
        <v>20</v>
      </c>
      <c r="N14" s="1" t="s">
        <v>18</v>
      </c>
      <c r="O14" s="3">
        <f t="shared" si="0"/>
        <v>311</v>
      </c>
      <c r="P14" s="3">
        <v>900</v>
      </c>
      <c r="Q14" s="98">
        <f t="shared" si="1"/>
        <v>0.34555555555555556</v>
      </c>
      <c r="R14" s="1" t="str">
        <f t="shared" si="3"/>
        <v>Pass</v>
      </c>
      <c r="S14" s="1">
        <f t="shared" si="2"/>
        <v>57</v>
      </c>
    </row>
    <row r="15" spans="1:20" x14ac:dyDescent="0.35">
      <c r="A15" s="1">
        <v>10</v>
      </c>
      <c r="B15" s="2" t="s">
        <v>172</v>
      </c>
      <c r="C15" s="2"/>
      <c r="D15" s="1">
        <v>20</v>
      </c>
      <c r="E15" s="1">
        <v>36</v>
      </c>
      <c r="F15" s="1">
        <v>35</v>
      </c>
      <c r="G15" s="1">
        <v>37</v>
      </c>
      <c r="H15" s="1">
        <v>84</v>
      </c>
      <c r="I15" s="1">
        <v>29</v>
      </c>
      <c r="J15" s="1">
        <v>18</v>
      </c>
      <c r="K15" s="1">
        <v>33</v>
      </c>
      <c r="L15" s="1">
        <v>56</v>
      </c>
      <c r="M15" s="1">
        <v>29</v>
      </c>
      <c r="N15" s="1" t="s">
        <v>18</v>
      </c>
      <c r="O15" s="3">
        <f t="shared" si="0"/>
        <v>377</v>
      </c>
      <c r="P15" s="3">
        <v>900</v>
      </c>
      <c r="Q15" s="98">
        <f t="shared" si="1"/>
        <v>0.41888888888888887</v>
      </c>
      <c r="R15" s="1" t="str">
        <f t="shared" si="3"/>
        <v>Pass</v>
      </c>
      <c r="S15" s="1">
        <f t="shared" si="2"/>
        <v>40</v>
      </c>
    </row>
    <row r="16" spans="1:20" x14ac:dyDescent="0.35">
      <c r="A16" s="1">
        <v>11</v>
      </c>
      <c r="B16" s="2" t="s">
        <v>173</v>
      </c>
      <c r="C16" s="2"/>
      <c r="D16" s="1">
        <v>10</v>
      </c>
      <c r="E16" s="1">
        <v>35</v>
      </c>
      <c r="F16" s="1">
        <v>33</v>
      </c>
      <c r="G16" s="1">
        <v>33</v>
      </c>
      <c r="H16" s="1">
        <v>78</v>
      </c>
      <c r="I16" s="1">
        <v>20</v>
      </c>
      <c r="J16" s="1">
        <v>18</v>
      </c>
      <c r="K16" s="1">
        <v>2</v>
      </c>
      <c r="L16" s="1">
        <v>57</v>
      </c>
      <c r="M16" s="1">
        <v>21</v>
      </c>
      <c r="N16" s="1" t="s">
        <v>18</v>
      </c>
      <c r="O16" s="3">
        <f t="shared" si="0"/>
        <v>307</v>
      </c>
      <c r="P16" s="3">
        <v>900</v>
      </c>
      <c r="Q16" s="98">
        <f t="shared" si="1"/>
        <v>0.34111111111111109</v>
      </c>
      <c r="R16" s="1" t="str">
        <f t="shared" si="3"/>
        <v>Pass</v>
      </c>
      <c r="S16" s="1">
        <f t="shared" si="2"/>
        <v>58</v>
      </c>
    </row>
    <row r="17" spans="1:19" x14ac:dyDescent="0.35">
      <c r="A17" s="1">
        <v>12</v>
      </c>
      <c r="B17" s="2" t="s">
        <v>174</v>
      </c>
      <c r="C17" s="2"/>
      <c r="D17" s="1">
        <v>33</v>
      </c>
      <c r="E17" s="1">
        <v>36</v>
      </c>
      <c r="F17" s="1">
        <v>63</v>
      </c>
      <c r="G17" s="1">
        <v>37</v>
      </c>
      <c r="H17" s="1">
        <v>33</v>
      </c>
      <c r="I17" s="1">
        <v>22</v>
      </c>
      <c r="J17" s="1">
        <v>17</v>
      </c>
      <c r="K17" s="1">
        <v>50</v>
      </c>
      <c r="L17" s="1">
        <v>73</v>
      </c>
      <c r="M17" s="1">
        <v>23</v>
      </c>
      <c r="N17" s="1" t="s">
        <v>18</v>
      </c>
      <c r="O17" s="3">
        <f t="shared" si="0"/>
        <v>387</v>
      </c>
      <c r="P17" s="3">
        <v>900</v>
      </c>
      <c r="Q17" s="98">
        <f t="shared" si="1"/>
        <v>0.43</v>
      </c>
      <c r="R17" s="1" t="str">
        <f t="shared" si="3"/>
        <v>Pass</v>
      </c>
      <c r="S17" s="1">
        <f t="shared" si="2"/>
        <v>35</v>
      </c>
    </row>
    <row r="18" spans="1:19" x14ac:dyDescent="0.35">
      <c r="A18" s="1">
        <v>13</v>
      </c>
      <c r="B18" s="2" t="s">
        <v>175</v>
      </c>
      <c r="C18" s="2"/>
      <c r="D18" s="1">
        <v>22</v>
      </c>
      <c r="E18" s="1">
        <v>20</v>
      </c>
      <c r="F18" s="1">
        <v>20</v>
      </c>
      <c r="G18" s="1">
        <v>34</v>
      </c>
      <c r="H18" s="1">
        <v>41</v>
      </c>
      <c r="I18" s="1">
        <v>24</v>
      </c>
      <c r="J18" s="1">
        <v>17</v>
      </c>
      <c r="K18" s="1">
        <v>33</v>
      </c>
      <c r="L18" s="1">
        <v>58</v>
      </c>
      <c r="M18" s="1">
        <v>25</v>
      </c>
      <c r="N18" s="1" t="s">
        <v>18</v>
      </c>
      <c r="O18" s="3">
        <f t="shared" si="0"/>
        <v>294</v>
      </c>
      <c r="P18" s="3">
        <v>900</v>
      </c>
      <c r="Q18" s="98">
        <f t="shared" si="1"/>
        <v>0.32666666666666666</v>
      </c>
      <c r="R18" s="1" t="s">
        <v>779</v>
      </c>
      <c r="S18" s="1">
        <f t="shared" si="2"/>
        <v>62</v>
      </c>
    </row>
    <row r="19" spans="1:19" x14ac:dyDescent="0.35">
      <c r="A19" s="1">
        <v>14</v>
      </c>
      <c r="B19" s="2" t="s">
        <v>176</v>
      </c>
      <c r="C19" s="2"/>
      <c r="D19" s="1">
        <v>34</v>
      </c>
      <c r="E19" s="1">
        <v>34</v>
      </c>
      <c r="F19" s="1">
        <v>35</v>
      </c>
      <c r="G19" s="1">
        <v>37</v>
      </c>
      <c r="H19" s="1">
        <v>42</v>
      </c>
      <c r="I19" s="1">
        <v>30</v>
      </c>
      <c r="J19" s="1">
        <v>17</v>
      </c>
      <c r="K19" s="1">
        <v>44</v>
      </c>
      <c r="L19" s="1">
        <v>54</v>
      </c>
      <c r="M19" s="1">
        <v>26</v>
      </c>
      <c r="N19" s="1" t="s">
        <v>18</v>
      </c>
      <c r="O19" s="3">
        <f t="shared" si="0"/>
        <v>353</v>
      </c>
      <c r="P19" s="3">
        <v>900</v>
      </c>
      <c r="Q19" s="98">
        <f t="shared" si="1"/>
        <v>0.39222222222222225</v>
      </c>
      <c r="R19" s="1" t="str">
        <f t="shared" ref="R19:R50" si="4">IF(Q19&lt;25%,"Fail","Pass")</f>
        <v>Pass</v>
      </c>
      <c r="S19" s="1">
        <f t="shared" si="2"/>
        <v>46</v>
      </c>
    </row>
    <row r="20" spans="1:19" x14ac:dyDescent="0.35">
      <c r="A20" s="1">
        <v>15</v>
      </c>
      <c r="B20" s="2" t="s">
        <v>177</v>
      </c>
      <c r="C20" s="2"/>
      <c r="D20" s="1">
        <v>70</v>
      </c>
      <c r="E20" s="1">
        <v>43</v>
      </c>
      <c r="F20" s="1">
        <v>67</v>
      </c>
      <c r="G20" s="1">
        <v>49</v>
      </c>
      <c r="H20" s="1">
        <v>81</v>
      </c>
      <c r="I20" s="1">
        <v>33</v>
      </c>
      <c r="J20" s="1">
        <v>24</v>
      </c>
      <c r="K20" s="1">
        <v>87</v>
      </c>
      <c r="L20" s="1">
        <v>80</v>
      </c>
      <c r="M20" s="1">
        <v>48</v>
      </c>
      <c r="N20" s="1" t="s">
        <v>18</v>
      </c>
      <c r="O20" s="3">
        <f t="shared" si="0"/>
        <v>582</v>
      </c>
      <c r="P20" s="3">
        <v>900</v>
      </c>
      <c r="Q20" s="98">
        <f t="shared" si="1"/>
        <v>0.64666666666666661</v>
      </c>
      <c r="R20" s="1" t="str">
        <f t="shared" si="4"/>
        <v>Pass</v>
      </c>
      <c r="S20" s="1">
        <f t="shared" si="2"/>
        <v>12</v>
      </c>
    </row>
    <row r="21" spans="1:19" x14ac:dyDescent="0.35">
      <c r="A21" s="1">
        <v>16</v>
      </c>
      <c r="B21" s="2" t="s">
        <v>178</v>
      </c>
      <c r="C21" s="2"/>
      <c r="D21" s="1">
        <v>35</v>
      </c>
      <c r="E21" s="1">
        <v>35</v>
      </c>
      <c r="F21" s="1">
        <v>44</v>
      </c>
      <c r="G21" s="1">
        <v>33</v>
      </c>
      <c r="H21" s="1">
        <v>52</v>
      </c>
      <c r="I21" s="1">
        <v>29</v>
      </c>
      <c r="J21" s="1">
        <v>17</v>
      </c>
      <c r="K21" s="1">
        <v>53</v>
      </c>
      <c r="L21" s="1">
        <v>80</v>
      </c>
      <c r="M21" s="1">
        <v>21</v>
      </c>
      <c r="N21" s="1" t="s">
        <v>18</v>
      </c>
      <c r="O21" s="3">
        <f t="shared" si="0"/>
        <v>399</v>
      </c>
      <c r="P21" s="3">
        <v>900</v>
      </c>
      <c r="Q21" s="98">
        <f t="shared" si="1"/>
        <v>0.44333333333333336</v>
      </c>
      <c r="R21" s="1" t="str">
        <f t="shared" si="4"/>
        <v>Pass</v>
      </c>
      <c r="S21" s="1">
        <f t="shared" si="2"/>
        <v>32</v>
      </c>
    </row>
    <row r="22" spans="1:19" x14ac:dyDescent="0.35">
      <c r="A22" s="1">
        <v>17</v>
      </c>
      <c r="B22" s="2" t="s">
        <v>179</v>
      </c>
      <c r="C22" s="2"/>
      <c r="D22" s="1">
        <v>20</v>
      </c>
      <c r="E22" s="1">
        <v>35</v>
      </c>
      <c r="F22" s="1">
        <v>35</v>
      </c>
      <c r="G22" s="1">
        <v>35</v>
      </c>
      <c r="H22" s="1">
        <v>33</v>
      </c>
      <c r="I22" s="1">
        <v>17</v>
      </c>
      <c r="J22" s="1">
        <v>17</v>
      </c>
      <c r="K22" s="1">
        <v>39</v>
      </c>
      <c r="L22" s="1">
        <v>33</v>
      </c>
      <c r="M22" s="1">
        <v>17</v>
      </c>
      <c r="N22" s="1" t="s">
        <v>18</v>
      </c>
      <c r="O22" s="3">
        <f t="shared" si="0"/>
        <v>281</v>
      </c>
      <c r="P22" s="3">
        <v>900</v>
      </c>
      <c r="Q22" s="98">
        <f t="shared" si="1"/>
        <v>0.31222222222222223</v>
      </c>
      <c r="R22" s="1" t="str">
        <f t="shared" si="4"/>
        <v>Pass</v>
      </c>
      <c r="S22" s="1">
        <f t="shared" si="2"/>
        <v>68</v>
      </c>
    </row>
    <row r="23" spans="1:19" x14ac:dyDescent="0.35">
      <c r="A23" s="1">
        <v>18</v>
      </c>
      <c r="B23" s="2" t="s">
        <v>180</v>
      </c>
      <c r="C23" s="2"/>
      <c r="D23" s="1">
        <v>82</v>
      </c>
      <c r="E23" s="1">
        <v>66</v>
      </c>
      <c r="F23" s="1">
        <v>91</v>
      </c>
      <c r="G23" s="1">
        <v>89</v>
      </c>
      <c r="H23" s="1">
        <v>99</v>
      </c>
      <c r="I23" s="1">
        <v>43</v>
      </c>
      <c r="J23" s="1">
        <v>45</v>
      </c>
      <c r="K23" s="1">
        <v>94</v>
      </c>
      <c r="L23" s="1">
        <v>96</v>
      </c>
      <c r="M23" s="1">
        <v>49</v>
      </c>
      <c r="N23" s="1">
        <v>50</v>
      </c>
      <c r="O23" s="3">
        <f t="shared" si="0"/>
        <v>804</v>
      </c>
      <c r="P23" s="3">
        <v>900</v>
      </c>
      <c r="Q23" s="98">
        <f t="shared" si="1"/>
        <v>0.89333333333333331</v>
      </c>
      <c r="R23" s="1" t="str">
        <f t="shared" si="4"/>
        <v>Pass</v>
      </c>
      <c r="S23" s="1">
        <f t="shared" si="2"/>
        <v>4</v>
      </c>
    </row>
    <row r="24" spans="1:19" x14ac:dyDescent="0.35">
      <c r="A24" s="1">
        <v>19</v>
      </c>
      <c r="B24" s="2" t="s">
        <v>181</v>
      </c>
      <c r="C24" s="2"/>
      <c r="D24" s="1">
        <v>83</v>
      </c>
      <c r="E24" s="1">
        <v>55</v>
      </c>
      <c r="F24" s="1">
        <v>94</v>
      </c>
      <c r="G24" s="2">
        <v>65</v>
      </c>
      <c r="H24" s="2">
        <v>99</v>
      </c>
      <c r="I24" s="2">
        <v>47</v>
      </c>
      <c r="J24" s="2">
        <v>32</v>
      </c>
      <c r="K24" s="2">
        <v>95</v>
      </c>
      <c r="L24" s="2">
        <v>84</v>
      </c>
      <c r="M24" s="2">
        <v>47</v>
      </c>
      <c r="N24" s="2">
        <v>50</v>
      </c>
      <c r="O24" s="3">
        <f t="shared" si="0"/>
        <v>751</v>
      </c>
      <c r="P24" s="3">
        <v>900</v>
      </c>
      <c r="Q24" s="98">
        <f t="shared" si="1"/>
        <v>0.83444444444444443</v>
      </c>
      <c r="R24" s="1" t="str">
        <f t="shared" si="4"/>
        <v>Pass</v>
      </c>
      <c r="S24" s="1">
        <f t="shared" si="2"/>
        <v>5</v>
      </c>
    </row>
    <row r="25" spans="1:19" x14ac:dyDescent="0.35">
      <c r="A25" s="1">
        <v>20</v>
      </c>
      <c r="B25" s="2" t="s">
        <v>182</v>
      </c>
      <c r="C25" s="2"/>
      <c r="D25" s="1">
        <v>34</v>
      </c>
      <c r="E25" s="1">
        <v>46</v>
      </c>
      <c r="F25" s="1">
        <v>41</v>
      </c>
      <c r="G25" s="1">
        <v>33</v>
      </c>
      <c r="H25" s="1">
        <v>71</v>
      </c>
      <c r="I25" s="1">
        <v>34</v>
      </c>
      <c r="J25" s="1">
        <v>24</v>
      </c>
      <c r="K25" s="1">
        <v>60</v>
      </c>
      <c r="L25" s="1">
        <v>76</v>
      </c>
      <c r="M25" s="1">
        <v>31</v>
      </c>
      <c r="N25" s="1">
        <v>17</v>
      </c>
      <c r="O25" s="3">
        <f t="shared" si="0"/>
        <v>467</v>
      </c>
      <c r="P25" s="3">
        <v>900</v>
      </c>
      <c r="Q25" s="98">
        <f t="shared" si="1"/>
        <v>0.51888888888888884</v>
      </c>
      <c r="R25" s="1" t="str">
        <f t="shared" si="4"/>
        <v>Pass</v>
      </c>
      <c r="S25" s="1">
        <f t="shared" si="2"/>
        <v>28</v>
      </c>
    </row>
    <row r="26" spans="1:19" x14ac:dyDescent="0.35">
      <c r="A26" s="1">
        <v>21</v>
      </c>
      <c r="B26" s="2" t="s">
        <v>183</v>
      </c>
      <c r="C26" s="2"/>
      <c r="D26" s="1">
        <v>57</v>
      </c>
      <c r="E26" s="1">
        <v>39</v>
      </c>
      <c r="F26" s="1">
        <v>65</v>
      </c>
      <c r="G26" s="1">
        <v>68</v>
      </c>
      <c r="H26" s="1">
        <v>85</v>
      </c>
      <c r="I26" s="1">
        <v>44</v>
      </c>
      <c r="J26" s="1">
        <v>28</v>
      </c>
      <c r="K26" s="1">
        <v>92</v>
      </c>
      <c r="L26" s="1">
        <v>69</v>
      </c>
      <c r="M26" s="1">
        <v>47</v>
      </c>
      <c r="N26" s="1" t="s">
        <v>18</v>
      </c>
      <c r="O26" s="3">
        <f t="shared" si="0"/>
        <v>594</v>
      </c>
      <c r="P26" s="3">
        <v>900</v>
      </c>
      <c r="Q26" s="98">
        <f t="shared" si="1"/>
        <v>0.66</v>
      </c>
      <c r="R26" s="1" t="str">
        <f t="shared" si="4"/>
        <v>Pass</v>
      </c>
      <c r="S26" s="1">
        <f t="shared" si="2"/>
        <v>10</v>
      </c>
    </row>
    <row r="27" spans="1:19" x14ac:dyDescent="0.35">
      <c r="A27" s="1">
        <v>22</v>
      </c>
      <c r="B27" s="2" t="s">
        <v>184</v>
      </c>
      <c r="C27" s="2"/>
      <c r="D27" s="1">
        <v>33</v>
      </c>
      <c r="E27" s="1">
        <v>34</v>
      </c>
      <c r="F27" s="1">
        <v>33</v>
      </c>
      <c r="G27" s="1">
        <v>33</v>
      </c>
      <c r="H27" s="1">
        <v>42</v>
      </c>
      <c r="I27" s="1">
        <v>30</v>
      </c>
      <c r="J27" s="1">
        <v>18</v>
      </c>
      <c r="K27" s="1">
        <v>39</v>
      </c>
      <c r="L27" s="1">
        <v>78</v>
      </c>
      <c r="M27" s="1">
        <v>30</v>
      </c>
      <c r="N27" s="1">
        <v>17</v>
      </c>
      <c r="O27" s="3">
        <f t="shared" si="0"/>
        <v>387</v>
      </c>
      <c r="P27" s="3">
        <v>900</v>
      </c>
      <c r="Q27" s="98">
        <f t="shared" si="1"/>
        <v>0.43</v>
      </c>
      <c r="R27" s="1" t="str">
        <f t="shared" si="4"/>
        <v>Pass</v>
      </c>
      <c r="S27" s="1">
        <f t="shared" si="2"/>
        <v>35</v>
      </c>
    </row>
    <row r="28" spans="1:19" x14ac:dyDescent="0.35">
      <c r="A28" s="1">
        <v>23</v>
      </c>
      <c r="B28" s="2" t="s">
        <v>143</v>
      </c>
      <c r="C28" s="2"/>
      <c r="D28" s="1">
        <v>5</v>
      </c>
      <c r="E28" s="1">
        <v>36</v>
      </c>
      <c r="F28" s="1">
        <v>66</v>
      </c>
      <c r="G28" s="1">
        <v>36</v>
      </c>
      <c r="H28" s="1">
        <v>58</v>
      </c>
      <c r="I28" s="1">
        <v>17</v>
      </c>
      <c r="J28" s="1">
        <v>24</v>
      </c>
      <c r="K28" s="1">
        <v>61</v>
      </c>
      <c r="L28" s="1">
        <v>67</v>
      </c>
      <c r="M28" s="1">
        <v>19</v>
      </c>
      <c r="N28" s="1" t="s">
        <v>18</v>
      </c>
      <c r="O28" s="3">
        <f t="shared" si="0"/>
        <v>389</v>
      </c>
      <c r="P28" s="3">
        <v>900</v>
      </c>
      <c r="Q28" s="98">
        <f t="shared" si="1"/>
        <v>0.43222222222222223</v>
      </c>
      <c r="R28" s="1" t="str">
        <f t="shared" si="4"/>
        <v>Pass</v>
      </c>
      <c r="S28" s="1">
        <f t="shared" si="2"/>
        <v>34</v>
      </c>
    </row>
    <row r="29" spans="1:19" x14ac:dyDescent="0.35">
      <c r="A29" s="1">
        <v>24</v>
      </c>
      <c r="B29" s="2" t="s">
        <v>185</v>
      </c>
      <c r="C29" s="2"/>
      <c r="D29" s="1">
        <v>35</v>
      </c>
      <c r="E29" s="1">
        <v>34</v>
      </c>
      <c r="F29" s="1">
        <v>41</v>
      </c>
      <c r="G29" s="1">
        <v>33</v>
      </c>
      <c r="H29" s="1">
        <v>33</v>
      </c>
      <c r="I29" s="1">
        <v>30</v>
      </c>
      <c r="J29" s="1">
        <v>18</v>
      </c>
      <c r="K29" s="1">
        <v>55</v>
      </c>
      <c r="L29" s="1">
        <v>34</v>
      </c>
      <c r="M29" s="1">
        <v>21</v>
      </c>
      <c r="N29" s="1" t="s">
        <v>18</v>
      </c>
      <c r="O29" s="3">
        <f t="shared" si="0"/>
        <v>334</v>
      </c>
      <c r="P29" s="3">
        <v>900</v>
      </c>
      <c r="Q29" s="98">
        <f t="shared" si="1"/>
        <v>0.37111111111111111</v>
      </c>
      <c r="R29" s="1" t="str">
        <f t="shared" si="4"/>
        <v>Pass</v>
      </c>
      <c r="S29" s="1">
        <f t="shared" si="2"/>
        <v>53</v>
      </c>
    </row>
    <row r="30" spans="1:19" x14ac:dyDescent="0.35">
      <c r="A30" s="1">
        <v>25</v>
      </c>
      <c r="B30" s="2" t="s">
        <v>186</v>
      </c>
      <c r="C30" s="2"/>
      <c r="D30" s="1">
        <v>35</v>
      </c>
      <c r="E30" s="1">
        <v>49</v>
      </c>
      <c r="F30" s="1">
        <v>72</v>
      </c>
      <c r="G30" s="1">
        <v>61</v>
      </c>
      <c r="H30" s="1">
        <v>55</v>
      </c>
      <c r="I30" s="1">
        <v>34</v>
      </c>
      <c r="J30" s="1">
        <v>24</v>
      </c>
      <c r="K30" s="1">
        <v>39</v>
      </c>
      <c r="L30" s="1">
        <v>92</v>
      </c>
      <c r="M30" s="1">
        <v>22</v>
      </c>
      <c r="N30" s="1">
        <v>35</v>
      </c>
      <c r="O30" s="3">
        <f t="shared" si="0"/>
        <v>518</v>
      </c>
      <c r="P30" s="3">
        <v>900</v>
      </c>
      <c r="Q30" s="98">
        <f t="shared" si="1"/>
        <v>0.5755555555555556</v>
      </c>
      <c r="R30" s="1" t="str">
        <f t="shared" si="4"/>
        <v>Pass</v>
      </c>
      <c r="S30" s="1">
        <f t="shared" si="2"/>
        <v>21</v>
      </c>
    </row>
    <row r="31" spans="1:19" x14ac:dyDescent="0.35">
      <c r="A31" s="1">
        <v>26</v>
      </c>
      <c r="B31" s="2" t="s">
        <v>187</v>
      </c>
      <c r="C31" s="2"/>
      <c r="D31" s="1">
        <v>45</v>
      </c>
      <c r="E31" s="1">
        <v>39</v>
      </c>
      <c r="F31" s="1">
        <v>70</v>
      </c>
      <c r="G31" s="1">
        <v>59</v>
      </c>
      <c r="H31" s="1">
        <v>99</v>
      </c>
      <c r="I31" s="1">
        <v>41</v>
      </c>
      <c r="J31" s="1">
        <v>36</v>
      </c>
      <c r="K31" s="1">
        <v>86</v>
      </c>
      <c r="L31" s="1">
        <v>96</v>
      </c>
      <c r="M31" s="1">
        <v>42</v>
      </c>
      <c r="N31" s="1" t="s">
        <v>18</v>
      </c>
      <c r="O31" s="3">
        <f t="shared" si="0"/>
        <v>613</v>
      </c>
      <c r="P31" s="3">
        <v>900</v>
      </c>
      <c r="Q31" s="98">
        <f t="shared" si="1"/>
        <v>0.68111111111111111</v>
      </c>
      <c r="R31" s="1" t="str">
        <f t="shared" si="4"/>
        <v>Pass</v>
      </c>
      <c r="S31" s="1">
        <f t="shared" si="2"/>
        <v>7</v>
      </c>
    </row>
    <row r="32" spans="1:19" x14ac:dyDescent="0.35">
      <c r="A32" s="1">
        <v>27</v>
      </c>
      <c r="B32" s="2" t="s">
        <v>188</v>
      </c>
      <c r="C32" s="2"/>
      <c r="D32" s="1">
        <v>97</v>
      </c>
      <c r="E32" s="1">
        <v>100</v>
      </c>
      <c r="F32" s="1">
        <v>94</v>
      </c>
      <c r="G32" s="1">
        <v>100</v>
      </c>
      <c r="H32" s="1">
        <v>98</v>
      </c>
      <c r="I32" s="1">
        <v>47</v>
      </c>
      <c r="J32" s="1">
        <v>47</v>
      </c>
      <c r="K32" s="1">
        <v>99</v>
      </c>
      <c r="L32" s="1">
        <v>98</v>
      </c>
      <c r="M32" s="1">
        <v>49</v>
      </c>
      <c r="N32" s="1">
        <v>49</v>
      </c>
      <c r="O32" s="3">
        <f t="shared" si="0"/>
        <v>878</v>
      </c>
      <c r="P32" s="3">
        <v>900</v>
      </c>
      <c r="Q32" s="98">
        <f t="shared" si="1"/>
        <v>0.97555555555555551</v>
      </c>
      <c r="R32" s="1" t="str">
        <f t="shared" si="4"/>
        <v>Pass</v>
      </c>
      <c r="S32" s="1">
        <f t="shared" si="2"/>
        <v>2</v>
      </c>
    </row>
    <row r="33" spans="1:19" x14ac:dyDescent="0.35">
      <c r="A33" s="1">
        <v>28</v>
      </c>
      <c r="B33" s="2" t="s">
        <v>189</v>
      </c>
      <c r="C33" s="2"/>
      <c r="D33" s="1">
        <v>12</v>
      </c>
      <c r="E33" s="1">
        <v>39</v>
      </c>
      <c r="F33" s="1">
        <v>35</v>
      </c>
      <c r="G33" s="1">
        <v>33</v>
      </c>
      <c r="H33" s="1">
        <v>73</v>
      </c>
      <c r="I33" s="1">
        <v>34</v>
      </c>
      <c r="J33" s="1">
        <v>17</v>
      </c>
      <c r="K33" s="1">
        <v>33</v>
      </c>
      <c r="L33" s="1">
        <v>52</v>
      </c>
      <c r="M33" s="1">
        <v>17</v>
      </c>
      <c r="N33" s="1" t="s">
        <v>18</v>
      </c>
      <c r="O33" s="3">
        <f t="shared" si="0"/>
        <v>345</v>
      </c>
      <c r="P33" s="3">
        <v>900</v>
      </c>
      <c r="Q33" s="98">
        <f t="shared" si="1"/>
        <v>0.38333333333333336</v>
      </c>
      <c r="R33" s="1" t="str">
        <f t="shared" si="4"/>
        <v>Pass</v>
      </c>
      <c r="S33" s="1">
        <f t="shared" si="2"/>
        <v>49</v>
      </c>
    </row>
    <row r="34" spans="1:19" x14ac:dyDescent="0.35">
      <c r="A34" s="1">
        <v>29</v>
      </c>
      <c r="B34" s="2" t="s">
        <v>190</v>
      </c>
      <c r="C34" s="2"/>
      <c r="D34" s="1">
        <v>12</v>
      </c>
      <c r="E34" s="1">
        <v>35</v>
      </c>
      <c r="F34" s="1" t="s">
        <v>18</v>
      </c>
      <c r="G34" s="1">
        <v>42</v>
      </c>
      <c r="H34" s="1">
        <v>10</v>
      </c>
      <c r="I34" s="1" t="s">
        <v>18</v>
      </c>
      <c r="J34" s="1">
        <v>18</v>
      </c>
      <c r="K34" s="1" t="s">
        <v>18</v>
      </c>
      <c r="L34" s="1">
        <v>33</v>
      </c>
      <c r="M34" s="1">
        <v>17</v>
      </c>
      <c r="N34" s="1" t="s">
        <v>18</v>
      </c>
      <c r="O34" s="3">
        <f t="shared" si="0"/>
        <v>167</v>
      </c>
      <c r="P34" s="3">
        <v>900</v>
      </c>
      <c r="Q34" s="98">
        <f t="shared" si="1"/>
        <v>0.18555555555555556</v>
      </c>
      <c r="R34" s="1" t="str">
        <f t="shared" si="4"/>
        <v>Fail</v>
      </c>
      <c r="S34" s="1">
        <f t="shared" si="2"/>
        <v>86</v>
      </c>
    </row>
    <row r="35" spans="1:19" x14ac:dyDescent="0.35">
      <c r="A35" s="1">
        <v>30</v>
      </c>
      <c r="B35" s="2" t="s">
        <v>191</v>
      </c>
      <c r="C35" s="2"/>
      <c r="D35" s="1">
        <v>15</v>
      </c>
      <c r="E35" s="1">
        <v>37</v>
      </c>
      <c r="F35" s="1">
        <v>33</v>
      </c>
      <c r="G35" s="1">
        <v>35</v>
      </c>
      <c r="H35" s="1">
        <v>33</v>
      </c>
      <c r="I35" s="1">
        <v>21</v>
      </c>
      <c r="J35" s="1">
        <v>20</v>
      </c>
      <c r="K35" s="1">
        <v>33</v>
      </c>
      <c r="L35" s="1">
        <v>66</v>
      </c>
      <c r="M35" s="1">
        <v>28</v>
      </c>
      <c r="N35" s="1" t="s">
        <v>18</v>
      </c>
      <c r="O35" s="3">
        <f t="shared" si="0"/>
        <v>321</v>
      </c>
      <c r="P35" s="3">
        <v>900</v>
      </c>
      <c r="Q35" s="98">
        <f t="shared" si="1"/>
        <v>0.35666666666666669</v>
      </c>
      <c r="R35" s="1" t="str">
        <f t="shared" si="4"/>
        <v>Pass</v>
      </c>
      <c r="S35" s="1">
        <f t="shared" si="2"/>
        <v>54</v>
      </c>
    </row>
    <row r="36" spans="1:19" x14ac:dyDescent="0.35">
      <c r="A36" s="1">
        <v>31</v>
      </c>
      <c r="B36" s="2" t="s">
        <v>154</v>
      </c>
      <c r="C36" s="2"/>
      <c r="D36" s="1">
        <v>5</v>
      </c>
      <c r="E36" s="1">
        <v>33</v>
      </c>
      <c r="F36" s="1">
        <v>42</v>
      </c>
      <c r="G36" s="1">
        <v>33</v>
      </c>
      <c r="H36" s="1">
        <v>33</v>
      </c>
      <c r="I36" s="1">
        <v>24</v>
      </c>
      <c r="J36" s="1">
        <v>20</v>
      </c>
      <c r="K36" s="1">
        <v>10</v>
      </c>
      <c r="L36" s="1">
        <v>38</v>
      </c>
      <c r="M36" s="1">
        <v>18</v>
      </c>
      <c r="N36" s="1">
        <v>17</v>
      </c>
      <c r="O36" s="3">
        <f t="shared" si="0"/>
        <v>273</v>
      </c>
      <c r="P36" s="3">
        <v>900</v>
      </c>
      <c r="Q36" s="98">
        <f t="shared" si="1"/>
        <v>0.30333333333333334</v>
      </c>
      <c r="R36" s="1" t="str">
        <f t="shared" si="4"/>
        <v>Pass</v>
      </c>
      <c r="S36" s="1">
        <f t="shared" si="2"/>
        <v>71</v>
      </c>
    </row>
    <row r="37" spans="1:19" x14ac:dyDescent="0.35">
      <c r="A37" s="1">
        <v>32</v>
      </c>
      <c r="B37" s="2" t="s">
        <v>192</v>
      </c>
      <c r="C37" s="2"/>
      <c r="D37" s="1">
        <v>35</v>
      </c>
      <c r="E37" s="1">
        <v>20</v>
      </c>
      <c r="F37" s="1">
        <v>37</v>
      </c>
      <c r="G37" s="1">
        <v>35</v>
      </c>
      <c r="H37" s="1">
        <v>36</v>
      </c>
      <c r="I37" s="1">
        <v>24</v>
      </c>
      <c r="J37" s="1">
        <v>18</v>
      </c>
      <c r="K37" s="1">
        <v>29</v>
      </c>
      <c r="L37" s="1">
        <v>82</v>
      </c>
      <c r="M37" s="1">
        <v>22</v>
      </c>
      <c r="N37" s="1">
        <v>41</v>
      </c>
      <c r="O37" s="3">
        <f t="shared" si="0"/>
        <v>379</v>
      </c>
      <c r="P37" s="3">
        <v>900</v>
      </c>
      <c r="Q37" s="98">
        <f t="shared" si="1"/>
        <v>0.4211111111111111</v>
      </c>
      <c r="R37" s="1" t="str">
        <f t="shared" si="4"/>
        <v>Pass</v>
      </c>
      <c r="S37" s="1">
        <f t="shared" si="2"/>
        <v>39</v>
      </c>
    </row>
    <row r="38" spans="1:19" x14ac:dyDescent="0.35">
      <c r="A38" s="1">
        <v>33</v>
      </c>
      <c r="B38" s="2" t="s">
        <v>193</v>
      </c>
      <c r="C38" s="2"/>
      <c r="D38" s="1">
        <v>10</v>
      </c>
      <c r="E38" s="1">
        <v>36</v>
      </c>
      <c r="F38" s="1">
        <v>35</v>
      </c>
      <c r="G38" s="1">
        <v>33</v>
      </c>
      <c r="H38" s="1">
        <v>50</v>
      </c>
      <c r="I38" s="1">
        <v>18</v>
      </c>
      <c r="J38" s="1">
        <v>18</v>
      </c>
      <c r="K38" s="1">
        <v>34</v>
      </c>
      <c r="L38" s="1">
        <v>41</v>
      </c>
      <c r="M38" s="1">
        <v>20</v>
      </c>
      <c r="N38" s="1" t="s">
        <v>18</v>
      </c>
      <c r="O38" s="3">
        <f t="shared" ref="O38:O69" si="5">SUM(D38:N38)</f>
        <v>295</v>
      </c>
      <c r="P38" s="3">
        <v>900</v>
      </c>
      <c r="Q38" s="98">
        <f t="shared" si="1"/>
        <v>0.32777777777777778</v>
      </c>
      <c r="R38" s="1" t="str">
        <f t="shared" si="4"/>
        <v>Pass</v>
      </c>
      <c r="S38" s="1">
        <f t="shared" ref="S38:S69" si="6">RANK(O38,$O$6:$O$91,0)</f>
        <v>61</v>
      </c>
    </row>
    <row r="39" spans="1:19" x14ac:dyDescent="0.35">
      <c r="A39" s="1">
        <v>34</v>
      </c>
      <c r="B39" s="2" t="s">
        <v>194</v>
      </c>
      <c r="C39" s="2"/>
      <c r="D39" s="1">
        <v>20</v>
      </c>
      <c r="E39" s="1">
        <v>33</v>
      </c>
      <c r="F39" s="1">
        <v>38</v>
      </c>
      <c r="G39" s="1">
        <v>35</v>
      </c>
      <c r="H39" s="1">
        <v>44</v>
      </c>
      <c r="I39" s="1">
        <v>25</v>
      </c>
      <c r="J39" s="1">
        <v>19</v>
      </c>
      <c r="K39" s="1">
        <v>33</v>
      </c>
      <c r="L39" s="1">
        <v>54</v>
      </c>
      <c r="M39" s="1" t="s">
        <v>18</v>
      </c>
      <c r="N39" s="1">
        <v>19</v>
      </c>
      <c r="O39" s="3">
        <f t="shared" si="5"/>
        <v>320</v>
      </c>
      <c r="P39" s="3">
        <v>900</v>
      </c>
      <c r="Q39" s="98">
        <f t="shared" si="1"/>
        <v>0.35555555555555557</v>
      </c>
      <c r="R39" s="1" t="str">
        <f t="shared" si="4"/>
        <v>Pass</v>
      </c>
      <c r="S39" s="1">
        <f t="shared" si="6"/>
        <v>55</v>
      </c>
    </row>
    <row r="40" spans="1:19" x14ac:dyDescent="0.35">
      <c r="A40" s="1">
        <v>35</v>
      </c>
      <c r="B40" s="2" t="s">
        <v>136</v>
      </c>
      <c r="C40" s="2"/>
      <c r="D40" s="1">
        <v>93</v>
      </c>
      <c r="E40" s="1">
        <v>92</v>
      </c>
      <c r="F40" s="1">
        <v>77</v>
      </c>
      <c r="G40" s="1">
        <v>90</v>
      </c>
      <c r="H40" s="1">
        <v>98</v>
      </c>
      <c r="I40" s="1">
        <v>47</v>
      </c>
      <c r="J40" s="1">
        <v>45</v>
      </c>
      <c r="K40" s="1">
        <v>95</v>
      </c>
      <c r="L40" s="1">
        <v>98</v>
      </c>
      <c r="M40" s="1">
        <v>49</v>
      </c>
      <c r="N40" s="1">
        <v>45</v>
      </c>
      <c r="O40" s="3">
        <f t="shared" si="5"/>
        <v>829</v>
      </c>
      <c r="P40" s="3">
        <v>900</v>
      </c>
      <c r="Q40" s="98">
        <f t="shared" si="1"/>
        <v>0.9211111111111111</v>
      </c>
      <c r="R40" s="1" t="str">
        <f t="shared" si="4"/>
        <v>Pass</v>
      </c>
      <c r="S40" s="1">
        <f t="shared" si="6"/>
        <v>3</v>
      </c>
    </row>
    <row r="41" spans="1:19" x14ac:dyDescent="0.35">
      <c r="A41" s="1">
        <v>36</v>
      </c>
      <c r="B41" s="2" t="s">
        <v>195</v>
      </c>
      <c r="C41" s="2"/>
      <c r="D41" s="1">
        <v>33</v>
      </c>
      <c r="E41" s="1">
        <v>45</v>
      </c>
      <c r="F41" s="1">
        <v>35</v>
      </c>
      <c r="G41" s="1">
        <v>38</v>
      </c>
      <c r="H41" s="1">
        <v>34</v>
      </c>
      <c r="I41" s="1">
        <v>30</v>
      </c>
      <c r="J41" s="1">
        <v>17</v>
      </c>
      <c r="K41" s="1">
        <v>56</v>
      </c>
      <c r="L41" s="1">
        <v>50</v>
      </c>
      <c r="M41" s="1">
        <v>22</v>
      </c>
      <c r="N41" s="1">
        <v>17</v>
      </c>
      <c r="O41" s="3">
        <f t="shared" si="5"/>
        <v>377</v>
      </c>
      <c r="P41" s="3">
        <v>900</v>
      </c>
      <c r="Q41" s="98">
        <f t="shared" si="1"/>
        <v>0.41888888888888887</v>
      </c>
      <c r="R41" s="1" t="str">
        <f t="shared" si="4"/>
        <v>Pass</v>
      </c>
      <c r="S41" s="1">
        <f t="shared" si="6"/>
        <v>40</v>
      </c>
    </row>
    <row r="42" spans="1:19" x14ac:dyDescent="0.35">
      <c r="A42" s="1">
        <v>37</v>
      </c>
      <c r="B42" s="2" t="s">
        <v>196</v>
      </c>
      <c r="C42" s="2"/>
      <c r="D42" s="1">
        <v>33</v>
      </c>
      <c r="E42" s="1">
        <v>45</v>
      </c>
      <c r="F42" s="1">
        <v>33</v>
      </c>
      <c r="G42" s="1">
        <v>35</v>
      </c>
      <c r="H42" s="1">
        <v>66</v>
      </c>
      <c r="I42" s="1">
        <v>22</v>
      </c>
      <c r="J42" s="1">
        <v>19</v>
      </c>
      <c r="K42" s="1">
        <v>33</v>
      </c>
      <c r="L42" s="1">
        <v>37</v>
      </c>
      <c r="M42" s="1">
        <v>17</v>
      </c>
      <c r="N42" s="1" t="s">
        <v>18</v>
      </c>
      <c r="O42" s="3">
        <f t="shared" si="5"/>
        <v>340</v>
      </c>
      <c r="P42" s="3">
        <v>900</v>
      </c>
      <c r="Q42" s="98">
        <f t="shared" si="1"/>
        <v>0.37777777777777777</v>
      </c>
      <c r="R42" s="1" t="str">
        <f t="shared" si="4"/>
        <v>Pass</v>
      </c>
      <c r="S42" s="1">
        <f t="shared" si="6"/>
        <v>50</v>
      </c>
    </row>
    <row r="43" spans="1:19" x14ac:dyDescent="0.35">
      <c r="A43" s="1">
        <v>38</v>
      </c>
      <c r="B43" s="2" t="s">
        <v>197</v>
      </c>
      <c r="C43" s="2"/>
      <c r="D43" s="1">
        <v>10</v>
      </c>
      <c r="E43" s="1">
        <v>48</v>
      </c>
      <c r="F43" s="1">
        <v>34</v>
      </c>
      <c r="G43" s="1">
        <v>33</v>
      </c>
      <c r="H43" s="1">
        <v>33</v>
      </c>
      <c r="I43" s="1">
        <v>28</v>
      </c>
      <c r="J43" s="1">
        <v>19</v>
      </c>
      <c r="K43" s="1">
        <v>18</v>
      </c>
      <c r="L43" s="1">
        <v>33</v>
      </c>
      <c r="M43" s="1">
        <v>21</v>
      </c>
      <c r="N43" s="1" t="s">
        <v>18</v>
      </c>
      <c r="O43" s="3">
        <f t="shared" si="5"/>
        <v>277</v>
      </c>
      <c r="P43" s="3">
        <v>900</v>
      </c>
      <c r="Q43" s="98">
        <f t="shared" si="1"/>
        <v>0.30777777777777776</v>
      </c>
      <c r="R43" s="1" t="str">
        <f t="shared" si="4"/>
        <v>Pass</v>
      </c>
      <c r="S43" s="1">
        <f t="shared" si="6"/>
        <v>69</v>
      </c>
    </row>
    <row r="44" spans="1:19" x14ac:dyDescent="0.35">
      <c r="A44" s="1">
        <v>39</v>
      </c>
      <c r="B44" s="2" t="s">
        <v>198</v>
      </c>
      <c r="C44" s="2"/>
      <c r="D44" s="1">
        <v>46</v>
      </c>
      <c r="E44" s="1">
        <v>44</v>
      </c>
      <c r="F44" s="1">
        <v>50</v>
      </c>
      <c r="G44" s="1">
        <v>37</v>
      </c>
      <c r="H44" s="1">
        <v>33</v>
      </c>
      <c r="I44" s="1">
        <v>29</v>
      </c>
      <c r="J44" s="1">
        <v>20</v>
      </c>
      <c r="K44" s="1">
        <v>81</v>
      </c>
      <c r="L44" s="1">
        <v>94</v>
      </c>
      <c r="M44" s="1">
        <v>19</v>
      </c>
      <c r="N44" s="1">
        <v>42</v>
      </c>
      <c r="O44" s="3">
        <f t="shared" si="5"/>
        <v>495</v>
      </c>
      <c r="P44" s="3">
        <v>900</v>
      </c>
      <c r="Q44" s="98">
        <f t="shared" si="1"/>
        <v>0.55000000000000004</v>
      </c>
      <c r="R44" s="1" t="str">
        <f t="shared" si="4"/>
        <v>Pass</v>
      </c>
      <c r="S44" s="1">
        <f t="shared" si="6"/>
        <v>23</v>
      </c>
    </row>
    <row r="45" spans="1:19" x14ac:dyDescent="0.35">
      <c r="A45" s="1">
        <v>40</v>
      </c>
      <c r="B45" s="2" t="s">
        <v>199</v>
      </c>
      <c r="C45" s="2"/>
      <c r="D45" s="1">
        <v>38</v>
      </c>
      <c r="E45" s="1">
        <v>36</v>
      </c>
      <c r="F45" s="1">
        <v>45</v>
      </c>
      <c r="G45" s="1">
        <v>44</v>
      </c>
      <c r="H45" s="1">
        <v>38</v>
      </c>
      <c r="I45" s="1">
        <v>24</v>
      </c>
      <c r="J45" s="1" t="s">
        <v>18</v>
      </c>
      <c r="K45" s="1">
        <v>41</v>
      </c>
      <c r="L45" s="1">
        <v>65</v>
      </c>
      <c r="M45" s="1">
        <v>27</v>
      </c>
      <c r="N45" s="1" t="s">
        <v>18</v>
      </c>
      <c r="O45" s="3">
        <f t="shared" si="5"/>
        <v>358</v>
      </c>
      <c r="P45" s="3">
        <v>900</v>
      </c>
      <c r="Q45" s="98">
        <f t="shared" si="1"/>
        <v>0.39777777777777779</v>
      </c>
      <c r="R45" s="1" t="str">
        <f t="shared" si="4"/>
        <v>Pass</v>
      </c>
      <c r="S45" s="1">
        <f t="shared" si="6"/>
        <v>44</v>
      </c>
    </row>
    <row r="46" spans="1:19" x14ac:dyDescent="0.35">
      <c r="A46" s="1">
        <v>41</v>
      </c>
      <c r="B46" s="2" t="s">
        <v>200</v>
      </c>
      <c r="C46" s="2"/>
      <c r="D46" s="1">
        <v>6</v>
      </c>
      <c r="E46" s="1">
        <v>33</v>
      </c>
      <c r="F46" s="1">
        <v>34</v>
      </c>
      <c r="G46" s="1">
        <v>34</v>
      </c>
      <c r="H46" s="1">
        <v>40</v>
      </c>
      <c r="I46" s="1">
        <v>29</v>
      </c>
      <c r="J46" s="1">
        <v>18</v>
      </c>
      <c r="K46" s="1">
        <v>37</v>
      </c>
      <c r="L46" s="1">
        <v>45</v>
      </c>
      <c r="M46" s="1">
        <v>22</v>
      </c>
      <c r="N46" s="1">
        <v>50</v>
      </c>
      <c r="O46" s="3">
        <f t="shared" si="5"/>
        <v>348</v>
      </c>
      <c r="P46" s="3">
        <v>900</v>
      </c>
      <c r="Q46" s="98">
        <f t="shared" si="1"/>
        <v>0.38666666666666666</v>
      </c>
      <c r="R46" s="1" t="str">
        <f t="shared" si="4"/>
        <v>Pass</v>
      </c>
      <c r="S46" s="1">
        <f t="shared" si="6"/>
        <v>47</v>
      </c>
    </row>
    <row r="47" spans="1:19" x14ac:dyDescent="0.35">
      <c r="A47" s="1">
        <v>42</v>
      </c>
      <c r="B47" s="2" t="s">
        <v>201</v>
      </c>
      <c r="C47" s="2"/>
      <c r="D47" s="1">
        <v>55</v>
      </c>
      <c r="E47" s="1">
        <v>36</v>
      </c>
      <c r="F47" s="1">
        <v>39</v>
      </c>
      <c r="G47" s="1">
        <v>34</v>
      </c>
      <c r="H47" s="1">
        <v>70</v>
      </c>
      <c r="I47" s="1">
        <v>28</v>
      </c>
      <c r="J47" s="1">
        <v>20</v>
      </c>
      <c r="K47" s="1">
        <v>33</v>
      </c>
      <c r="L47" s="1">
        <v>70</v>
      </c>
      <c r="M47" s="1">
        <v>33</v>
      </c>
      <c r="N47" s="1">
        <v>44</v>
      </c>
      <c r="O47" s="3">
        <f t="shared" si="5"/>
        <v>462</v>
      </c>
      <c r="P47" s="3">
        <v>900</v>
      </c>
      <c r="Q47" s="98">
        <f t="shared" si="1"/>
        <v>0.51333333333333331</v>
      </c>
      <c r="R47" s="1" t="str">
        <f t="shared" si="4"/>
        <v>Pass</v>
      </c>
      <c r="S47" s="1">
        <f t="shared" si="6"/>
        <v>29</v>
      </c>
    </row>
    <row r="48" spans="1:19" x14ac:dyDescent="0.35">
      <c r="A48" s="1">
        <v>43</v>
      </c>
      <c r="B48" s="2" t="s">
        <v>202</v>
      </c>
      <c r="C48" s="2"/>
      <c r="D48" s="1">
        <v>97</v>
      </c>
      <c r="E48" s="1">
        <v>100</v>
      </c>
      <c r="F48" s="1">
        <v>94</v>
      </c>
      <c r="G48" s="1">
        <v>100</v>
      </c>
      <c r="H48" s="1">
        <v>100</v>
      </c>
      <c r="I48" s="1">
        <v>47</v>
      </c>
      <c r="J48" s="1">
        <v>47</v>
      </c>
      <c r="K48" s="1">
        <v>99</v>
      </c>
      <c r="L48" s="1">
        <v>100</v>
      </c>
      <c r="M48" s="1">
        <v>49</v>
      </c>
      <c r="N48" s="1">
        <v>48</v>
      </c>
      <c r="O48" s="3">
        <f t="shared" si="5"/>
        <v>881</v>
      </c>
      <c r="P48" s="3">
        <v>900</v>
      </c>
      <c r="Q48" s="98">
        <f t="shared" si="1"/>
        <v>0.97888888888888892</v>
      </c>
      <c r="R48" s="1" t="str">
        <f t="shared" si="4"/>
        <v>Pass</v>
      </c>
      <c r="S48" s="1">
        <f t="shared" si="6"/>
        <v>1</v>
      </c>
    </row>
    <row r="49" spans="1:19" x14ac:dyDescent="0.35">
      <c r="A49" s="1">
        <v>44</v>
      </c>
      <c r="B49" s="2" t="s">
        <v>203</v>
      </c>
      <c r="C49" s="2"/>
      <c r="D49" s="1">
        <v>20</v>
      </c>
      <c r="E49" s="1">
        <v>34</v>
      </c>
      <c r="F49" s="1">
        <v>36</v>
      </c>
      <c r="G49" s="1">
        <v>14</v>
      </c>
      <c r="H49" s="1">
        <v>33</v>
      </c>
      <c r="I49" s="1">
        <v>20</v>
      </c>
      <c r="J49" s="1">
        <v>18</v>
      </c>
      <c r="K49" s="1">
        <v>36</v>
      </c>
      <c r="L49" s="1">
        <v>43</v>
      </c>
      <c r="M49" s="1">
        <v>22</v>
      </c>
      <c r="N49" s="1" t="s">
        <v>18</v>
      </c>
      <c r="O49" s="3">
        <f t="shared" si="5"/>
        <v>276</v>
      </c>
      <c r="P49" s="3">
        <v>900</v>
      </c>
      <c r="Q49" s="98">
        <f t="shared" si="1"/>
        <v>0.30666666666666664</v>
      </c>
      <c r="R49" s="1" t="str">
        <f t="shared" si="4"/>
        <v>Pass</v>
      </c>
      <c r="S49" s="1">
        <f t="shared" si="6"/>
        <v>70</v>
      </c>
    </row>
    <row r="50" spans="1:19" x14ac:dyDescent="0.35">
      <c r="A50" s="1">
        <v>45</v>
      </c>
      <c r="B50" s="2" t="s">
        <v>204</v>
      </c>
      <c r="C50" s="2"/>
      <c r="D50" s="1">
        <v>15</v>
      </c>
      <c r="E50" s="1">
        <v>40</v>
      </c>
      <c r="F50" s="1">
        <v>34</v>
      </c>
      <c r="G50" s="1">
        <v>33</v>
      </c>
      <c r="H50" s="1">
        <v>43</v>
      </c>
      <c r="I50" s="1">
        <v>29</v>
      </c>
      <c r="J50" s="1">
        <v>21</v>
      </c>
      <c r="K50" s="1">
        <v>37</v>
      </c>
      <c r="L50" s="1">
        <v>76</v>
      </c>
      <c r="M50" s="1">
        <v>21</v>
      </c>
      <c r="N50" s="1">
        <v>49</v>
      </c>
      <c r="O50" s="3">
        <f t="shared" si="5"/>
        <v>398</v>
      </c>
      <c r="P50" s="3">
        <v>900</v>
      </c>
      <c r="Q50" s="98">
        <f t="shared" si="1"/>
        <v>0.44222222222222224</v>
      </c>
      <c r="R50" s="1" t="str">
        <f t="shared" si="4"/>
        <v>Pass</v>
      </c>
      <c r="S50" s="1">
        <f t="shared" si="6"/>
        <v>33</v>
      </c>
    </row>
    <row r="51" spans="1:19" x14ac:dyDescent="0.35">
      <c r="A51" s="1">
        <v>46</v>
      </c>
      <c r="B51" s="2" t="s">
        <v>132</v>
      </c>
      <c r="C51" s="2"/>
      <c r="D51" s="1">
        <v>10</v>
      </c>
      <c r="E51" s="1">
        <v>38</v>
      </c>
      <c r="F51" s="1">
        <v>33</v>
      </c>
      <c r="G51" s="1">
        <v>39</v>
      </c>
      <c r="H51" s="1">
        <v>6</v>
      </c>
      <c r="I51" s="1">
        <v>18</v>
      </c>
      <c r="J51" s="1">
        <v>17</v>
      </c>
      <c r="K51" s="1">
        <v>33</v>
      </c>
      <c r="L51" s="1">
        <v>33</v>
      </c>
      <c r="M51" s="1">
        <v>17</v>
      </c>
      <c r="N51" s="1" t="s">
        <v>18</v>
      </c>
      <c r="O51" s="3">
        <f t="shared" si="5"/>
        <v>244</v>
      </c>
      <c r="P51" s="3">
        <v>900</v>
      </c>
      <c r="Q51" s="98">
        <f t="shared" si="1"/>
        <v>0.27111111111111114</v>
      </c>
      <c r="R51" s="1" t="str">
        <f t="shared" ref="R51:R82" si="7">IF(Q51&lt;25%,"Fail","Pass")</f>
        <v>Pass</v>
      </c>
      <c r="S51" s="1">
        <f t="shared" si="6"/>
        <v>81</v>
      </c>
    </row>
    <row r="52" spans="1:19" x14ac:dyDescent="0.35">
      <c r="A52" s="1">
        <v>47</v>
      </c>
      <c r="B52" s="2" t="s">
        <v>205</v>
      </c>
      <c r="C52" s="2"/>
      <c r="D52" s="1">
        <v>8</v>
      </c>
      <c r="E52" s="1">
        <v>37</v>
      </c>
      <c r="F52" s="1">
        <v>38</v>
      </c>
      <c r="G52" s="1">
        <v>13</v>
      </c>
      <c r="H52" s="1">
        <v>33</v>
      </c>
      <c r="I52" s="1">
        <v>23</v>
      </c>
      <c r="J52" s="1">
        <v>20</v>
      </c>
      <c r="K52" s="1">
        <v>7</v>
      </c>
      <c r="L52" s="1">
        <v>33</v>
      </c>
      <c r="M52" s="1">
        <v>19</v>
      </c>
      <c r="N52" s="1">
        <v>17</v>
      </c>
      <c r="O52" s="3">
        <f t="shared" si="5"/>
        <v>248</v>
      </c>
      <c r="P52" s="3">
        <v>900</v>
      </c>
      <c r="Q52" s="98">
        <f t="shared" si="1"/>
        <v>0.27555555555555555</v>
      </c>
      <c r="R52" s="1" t="str">
        <f t="shared" si="7"/>
        <v>Pass</v>
      </c>
      <c r="S52" s="1">
        <f t="shared" si="6"/>
        <v>78</v>
      </c>
    </row>
    <row r="53" spans="1:19" x14ac:dyDescent="0.35">
      <c r="A53" s="1">
        <v>48</v>
      </c>
      <c r="B53" s="2" t="s">
        <v>206</v>
      </c>
      <c r="C53" s="2"/>
      <c r="D53" s="1">
        <v>65</v>
      </c>
      <c r="E53" s="1">
        <v>54</v>
      </c>
      <c r="F53" s="1">
        <v>46</v>
      </c>
      <c r="G53" s="1">
        <v>42</v>
      </c>
      <c r="H53" s="1">
        <v>89</v>
      </c>
      <c r="I53" s="1">
        <v>44</v>
      </c>
      <c r="J53" s="1">
        <v>29</v>
      </c>
      <c r="K53" s="1">
        <v>33</v>
      </c>
      <c r="L53" s="1">
        <v>92</v>
      </c>
      <c r="M53" s="1">
        <v>33</v>
      </c>
      <c r="N53" s="1" t="s">
        <v>18</v>
      </c>
      <c r="O53" s="3">
        <f t="shared" si="5"/>
        <v>527</v>
      </c>
      <c r="P53" s="3">
        <v>900</v>
      </c>
      <c r="Q53" s="98">
        <f t="shared" si="1"/>
        <v>0.58555555555555561</v>
      </c>
      <c r="R53" s="1" t="str">
        <f t="shared" si="7"/>
        <v>Pass</v>
      </c>
      <c r="S53" s="1">
        <f t="shared" si="6"/>
        <v>20</v>
      </c>
    </row>
    <row r="54" spans="1:19" x14ac:dyDescent="0.35">
      <c r="A54" s="1">
        <v>49</v>
      </c>
      <c r="B54" s="2" t="s">
        <v>207</v>
      </c>
      <c r="C54" s="2"/>
      <c r="D54" s="1">
        <v>50</v>
      </c>
      <c r="E54" s="1">
        <v>35</v>
      </c>
      <c r="F54" s="1" t="s">
        <v>18</v>
      </c>
      <c r="G54" s="1">
        <v>38</v>
      </c>
      <c r="H54" s="1">
        <v>49</v>
      </c>
      <c r="I54" s="1">
        <v>30</v>
      </c>
      <c r="J54" s="1">
        <v>20</v>
      </c>
      <c r="K54" s="1">
        <v>33</v>
      </c>
      <c r="L54" s="1">
        <v>84</v>
      </c>
      <c r="M54" s="1">
        <v>19</v>
      </c>
      <c r="N54" s="1" t="s">
        <v>18</v>
      </c>
      <c r="O54" s="3">
        <f t="shared" si="5"/>
        <v>358</v>
      </c>
      <c r="P54" s="3">
        <v>900</v>
      </c>
      <c r="Q54" s="98">
        <f t="shared" si="1"/>
        <v>0.39777777777777779</v>
      </c>
      <c r="R54" s="1" t="str">
        <f t="shared" si="7"/>
        <v>Pass</v>
      </c>
      <c r="S54" s="1">
        <f t="shared" si="6"/>
        <v>44</v>
      </c>
    </row>
    <row r="55" spans="1:19" x14ac:dyDescent="0.35">
      <c r="A55" s="1">
        <v>50</v>
      </c>
      <c r="B55" s="2" t="s">
        <v>208</v>
      </c>
      <c r="C55" s="2"/>
      <c r="D55" s="1">
        <v>10</v>
      </c>
      <c r="E55" s="1">
        <v>39</v>
      </c>
      <c r="F55" s="1">
        <v>11</v>
      </c>
      <c r="G55" s="1">
        <v>34</v>
      </c>
      <c r="H55" s="1">
        <v>36</v>
      </c>
      <c r="I55" s="1">
        <v>19</v>
      </c>
      <c r="J55" s="1">
        <v>20</v>
      </c>
      <c r="K55" s="1">
        <v>33</v>
      </c>
      <c r="L55" s="1">
        <v>34</v>
      </c>
      <c r="M55" s="1">
        <v>19</v>
      </c>
      <c r="N55" s="1" t="s">
        <v>18</v>
      </c>
      <c r="O55" s="3">
        <f t="shared" si="5"/>
        <v>255</v>
      </c>
      <c r="P55" s="3">
        <v>900</v>
      </c>
      <c r="Q55" s="98">
        <f t="shared" si="1"/>
        <v>0.28333333333333333</v>
      </c>
      <c r="R55" s="1" t="str">
        <f t="shared" si="7"/>
        <v>Pass</v>
      </c>
      <c r="S55" s="1">
        <f t="shared" si="6"/>
        <v>76</v>
      </c>
    </row>
    <row r="56" spans="1:19" x14ac:dyDescent="0.35">
      <c r="A56" s="1">
        <v>51</v>
      </c>
      <c r="B56" s="2" t="s">
        <v>209</v>
      </c>
      <c r="C56" s="2"/>
      <c r="D56" s="1">
        <v>43</v>
      </c>
      <c r="E56" s="1">
        <v>34</v>
      </c>
      <c r="F56" s="1">
        <v>56</v>
      </c>
      <c r="G56" s="1">
        <v>38</v>
      </c>
      <c r="H56" s="1">
        <v>66</v>
      </c>
      <c r="I56" s="1">
        <v>36</v>
      </c>
      <c r="J56" s="1">
        <v>25</v>
      </c>
      <c r="K56" s="1">
        <v>64</v>
      </c>
      <c r="L56" s="1">
        <v>77</v>
      </c>
      <c r="M56" s="1">
        <v>33</v>
      </c>
      <c r="N56" s="1" t="s">
        <v>18</v>
      </c>
      <c r="O56" s="3">
        <f t="shared" si="5"/>
        <v>472</v>
      </c>
      <c r="P56" s="3">
        <v>900</v>
      </c>
      <c r="Q56" s="98">
        <f t="shared" si="1"/>
        <v>0.52444444444444449</v>
      </c>
      <c r="R56" s="1" t="str">
        <f t="shared" si="7"/>
        <v>Pass</v>
      </c>
      <c r="S56" s="1">
        <f t="shared" si="6"/>
        <v>26</v>
      </c>
    </row>
    <row r="57" spans="1:19" x14ac:dyDescent="0.35">
      <c r="A57" s="1">
        <v>52</v>
      </c>
      <c r="B57" s="2" t="s">
        <v>210</v>
      </c>
      <c r="C57" s="2"/>
      <c r="D57" s="1">
        <v>18</v>
      </c>
      <c r="E57" s="1">
        <v>37</v>
      </c>
      <c r="F57" s="1">
        <v>33</v>
      </c>
      <c r="G57" s="1">
        <v>34</v>
      </c>
      <c r="H57" s="1">
        <v>35</v>
      </c>
      <c r="I57" s="1">
        <v>23</v>
      </c>
      <c r="J57" s="1">
        <v>19</v>
      </c>
      <c r="K57" s="1">
        <v>33</v>
      </c>
      <c r="L57" s="1">
        <v>40</v>
      </c>
      <c r="M57" s="1">
        <v>20</v>
      </c>
      <c r="N57" s="1" t="s">
        <v>18</v>
      </c>
      <c r="O57" s="3">
        <f t="shared" si="5"/>
        <v>292</v>
      </c>
      <c r="P57" s="3">
        <v>900</v>
      </c>
      <c r="Q57" s="98">
        <f t="shared" si="1"/>
        <v>0.32444444444444442</v>
      </c>
      <c r="R57" s="1" t="str">
        <f t="shared" si="7"/>
        <v>Pass</v>
      </c>
      <c r="S57" s="1">
        <f t="shared" si="6"/>
        <v>64</v>
      </c>
    </row>
    <row r="58" spans="1:19" x14ac:dyDescent="0.35">
      <c r="A58" s="1">
        <v>53</v>
      </c>
      <c r="B58" s="2" t="s">
        <v>211</v>
      </c>
      <c r="C58" s="2"/>
      <c r="D58" s="1">
        <v>12</v>
      </c>
      <c r="E58" s="1">
        <v>34</v>
      </c>
      <c r="F58" s="1">
        <v>33</v>
      </c>
      <c r="G58" s="1">
        <v>33</v>
      </c>
      <c r="H58" s="1">
        <v>16</v>
      </c>
      <c r="I58" s="1">
        <v>24</v>
      </c>
      <c r="J58" s="1">
        <v>19</v>
      </c>
      <c r="K58" s="1">
        <v>35</v>
      </c>
      <c r="L58" s="1">
        <v>61</v>
      </c>
      <c r="M58" s="1">
        <v>24</v>
      </c>
      <c r="N58" s="1">
        <v>47</v>
      </c>
      <c r="O58" s="3">
        <f t="shared" si="5"/>
        <v>338</v>
      </c>
      <c r="P58" s="3">
        <v>900</v>
      </c>
      <c r="Q58" s="98">
        <f t="shared" si="1"/>
        <v>0.37555555555555553</v>
      </c>
      <c r="R58" s="1" t="str">
        <f t="shared" si="7"/>
        <v>Pass</v>
      </c>
      <c r="S58" s="1">
        <f t="shared" si="6"/>
        <v>51</v>
      </c>
    </row>
    <row r="59" spans="1:19" x14ac:dyDescent="0.35">
      <c r="A59" s="1">
        <v>54</v>
      </c>
      <c r="B59" s="2" t="s">
        <v>212</v>
      </c>
      <c r="C59" s="2"/>
      <c r="D59" s="1">
        <v>55</v>
      </c>
      <c r="E59" s="1">
        <v>44</v>
      </c>
      <c r="F59" s="1">
        <v>33</v>
      </c>
      <c r="G59" s="1">
        <v>33</v>
      </c>
      <c r="H59" s="1">
        <v>33</v>
      </c>
      <c r="I59" s="1">
        <v>30</v>
      </c>
      <c r="J59" s="1">
        <v>21</v>
      </c>
      <c r="K59" s="1">
        <v>33</v>
      </c>
      <c r="L59" s="1">
        <v>35</v>
      </c>
      <c r="M59" s="1">
        <v>24</v>
      </c>
      <c r="N59" s="1">
        <v>45</v>
      </c>
      <c r="O59" s="3">
        <f t="shared" si="5"/>
        <v>386</v>
      </c>
      <c r="P59" s="3">
        <v>900</v>
      </c>
      <c r="Q59" s="98">
        <f t="shared" si="1"/>
        <v>0.42888888888888888</v>
      </c>
      <c r="R59" s="1" t="str">
        <f t="shared" si="7"/>
        <v>Pass</v>
      </c>
      <c r="S59" s="1">
        <f t="shared" si="6"/>
        <v>37</v>
      </c>
    </row>
    <row r="60" spans="1:19" x14ac:dyDescent="0.35">
      <c r="A60" s="1">
        <v>55</v>
      </c>
      <c r="B60" s="2" t="s">
        <v>213</v>
      </c>
      <c r="C60" s="2"/>
      <c r="D60" s="1">
        <v>52</v>
      </c>
      <c r="E60" s="1">
        <v>34</v>
      </c>
      <c r="F60" s="1">
        <v>69</v>
      </c>
      <c r="G60" s="1">
        <v>61</v>
      </c>
      <c r="H60" s="1">
        <v>100</v>
      </c>
      <c r="I60" s="1">
        <v>43</v>
      </c>
      <c r="J60" s="1">
        <v>40</v>
      </c>
      <c r="K60" s="1">
        <v>69</v>
      </c>
      <c r="L60" s="1">
        <v>68</v>
      </c>
      <c r="M60" s="1">
        <v>38</v>
      </c>
      <c r="N60" s="1" t="s">
        <v>18</v>
      </c>
      <c r="O60" s="3">
        <f t="shared" si="5"/>
        <v>574</v>
      </c>
      <c r="P60" s="3">
        <v>900</v>
      </c>
      <c r="Q60" s="98">
        <f t="shared" si="1"/>
        <v>0.63777777777777778</v>
      </c>
      <c r="R60" s="1" t="str">
        <f t="shared" si="7"/>
        <v>Pass</v>
      </c>
      <c r="S60" s="1">
        <f t="shared" si="6"/>
        <v>13</v>
      </c>
    </row>
    <row r="61" spans="1:19" x14ac:dyDescent="0.35">
      <c r="A61" s="1">
        <v>56</v>
      </c>
      <c r="B61" s="2" t="s">
        <v>214</v>
      </c>
      <c r="C61" s="2"/>
      <c r="D61" s="1">
        <v>35</v>
      </c>
      <c r="E61" s="1">
        <v>33</v>
      </c>
      <c r="F61" s="1">
        <v>59</v>
      </c>
      <c r="G61" s="1">
        <v>65</v>
      </c>
      <c r="H61" s="1">
        <v>66</v>
      </c>
      <c r="I61" s="1">
        <v>42</v>
      </c>
      <c r="J61" s="1">
        <v>23</v>
      </c>
      <c r="K61" s="1">
        <v>57</v>
      </c>
      <c r="L61" s="1">
        <v>82</v>
      </c>
      <c r="M61" s="1">
        <v>40</v>
      </c>
      <c r="N61" s="1">
        <v>50</v>
      </c>
      <c r="O61" s="3">
        <f t="shared" si="5"/>
        <v>552</v>
      </c>
      <c r="P61" s="3">
        <v>900</v>
      </c>
      <c r="Q61" s="98">
        <f t="shared" si="1"/>
        <v>0.61333333333333329</v>
      </c>
      <c r="R61" s="1" t="str">
        <f t="shared" si="7"/>
        <v>Pass</v>
      </c>
      <c r="S61" s="1">
        <f t="shared" si="6"/>
        <v>17</v>
      </c>
    </row>
    <row r="62" spans="1:19" x14ac:dyDescent="0.35">
      <c r="A62" s="1">
        <v>57</v>
      </c>
      <c r="B62" s="2" t="s">
        <v>215</v>
      </c>
      <c r="C62" s="2"/>
      <c r="D62" s="1">
        <v>35</v>
      </c>
      <c r="E62" s="1">
        <v>35</v>
      </c>
      <c r="F62" s="1">
        <v>50</v>
      </c>
      <c r="G62" s="1">
        <v>55</v>
      </c>
      <c r="H62" s="1">
        <v>69</v>
      </c>
      <c r="I62" s="1">
        <v>24</v>
      </c>
      <c r="J62" s="1">
        <v>17</v>
      </c>
      <c r="K62" s="1">
        <v>33</v>
      </c>
      <c r="L62" s="1">
        <v>50</v>
      </c>
      <c r="M62" s="1">
        <v>32</v>
      </c>
      <c r="N62" s="1" t="s">
        <v>18</v>
      </c>
      <c r="O62" s="3">
        <f t="shared" si="5"/>
        <v>400</v>
      </c>
      <c r="P62" s="3">
        <v>900</v>
      </c>
      <c r="Q62" s="98">
        <f t="shared" si="1"/>
        <v>0.44444444444444442</v>
      </c>
      <c r="R62" s="1" t="str">
        <f t="shared" si="7"/>
        <v>Pass</v>
      </c>
      <c r="S62" s="1">
        <f t="shared" si="6"/>
        <v>31</v>
      </c>
    </row>
    <row r="63" spans="1:19" x14ac:dyDescent="0.35">
      <c r="A63" s="1">
        <v>58</v>
      </c>
      <c r="B63" s="2" t="s">
        <v>216</v>
      </c>
      <c r="C63" s="2"/>
      <c r="D63" s="1">
        <v>50</v>
      </c>
      <c r="E63" s="1">
        <v>42</v>
      </c>
      <c r="F63" s="1">
        <v>64</v>
      </c>
      <c r="G63" s="1">
        <v>57</v>
      </c>
      <c r="H63" s="1">
        <v>88</v>
      </c>
      <c r="I63" s="1">
        <v>47</v>
      </c>
      <c r="J63" s="1">
        <v>21</v>
      </c>
      <c r="K63" s="1">
        <v>67</v>
      </c>
      <c r="L63" s="1">
        <v>75</v>
      </c>
      <c r="M63" s="1">
        <v>34</v>
      </c>
      <c r="N63" s="1">
        <v>48</v>
      </c>
      <c r="O63" s="3">
        <f t="shared" si="5"/>
        <v>593</v>
      </c>
      <c r="P63" s="3">
        <v>900</v>
      </c>
      <c r="Q63" s="98">
        <f t="shared" si="1"/>
        <v>0.65888888888888886</v>
      </c>
      <c r="R63" s="1" t="str">
        <f t="shared" si="7"/>
        <v>Pass</v>
      </c>
      <c r="S63" s="1">
        <f t="shared" si="6"/>
        <v>11</v>
      </c>
    </row>
    <row r="64" spans="1:19" x14ac:dyDescent="0.35">
      <c r="A64" s="1">
        <v>59</v>
      </c>
      <c r="B64" s="2" t="s">
        <v>217</v>
      </c>
      <c r="C64" s="2"/>
      <c r="D64" s="1">
        <v>19</v>
      </c>
      <c r="E64" s="1">
        <v>33</v>
      </c>
      <c r="F64" s="1">
        <v>40</v>
      </c>
      <c r="G64" s="1">
        <v>35</v>
      </c>
      <c r="H64" s="1">
        <v>43</v>
      </c>
      <c r="I64" s="1">
        <v>27</v>
      </c>
      <c r="J64" s="1">
        <v>23</v>
      </c>
      <c r="K64" s="1">
        <v>33</v>
      </c>
      <c r="L64" s="1">
        <v>62</v>
      </c>
      <c r="M64" s="1">
        <v>7</v>
      </c>
      <c r="N64" s="1">
        <v>49</v>
      </c>
      <c r="O64" s="3">
        <f t="shared" si="5"/>
        <v>371</v>
      </c>
      <c r="P64" s="3">
        <v>900</v>
      </c>
      <c r="Q64" s="98">
        <f t="shared" si="1"/>
        <v>0.41222222222222221</v>
      </c>
      <c r="R64" s="1" t="str">
        <f t="shared" si="7"/>
        <v>Pass</v>
      </c>
      <c r="S64" s="1">
        <f t="shared" si="6"/>
        <v>42</v>
      </c>
    </row>
    <row r="65" spans="1:19" x14ac:dyDescent="0.35">
      <c r="A65" s="1">
        <v>60</v>
      </c>
      <c r="B65" s="2" t="s">
        <v>137</v>
      </c>
      <c r="C65" s="2"/>
      <c r="D65" s="1">
        <v>6</v>
      </c>
      <c r="E65" s="1">
        <v>42</v>
      </c>
      <c r="F65" s="1">
        <v>34</v>
      </c>
      <c r="G65" s="1">
        <v>35</v>
      </c>
      <c r="H65" s="1">
        <v>7</v>
      </c>
      <c r="I65" s="1">
        <v>20</v>
      </c>
      <c r="J65" s="1">
        <v>17</v>
      </c>
      <c r="K65" s="1">
        <v>13</v>
      </c>
      <c r="L65" s="1">
        <v>33</v>
      </c>
      <c r="M65" s="1">
        <v>17</v>
      </c>
      <c r="N65" s="1">
        <v>17</v>
      </c>
      <c r="O65" s="3">
        <f t="shared" si="5"/>
        <v>241</v>
      </c>
      <c r="P65" s="3">
        <v>900</v>
      </c>
      <c r="Q65" s="98">
        <f t="shared" si="1"/>
        <v>0.26777777777777778</v>
      </c>
      <c r="R65" s="1" t="str">
        <f t="shared" si="7"/>
        <v>Pass</v>
      </c>
      <c r="S65" s="1">
        <f t="shared" si="6"/>
        <v>82</v>
      </c>
    </row>
    <row r="66" spans="1:19" x14ac:dyDescent="0.35">
      <c r="A66" s="1">
        <v>61</v>
      </c>
      <c r="B66" s="2" t="s">
        <v>218</v>
      </c>
      <c r="C66" s="2"/>
      <c r="D66" s="1">
        <v>60</v>
      </c>
      <c r="E66" s="1">
        <v>49</v>
      </c>
      <c r="F66" s="1">
        <v>60</v>
      </c>
      <c r="G66" s="1">
        <v>64</v>
      </c>
      <c r="H66" s="1">
        <v>48</v>
      </c>
      <c r="I66" s="1">
        <v>37</v>
      </c>
      <c r="J66" s="1">
        <v>28</v>
      </c>
      <c r="K66" s="1">
        <v>85</v>
      </c>
      <c r="L66" s="1">
        <v>81</v>
      </c>
      <c r="M66" s="1">
        <v>34</v>
      </c>
      <c r="N66" s="1">
        <v>50</v>
      </c>
      <c r="O66" s="3">
        <f t="shared" si="5"/>
        <v>596</v>
      </c>
      <c r="P66" s="3">
        <v>900</v>
      </c>
      <c r="Q66" s="98">
        <f t="shared" si="1"/>
        <v>0.66222222222222227</v>
      </c>
      <c r="R66" s="1" t="str">
        <f t="shared" si="7"/>
        <v>Pass</v>
      </c>
      <c r="S66" s="1">
        <f t="shared" si="6"/>
        <v>9</v>
      </c>
    </row>
    <row r="67" spans="1:19" x14ac:dyDescent="0.35">
      <c r="A67" s="1">
        <v>62</v>
      </c>
      <c r="B67" s="2" t="s">
        <v>219</v>
      </c>
      <c r="C67" s="2"/>
      <c r="D67" s="1">
        <v>23</v>
      </c>
      <c r="E67" s="1">
        <v>33</v>
      </c>
      <c r="F67" s="1">
        <v>79</v>
      </c>
      <c r="G67" s="1">
        <v>35</v>
      </c>
      <c r="H67" s="1">
        <v>87</v>
      </c>
      <c r="I67" s="1">
        <v>47</v>
      </c>
      <c r="J67" s="1">
        <v>27</v>
      </c>
      <c r="K67" s="1">
        <v>70</v>
      </c>
      <c r="L67" s="1">
        <v>70</v>
      </c>
      <c r="M67" s="1">
        <v>42</v>
      </c>
      <c r="N67" s="1">
        <v>50</v>
      </c>
      <c r="O67" s="3">
        <f t="shared" si="5"/>
        <v>563</v>
      </c>
      <c r="P67" s="3">
        <v>900</v>
      </c>
      <c r="Q67" s="98">
        <f t="shared" si="1"/>
        <v>0.62555555555555553</v>
      </c>
      <c r="R67" s="1" t="str">
        <f t="shared" si="7"/>
        <v>Pass</v>
      </c>
      <c r="S67" s="1">
        <f t="shared" si="6"/>
        <v>16</v>
      </c>
    </row>
    <row r="68" spans="1:19" x14ac:dyDescent="0.35">
      <c r="A68" s="1">
        <v>63</v>
      </c>
      <c r="B68" s="2" t="s">
        <v>220</v>
      </c>
      <c r="C68" s="2"/>
      <c r="D68" s="1">
        <v>10</v>
      </c>
      <c r="E68" s="1">
        <v>37</v>
      </c>
      <c r="F68" s="1">
        <v>33</v>
      </c>
      <c r="G68" s="1">
        <v>37</v>
      </c>
      <c r="H68" s="1">
        <v>35</v>
      </c>
      <c r="I68" s="1">
        <v>25</v>
      </c>
      <c r="J68" s="1">
        <v>18</v>
      </c>
      <c r="K68" s="1">
        <v>33</v>
      </c>
      <c r="L68" s="1">
        <v>51</v>
      </c>
      <c r="M68" s="1">
        <v>18</v>
      </c>
      <c r="N68" s="1">
        <v>38</v>
      </c>
      <c r="O68" s="3">
        <f t="shared" si="5"/>
        <v>335</v>
      </c>
      <c r="P68" s="3">
        <v>900</v>
      </c>
      <c r="Q68" s="98">
        <f t="shared" si="1"/>
        <v>0.37222222222222223</v>
      </c>
      <c r="R68" s="1" t="str">
        <f t="shared" si="7"/>
        <v>Pass</v>
      </c>
      <c r="S68" s="1">
        <f t="shared" si="6"/>
        <v>52</v>
      </c>
    </row>
    <row r="69" spans="1:19" x14ac:dyDescent="0.35">
      <c r="A69" s="1">
        <v>64</v>
      </c>
      <c r="B69" s="2" t="s">
        <v>140</v>
      </c>
      <c r="C69" s="2"/>
      <c r="D69" s="1">
        <v>18</v>
      </c>
      <c r="E69" s="1">
        <v>33</v>
      </c>
      <c r="F69" s="1">
        <v>39</v>
      </c>
      <c r="G69" s="1">
        <v>38</v>
      </c>
      <c r="H69" s="1">
        <v>46</v>
      </c>
      <c r="I69" s="1">
        <v>21</v>
      </c>
      <c r="J69" s="1">
        <v>19</v>
      </c>
      <c r="K69" s="1">
        <v>52</v>
      </c>
      <c r="L69" s="1">
        <v>49</v>
      </c>
      <c r="M69" s="1">
        <v>22</v>
      </c>
      <c r="N69" s="1">
        <v>44</v>
      </c>
      <c r="O69" s="3">
        <f t="shared" si="5"/>
        <v>381</v>
      </c>
      <c r="P69" s="3">
        <v>900</v>
      </c>
      <c r="Q69" s="98">
        <f t="shared" si="1"/>
        <v>0.42333333333333334</v>
      </c>
      <c r="R69" s="1" t="str">
        <f t="shared" si="7"/>
        <v>Pass</v>
      </c>
      <c r="S69" s="1">
        <f t="shared" si="6"/>
        <v>38</v>
      </c>
    </row>
    <row r="70" spans="1:19" x14ac:dyDescent="0.35">
      <c r="A70" s="1">
        <v>65</v>
      </c>
      <c r="B70" s="2" t="s">
        <v>221</v>
      </c>
      <c r="C70" s="2"/>
      <c r="D70" s="1">
        <v>56</v>
      </c>
      <c r="E70" s="1">
        <v>57</v>
      </c>
      <c r="F70" s="1">
        <v>76</v>
      </c>
      <c r="G70" s="1">
        <v>91</v>
      </c>
      <c r="H70" s="1">
        <v>97</v>
      </c>
      <c r="I70" s="1">
        <v>46</v>
      </c>
      <c r="J70" s="1">
        <v>36</v>
      </c>
      <c r="K70" s="1">
        <v>87</v>
      </c>
      <c r="L70" s="1">
        <v>96</v>
      </c>
      <c r="M70" s="1">
        <v>46</v>
      </c>
      <c r="N70" s="1">
        <v>50</v>
      </c>
      <c r="O70" s="3">
        <f t="shared" ref="O70:O101" si="8">SUM(D70:N70)</f>
        <v>738</v>
      </c>
      <c r="P70" s="3">
        <v>900</v>
      </c>
      <c r="Q70" s="98">
        <f t="shared" ref="Q70:Q91" si="9">O70/P70</f>
        <v>0.82</v>
      </c>
      <c r="R70" s="1" t="str">
        <f t="shared" si="7"/>
        <v>Pass</v>
      </c>
      <c r="S70" s="1">
        <f t="shared" ref="S70:S91" si="10">RANK(O70,$O$6:$O$91,0)</f>
        <v>6</v>
      </c>
    </row>
    <row r="71" spans="1:19" x14ac:dyDescent="0.35">
      <c r="A71" s="1">
        <v>66</v>
      </c>
      <c r="B71" s="2" t="s">
        <v>222</v>
      </c>
      <c r="C71" s="2"/>
      <c r="D71" s="1">
        <v>40</v>
      </c>
      <c r="E71" s="1">
        <v>43</v>
      </c>
      <c r="F71" s="1">
        <v>61</v>
      </c>
      <c r="G71" s="1">
        <v>56</v>
      </c>
      <c r="H71" s="1">
        <v>80</v>
      </c>
      <c r="I71" s="1">
        <v>40</v>
      </c>
      <c r="J71" s="1">
        <v>18</v>
      </c>
      <c r="K71" s="1">
        <v>64</v>
      </c>
      <c r="L71" s="1">
        <v>89</v>
      </c>
      <c r="M71" s="1">
        <v>31</v>
      </c>
      <c r="N71" s="1">
        <v>50</v>
      </c>
      <c r="O71" s="3">
        <f t="shared" si="8"/>
        <v>572</v>
      </c>
      <c r="P71" s="3">
        <v>900</v>
      </c>
      <c r="Q71" s="98">
        <f t="shared" si="9"/>
        <v>0.63555555555555554</v>
      </c>
      <c r="R71" s="1" t="str">
        <f t="shared" si="7"/>
        <v>Pass</v>
      </c>
      <c r="S71" s="1">
        <f t="shared" si="10"/>
        <v>15</v>
      </c>
    </row>
    <row r="72" spans="1:19" x14ac:dyDescent="0.35">
      <c r="A72" s="1">
        <v>67</v>
      </c>
      <c r="B72" s="2" t="s">
        <v>223</v>
      </c>
      <c r="C72" s="2"/>
      <c r="D72" s="1">
        <v>10</v>
      </c>
      <c r="E72" s="1">
        <v>33</v>
      </c>
      <c r="F72" s="1">
        <v>36</v>
      </c>
      <c r="G72" s="1">
        <v>37</v>
      </c>
      <c r="H72" s="1">
        <v>12</v>
      </c>
      <c r="I72" s="1">
        <v>19</v>
      </c>
      <c r="J72" s="1">
        <v>19</v>
      </c>
      <c r="K72" s="1">
        <v>33</v>
      </c>
      <c r="L72" s="1">
        <v>38</v>
      </c>
      <c r="M72" s="1">
        <v>18</v>
      </c>
      <c r="N72" s="1" t="s">
        <v>18</v>
      </c>
      <c r="O72" s="3">
        <f t="shared" si="8"/>
        <v>255</v>
      </c>
      <c r="P72" s="3">
        <v>900</v>
      </c>
      <c r="Q72" s="98">
        <f t="shared" si="9"/>
        <v>0.28333333333333333</v>
      </c>
      <c r="R72" s="1" t="str">
        <f t="shared" si="7"/>
        <v>Pass</v>
      </c>
      <c r="S72" s="1">
        <f t="shared" si="10"/>
        <v>76</v>
      </c>
    </row>
    <row r="73" spans="1:19" x14ac:dyDescent="0.35">
      <c r="A73" s="1">
        <v>68</v>
      </c>
      <c r="B73" s="2" t="s">
        <v>158</v>
      </c>
      <c r="C73" s="2"/>
      <c r="D73" s="1">
        <v>37</v>
      </c>
      <c r="E73" s="1">
        <v>39</v>
      </c>
      <c r="F73" s="1">
        <v>70</v>
      </c>
      <c r="G73" s="1">
        <v>51</v>
      </c>
      <c r="H73" s="1">
        <v>45</v>
      </c>
      <c r="I73" s="1">
        <v>47</v>
      </c>
      <c r="J73" s="1">
        <v>19</v>
      </c>
      <c r="K73" s="1">
        <v>64</v>
      </c>
      <c r="L73" s="1">
        <v>65</v>
      </c>
      <c r="M73" s="1">
        <v>28</v>
      </c>
      <c r="N73" s="1">
        <v>42</v>
      </c>
      <c r="O73" s="3">
        <f t="shared" si="8"/>
        <v>507</v>
      </c>
      <c r="P73" s="3">
        <v>900</v>
      </c>
      <c r="Q73" s="98">
        <f t="shared" si="9"/>
        <v>0.56333333333333335</v>
      </c>
      <c r="R73" s="1" t="str">
        <f t="shared" si="7"/>
        <v>Pass</v>
      </c>
      <c r="S73" s="1">
        <f t="shared" si="10"/>
        <v>22</v>
      </c>
    </row>
    <row r="74" spans="1:19" x14ac:dyDescent="0.35">
      <c r="A74" s="1">
        <v>69</v>
      </c>
      <c r="B74" s="2" t="s">
        <v>224</v>
      </c>
      <c r="C74" s="2"/>
      <c r="D74" s="1">
        <v>12</v>
      </c>
      <c r="E74" s="1">
        <v>33</v>
      </c>
      <c r="F74" s="1">
        <v>39</v>
      </c>
      <c r="G74" s="1">
        <v>36</v>
      </c>
      <c r="H74" s="1">
        <v>13</v>
      </c>
      <c r="I74" s="1">
        <v>20</v>
      </c>
      <c r="J74" s="1">
        <v>18</v>
      </c>
      <c r="K74" s="1">
        <v>33</v>
      </c>
      <c r="L74" s="1">
        <v>60</v>
      </c>
      <c r="M74" s="1">
        <v>9</v>
      </c>
      <c r="N74" s="1" t="s">
        <v>18</v>
      </c>
      <c r="O74" s="3">
        <f t="shared" si="8"/>
        <v>273</v>
      </c>
      <c r="P74" s="3">
        <v>900</v>
      </c>
      <c r="Q74" s="98">
        <f t="shared" si="9"/>
        <v>0.30333333333333334</v>
      </c>
      <c r="R74" s="1" t="str">
        <f t="shared" si="7"/>
        <v>Pass</v>
      </c>
      <c r="S74" s="1">
        <f t="shared" si="10"/>
        <v>71</v>
      </c>
    </row>
    <row r="75" spans="1:19" x14ac:dyDescent="0.35">
      <c r="A75" s="1">
        <v>70</v>
      </c>
      <c r="B75" s="2" t="s">
        <v>225</v>
      </c>
      <c r="C75" s="2"/>
      <c r="D75" s="1">
        <v>10</v>
      </c>
      <c r="E75" s="1">
        <v>6</v>
      </c>
      <c r="F75" s="1">
        <v>38</v>
      </c>
      <c r="G75" s="1">
        <v>33</v>
      </c>
      <c r="H75" s="1">
        <v>37</v>
      </c>
      <c r="I75" s="1">
        <v>21</v>
      </c>
      <c r="J75" s="1">
        <v>19</v>
      </c>
      <c r="K75" s="1">
        <v>13</v>
      </c>
      <c r="L75" s="1">
        <v>33</v>
      </c>
      <c r="M75" s="1">
        <v>20</v>
      </c>
      <c r="N75" s="1" t="s">
        <v>18</v>
      </c>
      <c r="O75" s="3">
        <f t="shared" si="8"/>
        <v>230</v>
      </c>
      <c r="P75" s="3">
        <v>900</v>
      </c>
      <c r="Q75" s="98">
        <f t="shared" si="9"/>
        <v>0.25555555555555554</v>
      </c>
      <c r="R75" s="1" t="s">
        <v>779</v>
      </c>
      <c r="S75" s="1">
        <f t="shared" si="10"/>
        <v>83</v>
      </c>
    </row>
    <row r="76" spans="1:19" x14ac:dyDescent="0.35">
      <c r="A76" s="1">
        <v>71</v>
      </c>
      <c r="B76" s="2" t="s">
        <v>226</v>
      </c>
      <c r="C76" s="2"/>
      <c r="D76" s="1">
        <v>42</v>
      </c>
      <c r="E76" s="1">
        <v>40</v>
      </c>
      <c r="F76" s="1">
        <v>51</v>
      </c>
      <c r="G76" s="1">
        <v>44</v>
      </c>
      <c r="H76" s="1">
        <v>46</v>
      </c>
      <c r="I76" s="1">
        <v>30</v>
      </c>
      <c r="J76" s="1">
        <v>21</v>
      </c>
      <c r="K76" s="1">
        <v>74</v>
      </c>
      <c r="L76" s="1">
        <v>74</v>
      </c>
      <c r="M76" s="1">
        <v>33</v>
      </c>
      <c r="N76" s="1">
        <v>40</v>
      </c>
      <c r="O76" s="3">
        <f t="shared" si="8"/>
        <v>495</v>
      </c>
      <c r="P76" s="3">
        <v>900</v>
      </c>
      <c r="Q76" s="98">
        <f t="shared" si="9"/>
        <v>0.55000000000000004</v>
      </c>
      <c r="R76" s="1" t="str">
        <f t="shared" ref="R76:R83" si="11">IF(Q76&lt;25%,"Fail","Pass")</f>
        <v>Pass</v>
      </c>
      <c r="S76" s="1">
        <f t="shared" si="10"/>
        <v>23</v>
      </c>
    </row>
    <row r="77" spans="1:19" x14ac:dyDescent="0.35">
      <c r="A77" s="1">
        <v>72</v>
      </c>
      <c r="B77" s="2" t="s">
        <v>227</v>
      </c>
      <c r="C77" s="2"/>
      <c r="D77" s="1">
        <v>10</v>
      </c>
      <c r="E77" s="1">
        <v>40</v>
      </c>
      <c r="F77" s="1">
        <v>35</v>
      </c>
      <c r="G77" s="1">
        <v>33</v>
      </c>
      <c r="H77" s="1">
        <v>55</v>
      </c>
      <c r="I77" s="1">
        <v>27</v>
      </c>
      <c r="J77" s="1">
        <v>20</v>
      </c>
      <c r="K77" s="1">
        <v>18</v>
      </c>
      <c r="L77" s="1">
        <v>84</v>
      </c>
      <c r="M77" s="1">
        <v>24</v>
      </c>
      <c r="N77" s="1" t="s">
        <v>18</v>
      </c>
      <c r="O77" s="3">
        <f t="shared" si="8"/>
        <v>346</v>
      </c>
      <c r="P77" s="3">
        <v>900</v>
      </c>
      <c r="Q77" s="98">
        <f t="shared" si="9"/>
        <v>0.38444444444444442</v>
      </c>
      <c r="R77" s="1" t="str">
        <f t="shared" si="11"/>
        <v>Pass</v>
      </c>
      <c r="S77" s="1">
        <f t="shared" si="10"/>
        <v>48</v>
      </c>
    </row>
    <row r="78" spans="1:19" x14ac:dyDescent="0.35">
      <c r="A78" s="1">
        <v>73</v>
      </c>
      <c r="B78" s="2" t="s">
        <v>125</v>
      </c>
      <c r="C78" s="2"/>
      <c r="D78" s="1">
        <v>55</v>
      </c>
      <c r="E78" s="1">
        <v>50</v>
      </c>
      <c r="F78" s="1">
        <v>43</v>
      </c>
      <c r="G78" s="1">
        <v>39</v>
      </c>
      <c r="H78" s="1">
        <v>62</v>
      </c>
      <c r="I78" s="1">
        <v>45</v>
      </c>
      <c r="J78" s="1">
        <v>43</v>
      </c>
      <c r="K78" s="1">
        <v>83</v>
      </c>
      <c r="L78" s="1">
        <v>82</v>
      </c>
      <c r="M78" s="1">
        <v>39</v>
      </c>
      <c r="N78" s="1" t="s">
        <v>18</v>
      </c>
      <c r="O78" s="3">
        <f t="shared" si="8"/>
        <v>541</v>
      </c>
      <c r="P78" s="3">
        <v>900</v>
      </c>
      <c r="Q78" s="98">
        <f t="shared" si="9"/>
        <v>0.60111111111111115</v>
      </c>
      <c r="R78" s="1" t="str">
        <f t="shared" si="11"/>
        <v>Pass</v>
      </c>
      <c r="S78" s="1">
        <f t="shared" si="10"/>
        <v>18</v>
      </c>
    </row>
    <row r="79" spans="1:19" x14ac:dyDescent="0.35">
      <c r="A79" s="1">
        <v>74</v>
      </c>
      <c r="B79" s="2" t="s">
        <v>228</v>
      </c>
      <c r="C79" s="2"/>
      <c r="D79" s="1">
        <v>40</v>
      </c>
      <c r="E79" s="1">
        <v>35</v>
      </c>
      <c r="F79" s="1">
        <v>65</v>
      </c>
      <c r="G79" s="1">
        <v>56</v>
      </c>
      <c r="H79" s="1">
        <v>33</v>
      </c>
      <c r="I79" s="1">
        <v>36</v>
      </c>
      <c r="J79" s="1">
        <v>18</v>
      </c>
      <c r="K79" s="1">
        <v>33</v>
      </c>
      <c r="L79" s="1">
        <v>80</v>
      </c>
      <c r="M79" s="1">
        <v>29</v>
      </c>
      <c r="N79" s="1" t="s">
        <v>18</v>
      </c>
      <c r="O79" s="3">
        <f t="shared" si="8"/>
        <v>425</v>
      </c>
      <c r="P79" s="3">
        <v>900</v>
      </c>
      <c r="Q79" s="98">
        <f t="shared" si="9"/>
        <v>0.47222222222222221</v>
      </c>
      <c r="R79" s="1" t="str">
        <f t="shared" si="11"/>
        <v>Pass</v>
      </c>
      <c r="S79" s="1">
        <f t="shared" si="10"/>
        <v>30</v>
      </c>
    </row>
    <row r="80" spans="1:19" x14ac:dyDescent="0.35">
      <c r="A80" s="1">
        <v>75</v>
      </c>
      <c r="B80" s="2" t="s">
        <v>229</v>
      </c>
      <c r="C80" s="2"/>
      <c r="D80" s="1">
        <v>33</v>
      </c>
      <c r="E80" s="1">
        <v>34</v>
      </c>
      <c r="F80" s="1">
        <v>47</v>
      </c>
      <c r="G80" s="1">
        <v>56</v>
      </c>
      <c r="H80" s="1">
        <v>68</v>
      </c>
      <c r="I80" s="1">
        <v>31</v>
      </c>
      <c r="J80" s="1">
        <v>25</v>
      </c>
      <c r="K80" s="1">
        <v>71</v>
      </c>
      <c r="L80" s="1">
        <v>72</v>
      </c>
      <c r="M80" s="1">
        <v>42</v>
      </c>
      <c r="N80" s="1" t="s">
        <v>18</v>
      </c>
      <c r="O80" s="3">
        <f t="shared" si="8"/>
        <v>479</v>
      </c>
      <c r="P80" s="3">
        <v>900</v>
      </c>
      <c r="Q80" s="98">
        <f t="shared" si="9"/>
        <v>0.53222222222222226</v>
      </c>
      <c r="R80" s="1" t="str">
        <f t="shared" si="11"/>
        <v>Pass</v>
      </c>
      <c r="S80" s="1">
        <f t="shared" si="10"/>
        <v>25</v>
      </c>
    </row>
    <row r="81" spans="1:19" x14ac:dyDescent="0.35">
      <c r="A81" s="1">
        <v>76</v>
      </c>
      <c r="B81" s="2" t="s">
        <v>230</v>
      </c>
      <c r="C81" s="2"/>
      <c r="D81" s="1">
        <v>10</v>
      </c>
      <c r="E81" s="1">
        <v>37</v>
      </c>
      <c r="F81" s="1">
        <v>33</v>
      </c>
      <c r="G81" s="1">
        <v>34</v>
      </c>
      <c r="H81" s="1">
        <v>33</v>
      </c>
      <c r="I81" s="1">
        <v>24</v>
      </c>
      <c r="J81" s="1">
        <v>20</v>
      </c>
      <c r="K81" s="1">
        <v>5</v>
      </c>
      <c r="L81" s="1">
        <v>50</v>
      </c>
      <c r="M81" s="1">
        <v>19</v>
      </c>
      <c r="N81" s="1" t="s">
        <v>18</v>
      </c>
      <c r="O81" s="3">
        <f t="shared" si="8"/>
        <v>265</v>
      </c>
      <c r="P81" s="3">
        <v>900</v>
      </c>
      <c r="Q81" s="98">
        <f t="shared" si="9"/>
        <v>0.29444444444444445</v>
      </c>
      <c r="R81" s="1" t="str">
        <f t="shared" si="11"/>
        <v>Pass</v>
      </c>
      <c r="S81" s="1">
        <f t="shared" si="10"/>
        <v>75</v>
      </c>
    </row>
    <row r="82" spans="1:19" x14ac:dyDescent="0.35">
      <c r="A82" s="1">
        <v>77</v>
      </c>
      <c r="B82" s="2" t="s">
        <v>123</v>
      </c>
      <c r="C82" s="2"/>
      <c r="D82" s="1">
        <v>10</v>
      </c>
      <c r="E82" s="1">
        <v>42</v>
      </c>
      <c r="F82" s="1">
        <v>33</v>
      </c>
      <c r="G82" s="1">
        <v>39</v>
      </c>
      <c r="H82" s="1">
        <v>33</v>
      </c>
      <c r="I82" s="1">
        <v>21</v>
      </c>
      <c r="J82" s="1">
        <v>18</v>
      </c>
      <c r="K82" s="1">
        <v>33</v>
      </c>
      <c r="L82" s="1">
        <v>42</v>
      </c>
      <c r="M82" s="1">
        <v>17</v>
      </c>
      <c r="N82" s="1" t="s">
        <v>18</v>
      </c>
      <c r="O82" s="3">
        <f t="shared" si="8"/>
        <v>288</v>
      </c>
      <c r="P82" s="3">
        <v>900</v>
      </c>
      <c r="Q82" s="98">
        <f t="shared" si="9"/>
        <v>0.32</v>
      </c>
      <c r="R82" s="1" t="str">
        <f t="shared" si="11"/>
        <v>Pass</v>
      </c>
      <c r="S82" s="1">
        <f t="shared" si="10"/>
        <v>65</v>
      </c>
    </row>
    <row r="83" spans="1:19" x14ac:dyDescent="0.35">
      <c r="A83" s="1">
        <v>78</v>
      </c>
      <c r="B83" s="2" t="s">
        <v>231</v>
      </c>
      <c r="C83" s="2"/>
      <c r="D83" s="1">
        <v>82</v>
      </c>
      <c r="E83" s="1" t="s">
        <v>18</v>
      </c>
      <c r="F83" s="1">
        <v>63</v>
      </c>
      <c r="G83" s="1">
        <v>69</v>
      </c>
      <c r="H83" s="1">
        <v>88</v>
      </c>
      <c r="I83" s="1">
        <v>47</v>
      </c>
      <c r="J83" s="1">
        <v>43</v>
      </c>
      <c r="K83" s="1">
        <v>94</v>
      </c>
      <c r="L83" s="1">
        <v>72</v>
      </c>
      <c r="M83" s="1">
        <v>48</v>
      </c>
      <c r="N83" s="1" t="s">
        <v>18</v>
      </c>
      <c r="O83" s="3">
        <f t="shared" si="8"/>
        <v>606</v>
      </c>
      <c r="P83" s="3">
        <v>900</v>
      </c>
      <c r="Q83" s="98">
        <f t="shared" si="9"/>
        <v>0.67333333333333334</v>
      </c>
      <c r="R83" s="1" t="str">
        <f t="shared" si="11"/>
        <v>Pass</v>
      </c>
      <c r="S83" s="1">
        <f t="shared" si="10"/>
        <v>8</v>
      </c>
    </row>
    <row r="84" spans="1:19" x14ac:dyDescent="0.35">
      <c r="A84" s="1">
        <v>79</v>
      </c>
      <c r="B84" s="2" t="s">
        <v>232</v>
      </c>
      <c r="C84" s="2"/>
      <c r="D84" s="1">
        <v>5</v>
      </c>
      <c r="E84" s="1">
        <v>36</v>
      </c>
      <c r="F84" s="1">
        <v>39</v>
      </c>
      <c r="G84" s="1">
        <v>34</v>
      </c>
      <c r="H84" s="1">
        <v>14</v>
      </c>
      <c r="I84" s="1">
        <v>21</v>
      </c>
      <c r="J84" s="1">
        <v>17</v>
      </c>
      <c r="K84" s="1">
        <v>11</v>
      </c>
      <c r="L84" s="1">
        <v>68</v>
      </c>
      <c r="M84" s="1">
        <v>21</v>
      </c>
      <c r="N84" s="1" t="s">
        <v>18</v>
      </c>
      <c r="O84" s="3">
        <f t="shared" si="8"/>
        <v>266</v>
      </c>
      <c r="P84" s="3">
        <v>900</v>
      </c>
      <c r="Q84" s="98">
        <f t="shared" si="9"/>
        <v>0.29555555555555557</v>
      </c>
      <c r="R84" s="1" t="s">
        <v>779</v>
      </c>
      <c r="S84" s="1">
        <f t="shared" si="10"/>
        <v>73</v>
      </c>
    </row>
    <row r="85" spans="1:19" x14ac:dyDescent="0.35">
      <c r="A85" s="1">
        <v>80</v>
      </c>
      <c r="B85" s="2" t="s">
        <v>233</v>
      </c>
      <c r="C85" s="2"/>
      <c r="D85" s="1">
        <v>65</v>
      </c>
      <c r="E85" s="1">
        <v>33</v>
      </c>
      <c r="F85" s="1">
        <v>9</v>
      </c>
      <c r="G85" s="1">
        <v>33</v>
      </c>
      <c r="H85" s="1">
        <v>33</v>
      </c>
      <c r="I85" s="1">
        <v>19</v>
      </c>
      <c r="J85" s="1">
        <v>18</v>
      </c>
      <c r="K85" s="1">
        <v>2</v>
      </c>
      <c r="L85" s="1">
        <v>34</v>
      </c>
      <c r="M85" s="1">
        <v>20</v>
      </c>
      <c r="N85" s="1" t="s">
        <v>18</v>
      </c>
      <c r="O85" s="3">
        <f t="shared" si="8"/>
        <v>266</v>
      </c>
      <c r="P85" s="3">
        <v>900</v>
      </c>
      <c r="Q85" s="98">
        <f t="shared" si="9"/>
        <v>0.29555555555555557</v>
      </c>
      <c r="R85" s="1" t="str">
        <f t="shared" ref="R85:R91" si="12">IF(Q85&lt;25%,"Fail","Pass")</f>
        <v>Pass</v>
      </c>
      <c r="S85" s="1">
        <f t="shared" si="10"/>
        <v>73</v>
      </c>
    </row>
    <row r="86" spans="1:19" x14ac:dyDescent="0.35">
      <c r="A86" s="1">
        <v>81</v>
      </c>
      <c r="B86" s="2" t="s">
        <v>234</v>
      </c>
      <c r="C86" s="2"/>
      <c r="D86" s="1">
        <v>55</v>
      </c>
      <c r="E86" s="1">
        <v>53</v>
      </c>
      <c r="F86" s="1">
        <v>49</v>
      </c>
      <c r="G86" s="1">
        <v>63</v>
      </c>
      <c r="H86" s="1">
        <v>78</v>
      </c>
      <c r="I86" s="1">
        <v>39</v>
      </c>
      <c r="J86" s="1">
        <v>21</v>
      </c>
      <c r="K86" s="1">
        <v>60</v>
      </c>
      <c r="L86" s="1">
        <v>96</v>
      </c>
      <c r="M86" s="1">
        <v>39</v>
      </c>
      <c r="N86" s="1">
        <v>20</v>
      </c>
      <c r="O86" s="3">
        <f t="shared" si="8"/>
        <v>573</v>
      </c>
      <c r="P86" s="3">
        <v>900</v>
      </c>
      <c r="Q86" s="98">
        <f t="shared" si="9"/>
        <v>0.63666666666666671</v>
      </c>
      <c r="R86" s="1" t="str">
        <f t="shared" si="12"/>
        <v>Pass</v>
      </c>
      <c r="S86" s="1">
        <f t="shared" si="10"/>
        <v>14</v>
      </c>
    </row>
    <row r="87" spans="1:19" x14ac:dyDescent="0.35">
      <c r="A87" s="1">
        <v>82</v>
      </c>
      <c r="B87" s="2" t="s">
        <v>235</v>
      </c>
      <c r="C87" s="2"/>
      <c r="D87" s="1">
        <v>10</v>
      </c>
      <c r="E87" s="1">
        <v>34</v>
      </c>
      <c r="F87" s="1">
        <v>34</v>
      </c>
      <c r="G87" s="1">
        <v>18</v>
      </c>
      <c r="H87" s="1">
        <v>34</v>
      </c>
      <c r="I87" s="1">
        <v>27</v>
      </c>
      <c r="J87" s="1">
        <v>17</v>
      </c>
      <c r="K87" s="1">
        <v>45</v>
      </c>
      <c r="L87" s="1">
        <v>54</v>
      </c>
      <c r="M87" s="1">
        <v>20</v>
      </c>
      <c r="N87" s="1" t="s">
        <v>18</v>
      </c>
      <c r="O87" s="3">
        <f t="shared" si="8"/>
        <v>293</v>
      </c>
      <c r="P87" s="3">
        <v>900</v>
      </c>
      <c r="Q87" s="98">
        <f t="shared" si="9"/>
        <v>0.32555555555555554</v>
      </c>
      <c r="R87" s="1" t="str">
        <f t="shared" si="12"/>
        <v>Pass</v>
      </c>
      <c r="S87" s="1">
        <f t="shared" si="10"/>
        <v>63</v>
      </c>
    </row>
    <row r="88" spans="1:19" x14ac:dyDescent="0.35">
      <c r="A88" s="1">
        <v>83</v>
      </c>
      <c r="B88" s="2" t="s">
        <v>236</v>
      </c>
      <c r="C88" s="2"/>
      <c r="D88" s="1">
        <v>5</v>
      </c>
      <c r="E88" s="1">
        <v>8</v>
      </c>
      <c r="F88" s="1">
        <v>0</v>
      </c>
      <c r="G88" s="1">
        <v>12</v>
      </c>
      <c r="H88" s="1">
        <v>33</v>
      </c>
      <c r="I88" s="1">
        <v>22</v>
      </c>
      <c r="J88" s="1">
        <v>12</v>
      </c>
      <c r="K88" s="1">
        <v>5</v>
      </c>
      <c r="L88" s="1">
        <v>59</v>
      </c>
      <c r="M88" s="1">
        <v>24</v>
      </c>
      <c r="N88" s="1">
        <v>39</v>
      </c>
      <c r="O88" s="3">
        <f t="shared" si="8"/>
        <v>219</v>
      </c>
      <c r="P88" s="3">
        <v>900</v>
      </c>
      <c r="Q88" s="98">
        <f t="shared" si="9"/>
        <v>0.24333333333333335</v>
      </c>
      <c r="R88" s="1" t="str">
        <f t="shared" si="12"/>
        <v>Fail</v>
      </c>
      <c r="S88" s="1">
        <f t="shared" si="10"/>
        <v>84</v>
      </c>
    </row>
    <row r="89" spans="1:19" x14ac:dyDescent="0.35">
      <c r="A89" s="1">
        <v>84</v>
      </c>
      <c r="B89" s="2" t="s">
        <v>237</v>
      </c>
      <c r="C89" s="2"/>
      <c r="D89" s="1">
        <v>22</v>
      </c>
      <c r="E89" s="1">
        <v>35</v>
      </c>
      <c r="F89" s="1">
        <v>33</v>
      </c>
      <c r="G89" s="1">
        <v>41</v>
      </c>
      <c r="H89" s="1">
        <v>4</v>
      </c>
      <c r="I89" s="1">
        <v>22</v>
      </c>
      <c r="J89" s="1">
        <v>18</v>
      </c>
      <c r="K89" s="1">
        <v>33</v>
      </c>
      <c r="L89" s="1">
        <v>46</v>
      </c>
      <c r="M89" s="1">
        <v>20</v>
      </c>
      <c r="N89" s="1">
        <v>42</v>
      </c>
      <c r="O89" s="3">
        <f t="shared" si="8"/>
        <v>316</v>
      </c>
      <c r="P89" s="3">
        <v>900</v>
      </c>
      <c r="Q89" s="98">
        <f t="shared" si="9"/>
        <v>0.3511111111111111</v>
      </c>
      <c r="R89" s="1" t="str">
        <f t="shared" si="12"/>
        <v>Pass</v>
      </c>
      <c r="S89" s="1">
        <f t="shared" si="10"/>
        <v>56</v>
      </c>
    </row>
    <row r="90" spans="1:19" x14ac:dyDescent="0.35">
      <c r="A90" s="1">
        <v>85</v>
      </c>
      <c r="B90" s="2" t="s">
        <v>238</v>
      </c>
      <c r="C90" s="2"/>
      <c r="D90" s="1">
        <v>14</v>
      </c>
      <c r="E90" s="1">
        <v>36</v>
      </c>
      <c r="F90" s="1">
        <v>43</v>
      </c>
      <c r="G90" s="1">
        <v>35</v>
      </c>
      <c r="H90" s="1">
        <v>40</v>
      </c>
      <c r="I90" s="1">
        <v>23</v>
      </c>
      <c r="J90" s="1">
        <v>21</v>
      </c>
      <c r="K90" s="1">
        <v>17</v>
      </c>
      <c r="L90" s="1">
        <v>69</v>
      </c>
      <c r="M90" s="1">
        <v>17</v>
      </c>
      <c r="N90" s="1">
        <v>45</v>
      </c>
      <c r="O90" s="3">
        <f t="shared" si="8"/>
        <v>360</v>
      </c>
      <c r="P90" s="3">
        <v>900</v>
      </c>
      <c r="Q90" s="98">
        <f t="shared" si="9"/>
        <v>0.4</v>
      </c>
      <c r="R90" s="1" t="str">
        <f t="shared" si="12"/>
        <v>Pass</v>
      </c>
      <c r="S90" s="1">
        <f t="shared" si="10"/>
        <v>43</v>
      </c>
    </row>
    <row r="91" spans="1:19" x14ac:dyDescent="0.35">
      <c r="A91" s="1">
        <v>86</v>
      </c>
      <c r="B91" s="2" t="s">
        <v>239</v>
      </c>
      <c r="C91" s="2"/>
      <c r="D91" s="1">
        <v>21</v>
      </c>
      <c r="E91" s="1">
        <v>45</v>
      </c>
      <c r="F91" s="1">
        <v>42</v>
      </c>
      <c r="G91" s="1">
        <v>36</v>
      </c>
      <c r="H91" s="1">
        <v>73</v>
      </c>
      <c r="I91" s="1">
        <v>25</v>
      </c>
      <c r="J91" s="1">
        <v>32</v>
      </c>
      <c r="K91" s="1">
        <v>75</v>
      </c>
      <c r="L91" s="1">
        <v>72</v>
      </c>
      <c r="M91" s="1">
        <v>48</v>
      </c>
      <c r="N91" s="1" t="s">
        <v>18</v>
      </c>
      <c r="O91" s="3">
        <f t="shared" si="8"/>
        <v>469</v>
      </c>
      <c r="P91" s="3">
        <v>900</v>
      </c>
      <c r="Q91" s="98">
        <f t="shared" si="9"/>
        <v>0.52111111111111108</v>
      </c>
      <c r="R91" s="1" t="str">
        <f t="shared" si="12"/>
        <v>Pass</v>
      </c>
      <c r="S91" s="1">
        <f t="shared" si="10"/>
        <v>27</v>
      </c>
    </row>
    <row r="92" spans="1:19" x14ac:dyDescent="0.35">
      <c r="A92" s="73" t="s">
        <v>11</v>
      </c>
      <c r="B92" s="73"/>
      <c r="C92" s="73"/>
      <c r="D92" s="73"/>
      <c r="E92" s="73"/>
      <c r="F92" s="14"/>
      <c r="G92" s="62">
        <v>86</v>
      </c>
      <c r="H92" s="63"/>
    </row>
    <row r="93" spans="1:19" x14ac:dyDescent="0.35">
      <c r="A93" s="56" t="s">
        <v>12</v>
      </c>
      <c r="B93" s="56"/>
      <c r="C93" s="56"/>
      <c r="D93" s="56"/>
      <c r="E93" s="56"/>
      <c r="F93" s="8"/>
      <c r="G93" s="59">
        <f>G92-G94</f>
        <v>64</v>
      </c>
      <c r="H93" s="60"/>
    </row>
    <row r="94" spans="1:19" ht="15.5" x14ac:dyDescent="0.35">
      <c r="A94" s="56" t="s">
        <v>7</v>
      </c>
      <c r="B94" s="56"/>
      <c r="C94" s="56"/>
      <c r="D94" s="56"/>
      <c r="E94" s="56"/>
      <c r="F94" s="8"/>
      <c r="G94" s="59">
        <f>COUNTIF(D6:N32,"A")</f>
        <v>22</v>
      </c>
      <c r="H94" s="60"/>
      <c r="O94" s="55" t="s">
        <v>15</v>
      </c>
      <c r="P94" s="55"/>
      <c r="Q94" s="55"/>
      <c r="R94" s="55"/>
      <c r="S94" s="55"/>
    </row>
    <row r="95" spans="1:19" ht="15.5" x14ac:dyDescent="0.35">
      <c r="A95" s="56" t="s">
        <v>8</v>
      </c>
      <c r="B95" s="56"/>
      <c r="C95" s="56"/>
      <c r="D95" s="56"/>
      <c r="E95" s="56"/>
      <c r="F95" s="8"/>
      <c r="G95" s="59">
        <f>COUNTIF(R6:R32,"Pass")</f>
        <v>23</v>
      </c>
      <c r="H95" s="60"/>
      <c r="O95" s="61"/>
      <c r="P95" s="61"/>
      <c r="Q95" s="61"/>
      <c r="R95" s="61"/>
    </row>
    <row r="96" spans="1:19" x14ac:dyDescent="0.35">
      <c r="A96" s="56" t="s">
        <v>9</v>
      </c>
      <c r="B96" s="56"/>
      <c r="C96" s="56"/>
      <c r="D96" s="56"/>
      <c r="E96" s="56"/>
      <c r="F96" s="8"/>
      <c r="G96" s="59">
        <v>0</v>
      </c>
      <c r="H96" s="60"/>
    </row>
    <row r="97" spans="1:19" ht="15.5" x14ac:dyDescent="0.35">
      <c r="A97" s="56" t="s">
        <v>10</v>
      </c>
      <c r="B97" s="56"/>
      <c r="C97" s="56"/>
      <c r="D97" s="56"/>
      <c r="E97" s="56"/>
      <c r="F97" s="8"/>
      <c r="G97" s="57">
        <f>G95/G92</f>
        <v>0.26744186046511625</v>
      </c>
      <c r="H97" s="58" t="e">
        <f>H95/H92</f>
        <v>#DIV/0!</v>
      </c>
      <c r="I97" s="5"/>
      <c r="J97" s="5"/>
      <c r="K97" s="5"/>
      <c r="L97" s="5"/>
      <c r="M97" s="5"/>
      <c r="O97" s="55" t="s">
        <v>16</v>
      </c>
      <c r="P97" s="55"/>
      <c r="Q97" s="55"/>
      <c r="R97" s="55"/>
      <c r="S97" s="55"/>
    </row>
  </sheetData>
  <sortState xmlns:xlrd2="http://schemas.microsoft.com/office/spreadsheetml/2017/richdata2" ref="S6:S91">
    <sortCondition ref="S6"/>
  </sortState>
  <mergeCells count="26">
    <mergeCell ref="A1:S1"/>
    <mergeCell ref="A2:B3"/>
    <mergeCell ref="C2:N3"/>
    <mergeCell ref="O2:S3"/>
    <mergeCell ref="A4:A5"/>
    <mergeCell ref="B4:B5"/>
    <mergeCell ref="C4:C5"/>
    <mergeCell ref="D4:N4"/>
    <mergeCell ref="O4:O5"/>
    <mergeCell ref="P4:P5"/>
    <mergeCell ref="Q4:S4"/>
    <mergeCell ref="A97:E97"/>
    <mergeCell ref="G97:H97"/>
    <mergeCell ref="O97:S97"/>
    <mergeCell ref="A94:E94"/>
    <mergeCell ref="G94:H94"/>
    <mergeCell ref="A95:E95"/>
    <mergeCell ref="G95:H95"/>
    <mergeCell ref="O95:R95"/>
    <mergeCell ref="A96:E96"/>
    <mergeCell ref="G96:H96"/>
    <mergeCell ref="A93:E93"/>
    <mergeCell ref="G93:H93"/>
    <mergeCell ref="A92:E92"/>
    <mergeCell ref="G92:H92"/>
    <mergeCell ref="O94:S94"/>
  </mergeCells>
  <conditionalFormatting sqref="D6:N23 D24:G24 D25:N32">
    <cfRule type="cellIs" dxfId="19" priority="4" operator="equal">
      <formula>"A"</formula>
    </cfRule>
  </conditionalFormatting>
  <conditionalFormatting sqref="S6:S91">
    <cfRule type="cellIs" dxfId="18" priority="1" operator="equal">
      <formula>"3rd"</formula>
    </cfRule>
    <cfRule type="cellIs" dxfId="17" priority="2" operator="equal">
      <formula>"2nd"</formula>
    </cfRule>
    <cfRule type="cellIs" dxfId="16" priority="3" operator="equal">
      <formula>"1st"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3"/>
  <sheetViews>
    <sheetView topLeftCell="A77" zoomScaleNormal="100" workbookViewId="0">
      <selection activeCell="K86" sqref="K86"/>
    </sheetView>
  </sheetViews>
  <sheetFormatPr defaultColWidth="9.1796875" defaultRowHeight="14.5" x14ac:dyDescent="0.35"/>
  <cols>
    <col min="1" max="1" width="4.453125" style="10" customWidth="1"/>
    <col min="2" max="2" width="23.1796875" style="10" bestFit="1" customWidth="1"/>
    <col min="3" max="3" width="3.26953125" style="10" customWidth="1"/>
    <col min="4" max="5" width="3.81640625" style="10" customWidth="1"/>
    <col min="6" max="6" width="4.453125" style="10" customWidth="1"/>
    <col min="7" max="7" width="4" style="10" bestFit="1" customWidth="1"/>
    <col min="8" max="9" width="3.7265625" style="10" customWidth="1"/>
    <col min="10" max="10" width="5.81640625" style="10" bestFit="1" customWidth="1"/>
    <col min="11" max="11" width="7.7265625" style="10" bestFit="1" customWidth="1"/>
    <col min="12" max="12" width="3.1796875" style="10" customWidth="1"/>
    <col min="13" max="13" width="4.7265625" style="10" customWidth="1"/>
    <col min="14" max="14" width="4.81640625" style="10" customWidth="1"/>
    <col min="15" max="15" width="6.453125" style="10" customWidth="1"/>
    <col min="16" max="16" width="6.54296875" style="10" customWidth="1"/>
    <col min="17" max="17" width="6.453125" style="10" customWidth="1"/>
    <col min="18" max="18" width="52.7265625" style="10" bestFit="1" customWidth="1"/>
    <col min="19" max="19" width="9.1796875" style="10"/>
    <col min="20" max="20" width="11.81640625" style="10" bestFit="1" customWidth="1"/>
    <col min="21" max="16384" width="9.1796875" style="10"/>
  </cols>
  <sheetData>
    <row r="1" spans="1:18" ht="23.25" customHeight="1" x14ac:dyDescent="0.35">
      <c r="A1" s="64" t="s">
        <v>302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/>
      <c r="R1" s="7"/>
    </row>
    <row r="2" spans="1:18" ht="15" customHeight="1" x14ac:dyDescent="0.35">
      <c r="A2" s="67" t="s">
        <v>6</v>
      </c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 t="s">
        <v>569</v>
      </c>
      <c r="N2" s="68"/>
      <c r="O2" s="68"/>
      <c r="P2" s="68"/>
      <c r="Q2" s="68"/>
    </row>
    <row r="3" spans="1:18" ht="15" customHeight="1" x14ac:dyDescent="0.35">
      <c r="A3" s="67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8" ht="30" customHeight="1" x14ac:dyDescent="0.35">
      <c r="A4" s="69" t="s">
        <v>14</v>
      </c>
      <c r="B4" s="71" t="s">
        <v>0</v>
      </c>
      <c r="C4" s="67" t="s">
        <v>1</v>
      </c>
      <c r="D4" s="67"/>
      <c r="E4" s="67"/>
      <c r="F4" s="67"/>
      <c r="G4" s="67"/>
      <c r="H4" s="67"/>
      <c r="I4" s="67"/>
      <c r="J4" s="67"/>
      <c r="K4" s="67"/>
      <c r="L4" s="67"/>
      <c r="M4" s="72" t="s">
        <v>2</v>
      </c>
      <c r="N4" s="72" t="s">
        <v>3</v>
      </c>
      <c r="O4" s="67" t="s">
        <v>5</v>
      </c>
      <c r="P4" s="67"/>
      <c r="Q4" s="67"/>
    </row>
    <row r="5" spans="1:18" ht="15.75" customHeight="1" x14ac:dyDescent="0.35">
      <c r="A5" s="70"/>
      <c r="B5" s="71"/>
      <c r="C5" s="4" t="s">
        <v>294</v>
      </c>
      <c r="D5" s="4" t="s">
        <v>31</v>
      </c>
      <c r="E5" s="4" t="s">
        <v>32</v>
      </c>
      <c r="F5" s="4" t="s">
        <v>34</v>
      </c>
      <c r="G5" s="4" t="s">
        <v>292</v>
      </c>
      <c r="H5" s="4" t="s">
        <v>303</v>
      </c>
      <c r="I5" s="4" t="s">
        <v>293</v>
      </c>
      <c r="J5" s="4" t="s">
        <v>300</v>
      </c>
      <c r="K5" s="4" t="s">
        <v>299</v>
      </c>
      <c r="L5" s="4" t="s">
        <v>297</v>
      </c>
      <c r="M5" s="72"/>
      <c r="N5" s="72"/>
      <c r="O5" s="4" t="s">
        <v>13</v>
      </c>
      <c r="P5" s="4" t="s">
        <v>4</v>
      </c>
      <c r="Q5" s="4" t="s">
        <v>30</v>
      </c>
    </row>
    <row r="6" spans="1:18" x14ac:dyDescent="0.35">
      <c r="A6" s="4">
        <v>1</v>
      </c>
      <c r="B6" s="12" t="s">
        <v>240</v>
      </c>
      <c r="C6" s="4">
        <v>12</v>
      </c>
      <c r="D6" s="4">
        <v>35</v>
      </c>
      <c r="E6" s="4">
        <v>52</v>
      </c>
      <c r="F6" s="4">
        <v>34</v>
      </c>
      <c r="G6" s="4">
        <v>80</v>
      </c>
      <c r="H6" s="4">
        <v>19</v>
      </c>
      <c r="I6" s="4">
        <v>26</v>
      </c>
      <c r="J6" s="4">
        <v>37</v>
      </c>
      <c r="K6" s="4">
        <v>18</v>
      </c>
      <c r="L6" s="4">
        <v>40</v>
      </c>
      <c r="M6" s="17">
        <f t="shared" ref="M6:M73" si="0">SUM(C6:L6)</f>
        <v>353</v>
      </c>
      <c r="N6" s="17">
        <v>800</v>
      </c>
      <c r="O6" s="25">
        <f t="shared" ref="O6:O69" si="1">M6/N6</f>
        <v>0.44124999999999998</v>
      </c>
      <c r="P6" s="4" t="str">
        <f>IF(O6&lt;25%,"Fail","Pass")</f>
        <v>Pass</v>
      </c>
      <c r="Q6" s="4">
        <f>RANK(M6,$M$6:$M$73,0)</f>
        <v>40</v>
      </c>
    </row>
    <row r="7" spans="1:18" x14ac:dyDescent="0.35">
      <c r="A7" s="4">
        <v>2</v>
      </c>
      <c r="B7" s="12" t="s">
        <v>241</v>
      </c>
      <c r="C7" s="4">
        <v>20</v>
      </c>
      <c r="D7" s="4">
        <v>33</v>
      </c>
      <c r="E7" s="4">
        <v>40</v>
      </c>
      <c r="F7" s="4">
        <v>33</v>
      </c>
      <c r="G7" s="4">
        <v>50</v>
      </c>
      <c r="H7" s="4">
        <v>24</v>
      </c>
      <c r="I7" s="4">
        <v>17</v>
      </c>
      <c r="J7" s="4">
        <v>40</v>
      </c>
      <c r="K7" s="4">
        <v>12</v>
      </c>
      <c r="L7" s="4" t="s">
        <v>18</v>
      </c>
      <c r="M7" s="17">
        <f t="shared" si="0"/>
        <v>269</v>
      </c>
      <c r="N7" s="17">
        <v>800</v>
      </c>
      <c r="O7" s="25">
        <f t="shared" si="1"/>
        <v>0.33624999999999999</v>
      </c>
      <c r="P7" s="4" t="str">
        <f t="shared" ref="P7:P70" si="2">IF(O7&lt;25%,"Fail","Pass")</f>
        <v>Pass</v>
      </c>
      <c r="Q7" s="4">
        <f t="shared" ref="Q7:Q70" si="3">RANK(M7,$M$6:$M$73,0)</f>
        <v>64</v>
      </c>
    </row>
    <row r="8" spans="1:18" x14ac:dyDescent="0.35">
      <c r="A8" s="4">
        <v>3</v>
      </c>
      <c r="B8" s="12" t="s">
        <v>242</v>
      </c>
      <c r="C8" s="4">
        <v>35</v>
      </c>
      <c r="D8" s="4">
        <v>35</v>
      </c>
      <c r="E8" s="4">
        <v>52</v>
      </c>
      <c r="F8" s="4">
        <v>38</v>
      </c>
      <c r="G8" s="4">
        <v>98</v>
      </c>
      <c r="H8" s="4">
        <v>30</v>
      </c>
      <c r="I8" s="4">
        <v>37</v>
      </c>
      <c r="J8" s="4">
        <v>87</v>
      </c>
      <c r="K8" s="4">
        <v>17</v>
      </c>
      <c r="L8" s="4" t="s">
        <v>18</v>
      </c>
      <c r="M8" s="17">
        <f t="shared" si="0"/>
        <v>429</v>
      </c>
      <c r="N8" s="17">
        <v>800</v>
      </c>
      <c r="O8" s="25">
        <f t="shared" si="1"/>
        <v>0.53625</v>
      </c>
      <c r="P8" s="4" t="str">
        <f t="shared" si="2"/>
        <v>Pass</v>
      </c>
      <c r="Q8" s="4">
        <f t="shared" si="3"/>
        <v>22</v>
      </c>
    </row>
    <row r="9" spans="1:18" ht="15" customHeight="1" x14ac:dyDescent="0.35">
      <c r="A9" s="4">
        <v>4</v>
      </c>
      <c r="B9" s="12" t="s">
        <v>190</v>
      </c>
      <c r="C9" s="4">
        <v>40</v>
      </c>
      <c r="D9" s="4">
        <v>43</v>
      </c>
      <c r="E9" s="4">
        <v>45</v>
      </c>
      <c r="F9" s="4">
        <v>36</v>
      </c>
      <c r="G9" s="4">
        <v>70</v>
      </c>
      <c r="H9" s="4">
        <v>37</v>
      </c>
      <c r="I9" s="4">
        <v>27</v>
      </c>
      <c r="J9" s="4">
        <v>38</v>
      </c>
      <c r="K9" s="4">
        <v>23</v>
      </c>
      <c r="L9" s="4" t="s">
        <v>18</v>
      </c>
      <c r="M9" s="17">
        <f t="shared" si="0"/>
        <v>359</v>
      </c>
      <c r="N9" s="17">
        <v>800</v>
      </c>
      <c r="O9" s="25">
        <f t="shared" si="1"/>
        <v>0.44874999999999998</v>
      </c>
      <c r="P9" s="4" t="str">
        <f t="shared" si="2"/>
        <v>Pass</v>
      </c>
      <c r="Q9" s="4">
        <f t="shared" si="3"/>
        <v>39</v>
      </c>
    </row>
    <row r="10" spans="1:18" x14ac:dyDescent="0.35">
      <c r="A10" s="4">
        <v>5</v>
      </c>
      <c r="B10" s="12" t="s">
        <v>243</v>
      </c>
      <c r="C10" s="4">
        <v>33</v>
      </c>
      <c r="D10" s="4">
        <v>8</v>
      </c>
      <c r="E10" s="4">
        <v>39</v>
      </c>
      <c r="F10" s="4">
        <v>35</v>
      </c>
      <c r="G10" s="4">
        <v>34</v>
      </c>
      <c r="H10" s="4">
        <v>13</v>
      </c>
      <c r="I10" s="4">
        <v>22</v>
      </c>
      <c r="J10" s="4">
        <v>33</v>
      </c>
      <c r="K10" s="4">
        <v>17</v>
      </c>
      <c r="L10" s="4" t="s">
        <v>18</v>
      </c>
      <c r="M10" s="17">
        <f t="shared" si="0"/>
        <v>234</v>
      </c>
      <c r="N10" s="17">
        <v>800</v>
      </c>
      <c r="O10" s="25">
        <f t="shared" si="1"/>
        <v>0.29249999999999998</v>
      </c>
      <c r="P10" s="4" t="str">
        <f t="shared" si="2"/>
        <v>Pass</v>
      </c>
      <c r="Q10" s="4">
        <f t="shared" si="3"/>
        <v>66</v>
      </c>
    </row>
    <row r="11" spans="1:18" x14ac:dyDescent="0.35">
      <c r="A11" s="4">
        <v>6</v>
      </c>
      <c r="B11" s="12" t="s">
        <v>244</v>
      </c>
      <c r="C11" s="4">
        <v>33</v>
      </c>
      <c r="D11" s="4">
        <v>8</v>
      </c>
      <c r="E11" s="4">
        <v>40</v>
      </c>
      <c r="F11" s="4">
        <v>33</v>
      </c>
      <c r="G11" s="4">
        <v>76</v>
      </c>
      <c r="H11" s="4">
        <v>17</v>
      </c>
      <c r="I11" s="4">
        <v>27</v>
      </c>
      <c r="J11" s="4">
        <v>42</v>
      </c>
      <c r="K11" s="4">
        <v>10</v>
      </c>
      <c r="L11" s="4" t="s">
        <v>18</v>
      </c>
      <c r="M11" s="17">
        <f t="shared" si="0"/>
        <v>286</v>
      </c>
      <c r="N11" s="17">
        <v>800</v>
      </c>
      <c r="O11" s="25">
        <f t="shared" si="1"/>
        <v>0.35749999999999998</v>
      </c>
      <c r="P11" s="4" t="str">
        <f t="shared" si="2"/>
        <v>Pass</v>
      </c>
      <c r="Q11" s="4">
        <f t="shared" si="3"/>
        <v>62</v>
      </c>
    </row>
    <row r="12" spans="1:18" x14ac:dyDescent="0.35">
      <c r="A12" s="4">
        <v>7</v>
      </c>
      <c r="B12" s="12" t="s">
        <v>245</v>
      </c>
      <c r="C12" s="4">
        <v>12</v>
      </c>
      <c r="D12" s="4">
        <v>35</v>
      </c>
      <c r="E12" s="4">
        <v>53</v>
      </c>
      <c r="F12" s="4">
        <v>34</v>
      </c>
      <c r="G12" s="4">
        <v>82</v>
      </c>
      <c r="H12" s="4">
        <v>13</v>
      </c>
      <c r="I12" s="4">
        <v>42</v>
      </c>
      <c r="J12" s="4">
        <v>33</v>
      </c>
      <c r="K12" s="4">
        <v>17</v>
      </c>
      <c r="L12" s="4" t="s">
        <v>18</v>
      </c>
      <c r="M12" s="17">
        <f t="shared" si="0"/>
        <v>321</v>
      </c>
      <c r="N12" s="17">
        <v>800</v>
      </c>
      <c r="O12" s="25">
        <f t="shared" si="1"/>
        <v>0.40125</v>
      </c>
      <c r="P12" s="4" t="str">
        <f t="shared" si="2"/>
        <v>Pass</v>
      </c>
      <c r="Q12" s="4">
        <f t="shared" si="3"/>
        <v>49</v>
      </c>
    </row>
    <row r="13" spans="1:18" x14ac:dyDescent="0.35">
      <c r="A13" s="4">
        <v>8</v>
      </c>
      <c r="B13" s="12" t="s">
        <v>123</v>
      </c>
      <c r="C13" s="4">
        <v>40</v>
      </c>
      <c r="D13" s="4">
        <v>40</v>
      </c>
      <c r="E13" s="4">
        <v>61</v>
      </c>
      <c r="F13" s="4">
        <v>39</v>
      </c>
      <c r="G13" s="4">
        <v>92</v>
      </c>
      <c r="H13" s="4">
        <v>31</v>
      </c>
      <c r="I13" s="4">
        <v>29</v>
      </c>
      <c r="J13" s="4">
        <v>52</v>
      </c>
      <c r="K13" s="4">
        <v>17</v>
      </c>
      <c r="L13" s="4" t="s">
        <v>18</v>
      </c>
      <c r="M13" s="17">
        <f t="shared" si="0"/>
        <v>401</v>
      </c>
      <c r="N13" s="17">
        <v>800</v>
      </c>
      <c r="O13" s="25">
        <f t="shared" si="1"/>
        <v>0.50124999999999997</v>
      </c>
      <c r="P13" s="4" t="str">
        <f t="shared" si="2"/>
        <v>Pass</v>
      </c>
      <c r="Q13" s="4">
        <f t="shared" si="3"/>
        <v>30</v>
      </c>
    </row>
    <row r="14" spans="1:18" x14ac:dyDescent="0.35">
      <c r="A14" s="4">
        <v>9</v>
      </c>
      <c r="B14" s="12" t="s">
        <v>246</v>
      </c>
      <c r="C14" s="4">
        <v>14</v>
      </c>
      <c r="D14" s="4">
        <v>42</v>
      </c>
      <c r="E14" s="4">
        <v>47</v>
      </c>
      <c r="F14" s="4">
        <v>45</v>
      </c>
      <c r="G14" s="4">
        <v>66</v>
      </c>
      <c r="H14" s="4">
        <v>29</v>
      </c>
      <c r="I14" s="4">
        <v>33</v>
      </c>
      <c r="J14" s="4">
        <v>51</v>
      </c>
      <c r="K14" s="4">
        <v>19</v>
      </c>
      <c r="L14" s="4" t="s">
        <v>18</v>
      </c>
      <c r="M14" s="17">
        <f t="shared" si="0"/>
        <v>346</v>
      </c>
      <c r="N14" s="17">
        <v>800</v>
      </c>
      <c r="O14" s="25">
        <f t="shared" si="1"/>
        <v>0.4325</v>
      </c>
      <c r="P14" s="4" t="str">
        <f t="shared" si="2"/>
        <v>Pass</v>
      </c>
      <c r="Q14" s="4">
        <f t="shared" si="3"/>
        <v>42</v>
      </c>
    </row>
    <row r="15" spans="1:18" x14ac:dyDescent="0.35">
      <c r="A15" s="4">
        <v>10</v>
      </c>
      <c r="B15" s="12" t="s">
        <v>151</v>
      </c>
      <c r="C15" s="4">
        <v>52</v>
      </c>
      <c r="D15" s="4">
        <v>10</v>
      </c>
      <c r="E15" s="4">
        <v>90</v>
      </c>
      <c r="F15" s="4">
        <v>13</v>
      </c>
      <c r="G15" s="4">
        <v>100</v>
      </c>
      <c r="H15" s="4">
        <v>26</v>
      </c>
      <c r="I15" s="4">
        <v>46</v>
      </c>
      <c r="J15" s="4">
        <v>98</v>
      </c>
      <c r="K15" s="4">
        <v>35</v>
      </c>
      <c r="L15" s="4" t="s">
        <v>18</v>
      </c>
      <c r="M15" s="17">
        <f t="shared" si="0"/>
        <v>470</v>
      </c>
      <c r="N15" s="17">
        <v>800</v>
      </c>
      <c r="O15" s="25">
        <f t="shared" si="1"/>
        <v>0.58750000000000002</v>
      </c>
      <c r="P15" s="4" t="str">
        <f t="shared" si="2"/>
        <v>Pass</v>
      </c>
      <c r="Q15" s="4">
        <f t="shared" si="3"/>
        <v>19</v>
      </c>
    </row>
    <row r="16" spans="1:18" x14ac:dyDescent="0.35">
      <c r="A16" s="4">
        <v>11</v>
      </c>
      <c r="B16" s="12" t="s">
        <v>247</v>
      </c>
      <c r="C16" s="4">
        <v>33</v>
      </c>
      <c r="D16" s="4">
        <v>60</v>
      </c>
      <c r="E16" s="4">
        <v>85</v>
      </c>
      <c r="F16" s="4">
        <v>39</v>
      </c>
      <c r="G16" s="4">
        <v>96</v>
      </c>
      <c r="H16" s="4">
        <v>21</v>
      </c>
      <c r="I16" s="4">
        <v>18</v>
      </c>
      <c r="J16" s="4">
        <v>90</v>
      </c>
      <c r="K16" s="4">
        <v>27</v>
      </c>
      <c r="L16" s="4">
        <v>30</v>
      </c>
      <c r="M16" s="17">
        <f t="shared" si="0"/>
        <v>499</v>
      </c>
      <c r="N16" s="17">
        <v>800</v>
      </c>
      <c r="O16" s="25">
        <f t="shared" si="1"/>
        <v>0.62375000000000003</v>
      </c>
      <c r="P16" s="4" t="str">
        <f t="shared" si="2"/>
        <v>Pass</v>
      </c>
      <c r="Q16" s="4">
        <f t="shared" si="3"/>
        <v>14</v>
      </c>
    </row>
    <row r="17" spans="1:17" x14ac:dyDescent="0.35">
      <c r="A17" s="4">
        <v>12</v>
      </c>
      <c r="B17" s="12" t="s">
        <v>248</v>
      </c>
      <c r="C17" s="4">
        <v>47</v>
      </c>
      <c r="D17" s="4">
        <v>4</v>
      </c>
      <c r="E17" s="4">
        <v>41</v>
      </c>
      <c r="F17" s="4">
        <v>33</v>
      </c>
      <c r="G17" s="4">
        <v>82</v>
      </c>
      <c r="H17" s="4">
        <v>19</v>
      </c>
      <c r="I17" s="4">
        <v>40</v>
      </c>
      <c r="J17" s="4">
        <v>76</v>
      </c>
      <c r="K17" s="4">
        <v>30</v>
      </c>
      <c r="L17" s="4" t="s">
        <v>18</v>
      </c>
      <c r="M17" s="17">
        <f t="shared" si="0"/>
        <v>372</v>
      </c>
      <c r="N17" s="17">
        <v>800</v>
      </c>
      <c r="O17" s="25">
        <f t="shared" si="1"/>
        <v>0.46500000000000002</v>
      </c>
      <c r="P17" s="4" t="str">
        <f t="shared" si="2"/>
        <v>Pass</v>
      </c>
      <c r="Q17" s="4">
        <f t="shared" si="3"/>
        <v>35</v>
      </c>
    </row>
    <row r="18" spans="1:17" x14ac:dyDescent="0.35">
      <c r="A18" s="4">
        <v>13</v>
      </c>
      <c r="B18" s="12" t="s">
        <v>249</v>
      </c>
      <c r="C18" s="4">
        <v>10</v>
      </c>
      <c r="D18" s="4">
        <v>35</v>
      </c>
      <c r="E18" s="4">
        <v>40</v>
      </c>
      <c r="F18" s="4">
        <v>42</v>
      </c>
      <c r="G18" s="4">
        <v>66</v>
      </c>
      <c r="H18" s="4">
        <v>17</v>
      </c>
      <c r="I18" s="4">
        <v>19</v>
      </c>
      <c r="J18" s="4">
        <v>43</v>
      </c>
      <c r="K18" s="4">
        <v>17</v>
      </c>
      <c r="L18" s="4" t="s">
        <v>18</v>
      </c>
      <c r="M18" s="17">
        <f t="shared" si="0"/>
        <v>289</v>
      </c>
      <c r="N18" s="17">
        <v>800</v>
      </c>
      <c r="O18" s="25">
        <f t="shared" si="1"/>
        <v>0.36125000000000002</v>
      </c>
      <c r="P18" s="4" t="str">
        <f t="shared" si="2"/>
        <v>Pass</v>
      </c>
      <c r="Q18" s="4">
        <f t="shared" si="3"/>
        <v>61</v>
      </c>
    </row>
    <row r="19" spans="1:17" x14ac:dyDescent="0.35">
      <c r="A19" s="4">
        <v>14</v>
      </c>
      <c r="B19" s="12" t="s">
        <v>149</v>
      </c>
      <c r="C19" s="4">
        <v>40</v>
      </c>
      <c r="D19" s="4">
        <v>41</v>
      </c>
      <c r="E19" s="4">
        <v>77</v>
      </c>
      <c r="F19" s="4">
        <v>51</v>
      </c>
      <c r="G19" s="4">
        <v>88</v>
      </c>
      <c r="H19" s="4">
        <v>45</v>
      </c>
      <c r="I19" s="4">
        <v>46</v>
      </c>
      <c r="J19" s="4">
        <v>91</v>
      </c>
      <c r="K19" s="4">
        <v>36</v>
      </c>
      <c r="L19" s="4">
        <v>40</v>
      </c>
      <c r="M19" s="17">
        <f t="shared" si="0"/>
        <v>555</v>
      </c>
      <c r="N19" s="17">
        <v>800</v>
      </c>
      <c r="O19" s="25">
        <f t="shared" si="1"/>
        <v>0.69374999999999998</v>
      </c>
      <c r="P19" s="4" t="str">
        <f t="shared" si="2"/>
        <v>Pass</v>
      </c>
      <c r="Q19" s="4">
        <f t="shared" si="3"/>
        <v>7</v>
      </c>
    </row>
    <row r="20" spans="1:17" x14ac:dyDescent="0.35">
      <c r="A20" s="4">
        <v>15</v>
      </c>
      <c r="B20" s="12" t="s">
        <v>250</v>
      </c>
      <c r="C20" s="4">
        <v>52</v>
      </c>
      <c r="D20" s="4">
        <v>34</v>
      </c>
      <c r="E20" s="4">
        <v>58</v>
      </c>
      <c r="F20" s="4">
        <v>62</v>
      </c>
      <c r="G20" s="4">
        <v>90</v>
      </c>
      <c r="H20" s="4">
        <v>17</v>
      </c>
      <c r="I20" s="4">
        <v>37</v>
      </c>
      <c r="J20" s="4">
        <v>46</v>
      </c>
      <c r="K20" s="4">
        <v>17</v>
      </c>
      <c r="L20" s="4" t="s">
        <v>18</v>
      </c>
      <c r="M20" s="17">
        <f t="shared" si="0"/>
        <v>413</v>
      </c>
      <c r="N20" s="17">
        <v>800</v>
      </c>
      <c r="O20" s="25">
        <f t="shared" si="1"/>
        <v>0.51624999999999999</v>
      </c>
      <c r="P20" s="4" t="str">
        <f t="shared" si="2"/>
        <v>Pass</v>
      </c>
      <c r="Q20" s="4">
        <f t="shared" si="3"/>
        <v>25</v>
      </c>
    </row>
    <row r="21" spans="1:17" x14ac:dyDescent="0.35">
      <c r="A21" s="4">
        <v>16</v>
      </c>
      <c r="B21" s="12" t="s">
        <v>251</v>
      </c>
      <c r="C21" s="4">
        <v>38</v>
      </c>
      <c r="D21" s="4">
        <v>37</v>
      </c>
      <c r="E21" s="4">
        <v>35</v>
      </c>
      <c r="F21" s="4">
        <v>33</v>
      </c>
      <c r="G21" s="4">
        <v>34</v>
      </c>
      <c r="H21" s="4">
        <v>10</v>
      </c>
      <c r="I21" s="4">
        <v>33</v>
      </c>
      <c r="J21" s="4">
        <v>33</v>
      </c>
      <c r="K21" s="4">
        <v>24</v>
      </c>
      <c r="L21" s="4">
        <v>20</v>
      </c>
      <c r="M21" s="17">
        <f t="shared" si="0"/>
        <v>297</v>
      </c>
      <c r="N21" s="17">
        <v>800</v>
      </c>
      <c r="O21" s="25">
        <f t="shared" si="1"/>
        <v>0.37125000000000002</v>
      </c>
      <c r="P21" s="4" t="str">
        <f t="shared" si="2"/>
        <v>Pass</v>
      </c>
      <c r="Q21" s="4">
        <f t="shared" si="3"/>
        <v>60</v>
      </c>
    </row>
    <row r="22" spans="1:17" x14ac:dyDescent="0.35">
      <c r="A22" s="4">
        <v>17</v>
      </c>
      <c r="B22" s="12" t="s">
        <v>252</v>
      </c>
      <c r="C22" s="4">
        <v>35</v>
      </c>
      <c r="D22" s="4">
        <v>6</v>
      </c>
      <c r="E22" s="4">
        <v>61</v>
      </c>
      <c r="F22" s="4">
        <v>34</v>
      </c>
      <c r="G22" s="4">
        <v>50</v>
      </c>
      <c r="H22" s="4">
        <v>17</v>
      </c>
      <c r="I22" s="4">
        <v>23</v>
      </c>
      <c r="J22" s="4">
        <v>53</v>
      </c>
      <c r="K22" s="4">
        <v>17</v>
      </c>
      <c r="L22" s="4">
        <v>21</v>
      </c>
      <c r="M22" s="17">
        <f t="shared" si="0"/>
        <v>317</v>
      </c>
      <c r="N22" s="17">
        <v>800</v>
      </c>
      <c r="O22" s="25">
        <f t="shared" si="1"/>
        <v>0.39624999999999999</v>
      </c>
      <c r="P22" s="4" t="str">
        <f t="shared" si="2"/>
        <v>Pass</v>
      </c>
      <c r="Q22" s="4">
        <f t="shared" si="3"/>
        <v>51</v>
      </c>
    </row>
    <row r="23" spans="1:17" x14ac:dyDescent="0.35">
      <c r="A23" s="4">
        <v>18</v>
      </c>
      <c r="B23" s="12" t="s">
        <v>253</v>
      </c>
      <c r="C23" s="4">
        <v>40</v>
      </c>
      <c r="D23" s="4">
        <v>33</v>
      </c>
      <c r="E23" s="4">
        <v>35</v>
      </c>
      <c r="F23" s="4">
        <v>5</v>
      </c>
      <c r="G23" s="4">
        <v>36</v>
      </c>
      <c r="H23" s="4">
        <v>10</v>
      </c>
      <c r="I23" s="4">
        <v>22</v>
      </c>
      <c r="J23" s="4">
        <v>33</v>
      </c>
      <c r="K23" s="4">
        <v>18</v>
      </c>
      <c r="L23" s="4" t="s">
        <v>18</v>
      </c>
      <c r="M23" s="17">
        <f t="shared" si="0"/>
        <v>232</v>
      </c>
      <c r="N23" s="17">
        <v>800</v>
      </c>
      <c r="O23" s="25">
        <f t="shared" si="1"/>
        <v>0.28999999999999998</v>
      </c>
      <c r="P23" s="4" t="str">
        <f t="shared" si="2"/>
        <v>Pass</v>
      </c>
      <c r="Q23" s="4">
        <f t="shared" si="3"/>
        <v>67</v>
      </c>
    </row>
    <row r="24" spans="1:17" x14ac:dyDescent="0.35">
      <c r="A24" s="4">
        <v>19</v>
      </c>
      <c r="B24" s="12" t="s">
        <v>254</v>
      </c>
      <c r="C24" s="4">
        <v>40</v>
      </c>
      <c r="D24" s="4">
        <v>8</v>
      </c>
      <c r="E24" s="4">
        <v>44</v>
      </c>
      <c r="F24" s="12">
        <v>13</v>
      </c>
      <c r="G24" s="12">
        <v>86</v>
      </c>
      <c r="H24" s="12">
        <v>13</v>
      </c>
      <c r="I24" s="12">
        <v>26</v>
      </c>
      <c r="J24" s="12">
        <v>47</v>
      </c>
      <c r="K24" s="12">
        <v>13</v>
      </c>
      <c r="L24" s="12">
        <v>45</v>
      </c>
      <c r="M24" s="17">
        <f t="shared" si="0"/>
        <v>335</v>
      </c>
      <c r="N24" s="17">
        <v>800</v>
      </c>
      <c r="O24" s="25">
        <f t="shared" si="1"/>
        <v>0.41875000000000001</v>
      </c>
      <c r="P24" s="4" t="str">
        <f t="shared" si="2"/>
        <v>Pass</v>
      </c>
      <c r="Q24" s="4">
        <f t="shared" si="3"/>
        <v>45</v>
      </c>
    </row>
    <row r="25" spans="1:17" x14ac:dyDescent="0.35">
      <c r="A25" s="4">
        <v>20</v>
      </c>
      <c r="B25" s="12" t="s">
        <v>255</v>
      </c>
      <c r="C25" s="4">
        <v>33</v>
      </c>
      <c r="D25" s="4">
        <v>10</v>
      </c>
      <c r="E25" s="4">
        <v>52</v>
      </c>
      <c r="F25" s="4">
        <v>1</v>
      </c>
      <c r="G25" s="4">
        <v>90</v>
      </c>
      <c r="H25" s="4">
        <v>23</v>
      </c>
      <c r="I25" s="4">
        <v>29</v>
      </c>
      <c r="J25" s="4">
        <v>55</v>
      </c>
      <c r="K25" s="4">
        <v>21</v>
      </c>
      <c r="L25" s="4" t="s">
        <v>18</v>
      </c>
      <c r="M25" s="17">
        <f t="shared" si="0"/>
        <v>314</v>
      </c>
      <c r="N25" s="17">
        <v>800</v>
      </c>
      <c r="O25" s="25">
        <f t="shared" si="1"/>
        <v>0.39250000000000002</v>
      </c>
      <c r="P25" s="4" t="str">
        <f t="shared" si="2"/>
        <v>Pass</v>
      </c>
      <c r="Q25" s="4">
        <f t="shared" si="3"/>
        <v>52</v>
      </c>
    </row>
    <row r="26" spans="1:17" x14ac:dyDescent="0.35">
      <c r="A26" s="4">
        <v>21</v>
      </c>
      <c r="B26" s="12" t="s">
        <v>256</v>
      </c>
      <c r="C26" s="4">
        <v>20</v>
      </c>
      <c r="D26" s="4">
        <v>37</v>
      </c>
      <c r="E26" s="4">
        <v>41</v>
      </c>
      <c r="F26" s="4">
        <v>38</v>
      </c>
      <c r="G26" s="4">
        <v>72</v>
      </c>
      <c r="H26" s="4">
        <v>21</v>
      </c>
      <c r="I26" s="4">
        <v>25</v>
      </c>
      <c r="J26" s="4">
        <v>33</v>
      </c>
      <c r="K26" s="4">
        <v>17</v>
      </c>
      <c r="L26" s="4">
        <v>30</v>
      </c>
      <c r="M26" s="17">
        <f t="shared" si="0"/>
        <v>334</v>
      </c>
      <c r="N26" s="17">
        <v>800</v>
      </c>
      <c r="O26" s="25">
        <f t="shared" si="1"/>
        <v>0.41749999999999998</v>
      </c>
      <c r="P26" s="4" t="str">
        <f t="shared" si="2"/>
        <v>Pass</v>
      </c>
      <c r="Q26" s="4">
        <f t="shared" si="3"/>
        <v>46</v>
      </c>
    </row>
    <row r="27" spans="1:17" x14ac:dyDescent="0.35">
      <c r="A27" s="4">
        <v>22</v>
      </c>
      <c r="B27" s="12" t="s">
        <v>257</v>
      </c>
      <c r="C27" s="4">
        <v>35</v>
      </c>
      <c r="D27" s="4">
        <v>39</v>
      </c>
      <c r="E27" s="4">
        <v>46</v>
      </c>
      <c r="F27" s="4">
        <v>33</v>
      </c>
      <c r="G27" s="4">
        <v>92</v>
      </c>
      <c r="H27" s="4">
        <v>30</v>
      </c>
      <c r="I27" s="4">
        <v>37</v>
      </c>
      <c r="J27" s="4">
        <v>55</v>
      </c>
      <c r="K27" s="4">
        <v>26</v>
      </c>
      <c r="L27" s="4" t="s">
        <v>18</v>
      </c>
      <c r="M27" s="17">
        <f t="shared" si="0"/>
        <v>393</v>
      </c>
      <c r="N27" s="17">
        <v>800</v>
      </c>
      <c r="O27" s="25">
        <f t="shared" si="1"/>
        <v>0.49125000000000002</v>
      </c>
      <c r="P27" s="4" t="str">
        <f t="shared" si="2"/>
        <v>Pass</v>
      </c>
      <c r="Q27" s="4">
        <f t="shared" si="3"/>
        <v>32</v>
      </c>
    </row>
    <row r="28" spans="1:17" ht="15.75" customHeight="1" x14ac:dyDescent="0.35">
      <c r="A28" s="4">
        <v>23</v>
      </c>
      <c r="B28" s="12" t="s">
        <v>182</v>
      </c>
      <c r="C28" s="4">
        <v>83</v>
      </c>
      <c r="D28" s="4">
        <v>55</v>
      </c>
      <c r="E28" s="4">
        <v>95</v>
      </c>
      <c r="F28" s="4">
        <v>72</v>
      </c>
      <c r="G28" s="4">
        <v>92</v>
      </c>
      <c r="H28" s="4">
        <v>42</v>
      </c>
      <c r="I28" s="4">
        <v>49</v>
      </c>
      <c r="J28" s="4">
        <v>96</v>
      </c>
      <c r="K28" s="4">
        <v>36</v>
      </c>
      <c r="L28" s="4" t="s">
        <v>18</v>
      </c>
      <c r="M28" s="17">
        <f t="shared" si="0"/>
        <v>620</v>
      </c>
      <c r="N28" s="17">
        <v>800</v>
      </c>
      <c r="O28" s="25">
        <f t="shared" si="1"/>
        <v>0.77500000000000002</v>
      </c>
      <c r="P28" s="4" t="str">
        <f t="shared" si="2"/>
        <v>Pass</v>
      </c>
      <c r="Q28" s="4">
        <f t="shared" si="3"/>
        <v>3</v>
      </c>
    </row>
    <row r="29" spans="1:17" x14ac:dyDescent="0.35">
      <c r="A29" s="4">
        <v>24</v>
      </c>
      <c r="B29" s="12" t="s">
        <v>258</v>
      </c>
      <c r="C29" s="4">
        <v>40</v>
      </c>
      <c r="D29" s="4">
        <v>18</v>
      </c>
      <c r="E29" s="4">
        <v>95</v>
      </c>
      <c r="F29" s="4">
        <v>43</v>
      </c>
      <c r="G29" s="4">
        <v>96</v>
      </c>
      <c r="H29" s="4">
        <v>37</v>
      </c>
      <c r="I29" s="4">
        <v>49</v>
      </c>
      <c r="J29" s="4">
        <v>96</v>
      </c>
      <c r="K29" s="4">
        <v>37</v>
      </c>
      <c r="L29" s="4">
        <v>30</v>
      </c>
      <c r="M29" s="17">
        <f t="shared" si="0"/>
        <v>541</v>
      </c>
      <c r="N29" s="17">
        <v>800</v>
      </c>
      <c r="O29" s="25">
        <f t="shared" si="1"/>
        <v>0.67625000000000002</v>
      </c>
      <c r="P29" s="4" t="str">
        <f t="shared" si="2"/>
        <v>Pass</v>
      </c>
      <c r="Q29" s="4">
        <f t="shared" si="3"/>
        <v>9</v>
      </c>
    </row>
    <row r="30" spans="1:17" x14ac:dyDescent="0.35">
      <c r="A30" s="4">
        <v>25</v>
      </c>
      <c r="B30" s="12" t="s">
        <v>259</v>
      </c>
      <c r="C30" s="4">
        <v>45</v>
      </c>
      <c r="D30" s="4">
        <v>40</v>
      </c>
      <c r="E30" s="4">
        <v>65</v>
      </c>
      <c r="F30" s="4">
        <v>39</v>
      </c>
      <c r="G30" s="4">
        <v>94</v>
      </c>
      <c r="H30" s="4">
        <v>25</v>
      </c>
      <c r="I30" s="4">
        <v>33</v>
      </c>
      <c r="J30" s="4">
        <v>84</v>
      </c>
      <c r="K30" s="4">
        <v>10</v>
      </c>
      <c r="L30" s="4">
        <v>50</v>
      </c>
      <c r="M30" s="17">
        <f t="shared" si="0"/>
        <v>485</v>
      </c>
      <c r="N30" s="17">
        <v>800</v>
      </c>
      <c r="O30" s="25">
        <f t="shared" si="1"/>
        <v>0.60624999999999996</v>
      </c>
      <c r="P30" s="4" t="str">
        <f t="shared" si="2"/>
        <v>Pass</v>
      </c>
      <c r="Q30" s="4">
        <f t="shared" si="3"/>
        <v>17</v>
      </c>
    </row>
    <row r="31" spans="1:17" x14ac:dyDescent="0.35">
      <c r="A31" s="4">
        <v>26</v>
      </c>
      <c r="B31" s="12" t="s">
        <v>260</v>
      </c>
      <c r="C31" s="4">
        <v>47</v>
      </c>
      <c r="D31" s="4">
        <v>36</v>
      </c>
      <c r="E31" s="4">
        <v>67</v>
      </c>
      <c r="F31" s="4">
        <v>35</v>
      </c>
      <c r="G31" s="4">
        <v>80</v>
      </c>
      <c r="H31" s="4">
        <v>17</v>
      </c>
      <c r="I31" s="4">
        <v>20</v>
      </c>
      <c r="J31" s="4">
        <v>87</v>
      </c>
      <c r="K31" s="4">
        <v>38</v>
      </c>
      <c r="L31" s="4">
        <v>49</v>
      </c>
      <c r="M31" s="17">
        <f t="shared" si="0"/>
        <v>476</v>
      </c>
      <c r="N31" s="17">
        <v>800</v>
      </c>
      <c r="O31" s="25">
        <f t="shared" si="1"/>
        <v>0.59499999999999997</v>
      </c>
      <c r="P31" s="4" t="str">
        <f t="shared" si="2"/>
        <v>Pass</v>
      </c>
      <c r="Q31" s="4">
        <f t="shared" si="3"/>
        <v>18</v>
      </c>
    </row>
    <row r="32" spans="1:17" x14ac:dyDescent="0.35">
      <c r="A32" s="4">
        <v>27</v>
      </c>
      <c r="B32" s="12" t="s">
        <v>261</v>
      </c>
      <c r="C32" s="4">
        <v>35</v>
      </c>
      <c r="D32" s="4">
        <v>33</v>
      </c>
      <c r="E32" s="4">
        <v>81</v>
      </c>
      <c r="F32" s="4">
        <v>37</v>
      </c>
      <c r="G32" s="4">
        <v>100</v>
      </c>
      <c r="H32" s="4">
        <v>33</v>
      </c>
      <c r="I32" s="4">
        <v>31</v>
      </c>
      <c r="J32" s="4">
        <v>82</v>
      </c>
      <c r="K32" s="4">
        <v>23</v>
      </c>
      <c r="L32" s="4">
        <v>40</v>
      </c>
      <c r="M32" s="17">
        <f t="shared" si="0"/>
        <v>495</v>
      </c>
      <c r="N32" s="17">
        <v>800</v>
      </c>
      <c r="O32" s="25">
        <f t="shared" si="1"/>
        <v>0.61875000000000002</v>
      </c>
      <c r="P32" s="4" t="str">
        <f t="shared" si="2"/>
        <v>Pass</v>
      </c>
      <c r="Q32" s="4">
        <f t="shared" si="3"/>
        <v>16</v>
      </c>
    </row>
    <row r="33" spans="1:17" x14ac:dyDescent="0.35">
      <c r="A33" s="4">
        <v>28</v>
      </c>
      <c r="B33" s="12" t="s">
        <v>262</v>
      </c>
      <c r="C33" s="4">
        <v>55</v>
      </c>
      <c r="D33" s="4">
        <v>36</v>
      </c>
      <c r="E33" s="4">
        <v>58</v>
      </c>
      <c r="F33" s="4">
        <v>34</v>
      </c>
      <c r="G33" s="4">
        <v>46</v>
      </c>
      <c r="H33" s="4">
        <v>28</v>
      </c>
      <c r="I33" s="4">
        <v>39</v>
      </c>
      <c r="J33" s="4">
        <v>46</v>
      </c>
      <c r="K33" s="4">
        <v>30</v>
      </c>
      <c r="L33" s="4" t="s">
        <v>18</v>
      </c>
      <c r="M33" s="17">
        <f t="shared" si="0"/>
        <v>372</v>
      </c>
      <c r="N33" s="17">
        <v>800</v>
      </c>
      <c r="O33" s="25">
        <f t="shared" si="1"/>
        <v>0.46500000000000002</v>
      </c>
      <c r="P33" s="4" t="str">
        <f t="shared" si="2"/>
        <v>Pass</v>
      </c>
      <c r="Q33" s="4">
        <f t="shared" si="3"/>
        <v>35</v>
      </c>
    </row>
    <row r="34" spans="1:17" x14ac:dyDescent="0.35">
      <c r="A34" s="4">
        <v>29</v>
      </c>
      <c r="B34" s="12" t="s">
        <v>263</v>
      </c>
      <c r="C34" s="4">
        <v>57</v>
      </c>
      <c r="D34" s="4">
        <v>40</v>
      </c>
      <c r="E34" s="4">
        <v>62</v>
      </c>
      <c r="F34" s="4">
        <v>53</v>
      </c>
      <c r="G34" s="4">
        <v>76</v>
      </c>
      <c r="H34" s="4">
        <v>17</v>
      </c>
      <c r="I34" s="4">
        <v>29</v>
      </c>
      <c r="J34" s="4">
        <v>59</v>
      </c>
      <c r="K34" s="4">
        <v>32</v>
      </c>
      <c r="L34" s="4" t="s">
        <v>18</v>
      </c>
      <c r="M34" s="17">
        <f t="shared" si="0"/>
        <v>425</v>
      </c>
      <c r="N34" s="17">
        <v>800</v>
      </c>
      <c r="O34" s="25">
        <f t="shared" si="1"/>
        <v>0.53125</v>
      </c>
      <c r="P34" s="4" t="str">
        <f t="shared" si="2"/>
        <v>Pass</v>
      </c>
      <c r="Q34" s="4">
        <f t="shared" si="3"/>
        <v>23</v>
      </c>
    </row>
    <row r="35" spans="1:17" x14ac:dyDescent="0.35">
      <c r="A35" s="4">
        <v>30</v>
      </c>
      <c r="B35" s="12" t="s">
        <v>264</v>
      </c>
      <c r="C35" s="4">
        <v>15</v>
      </c>
      <c r="D35" s="4">
        <v>40</v>
      </c>
      <c r="E35" s="4">
        <v>45</v>
      </c>
      <c r="F35" s="4">
        <v>68</v>
      </c>
      <c r="G35" s="4">
        <v>34</v>
      </c>
      <c r="H35" s="4">
        <v>17</v>
      </c>
      <c r="I35" s="4">
        <v>30</v>
      </c>
      <c r="J35" s="4">
        <v>33</v>
      </c>
      <c r="K35" s="4">
        <v>18</v>
      </c>
      <c r="L35" s="4" t="s">
        <v>18</v>
      </c>
      <c r="M35" s="17">
        <f t="shared" si="0"/>
        <v>300</v>
      </c>
      <c r="N35" s="17">
        <v>800</v>
      </c>
      <c r="O35" s="25">
        <f t="shared" si="1"/>
        <v>0.375</v>
      </c>
      <c r="P35" s="4" t="str">
        <f t="shared" si="2"/>
        <v>Pass</v>
      </c>
      <c r="Q35" s="4">
        <f t="shared" si="3"/>
        <v>57</v>
      </c>
    </row>
    <row r="36" spans="1:17" x14ac:dyDescent="0.35">
      <c r="A36" s="4">
        <v>31</v>
      </c>
      <c r="B36" s="12" t="s">
        <v>265</v>
      </c>
      <c r="C36" s="4">
        <v>15</v>
      </c>
      <c r="D36" s="4">
        <v>33</v>
      </c>
      <c r="E36" s="4">
        <v>46</v>
      </c>
      <c r="F36" s="4">
        <v>35</v>
      </c>
      <c r="G36" s="4">
        <v>42</v>
      </c>
      <c r="H36" s="4">
        <v>17</v>
      </c>
      <c r="I36" s="4">
        <v>23</v>
      </c>
      <c r="J36" s="4">
        <v>39</v>
      </c>
      <c r="K36" s="4">
        <v>17</v>
      </c>
      <c r="L36" s="4">
        <v>42</v>
      </c>
      <c r="M36" s="17">
        <f t="shared" si="0"/>
        <v>309</v>
      </c>
      <c r="N36" s="17">
        <v>800</v>
      </c>
      <c r="O36" s="25">
        <f t="shared" si="1"/>
        <v>0.38624999999999998</v>
      </c>
      <c r="P36" s="4" t="str">
        <f t="shared" si="2"/>
        <v>Pass</v>
      </c>
      <c r="Q36" s="4">
        <f t="shared" si="3"/>
        <v>54</v>
      </c>
    </row>
    <row r="37" spans="1:17" x14ac:dyDescent="0.35">
      <c r="A37" s="4">
        <v>32</v>
      </c>
      <c r="B37" s="12" t="s">
        <v>266</v>
      </c>
      <c r="C37" s="4">
        <v>12</v>
      </c>
      <c r="D37" s="4">
        <v>10</v>
      </c>
      <c r="E37" s="4">
        <v>39</v>
      </c>
      <c r="F37" s="4">
        <v>33</v>
      </c>
      <c r="G37" s="4">
        <v>50</v>
      </c>
      <c r="H37" s="4">
        <v>20</v>
      </c>
      <c r="I37" s="4">
        <v>33</v>
      </c>
      <c r="J37" s="4">
        <v>47</v>
      </c>
      <c r="K37" s="4">
        <v>17</v>
      </c>
      <c r="L37" s="4">
        <v>38</v>
      </c>
      <c r="M37" s="17">
        <f t="shared" si="0"/>
        <v>299</v>
      </c>
      <c r="N37" s="17">
        <v>800</v>
      </c>
      <c r="O37" s="25">
        <f t="shared" si="1"/>
        <v>0.37375000000000003</v>
      </c>
      <c r="P37" s="4" t="str">
        <f t="shared" si="2"/>
        <v>Pass</v>
      </c>
      <c r="Q37" s="4">
        <f t="shared" si="3"/>
        <v>59</v>
      </c>
    </row>
    <row r="38" spans="1:17" x14ac:dyDescent="0.35">
      <c r="A38" s="4">
        <v>33</v>
      </c>
      <c r="B38" s="12" t="s">
        <v>132</v>
      </c>
      <c r="C38" s="4">
        <v>35</v>
      </c>
      <c r="D38" s="4">
        <v>33</v>
      </c>
      <c r="E38" s="4">
        <v>40</v>
      </c>
      <c r="F38" s="4">
        <v>35</v>
      </c>
      <c r="G38" s="4">
        <v>74</v>
      </c>
      <c r="H38" s="4">
        <v>31</v>
      </c>
      <c r="I38" s="4">
        <v>38</v>
      </c>
      <c r="J38" s="4">
        <v>37</v>
      </c>
      <c r="K38" s="4">
        <v>18</v>
      </c>
      <c r="L38" s="4">
        <v>37</v>
      </c>
      <c r="M38" s="17">
        <f t="shared" si="0"/>
        <v>378</v>
      </c>
      <c r="N38" s="17">
        <v>800</v>
      </c>
      <c r="O38" s="25">
        <f t="shared" si="1"/>
        <v>0.47249999999999998</v>
      </c>
      <c r="P38" s="4" t="str">
        <f t="shared" si="2"/>
        <v>Pass</v>
      </c>
      <c r="Q38" s="4">
        <f t="shared" si="3"/>
        <v>34</v>
      </c>
    </row>
    <row r="39" spans="1:17" x14ac:dyDescent="0.35">
      <c r="A39" s="4">
        <v>34</v>
      </c>
      <c r="B39" s="12" t="s">
        <v>267</v>
      </c>
      <c r="C39" s="4">
        <v>34</v>
      </c>
      <c r="D39" s="4">
        <v>34</v>
      </c>
      <c r="E39" s="4">
        <v>61</v>
      </c>
      <c r="F39" s="4">
        <v>44</v>
      </c>
      <c r="G39" s="4">
        <v>80</v>
      </c>
      <c r="H39" s="4">
        <v>36</v>
      </c>
      <c r="I39" s="4">
        <v>42</v>
      </c>
      <c r="J39" s="4">
        <v>66</v>
      </c>
      <c r="K39" s="4">
        <v>18</v>
      </c>
      <c r="L39" s="4">
        <v>20</v>
      </c>
      <c r="M39" s="17">
        <f t="shared" si="0"/>
        <v>435</v>
      </c>
      <c r="N39" s="17">
        <v>800</v>
      </c>
      <c r="O39" s="25">
        <f t="shared" si="1"/>
        <v>0.54374999999999996</v>
      </c>
      <c r="P39" s="4" t="str">
        <f t="shared" si="2"/>
        <v>Pass</v>
      </c>
      <c r="Q39" s="4">
        <f t="shared" si="3"/>
        <v>21</v>
      </c>
    </row>
    <row r="40" spans="1:17" x14ac:dyDescent="0.35">
      <c r="A40" s="4">
        <v>35</v>
      </c>
      <c r="B40" s="12" t="s">
        <v>268</v>
      </c>
      <c r="C40" s="4">
        <v>35</v>
      </c>
      <c r="D40" s="4">
        <v>2</v>
      </c>
      <c r="E40" s="4">
        <v>42</v>
      </c>
      <c r="F40" s="4">
        <v>33</v>
      </c>
      <c r="G40" s="4">
        <v>86</v>
      </c>
      <c r="H40" s="4">
        <v>19</v>
      </c>
      <c r="I40" s="4">
        <v>43</v>
      </c>
      <c r="J40" s="4">
        <v>52</v>
      </c>
      <c r="K40" s="4">
        <v>17</v>
      </c>
      <c r="L40" s="4">
        <v>32</v>
      </c>
      <c r="M40" s="17">
        <f t="shared" si="0"/>
        <v>361</v>
      </c>
      <c r="N40" s="17">
        <v>800</v>
      </c>
      <c r="O40" s="25">
        <f t="shared" si="1"/>
        <v>0.45124999999999998</v>
      </c>
      <c r="P40" s="4" t="str">
        <f t="shared" si="2"/>
        <v>Pass</v>
      </c>
      <c r="Q40" s="4">
        <f t="shared" si="3"/>
        <v>38</v>
      </c>
    </row>
    <row r="41" spans="1:17" x14ac:dyDescent="0.35">
      <c r="A41" s="4">
        <v>36</v>
      </c>
      <c r="B41" s="12" t="s">
        <v>269</v>
      </c>
      <c r="C41" s="4">
        <v>35</v>
      </c>
      <c r="D41" s="4">
        <v>41</v>
      </c>
      <c r="E41" s="4">
        <v>68</v>
      </c>
      <c r="F41" s="4">
        <v>36</v>
      </c>
      <c r="G41" s="4">
        <v>90</v>
      </c>
      <c r="H41" s="4">
        <v>45</v>
      </c>
      <c r="I41" s="4">
        <v>47</v>
      </c>
      <c r="J41" s="4">
        <v>78</v>
      </c>
      <c r="K41" s="4">
        <v>29</v>
      </c>
      <c r="L41" s="4">
        <v>38</v>
      </c>
      <c r="M41" s="17">
        <f t="shared" si="0"/>
        <v>507</v>
      </c>
      <c r="N41" s="17">
        <v>800</v>
      </c>
      <c r="O41" s="25">
        <f t="shared" si="1"/>
        <v>0.63375000000000004</v>
      </c>
      <c r="P41" s="4" t="str">
        <f t="shared" si="2"/>
        <v>Pass</v>
      </c>
      <c r="Q41" s="4">
        <f t="shared" si="3"/>
        <v>12</v>
      </c>
    </row>
    <row r="42" spans="1:17" x14ac:dyDescent="0.35">
      <c r="A42" s="4">
        <v>37</v>
      </c>
      <c r="B42" s="12" t="s">
        <v>270</v>
      </c>
      <c r="C42" s="4">
        <v>90</v>
      </c>
      <c r="D42" s="4">
        <v>39</v>
      </c>
      <c r="E42" s="4">
        <v>87</v>
      </c>
      <c r="F42" s="4">
        <v>89</v>
      </c>
      <c r="G42" s="4">
        <v>98</v>
      </c>
      <c r="H42" s="4">
        <v>49</v>
      </c>
      <c r="I42" s="4">
        <v>48</v>
      </c>
      <c r="J42" s="4">
        <v>99</v>
      </c>
      <c r="K42" s="4">
        <v>25</v>
      </c>
      <c r="L42" s="4">
        <v>50</v>
      </c>
      <c r="M42" s="17">
        <f t="shared" si="0"/>
        <v>674</v>
      </c>
      <c r="N42" s="17">
        <v>800</v>
      </c>
      <c r="O42" s="25">
        <f t="shared" si="1"/>
        <v>0.84250000000000003</v>
      </c>
      <c r="P42" s="4" t="str">
        <f t="shared" si="2"/>
        <v>Pass</v>
      </c>
      <c r="Q42" s="4">
        <f t="shared" si="3"/>
        <v>1</v>
      </c>
    </row>
    <row r="43" spans="1:17" x14ac:dyDescent="0.35">
      <c r="A43" s="4">
        <v>38</v>
      </c>
      <c r="B43" s="12" t="s">
        <v>271</v>
      </c>
      <c r="C43" s="4">
        <v>15</v>
      </c>
      <c r="D43" s="4">
        <v>35</v>
      </c>
      <c r="E43" s="4">
        <v>66</v>
      </c>
      <c r="F43" s="4">
        <v>37</v>
      </c>
      <c r="G43" s="4">
        <v>60</v>
      </c>
      <c r="H43" s="4">
        <v>32</v>
      </c>
      <c r="I43" s="4">
        <v>21</v>
      </c>
      <c r="J43" s="4">
        <v>70</v>
      </c>
      <c r="K43" s="4">
        <v>18</v>
      </c>
      <c r="L43" s="4">
        <v>48</v>
      </c>
      <c r="M43" s="17">
        <f t="shared" si="0"/>
        <v>402</v>
      </c>
      <c r="N43" s="17">
        <v>800</v>
      </c>
      <c r="O43" s="25">
        <f t="shared" si="1"/>
        <v>0.50249999999999995</v>
      </c>
      <c r="P43" s="4" t="str">
        <f t="shared" si="2"/>
        <v>Pass</v>
      </c>
      <c r="Q43" s="4">
        <f t="shared" si="3"/>
        <v>29</v>
      </c>
    </row>
    <row r="44" spans="1:17" x14ac:dyDescent="0.35">
      <c r="A44" s="4">
        <v>39</v>
      </c>
      <c r="B44" s="12" t="s">
        <v>272</v>
      </c>
      <c r="C44" s="4">
        <v>20</v>
      </c>
      <c r="D44" s="4">
        <v>35</v>
      </c>
      <c r="E44" s="4">
        <v>46</v>
      </c>
      <c r="F44" s="4">
        <v>34</v>
      </c>
      <c r="G44" s="4">
        <v>94</v>
      </c>
      <c r="H44" s="4">
        <v>19</v>
      </c>
      <c r="I44" s="4">
        <v>45</v>
      </c>
      <c r="J44" s="4">
        <v>62</v>
      </c>
      <c r="K44" s="4">
        <v>30</v>
      </c>
      <c r="L44" s="4">
        <v>25</v>
      </c>
      <c r="M44" s="17">
        <f t="shared" si="0"/>
        <v>410</v>
      </c>
      <c r="N44" s="17">
        <v>800</v>
      </c>
      <c r="O44" s="25">
        <f t="shared" si="1"/>
        <v>0.51249999999999996</v>
      </c>
      <c r="P44" s="4" t="str">
        <f t="shared" si="2"/>
        <v>Pass</v>
      </c>
      <c r="Q44" s="4">
        <f t="shared" si="3"/>
        <v>27</v>
      </c>
    </row>
    <row r="45" spans="1:17" x14ac:dyDescent="0.35">
      <c r="A45" s="4">
        <v>40</v>
      </c>
      <c r="B45" s="12" t="s">
        <v>273</v>
      </c>
      <c r="C45" s="4">
        <v>62</v>
      </c>
      <c r="D45" s="4">
        <v>36</v>
      </c>
      <c r="E45" s="4">
        <v>74</v>
      </c>
      <c r="F45" s="4">
        <v>62</v>
      </c>
      <c r="G45" s="4">
        <v>80</v>
      </c>
      <c r="H45" s="4">
        <v>43</v>
      </c>
      <c r="I45" s="4">
        <v>46</v>
      </c>
      <c r="J45" s="4">
        <v>93</v>
      </c>
      <c r="K45" s="4">
        <v>20</v>
      </c>
      <c r="L45" s="4">
        <v>49</v>
      </c>
      <c r="M45" s="17">
        <f t="shared" si="0"/>
        <v>565</v>
      </c>
      <c r="N45" s="17">
        <v>800</v>
      </c>
      <c r="O45" s="25">
        <f t="shared" si="1"/>
        <v>0.70625000000000004</v>
      </c>
      <c r="P45" s="4" t="str">
        <f t="shared" si="2"/>
        <v>Pass</v>
      </c>
      <c r="Q45" s="4">
        <f t="shared" si="3"/>
        <v>4</v>
      </c>
    </row>
    <row r="46" spans="1:17" x14ac:dyDescent="0.35">
      <c r="A46" s="4">
        <v>41</v>
      </c>
      <c r="B46" s="12" t="s">
        <v>274</v>
      </c>
      <c r="C46" s="4">
        <v>21</v>
      </c>
      <c r="D46" s="4">
        <v>34</v>
      </c>
      <c r="E46" s="4">
        <v>39</v>
      </c>
      <c r="F46" s="4">
        <v>40</v>
      </c>
      <c r="G46" s="4">
        <v>72</v>
      </c>
      <c r="H46" s="4">
        <v>25</v>
      </c>
      <c r="I46" s="4">
        <v>32</v>
      </c>
      <c r="J46" s="4">
        <v>33</v>
      </c>
      <c r="K46" s="4">
        <v>28</v>
      </c>
      <c r="L46" s="4">
        <v>20</v>
      </c>
      <c r="M46" s="17">
        <f t="shared" si="0"/>
        <v>344</v>
      </c>
      <c r="N46" s="17">
        <v>800</v>
      </c>
      <c r="O46" s="25">
        <f t="shared" si="1"/>
        <v>0.43</v>
      </c>
      <c r="P46" s="4" t="str">
        <f t="shared" si="2"/>
        <v>Pass</v>
      </c>
      <c r="Q46" s="4">
        <f t="shared" si="3"/>
        <v>44</v>
      </c>
    </row>
    <row r="47" spans="1:17" x14ac:dyDescent="0.35">
      <c r="A47" s="4">
        <v>42</v>
      </c>
      <c r="B47" s="12" t="s">
        <v>275</v>
      </c>
      <c r="C47" s="4">
        <v>33</v>
      </c>
      <c r="D47" s="4">
        <v>35</v>
      </c>
      <c r="E47" s="4">
        <v>35</v>
      </c>
      <c r="F47" s="4">
        <v>33</v>
      </c>
      <c r="G47" s="4">
        <v>80</v>
      </c>
      <c r="H47" s="4">
        <v>17</v>
      </c>
      <c r="I47" s="4">
        <v>37</v>
      </c>
      <c r="J47" s="4">
        <v>33</v>
      </c>
      <c r="K47" s="4">
        <v>9</v>
      </c>
      <c r="L47" s="4">
        <v>37</v>
      </c>
      <c r="M47" s="17">
        <f t="shared" si="0"/>
        <v>349</v>
      </c>
      <c r="N47" s="17">
        <v>800</v>
      </c>
      <c r="O47" s="25">
        <f t="shared" si="1"/>
        <v>0.43625000000000003</v>
      </c>
      <c r="P47" s="4" t="str">
        <f t="shared" si="2"/>
        <v>Pass</v>
      </c>
      <c r="Q47" s="4">
        <f t="shared" si="3"/>
        <v>41</v>
      </c>
    </row>
    <row r="48" spans="1:17" x14ac:dyDescent="0.35">
      <c r="A48" s="4">
        <v>43</v>
      </c>
      <c r="B48" s="12" t="s">
        <v>276</v>
      </c>
      <c r="C48" s="4">
        <v>50</v>
      </c>
      <c r="D48" s="4">
        <v>40</v>
      </c>
      <c r="E48" s="4">
        <v>76</v>
      </c>
      <c r="F48" s="4">
        <v>83</v>
      </c>
      <c r="G48" s="4">
        <v>88</v>
      </c>
      <c r="H48" s="4">
        <v>36</v>
      </c>
      <c r="I48" s="4">
        <v>45</v>
      </c>
      <c r="J48" s="4">
        <v>76</v>
      </c>
      <c r="K48" s="4">
        <v>28</v>
      </c>
      <c r="L48" s="4" t="s">
        <v>18</v>
      </c>
      <c r="M48" s="17">
        <f t="shared" si="0"/>
        <v>522</v>
      </c>
      <c r="N48" s="17">
        <v>800</v>
      </c>
      <c r="O48" s="25">
        <f t="shared" si="1"/>
        <v>0.65249999999999997</v>
      </c>
      <c r="P48" s="4" t="str">
        <f t="shared" si="2"/>
        <v>Pass</v>
      </c>
      <c r="Q48" s="4">
        <f t="shared" si="3"/>
        <v>10</v>
      </c>
    </row>
    <row r="49" spans="1:17" x14ac:dyDescent="0.35">
      <c r="A49" s="4">
        <v>44</v>
      </c>
      <c r="B49" s="12" t="s">
        <v>277</v>
      </c>
      <c r="C49" s="4"/>
      <c r="D49" s="4">
        <v>33</v>
      </c>
      <c r="E49" s="4">
        <v>39</v>
      </c>
      <c r="F49" s="4">
        <v>9</v>
      </c>
      <c r="G49" s="4">
        <v>56</v>
      </c>
      <c r="H49" s="4">
        <v>17</v>
      </c>
      <c r="I49" s="4" t="s">
        <v>18</v>
      </c>
      <c r="J49" s="4">
        <v>33</v>
      </c>
      <c r="K49" s="4">
        <v>18</v>
      </c>
      <c r="L49" s="4" t="s">
        <v>18</v>
      </c>
      <c r="M49" s="17">
        <f t="shared" si="0"/>
        <v>205</v>
      </c>
      <c r="N49" s="17">
        <v>800</v>
      </c>
      <c r="O49" s="25">
        <f t="shared" si="1"/>
        <v>0.25624999999999998</v>
      </c>
      <c r="P49" s="4" t="str">
        <f t="shared" si="2"/>
        <v>Pass</v>
      </c>
      <c r="Q49" s="4">
        <f t="shared" si="3"/>
        <v>68</v>
      </c>
    </row>
    <row r="50" spans="1:17" x14ac:dyDescent="0.35">
      <c r="A50" s="4">
        <v>45</v>
      </c>
      <c r="B50" s="12" t="s">
        <v>186</v>
      </c>
      <c r="C50" s="4">
        <v>40</v>
      </c>
      <c r="D50" s="4">
        <v>37</v>
      </c>
      <c r="E50" s="4">
        <v>77</v>
      </c>
      <c r="F50" s="4">
        <v>35</v>
      </c>
      <c r="G50" s="4">
        <v>90</v>
      </c>
      <c r="H50" s="4">
        <v>29</v>
      </c>
      <c r="I50" s="4">
        <v>35</v>
      </c>
      <c r="J50" s="4">
        <v>89</v>
      </c>
      <c r="K50" s="4">
        <v>18</v>
      </c>
      <c r="L50" s="4">
        <v>46</v>
      </c>
      <c r="M50" s="17">
        <f t="shared" si="0"/>
        <v>496</v>
      </c>
      <c r="N50" s="17">
        <v>800</v>
      </c>
      <c r="O50" s="25">
        <f t="shared" si="1"/>
        <v>0.62</v>
      </c>
      <c r="P50" s="4" t="str">
        <f t="shared" si="2"/>
        <v>Pass</v>
      </c>
      <c r="Q50" s="4">
        <f t="shared" si="3"/>
        <v>15</v>
      </c>
    </row>
    <row r="51" spans="1:17" x14ac:dyDescent="0.35">
      <c r="A51" s="4">
        <v>46</v>
      </c>
      <c r="B51" s="12" t="s">
        <v>278</v>
      </c>
      <c r="C51" s="4">
        <v>35</v>
      </c>
      <c r="D51" s="4">
        <v>40</v>
      </c>
      <c r="E51" s="4">
        <v>50</v>
      </c>
      <c r="F51" s="4">
        <v>33</v>
      </c>
      <c r="G51" s="4">
        <v>80</v>
      </c>
      <c r="H51" s="4">
        <v>27</v>
      </c>
      <c r="I51" s="4">
        <v>26</v>
      </c>
      <c r="J51" s="4">
        <v>38</v>
      </c>
      <c r="K51" s="4">
        <v>17</v>
      </c>
      <c r="L51" s="4">
        <v>48</v>
      </c>
      <c r="M51" s="17">
        <f t="shared" si="0"/>
        <v>394</v>
      </c>
      <c r="N51" s="17">
        <v>800</v>
      </c>
      <c r="O51" s="25">
        <f t="shared" si="1"/>
        <v>0.49249999999999999</v>
      </c>
      <c r="P51" s="4" t="str">
        <f t="shared" si="2"/>
        <v>Pass</v>
      </c>
      <c r="Q51" s="4">
        <f t="shared" si="3"/>
        <v>31</v>
      </c>
    </row>
    <row r="52" spans="1:17" x14ac:dyDescent="0.35">
      <c r="A52" s="4">
        <v>47</v>
      </c>
      <c r="B52" s="12" t="s">
        <v>172</v>
      </c>
      <c r="C52" s="4">
        <v>33</v>
      </c>
      <c r="D52" s="4">
        <v>34</v>
      </c>
      <c r="E52" s="4">
        <v>34</v>
      </c>
      <c r="F52" s="4">
        <v>40</v>
      </c>
      <c r="G52" s="4">
        <v>38</v>
      </c>
      <c r="H52" s="4">
        <v>30</v>
      </c>
      <c r="I52" s="4">
        <v>41</v>
      </c>
      <c r="J52" s="4">
        <v>35</v>
      </c>
      <c r="K52" s="4">
        <v>24</v>
      </c>
      <c r="L52" s="4" t="s">
        <v>18</v>
      </c>
      <c r="M52" s="17">
        <f t="shared" si="0"/>
        <v>309</v>
      </c>
      <c r="N52" s="17">
        <v>800</v>
      </c>
      <c r="O52" s="25">
        <f t="shared" si="1"/>
        <v>0.38624999999999998</v>
      </c>
      <c r="P52" s="4" t="str">
        <f t="shared" si="2"/>
        <v>Pass</v>
      </c>
      <c r="Q52" s="4">
        <f t="shared" si="3"/>
        <v>54</v>
      </c>
    </row>
    <row r="53" spans="1:17" x14ac:dyDescent="0.35">
      <c r="A53" s="4">
        <v>48</v>
      </c>
      <c r="B53" s="12" t="s">
        <v>279</v>
      </c>
      <c r="C53" s="4">
        <v>35</v>
      </c>
      <c r="D53" s="4">
        <v>35</v>
      </c>
      <c r="E53" s="4">
        <v>41</v>
      </c>
      <c r="F53" s="4">
        <v>43</v>
      </c>
      <c r="G53" s="4">
        <v>52</v>
      </c>
      <c r="H53" s="4">
        <v>25</v>
      </c>
      <c r="I53" s="4">
        <v>45</v>
      </c>
      <c r="J53" s="4">
        <v>64</v>
      </c>
      <c r="K53" s="4">
        <v>24</v>
      </c>
      <c r="L53" s="4">
        <v>48</v>
      </c>
      <c r="M53" s="17">
        <f t="shared" si="0"/>
        <v>412</v>
      </c>
      <c r="N53" s="17">
        <v>800</v>
      </c>
      <c r="O53" s="25">
        <f t="shared" si="1"/>
        <v>0.51500000000000001</v>
      </c>
      <c r="P53" s="4" t="str">
        <f t="shared" si="2"/>
        <v>Pass</v>
      </c>
      <c r="Q53" s="4">
        <f t="shared" si="3"/>
        <v>26</v>
      </c>
    </row>
    <row r="54" spans="1:17" x14ac:dyDescent="0.35">
      <c r="A54" s="4">
        <v>49</v>
      </c>
      <c r="B54" s="12" t="s">
        <v>201</v>
      </c>
      <c r="C54" s="4">
        <v>86</v>
      </c>
      <c r="D54" s="4">
        <v>12</v>
      </c>
      <c r="E54" s="4">
        <v>79</v>
      </c>
      <c r="F54" s="4">
        <v>33</v>
      </c>
      <c r="G54" s="4">
        <v>86</v>
      </c>
      <c r="H54" s="4">
        <v>22</v>
      </c>
      <c r="I54" s="4">
        <v>46</v>
      </c>
      <c r="J54" s="4">
        <v>95</v>
      </c>
      <c r="K54" s="4">
        <v>5</v>
      </c>
      <c r="L54" s="4">
        <v>46</v>
      </c>
      <c r="M54" s="17">
        <f t="shared" si="0"/>
        <v>510</v>
      </c>
      <c r="N54" s="17">
        <v>800</v>
      </c>
      <c r="O54" s="25">
        <f t="shared" si="1"/>
        <v>0.63749999999999996</v>
      </c>
      <c r="P54" s="4" t="str">
        <f t="shared" si="2"/>
        <v>Pass</v>
      </c>
      <c r="Q54" s="4">
        <f t="shared" si="3"/>
        <v>11</v>
      </c>
    </row>
    <row r="55" spans="1:17" x14ac:dyDescent="0.35">
      <c r="A55" s="4">
        <v>50</v>
      </c>
      <c r="B55" s="12" t="s">
        <v>280</v>
      </c>
      <c r="C55" s="4">
        <v>78</v>
      </c>
      <c r="D55" s="4">
        <v>35</v>
      </c>
      <c r="E55" s="4">
        <v>84</v>
      </c>
      <c r="F55" s="4">
        <v>52</v>
      </c>
      <c r="G55" s="4">
        <v>98</v>
      </c>
      <c r="H55" s="4">
        <v>39</v>
      </c>
      <c r="I55" s="4">
        <v>49</v>
      </c>
      <c r="J55" s="4">
        <v>96</v>
      </c>
      <c r="K55" s="4">
        <v>19</v>
      </c>
      <c r="L55" s="4" t="s">
        <v>18</v>
      </c>
      <c r="M55" s="17">
        <f t="shared" si="0"/>
        <v>550</v>
      </c>
      <c r="N55" s="17">
        <v>800</v>
      </c>
      <c r="O55" s="25">
        <f t="shared" si="1"/>
        <v>0.6875</v>
      </c>
      <c r="P55" s="4" t="str">
        <f t="shared" si="2"/>
        <v>Pass</v>
      </c>
      <c r="Q55" s="4">
        <f t="shared" si="3"/>
        <v>8</v>
      </c>
    </row>
    <row r="56" spans="1:17" x14ac:dyDescent="0.35">
      <c r="A56" s="4">
        <v>51</v>
      </c>
      <c r="B56" s="12" t="s">
        <v>281</v>
      </c>
      <c r="C56" s="4">
        <v>67</v>
      </c>
      <c r="D56" s="4">
        <v>36</v>
      </c>
      <c r="E56" s="4">
        <v>83</v>
      </c>
      <c r="F56" s="4">
        <v>37</v>
      </c>
      <c r="G56" s="4">
        <v>80</v>
      </c>
      <c r="H56" s="4">
        <v>25</v>
      </c>
      <c r="I56" s="4">
        <v>31</v>
      </c>
      <c r="J56" s="4">
        <v>90</v>
      </c>
      <c r="K56" s="4">
        <v>18</v>
      </c>
      <c r="L56" s="4">
        <v>33</v>
      </c>
      <c r="M56" s="17">
        <f t="shared" si="0"/>
        <v>500</v>
      </c>
      <c r="N56" s="17">
        <v>800</v>
      </c>
      <c r="O56" s="25">
        <f t="shared" si="1"/>
        <v>0.625</v>
      </c>
      <c r="P56" s="4" t="str">
        <f t="shared" si="2"/>
        <v>Pass</v>
      </c>
      <c r="Q56" s="4">
        <f t="shared" si="3"/>
        <v>13</v>
      </c>
    </row>
    <row r="57" spans="1:17" x14ac:dyDescent="0.35">
      <c r="A57" s="4">
        <v>52</v>
      </c>
      <c r="B57" s="12" t="s">
        <v>282</v>
      </c>
      <c r="C57" s="4">
        <v>33</v>
      </c>
      <c r="D57" s="4">
        <v>33</v>
      </c>
      <c r="E57" s="4">
        <v>33</v>
      </c>
      <c r="F57" s="4">
        <v>39</v>
      </c>
      <c r="G57" s="4">
        <v>66</v>
      </c>
      <c r="H57" s="4">
        <v>17</v>
      </c>
      <c r="I57" s="4">
        <v>24</v>
      </c>
      <c r="J57" s="4">
        <v>36</v>
      </c>
      <c r="K57" s="4">
        <v>19</v>
      </c>
      <c r="L57" s="4" t="s">
        <v>18</v>
      </c>
      <c r="M57" s="17">
        <f t="shared" si="0"/>
        <v>300</v>
      </c>
      <c r="N57" s="17">
        <v>800</v>
      </c>
      <c r="O57" s="25">
        <f t="shared" si="1"/>
        <v>0.375</v>
      </c>
      <c r="P57" s="4" t="str">
        <f t="shared" si="2"/>
        <v>Pass</v>
      </c>
      <c r="Q57" s="4">
        <f t="shared" si="3"/>
        <v>57</v>
      </c>
    </row>
    <row r="58" spans="1:17" x14ac:dyDescent="0.35">
      <c r="A58" s="4">
        <v>53</v>
      </c>
      <c r="B58" s="12" t="s">
        <v>283</v>
      </c>
      <c r="C58" s="4">
        <v>72</v>
      </c>
      <c r="D58" s="4">
        <v>43</v>
      </c>
      <c r="E58" s="4">
        <v>79</v>
      </c>
      <c r="F58" s="4">
        <v>65</v>
      </c>
      <c r="G58" s="4">
        <v>100</v>
      </c>
      <c r="H58" s="4">
        <v>37</v>
      </c>
      <c r="I58" s="4">
        <v>47</v>
      </c>
      <c r="J58" s="4">
        <v>90</v>
      </c>
      <c r="K58" s="4">
        <v>42</v>
      </c>
      <c r="L58" s="4">
        <v>50</v>
      </c>
      <c r="M58" s="17">
        <f t="shared" si="0"/>
        <v>625</v>
      </c>
      <c r="N58" s="17">
        <v>800</v>
      </c>
      <c r="O58" s="25">
        <f t="shared" si="1"/>
        <v>0.78125</v>
      </c>
      <c r="P58" s="4" t="str">
        <f t="shared" si="2"/>
        <v>Pass</v>
      </c>
      <c r="Q58" s="4">
        <f t="shared" si="3"/>
        <v>2</v>
      </c>
    </row>
    <row r="59" spans="1:17" x14ac:dyDescent="0.35">
      <c r="A59" s="4">
        <v>54</v>
      </c>
      <c r="B59" s="12" t="s">
        <v>152</v>
      </c>
      <c r="C59" s="4">
        <v>40</v>
      </c>
      <c r="D59" s="4">
        <v>35</v>
      </c>
      <c r="E59" s="4">
        <v>69</v>
      </c>
      <c r="F59" s="4">
        <v>60</v>
      </c>
      <c r="G59" s="4">
        <v>90</v>
      </c>
      <c r="H59" s="4">
        <v>25</v>
      </c>
      <c r="I59" s="4">
        <v>34</v>
      </c>
      <c r="J59" s="4">
        <v>65</v>
      </c>
      <c r="K59" s="4">
        <v>22</v>
      </c>
      <c r="L59" s="4" t="s">
        <v>18</v>
      </c>
      <c r="M59" s="17">
        <f t="shared" si="0"/>
        <v>440</v>
      </c>
      <c r="N59" s="17">
        <v>800</v>
      </c>
      <c r="O59" s="25">
        <f t="shared" si="1"/>
        <v>0.55000000000000004</v>
      </c>
      <c r="P59" s="4" t="str">
        <f t="shared" si="2"/>
        <v>Pass</v>
      </c>
      <c r="Q59" s="4">
        <f t="shared" si="3"/>
        <v>20</v>
      </c>
    </row>
    <row r="60" spans="1:17" x14ac:dyDescent="0.35">
      <c r="A60" s="4">
        <v>55</v>
      </c>
      <c r="B60" s="12" t="s">
        <v>284</v>
      </c>
      <c r="C60" s="4">
        <v>62</v>
      </c>
      <c r="D60" s="4">
        <v>46</v>
      </c>
      <c r="E60" s="4">
        <v>78</v>
      </c>
      <c r="F60" s="4">
        <v>71</v>
      </c>
      <c r="G60" s="4">
        <v>66</v>
      </c>
      <c r="H60" s="4">
        <v>22</v>
      </c>
      <c r="I60" s="4">
        <v>48</v>
      </c>
      <c r="J60" s="4">
        <v>80</v>
      </c>
      <c r="K60" s="4">
        <v>36</v>
      </c>
      <c r="L60" s="4">
        <v>50</v>
      </c>
      <c r="M60" s="17">
        <f t="shared" si="0"/>
        <v>559</v>
      </c>
      <c r="N60" s="17">
        <v>800</v>
      </c>
      <c r="O60" s="25">
        <f t="shared" si="1"/>
        <v>0.69874999999999998</v>
      </c>
      <c r="P60" s="4" t="str">
        <f t="shared" si="2"/>
        <v>Pass</v>
      </c>
      <c r="Q60" s="4">
        <f t="shared" si="3"/>
        <v>5</v>
      </c>
    </row>
    <row r="61" spans="1:17" x14ac:dyDescent="0.35">
      <c r="A61" s="4">
        <v>56</v>
      </c>
      <c r="B61" s="12" t="s">
        <v>285</v>
      </c>
      <c r="C61" s="4">
        <v>33</v>
      </c>
      <c r="D61" s="4">
        <v>34</v>
      </c>
      <c r="E61" s="4">
        <v>50</v>
      </c>
      <c r="F61" s="4">
        <v>47</v>
      </c>
      <c r="G61" s="4">
        <v>40</v>
      </c>
      <c r="H61" s="4">
        <v>32</v>
      </c>
      <c r="I61" s="4">
        <v>26</v>
      </c>
      <c r="J61" s="4">
        <v>33</v>
      </c>
      <c r="K61" s="4">
        <v>19</v>
      </c>
      <c r="L61" s="4" t="s">
        <v>18</v>
      </c>
      <c r="M61" s="17">
        <f t="shared" si="0"/>
        <v>314</v>
      </c>
      <c r="N61" s="17">
        <v>800</v>
      </c>
      <c r="O61" s="25">
        <f t="shared" si="1"/>
        <v>0.39250000000000002</v>
      </c>
      <c r="P61" s="4" t="str">
        <f t="shared" si="2"/>
        <v>Pass</v>
      </c>
      <c r="Q61" s="4">
        <f t="shared" si="3"/>
        <v>52</v>
      </c>
    </row>
    <row r="62" spans="1:17" x14ac:dyDescent="0.35">
      <c r="A62" s="4">
        <v>57</v>
      </c>
      <c r="B62" s="12" t="s">
        <v>286</v>
      </c>
      <c r="C62" s="4">
        <v>33</v>
      </c>
      <c r="D62" s="4">
        <v>37</v>
      </c>
      <c r="E62" s="4">
        <v>40</v>
      </c>
      <c r="F62" s="4">
        <v>6</v>
      </c>
      <c r="G62" s="4">
        <v>94</v>
      </c>
      <c r="H62" s="4">
        <v>19</v>
      </c>
      <c r="I62" s="4">
        <v>32</v>
      </c>
      <c r="J62" s="4">
        <v>33</v>
      </c>
      <c r="K62" s="4">
        <v>10</v>
      </c>
      <c r="L62" s="4">
        <v>42</v>
      </c>
      <c r="M62" s="17">
        <f t="shared" si="0"/>
        <v>346</v>
      </c>
      <c r="N62" s="17">
        <v>800</v>
      </c>
      <c r="O62" s="25">
        <f t="shared" si="1"/>
        <v>0.4325</v>
      </c>
      <c r="P62" s="4" t="str">
        <f t="shared" si="2"/>
        <v>Pass</v>
      </c>
      <c r="Q62" s="4">
        <f t="shared" si="3"/>
        <v>42</v>
      </c>
    </row>
    <row r="63" spans="1:17" x14ac:dyDescent="0.35">
      <c r="A63" s="4">
        <v>58</v>
      </c>
      <c r="B63" s="12" t="s">
        <v>287</v>
      </c>
      <c r="C63" s="4">
        <v>62</v>
      </c>
      <c r="D63" s="4">
        <v>33</v>
      </c>
      <c r="E63" s="4">
        <v>83</v>
      </c>
      <c r="F63" s="4">
        <v>45</v>
      </c>
      <c r="G63" s="4">
        <v>96</v>
      </c>
      <c r="H63" s="4">
        <v>31</v>
      </c>
      <c r="I63" s="4">
        <v>41</v>
      </c>
      <c r="J63" s="4">
        <v>95</v>
      </c>
      <c r="K63" s="4">
        <v>22</v>
      </c>
      <c r="L63" s="4">
        <v>50</v>
      </c>
      <c r="M63" s="17">
        <f t="shared" si="0"/>
        <v>558</v>
      </c>
      <c r="N63" s="17">
        <v>800</v>
      </c>
      <c r="O63" s="25">
        <f t="shared" si="1"/>
        <v>0.69750000000000001</v>
      </c>
      <c r="P63" s="4" t="str">
        <f t="shared" si="2"/>
        <v>Pass</v>
      </c>
      <c r="Q63" s="4">
        <f t="shared" si="3"/>
        <v>6</v>
      </c>
    </row>
    <row r="64" spans="1:17" x14ac:dyDescent="0.35">
      <c r="A64" s="4">
        <v>59</v>
      </c>
      <c r="B64" s="12" t="s">
        <v>243</v>
      </c>
      <c r="C64" s="4">
        <v>20</v>
      </c>
      <c r="D64" s="4">
        <v>33</v>
      </c>
      <c r="E64" s="4">
        <v>63</v>
      </c>
      <c r="F64" s="4">
        <v>57</v>
      </c>
      <c r="G64" s="4">
        <v>46</v>
      </c>
      <c r="H64" s="4">
        <v>25</v>
      </c>
      <c r="I64" s="4">
        <v>39</v>
      </c>
      <c r="J64" s="4">
        <v>63</v>
      </c>
      <c r="K64" s="4">
        <v>17</v>
      </c>
      <c r="L64" s="4">
        <v>47</v>
      </c>
      <c r="M64" s="17">
        <f t="shared" si="0"/>
        <v>410</v>
      </c>
      <c r="N64" s="17">
        <v>800</v>
      </c>
      <c r="O64" s="25">
        <f t="shared" si="1"/>
        <v>0.51249999999999996</v>
      </c>
      <c r="P64" s="4" t="str">
        <f t="shared" si="2"/>
        <v>Pass</v>
      </c>
      <c r="Q64" s="4">
        <f t="shared" si="3"/>
        <v>27</v>
      </c>
    </row>
    <row r="65" spans="1:17" x14ac:dyDescent="0.35">
      <c r="A65" s="4">
        <v>60</v>
      </c>
      <c r="B65" s="12" t="s">
        <v>170</v>
      </c>
      <c r="C65" s="4">
        <v>20</v>
      </c>
      <c r="D65" s="4">
        <v>34</v>
      </c>
      <c r="E65" s="4">
        <v>61</v>
      </c>
      <c r="F65" s="4">
        <v>9</v>
      </c>
      <c r="G65" s="4">
        <v>70</v>
      </c>
      <c r="H65" s="4">
        <v>22</v>
      </c>
      <c r="I65" s="4">
        <v>36</v>
      </c>
      <c r="J65" s="4">
        <v>39</v>
      </c>
      <c r="K65" s="4">
        <v>17</v>
      </c>
      <c r="L65" s="4">
        <v>20</v>
      </c>
      <c r="M65" s="17">
        <f t="shared" si="0"/>
        <v>328</v>
      </c>
      <c r="N65" s="17">
        <v>800</v>
      </c>
      <c r="O65" s="25">
        <f t="shared" si="1"/>
        <v>0.41</v>
      </c>
      <c r="P65" s="4" t="str">
        <f t="shared" si="2"/>
        <v>Pass</v>
      </c>
      <c r="Q65" s="4">
        <f t="shared" si="3"/>
        <v>47</v>
      </c>
    </row>
    <row r="66" spans="1:17" x14ac:dyDescent="0.35">
      <c r="A66" s="4">
        <v>61</v>
      </c>
      <c r="B66" s="12" t="s">
        <v>204</v>
      </c>
      <c r="C66" s="4">
        <v>35</v>
      </c>
      <c r="D66" s="4">
        <v>33</v>
      </c>
      <c r="E66" s="4">
        <v>37</v>
      </c>
      <c r="F66" s="4">
        <v>33</v>
      </c>
      <c r="G66" s="4">
        <v>58</v>
      </c>
      <c r="H66" s="4">
        <v>23</v>
      </c>
      <c r="I66" s="4">
        <v>37</v>
      </c>
      <c r="J66" s="4">
        <v>43</v>
      </c>
      <c r="K66" s="4">
        <v>9</v>
      </c>
      <c r="L66" s="4">
        <v>20</v>
      </c>
      <c r="M66" s="17">
        <f t="shared" si="0"/>
        <v>328</v>
      </c>
      <c r="N66" s="17">
        <v>800</v>
      </c>
      <c r="O66" s="25">
        <f t="shared" si="1"/>
        <v>0.41</v>
      </c>
      <c r="P66" s="4" t="str">
        <f t="shared" si="2"/>
        <v>Pass</v>
      </c>
      <c r="Q66" s="4">
        <f t="shared" si="3"/>
        <v>47</v>
      </c>
    </row>
    <row r="67" spans="1:17" x14ac:dyDescent="0.35">
      <c r="A67" s="4">
        <v>62</v>
      </c>
      <c r="B67" s="12" t="s">
        <v>288</v>
      </c>
      <c r="C67" s="4">
        <v>33</v>
      </c>
      <c r="D67" s="4">
        <v>35</v>
      </c>
      <c r="E67" s="4">
        <v>58</v>
      </c>
      <c r="F67" s="4">
        <v>34</v>
      </c>
      <c r="G67" s="4">
        <v>78</v>
      </c>
      <c r="H67" s="4">
        <v>17</v>
      </c>
      <c r="I67" s="4">
        <v>34</v>
      </c>
      <c r="J67" s="4">
        <v>69</v>
      </c>
      <c r="K67" s="4">
        <v>10</v>
      </c>
      <c r="L67" s="4">
        <v>47</v>
      </c>
      <c r="M67" s="17">
        <f t="shared" si="0"/>
        <v>415</v>
      </c>
      <c r="N67" s="17">
        <v>800</v>
      </c>
      <c r="O67" s="25">
        <f t="shared" si="1"/>
        <v>0.51875000000000004</v>
      </c>
      <c r="P67" s="4" t="str">
        <f t="shared" si="2"/>
        <v>Pass</v>
      </c>
      <c r="Q67" s="4">
        <f t="shared" si="3"/>
        <v>24</v>
      </c>
    </row>
    <row r="68" spans="1:17" x14ac:dyDescent="0.35">
      <c r="A68" s="4">
        <v>63</v>
      </c>
      <c r="B68" s="12" t="s">
        <v>289</v>
      </c>
      <c r="C68" s="4">
        <v>40</v>
      </c>
      <c r="D68" s="4">
        <v>39</v>
      </c>
      <c r="E68" s="4">
        <v>52</v>
      </c>
      <c r="F68" s="4">
        <v>49</v>
      </c>
      <c r="G68" s="4">
        <v>72</v>
      </c>
      <c r="H68" s="4">
        <v>31</v>
      </c>
      <c r="I68" s="4">
        <v>30</v>
      </c>
      <c r="J68" s="4">
        <v>35</v>
      </c>
      <c r="K68" s="4">
        <v>17</v>
      </c>
      <c r="L68" s="4" t="s">
        <v>18</v>
      </c>
      <c r="M68" s="17">
        <f t="shared" si="0"/>
        <v>365</v>
      </c>
      <c r="N68" s="17">
        <v>800</v>
      </c>
      <c r="O68" s="25">
        <f t="shared" si="1"/>
        <v>0.45624999999999999</v>
      </c>
      <c r="P68" s="4" t="str">
        <f t="shared" si="2"/>
        <v>Pass</v>
      </c>
      <c r="Q68" s="4">
        <f t="shared" si="3"/>
        <v>37</v>
      </c>
    </row>
    <row r="69" spans="1:17" x14ac:dyDescent="0.35">
      <c r="A69" s="4">
        <v>64</v>
      </c>
      <c r="B69" s="12" t="s">
        <v>290</v>
      </c>
      <c r="C69" s="4">
        <v>40</v>
      </c>
      <c r="D69" s="4">
        <v>33</v>
      </c>
      <c r="E69" s="4">
        <v>7</v>
      </c>
      <c r="F69" s="4">
        <v>33</v>
      </c>
      <c r="G69" s="4">
        <v>56</v>
      </c>
      <c r="H69" s="4">
        <v>5</v>
      </c>
      <c r="I69" s="4">
        <v>25</v>
      </c>
      <c r="J69" s="4">
        <v>33</v>
      </c>
      <c r="K69" s="4">
        <v>28</v>
      </c>
      <c r="L69" s="4">
        <v>20</v>
      </c>
      <c r="M69" s="17">
        <f t="shared" si="0"/>
        <v>280</v>
      </c>
      <c r="N69" s="17">
        <v>800</v>
      </c>
      <c r="O69" s="25">
        <f t="shared" si="1"/>
        <v>0.35</v>
      </c>
      <c r="P69" s="4" t="str">
        <f t="shared" si="2"/>
        <v>Pass</v>
      </c>
      <c r="Q69" s="4">
        <f t="shared" si="3"/>
        <v>63</v>
      </c>
    </row>
    <row r="70" spans="1:17" x14ac:dyDescent="0.35">
      <c r="A70" s="4">
        <v>65</v>
      </c>
      <c r="B70" s="12" t="s">
        <v>291</v>
      </c>
      <c r="C70" s="4">
        <v>35</v>
      </c>
      <c r="D70" s="4">
        <v>33</v>
      </c>
      <c r="E70" s="4">
        <v>10</v>
      </c>
      <c r="F70" s="4">
        <v>33</v>
      </c>
      <c r="G70" s="4">
        <v>40</v>
      </c>
      <c r="H70" s="4">
        <v>6</v>
      </c>
      <c r="I70" s="4">
        <v>21</v>
      </c>
      <c r="J70" s="4">
        <v>33</v>
      </c>
      <c r="K70" s="4">
        <v>30</v>
      </c>
      <c r="L70" s="4">
        <v>20</v>
      </c>
      <c r="M70" s="17">
        <f t="shared" si="0"/>
        <v>261</v>
      </c>
      <c r="N70" s="17">
        <v>800</v>
      </c>
      <c r="O70" s="25">
        <f t="shared" ref="O70:O73" si="4">M70/N70</f>
        <v>0.32624999999999998</v>
      </c>
      <c r="P70" s="4" t="str">
        <f t="shared" si="2"/>
        <v>Pass</v>
      </c>
      <c r="Q70" s="4">
        <f t="shared" si="3"/>
        <v>65</v>
      </c>
    </row>
    <row r="71" spans="1:17" x14ac:dyDescent="0.35">
      <c r="A71" s="4">
        <v>66</v>
      </c>
      <c r="B71" s="12" t="s">
        <v>189</v>
      </c>
      <c r="C71" s="4">
        <v>33</v>
      </c>
      <c r="D71" s="4">
        <v>10</v>
      </c>
      <c r="E71" s="4">
        <v>39</v>
      </c>
      <c r="F71" s="4">
        <v>16</v>
      </c>
      <c r="G71" s="4">
        <v>94</v>
      </c>
      <c r="H71" s="4">
        <v>18</v>
      </c>
      <c r="I71" s="4">
        <v>32</v>
      </c>
      <c r="J71" s="4">
        <v>38</v>
      </c>
      <c r="K71" s="4">
        <v>9</v>
      </c>
      <c r="L71" s="4">
        <v>20</v>
      </c>
      <c r="M71" s="17">
        <f t="shared" si="0"/>
        <v>309</v>
      </c>
      <c r="N71" s="17">
        <v>800</v>
      </c>
      <c r="O71" s="25">
        <f t="shared" si="4"/>
        <v>0.38624999999999998</v>
      </c>
      <c r="P71" s="4" t="str">
        <f t="shared" ref="P71:P73" si="5">IF(O71&lt;25%,"Fail","Pass")</f>
        <v>Pass</v>
      </c>
      <c r="Q71" s="4">
        <f t="shared" ref="Q71:Q73" si="6">RANK(M71,$M$6:$M$73,0)</f>
        <v>54</v>
      </c>
    </row>
    <row r="72" spans="1:17" x14ac:dyDescent="0.35">
      <c r="A72" s="4">
        <v>67</v>
      </c>
      <c r="B72" s="12" t="s">
        <v>125</v>
      </c>
      <c r="C72" s="4">
        <v>45</v>
      </c>
      <c r="D72" s="4">
        <v>46</v>
      </c>
      <c r="E72" s="4">
        <v>58</v>
      </c>
      <c r="F72" s="4">
        <v>37</v>
      </c>
      <c r="G72" s="4">
        <v>34</v>
      </c>
      <c r="H72" s="4">
        <v>33</v>
      </c>
      <c r="I72" s="4">
        <v>33</v>
      </c>
      <c r="J72" s="4">
        <v>78</v>
      </c>
      <c r="K72" s="4">
        <v>25</v>
      </c>
      <c r="L72" s="4" t="s">
        <v>18</v>
      </c>
      <c r="M72" s="17">
        <f t="shared" si="0"/>
        <v>389</v>
      </c>
      <c r="N72" s="17">
        <v>800</v>
      </c>
      <c r="O72" s="25">
        <f t="shared" si="4"/>
        <v>0.48625000000000002</v>
      </c>
      <c r="P72" s="4" t="str">
        <f t="shared" si="5"/>
        <v>Pass</v>
      </c>
      <c r="Q72" s="4">
        <f t="shared" si="6"/>
        <v>33</v>
      </c>
    </row>
    <row r="73" spans="1:17" x14ac:dyDescent="0.35">
      <c r="A73" s="19">
        <v>68</v>
      </c>
      <c r="B73" s="26" t="s">
        <v>301</v>
      </c>
      <c r="C73" s="4">
        <v>33</v>
      </c>
      <c r="D73" s="4">
        <v>34</v>
      </c>
      <c r="E73" s="4">
        <v>36</v>
      </c>
      <c r="F73" s="4">
        <v>34</v>
      </c>
      <c r="G73" s="4">
        <v>74</v>
      </c>
      <c r="H73" s="4">
        <v>17</v>
      </c>
      <c r="I73" s="4">
        <v>25</v>
      </c>
      <c r="J73" s="4">
        <v>48</v>
      </c>
      <c r="K73" s="4">
        <v>17</v>
      </c>
      <c r="L73" s="4" t="s">
        <v>18</v>
      </c>
      <c r="M73" s="17">
        <f t="shared" si="0"/>
        <v>318</v>
      </c>
      <c r="N73" s="17">
        <v>800</v>
      </c>
      <c r="O73" s="25">
        <f t="shared" si="4"/>
        <v>0.39750000000000002</v>
      </c>
      <c r="P73" s="4" t="str">
        <f t="shared" si="5"/>
        <v>Pass</v>
      </c>
      <c r="Q73" s="4">
        <f t="shared" si="6"/>
        <v>50</v>
      </c>
    </row>
    <row r="74" spans="1:17" ht="15.5" x14ac:dyDescent="0.35">
      <c r="A74" s="56" t="s">
        <v>11</v>
      </c>
      <c r="B74" s="73"/>
      <c r="C74" s="73"/>
      <c r="D74" s="73"/>
      <c r="E74" s="14"/>
      <c r="F74" s="62">
        <v>68</v>
      </c>
      <c r="G74" s="63"/>
      <c r="M74" s="55" t="s">
        <v>15</v>
      </c>
      <c r="N74" s="55"/>
      <c r="O74" s="55"/>
      <c r="P74" s="55"/>
      <c r="Q74" s="55"/>
    </row>
    <row r="75" spans="1:17" x14ac:dyDescent="0.35">
      <c r="A75" s="56" t="s">
        <v>12</v>
      </c>
      <c r="B75" s="56"/>
      <c r="C75" s="56"/>
      <c r="D75" s="56"/>
      <c r="E75" s="8"/>
      <c r="F75" s="59">
        <f>F74-F76</f>
        <v>68</v>
      </c>
      <c r="G75" s="60"/>
    </row>
    <row r="76" spans="1:17" x14ac:dyDescent="0.35">
      <c r="A76" s="56" t="s">
        <v>7</v>
      </c>
      <c r="B76" s="56"/>
      <c r="C76" s="56"/>
      <c r="D76" s="56"/>
      <c r="E76" s="8"/>
      <c r="F76" s="59">
        <v>0</v>
      </c>
      <c r="G76" s="60"/>
    </row>
    <row r="77" spans="1:17" ht="15.5" x14ac:dyDescent="0.35">
      <c r="A77" s="56" t="s">
        <v>8</v>
      </c>
      <c r="B77" s="56"/>
      <c r="C77" s="56"/>
      <c r="D77" s="56"/>
      <c r="E77" s="8"/>
      <c r="F77" s="59">
        <v>0</v>
      </c>
      <c r="G77" s="60"/>
      <c r="M77" s="61"/>
      <c r="N77" s="61"/>
      <c r="O77" s="61"/>
      <c r="P77" s="61"/>
    </row>
    <row r="78" spans="1:17" x14ac:dyDescent="0.35">
      <c r="A78" s="56" t="s">
        <v>9</v>
      </c>
      <c r="B78" s="56"/>
      <c r="C78" s="56"/>
      <c r="D78" s="56"/>
      <c r="E78" s="8"/>
      <c r="F78" s="59">
        <v>0</v>
      </c>
      <c r="G78" s="60"/>
    </row>
    <row r="79" spans="1:17" ht="15.5" x14ac:dyDescent="0.35">
      <c r="A79" s="56" t="s">
        <v>10</v>
      </c>
      <c r="B79" s="56"/>
      <c r="C79" s="56"/>
      <c r="D79" s="56"/>
      <c r="E79" s="8"/>
      <c r="F79" s="57">
        <f>F77/F74</f>
        <v>0</v>
      </c>
      <c r="G79" s="58" t="e">
        <f>G77/G74</f>
        <v>#DIV/0!</v>
      </c>
      <c r="H79" s="27"/>
      <c r="I79" s="27"/>
      <c r="J79" s="27"/>
      <c r="K79" s="27"/>
      <c r="M79" s="55" t="s">
        <v>16</v>
      </c>
      <c r="N79" s="55"/>
      <c r="O79" s="55"/>
      <c r="P79" s="55"/>
      <c r="Q79" s="55"/>
    </row>
    <row r="81" spans="2:12" x14ac:dyDescent="0.35">
      <c r="B81" s="10" t="s">
        <v>780</v>
      </c>
      <c r="C81" s="10" t="s">
        <v>41</v>
      </c>
      <c r="J81" s="17"/>
      <c r="K81" s="54">
        <v>800</v>
      </c>
      <c r="L81" s="25"/>
    </row>
    <row r="82" spans="2:12" x14ac:dyDescent="0.35">
      <c r="C82" s="10" t="s">
        <v>42</v>
      </c>
      <c r="E82" s="12" t="s">
        <v>283</v>
      </c>
      <c r="J82" s="17">
        <v>626</v>
      </c>
      <c r="K82" s="10">
        <v>800</v>
      </c>
    </row>
    <row r="83" spans="2:12" x14ac:dyDescent="0.35">
      <c r="C83" s="10" t="s">
        <v>43</v>
      </c>
      <c r="E83" s="76" t="s">
        <v>182</v>
      </c>
      <c r="F83" s="77"/>
      <c r="G83" s="77"/>
      <c r="H83" s="77"/>
      <c r="K83" s="10">
        <v>800</v>
      </c>
    </row>
  </sheetData>
  <sortState xmlns:xlrd2="http://schemas.microsoft.com/office/spreadsheetml/2017/richdata2" ref="A6:P32">
    <sortCondition ref="A6:A32"/>
  </sortState>
  <mergeCells count="26">
    <mergeCell ref="A75:D75"/>
    <mergeCell ref="F75:G75"/>
    <mergeCell ref="A74:D74"/>
    <mergeCell ref="F74:G74"/>
    <mergeCell ref="F76:G76"/>
    <mergeCell ref="A77:D77"/>
    <mergeCell ref="F77:G77"/>
    <mergeCell ref="M77:P77"/>
    <mergeCell ref="A78:D78"/>
    <mergeCell ref="F78:G78"/>
    <mergeCell ref="E83:H83"/>
    <mergeCell ref="A1:Q1"/>
    <mergeCell ref="A2:B3"/>
    <mergeCell ref="C2:L3"/>
    <mergeCell ref="M2:Q3"/>
    <mergeCell ref="A4:A5"/>
    <mergeCell ref="B4:B5"/>
    <mergeCell ref="C4:L4"/>
    <mergeCell ref="M4:M5"/>
    <mergeCell ref="N4:N5"/>
    <mergeCell ref="O4:Q4"/>
    <mergeCell ref="M74:Q74"/>
    <mergeCell ref="A79:D79"/>
    <mergeCell ref="F79:G79"/>
    <mergeCell ref="M79:Q79"/>
    <mergeCell ref="A76:D76"/>
  </mergeCells>
  <phoneticPr fontId="5" type="noConversion"/>
  <conditionalFormatting sqref="C24:F24">
    <cfRule type="cellIs" dxfId="15" priority="5" operator="equal">
      <formula>"A"</formula>
    </cfRule>
  </conditionalFormatting>
  <conditionalFormatting sqref="C6:L23 C25:L32">
    <cfRule type="cellIs" dxfId="14" priority="1" operator="equal">
      <formula>"A"</formula>
    </cfRule>
  </conditionalFormatting>
  <conditionalFormatting sqref="Q6:Q73">
    <cfRule type="cellIs" dxfId="13" priority="2" operator="equal">
      <formula>"3rd"</formula>
    </cfRule>
    <cfRule type="cellIs" dxfId="12" priority="3" operator="equal">
      <formula>"2nd"</formula>
    </cfRule>
    <cfRule type="cellIs" dxfId="11" priority="4" operator="equal">
      <formula>"1st"</formula>
    </cfRule>
  </conditionalFormatting>
  <printOptions horizontalCentered="1"/>
  <pageMargins left="0.1" right="0.1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9"/>
  <sheetViews>
    <sheetView topLeftCell="A167" workbookViewId="0">
      <selection activeCell="A159" sqref="A159:N183"/>
    </sheetView>
  </sheetViews>
  <sheetFormatPr defaultRowHeight="14.5" x14ac:dyDescent="0.35"/>
  <cols>
    <col min="2" max="2" width="28.81640625" customWidth="1"/>
    <col min="3" max="3" width="19.453125" bestFit="1" customWidth="1"/>
  </cols>
  <sheetData>
    <row r="1" spans="1:15" ht="18.5" x14ac:dyDescent="0.35">
      <c r="A1" s="64" t="s">
        <v>302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5">
      <c r="A2" s="67" t="s">
        <v>308</v>
      </c>
      <c r="B2" s="67"/>
      <c r="C2" s="68" t="s">
        <v>33</v>
      </c>
      <c r="D2" s="68"/>
      <c r="E2" s="68"/>
      <c r="F2" s="68"/>
      <c r="G2" s="68"/>
      <c r="H2" s="68"/>
      <c r="I2" s="68"/>
      <c r="J2" s="68"/>
      <c r="K2" s="68" t="s">
        <v>304</v>
      </c>
      <c r="L2" s="68"/>
      <c r="M2" s="68"/>
      <c r="N2" s="68"/>
      <c r="O2" s="68"/>
    </row>
    <row r="3" spans="1:15" x14ac:dyDescent="0.35">
      <c r="A3" s="67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5" ht="18.75" customHeight="1" x14ac:dyDescent="0.35">
      <c r="A4" s="69" t="s">
        <v>14</v>
      </c>
      <c r="B4" s="71" t="s">
        <v>0</v>
      </c>
      <c r="C4" s="74" t="s">
        <v>29</v>
      </c>
      <c r="D4" s="67" t="s">
        <v>1</v>
      </c>
      <c r="E4" s="67"/>
      <c r="F4" s="67"/>
      <c r="G4" s="67"/>
      <c r="H4" s="67"/>
      <c r="I4" s="67"/>
      <c r="J4" s="67"/>
      <c r="K4" s="72" t="s">
        <v>2</v>
      </c>
      <c r="L4" s="72" t="s">
        <v>3</v>
      </c>
      <c r="M4" s="67" t="s">
        <v>5</v>
      </c>
      <c r="N4" s="67"/>
      <c r="O4" s="67"/>
    </row>
    <row r="5" spans="1:15" x14ac:dyDescent="0.35">
      <c r="A5" s="70"/>
      <c r="B5" s="71"/>
      <c r="C5" s="75"/>
      <c r="D5" s="4" t="s">
        <v>294</v>
      </c>
      <c r="E5" s="4" t="s">
        <v>31</v>
      </c>
      <c r="F5" s="4" t="s">
        <v>32</v>
      </c>
      <c r="G5" s="4" t="s">
        <v>576</v>
      </c>
      <c r="H5" s="4" t="s">
        <v>292</v>
      </c>
      <c r="I5" s="4" t="s">
        <v>577</v>
      </c>
      <c r="J5" s="19" t="s">
        <v>307</v>
      </c>
      <c r="K5" s="72"/>
      <c r="L5" s="72"/>
      <c r="M5" s="4" t="s">
        <v>13</v>
      </c>
      <c r="N5" s="4" t="s">
        <v>4</v>
      </c>
      <c r="O5" s="4" t="s">
        <v>30</v>
      </c>
    </row>
    <row r="33" ht="44.25" customHeight="1" x14ac:dyDescent="0.35"/>
    <row r="45" ht="29.25" customHeight="1" x14ac:dyDescent="0.35"/>
    <row r="111" spans="17:17" x14ac:dyDescent="0.35">
      <c r="Q111" t="s">
        <v>578</v>
      </c>
    </row>
    <row r="131" spans="11:17" x14ac:dyDescent="0.35">
      <c r="Q131" t="s">
        <v>579</v>
      </c>
    </row>
    <row r="132" spans="11:17" x14ac:dyDescent="0.35">
      <c r="K132" s="3">
        <f>SUM(turky!D6:J6)</f>
        <v>295</v>
      </c>
      <c r="L132" s="3">
        <v>700</v>
      </c>
      <c r="M132" s="6">
        <f t="shared" ref="M132:M143" si="0">K132/L132</f>
        <v>0.42142857142857143</v>
      </c>
      <c r="N132" s="1" t="str">
        <f>IF(P132=7,"Fail","Pass")</f>
        <v>Pass</v>
      </c>
      <c r="O132" s="2"/>
      <c r="P132">
        <f>COUNTIF(turky!D6:J6,"&lt;33")</f>
        <v>1</v>
      </c>
    </row>
    <row r="133" spans="11:17" x14ac:dyDescent="0.35">
      <c r="K133" s="3">
        <f>SUM(turky!D7:J7)</f>
        <v>194</v>
      </c>
      <c r="L133" s="3">
        <v>700</v>
      </c>
      <c r="M133" s="6">
        <f t="shared" si="0"/>
        <v>0.27714285714285714</v>
      </c>
      <c r="N133" s="1" t="str">
        <f>IF(P133=7,"Fail","Pass")</f>
        <v>Pass</v>
      </c>
      <c r="O133" s="2"/>
      <c r="P133">
        <f>COUNTIF(turky!D7:J7,"&lt;33")</f>
        <v>4</v>
      </c>
    </row>
    <row r="134" spans="11:17" x14ac:dyDescent="0.35">
      <c r="K134" s="3">
        <f>SUM(turky!D8:J8)</f>
        <v>307</v>
      </c>
      <c r="L134" s="3">
        <v>700</v>
      </c>
      <c r="M134" s="6">
        <f t="shared" si="0"/>
        <v>0.43857142857142856</v>
      </c>
      <c r="N134" s="1" t="str">
        <f>IF(P134=7,"Fail","Pass")</f>
        <v>Pass</v>
      </c>
      <c r="O134" s="2"/>
      <c r="P134">
        <f>COUNTIF(turky!D8:J8,"&lt;33")</f>
        <v>2</v>
      </c>
    </row>
    <row r="135" spans="11:17" x14ac:dyDescent="0.35">
      <c r="K135" s="3">
        <f>SUM(turky!D9:J9)</f>
        <v>180</v>
      </c>
      <c r="L135" s="3">
        <v>700</v>
      </c>
      <c r="M135" s="6">
        <f t="shared" si="0"/>
        <v>0.25714285714285712</v>
      </c>
      <c r="N135" s="1" t="str">
        <f t="shared" ref="N135:N183" si="1">IF(P135=7,"Fail","Pass")</f>
        <v>Pass</v>
      </c>
      <c r="O135" s="2"/>
      <c r="P135">
        <f>COUNTIF(turky!D9:J9,"&lt;33")</f>
        <v>4</v>
      </c>
    </row>
    <row r="136" spans="11:17" x14ac:dyDescent="0.35">
      <c r="K136" s="3">
        <f>SUM(turky!D10:J10)</f>
        <v>130</v>
      </c>
      <c r="L136" s="3">
        <v>700</v>
      </c>
      <c r="M136" s="6">
        <f t="shared" si="0"/>
        <v>0.18571428571428572</v>
      </c>
      <c r="N136" s="1" t="str">
        <f t="shared" si="1"/>
        <v>Pass</v>
      </c>
      <c r="O136" s="2"/>
      <c r="P136">
        <f>COUNTIF(turky!D10:J10,"&lt;33")</f>
        <v>5</v>
      </c>
    </row>
    <row r="137" spans="11:17" x14ac:dyDescent="0.35">
      <c r="K137" s="3">
        <f>SUM(turky!D11:J11)</f>
        <v>382</v>
      </c>
      <c r="L137" s="3">
        <v>700</v>
      </c>
      <c r="M137" s="6">
        <f t="shared" si="0"/>
        <v>0.54571428571428571</v>
      </c>
      <c r="N137" s="1" t="str">
        <f t="shared" si="1"/>
        <v>Pass</v>
      </c>
      <c r="O137" s="2"/>
      <c r="P137">
        <f>COUNTIF(turky!D11:J11,"&lt;33")</f>
        <v>1</v>
      </c>
    </row>
    <row r="138" spans="11:17" x14ac:dyDescent="0.35">
      <c r="K138" s="3">
        <f>SUM(turky!D12:J12)</f>
        <v>238</v>
      </c>
      <c r="L138" s="3">
        <v>700</v>
      </c>
      <c r="M138" s="6">
        <f t="shared" si="0"/>
        <v>0.34</v>
      </c>
      <c r="N138" s="1" t="str">
        <f t="shared" si="1"/>
        <v>Pass</v>
      </c>
      <c r="O138" s="2"/>
      <c r="P138">
        <f>COUNTIF(turky!D12:J12,"&lt;33")</f>
        <v>1</v>
      </c>
    </row>
    <row r="139" spans="11:17" x14ac:dyDescent="0.35">
      <c r="K139" s="3">
        <f>SUM(turky!D13:J13)</f>
        <v>371</v>
      </c>
      <c r="L139" s="3">
        <v>700</v>
      </c>
      <c r="M139" s="6">
        <f t="shared" si="0"/>
        <v>0.53</v>
      </c>
      <c r="N139" s="1" t="str">
        <f t="shared" si="1"/>
        <v>Pass</v>
      </c>
      <c r="O139" s="2"/>
      <c r="P139">
        <f>COUNTIF(turky!D13:J13,"&lt;33")</f>
        <v>1</v>
      </c>
    </row>
    <row r="140" spans="11:17" x14ac:dyDescent="0.35">
      <c r="K140" s="3">
        <f>SUM(turky!D14:J14)</f>
        <v>281</v>
      </c>
      <c r="L140" s="3">
        <v>700</v>
      </c>
      <c r="M140" s="6">
        <f t="shared" si="0"/>
        <v>0.40142857142857141</v>
      </c>
      <c r="N140" s="1" t="str">
        <f t="shared" si="1"/>
        <v>Pass</v>
      </c>
      <c r="O140" s="2"/>
      <c r="P140">
        <f>COUNTIF(turky!D14:J14,"&lt;33")</f>
        <v>1</v>
      </c>
    </row>
    <row r="141" spans="11:17" x14ac:dyDescent="0.35">
      <c r="K141" s="3">
        <f>SUM(turky!D15:J15)</f>
        <v>88</v>
      </c>
      <c r="L141" s="3">
        <v>700</v>
      </c>
      <c r="M141" s="6">
        <f t="shared" si="0"/>
        <v>0.12571428571428572</v>
      </c>
      <c r="N141" s="1" t="str">
        <f t="shared" si="1"/>
        <v>Fail</v>
      </c>
      <c r="O141" s="2"/>
      <c r="P141">
        <f>COUNTIF(turky!D15:J15,"&lt;33")</f>
        <v>7</v>
      </c>
    </row>
    <row r="142" spans="11:17" x14ac:dyDescent="0.35">
      <c r="K142" s="3">
        <f>SUM(turky!D16:J16)</f>
        <v>105</v>
      </c>
      <c r="L142" s="3">
        <v>700</v>
      </c>
      <c r="M142" s="6">
        <f t="shared" si="0"/>
        <v>0.15</v>
      </c>
      <c r="N142" s="1" t="str">
        <f t="shared" si="1"/>
        <v>Fail</v>
      </c>
      <c r="O142" s="2"/>
      <c r="P142">
        <f>COUNTIF(turky!D16:J16,"&lt;33")</f>
        <v>7</v>
      </c>
    </row>
    <row r="143" spans="11:17" x14ac:dyDescent="0.35">
      <c r="K143" s="3">
        <f>SUM(turky!D17:J17)</f>
        <v>98</v>
      </c>
      <c r="L143" s="3">
        <v>700</v>
      </c>
      <c r="M143" s="6">
        <f t="shared" si="0"/>
        <v>0.14000000000000001</v>
      </c>
      <c r="N143" s="1" t="str">
        <f t="shared" si="1"/>
        <v>Fail</v>
      </c>
      <c r="O143" s="2"/>
      <c r="P143">
        <f>COUNTIF(turky!D17:J17,"&lt;33")</f>
        <v>7</v>
      </c>
      <c r="Q143" t="s">
        <v>580</v>
      </c>
    </row>
    <row r="144" spans="11:17" x14ac:dyDescent="0.35">
      <c r="O144" s="2"/>
      <c r="P144">
        <f>COUNTIF(rashid!D6:J6,"&lt;33")</f>
        <v>1</v>
      </c>
    </row>
    <row r="145" spans="1:17" x14ac:dyDescent="0.35">
      <c r="O145" s="2"/>
      <c r="P145">
        <f>COUNTIF(rashid!D7:J7,"&lt;33")</f>
        <v>0</v>
      </c>
    </row>
    <row r="146" spans="1:17" x14ac:dyDescent="0.35">
      <c r="O146" s="2"/>
      <c r="P146">
        <f>COUNTIF(rashid!D8:J8,"&lt;33")</f>
        <v>0</v>
      </c>
    </row>
    <row r="147" spans="1:17" x14ac:dyDescent="0.35">
      <c r="O147" s="2"/>
      <c r="P147">
        <f>COUNTIF(rashid!D9:J9,"&lt;33")</f>
        <v>0</v>
      </c>
    </row>
    <row r="148" spans="1:17" x14ac:dyDescent="0.35">
      <c r="O148" s="2"/>
      <c r="P148">
        <f>COUNTIF(rashid!D10:J10,"&lt;33")</f>
        <v>2</v>
      </c>
    </row>
    <row r="149" spans="1:17" x14ac:dyDescent="0.35">
      <c r="O149" s="2"/>
      <c r="P149">
        <f>COUNTIF(rashid!D11:J11,"&lt;33")</f>
        <v>0</v>
      </c>
    </row>
    <row r="150" spans="1:17" x14ac:dyDescent="0.35">
      <c r="O150" s="2"/>
      <c r="P150">
        <f>COUNTIF(rashid!D12:J12,"&lt;33")</f>
        <v>1</v>
      </c>
    </row>
    <row r="151" spans="1:17" x14ac:dyDescent="0.35">
      <c r="O151" s="2"/>
      <c r="P151">
        <f>COUNTIF(rashid!D13:J13,"&lt;33")</f>
        <v>0</v>
      </c>
    </row>
    <row r="152" spans="1:17" x14ac:dyDescent="0.35">
      <c r="O152" s="2"/>
      <c r="P152">
        <f>COUNTIF(rashid!D14:J14,"&lt;33")</f>
        <v>0</v>
      </c>
    </row>
    <row r="153" spans="1:17" x14ac:dyDescent="0.35">
      <c r="O153" s="2"/>
      <c r="P153">
        <f>COUNTIF(rashid!D15:J15,"&lt;33")</f>
        <v>2</v>
      </c>
    </row>
    <row r="154" spans="1:17" x14ac:dyDescent="0.35">
      <c r="O154" s="2"/>
      <c r="P154">
        <f>COUNTIF(rashid!D16:J16,"&lt;33")</f>
        <v>4</v>
      </c>
    </row>
    <row r="155" spans="1:17" x14ac:dyDescent="0.35">
      <c r="O155" s="2"/>
      <c r="P155">
        <f>COUNTIF(rashid!D17:J17,"&lt;33")</f>
        <v>0</v>
      </c>
      <c r="Q155" t="s">
        <v>581</v>
      </c>
    </row>
    <row r="156" spans="1:17" x14ac:dyDescent="0.35">
      <c r="N156" s="1" t="str">
        <f t="shared" si="1"/>
        <v>Fail</v>
      </c>
      <c r="O156" s="2"/>
      <c r="P156">
        <f>COUNTIF(bakaro!D6:J6,"&lt;33")</f>
        <v>7</v>
      </c>
    </row>
    <row r="157" spans="1:17" x14ac:dyDescent="0.35">
      <c r="N157" s="1" t="str">
        <f t="shared" si="1"/>
        <v>Fail</v>
      </c>
      <c r="O157" s="2"/>
      <c r="P157">
        <f>COUNTIF(bakaro!D7:J7,"&lt;33")</f>
        <v>7</v>
      </c>
    </row>
    <row r="158" spans="1:17" ht="15" thickBot="1" x14ac:dyDescent="0.4">
      <c r="N158" s="1" t="str">
        <f t="shared" si="1"/>
        <v>Fail</v>
      </c>
      <c r="O158" s="2"/>
      <c r="P158">
        <f>COUNTIF(bakaro!D8:J8,"&lt;33")</f>
        <v>7</v>
      </c>
      <c r="Q158" t="s">
        <v>582</v>
      </c>
    </row>
    <row r="159" spans="1:17" ht="15" thickBot="1" x14ac:dyDescent="0.4">
      <c r="A159" s="1">
        <v>154</v>
      </c>
      <c r="B159" s="20" t="s">
        <v>545</v>
      </c>
      <c r="C159" s="2"/>
      <c r="D159" s="1">
        <v>73</v>
      </c>
      <c r="E159" s="1">
        <v>95</v>
      </c>
      <c r="F159" s="1">
        <v>81</v>
      </c>
      <c r="G159" s="1">
        <v>80</v>
      </c>
      <c r="H159" s="1">
        <v>91</v>
      </c>
      <c r="I159" s="1">
        <v>95</v>
      </c>
      <c r="J159" s="1">
        <v>86</v>
      </c>
      <c r="K159" s="3">
        <f t="shared" ref="K159:K183" si="2">SUM(D159:J159)</f>
        <v>601</v>
      </c>
      <c r="L159" s="3">
        <v>700</v>
      </c>
      <c r="M159" s="6">
        <f t="shared" ref="M159:M183" si="3">K159/L159</f>
        <v>0.85857142857142854</v>
      </c>
      <c r="N159" s="1" t="str">
        <f t="shared" si="1"/>
        <v>Pass</v>
      </c>
      <c r="O159" s="2"/>
      <c r="P159">
        <f t="shared" ref="P159:P183" si="4">COUNTIF(D159:J159,"&lt;33")</f>
        <v>0</v>
      </c>
    </row>
    <row r="160" spans="1:17" ht="15" thickBot="1" x14ac:dyDescent="0.4">
      <c r="A160" s="1">
        <v>155</v>
      </c>
      <c r="B160" s="20" t="s">
        <v>546</v>
      </c>
      <c r="C160" s="2"/>
      <c r="D160" s="1">
        <v>18</v>
      </c>
      <c r="E160" s="1">
        <v>33</v>
      </c>
      <c r="F160" s="1">
        <v>20</v>
      </c>
      <c r="G160" s="1">
        <v>20</v>
      </c>
      <c r="H160" s="1">
        <v>21</v>
      </c>
      <c r="I160" s="1">
        <v>38</v>
      </c>
      <c r="J160" s="1">
        <v>8</v>
      </c>
      <c r="K160" s="3">
        <f t="shared" si="2"/>
        <v>158</v>
      </c>
      <c r="L160" s="3">
        <v>700</v>
      </c>
      <c r="M160" s="6">
        <f t="shared" si="3"/>
        <v>0.2257142857142857</v>
      </c>
      <c r="N160" s="1" t="str">
        <f t="shared" si="1"/>
        <v>Pass</v>
      </c>
      <c r="O160" s="2"/>
      <c r="P160">
        <f t="shared" si="4"/>
        <v>5</v>
      </c>
    </row>
    <row r="161" spans="1:16" ht="15" thickBot="1" x14ac:dyDescent="0.4">
      <c r="A161" s="1">
        <v>156</v>
      </c>
      <c r="B161" s="22" t="s">
        <v>547</v>
      </c>
      <c r="C161" s="2"/>
      <c r="D161" s="1">
        <v>46</v>
      </c>
      <c r="E161" s="1">
        <v>54</v>
      </c>
      <c r="F161" s="1">
        <v>47</v>
      </c>
      <c r="G161" s="1">
        <v>33</v>
      </c>
      <c r="H161" s="1">
        <v>34</v>
      </c>
      <c r="I161" s="1">
        <v>74</v>
      </c>
      <c r="J161" s="1">
        <v>67</v>
      </c>
      <c r="K161" s="3">
        <f t="shared" si="2"/>
        <v>355</v>
      </c>
      <c r="L161" s="3">
        <v>700</v>
      </c>
      <c r="M161" s="6">
        <f t="shared" si="3"/>
        <v>0.50714285714285712</v>
      </c>
      <c r="N161" s="1" t="str">
        <f t="shared" si="1"/>
        <v>Pass</v>
      </c>
      <c r="O161" s="2"/>
      <c r="P161">
        <f t="shared" si="4"/>
        <v>0</v>
      </c>
    </row>
    <row r="162" spans="1:16" ht="15" thickBot="1" x14ac:dyDescent="0.4">
      <c r="A162" s="1">
        <v>157</v>
      </c>
      <c r="B162" s="22" t="s">
        <v>548</v>
      </c>
      <c r="C162" s="2"/>
      <c r="D162" s="1">
        <v>16</v>
      </c>
      <c r="E162" s="1">
        <v>20</v>
      </c>
      <c r="F162" s="1">
        <v>36</v>
      </c>
      <c r="G162" s="1">
        <v>13</v>
      </c>
      <c r="H162" s="1">
        <v>18</v>
      </c>
      <c r="I162" s="1">
        <v>33</v>
      </c>
      <c r="J162" s="1">
        <v>36</v>
      </c>
      <c r="K162" s="3">
        <f t="shared" si="2"/>
        <v>172</v>
      </c>
      <c r="L162" s="3">
        <v>700</v>
      </c>
      <c r="M162" s="6">
        <f t="shared" si="3"/>
        <v>0.24571428571428572</v>
      </c>
      <c r="N162" s="1" t="str">
        <f t="shared" si="1"/>
        <v>Pass</v>
      </c>
      <c r="O162" s="2"/>
      <c r="P162">
        <f t="shared" si="4"/>
        <v>4</v>
      </c>
    </row>
    <row r="163" spans="1:16" ht="15" thickBot="1" x14ac:dyDescent="0.4">
      <c r="A163" s="1">
        <v>158</v>
      </c>
      <c r="B163" s="22" t="s">
        <v>549</v>
      </c>
      <c r="C163" s="2"/>
      <c r="D163" s="1">
        <v>41</v>
      </c>
      <c r="E163" s="1">
        <v>33</v>
      </c>
      <c r="F163" s="1">
        <v>50</v>
      </c>
      <c r="G163" s="1">
        <v>35</v>
      </c>
      <c r="H163" s="1">
        <v>33</v>
      </c>
      <c r="I163" s="1">
        <v>58</v>
      </c>
      <c r="J163" s="1">
        <v>80</v>
      </c>
      <c r="K163" s="3">
        <f t="shared" si="2"/>
        <v>330</v>
      </c>
      <c r="L163" s="3">
        <v>700</v>
      </c>
      <c r="M163" s="6">
        <f t="shared" si="3"/>
        <v>0.47142857142857142</v>
      </c>
      <c r="N163" s="1" t="str">
        <f t="shared" si="1"/>
        <v>Pass</v>
      </c>
      <c r="O163" s="2"/>
      <c r="P163">
        <f t="shared" si="4"/>
        <v>0</v>
      </c>
    </row>
    <row r="164" spans="1:16" ht="15" thickBot="1" x14ac:dyDescent="0.4">
      <c r="A164" s="1">
        <v>159</v>
      </c>
      <c r="B164" s="22" t="s">
        <v>550</v>
      </c>
      <c r="C164" s="2"/>
      <c r="D164" s="1">
        <v>20</v>
      </c>
      <c r="E164" s="1">
        <v>15</v>
      </c>
      <c r="F164" s="1">
        <v>28</v>
      </c>
      <c r="G164" s="1">
        <v>19</v>
      </c>
      <c r="H164" s="1">
        <v>20</v>
      </c>
      <c r="I164" s="1">
        <v>24</v>
      </c>
      <c r="J164" s="1">
        <v>47</v>
      </c>
      <c r="K164" s="3">
        <f t="shared" si="2"/>
        <v>173</v>
      </c>
      <c r="L164" s="3">
        <v>700</v>
      </c>
      <c r="M164" s="6">
        <f t="shared" si="3"/>
        <v>0.24714285714285714</v>
      </c>
      <c r="N164" s="1" t="str">
        <f t="shared" si="1"/>
        <v>Pass</v>
      </c>
      <c r="O164" s="2"/>
      <c r="P164">
        <f t="shared" si="4"/>
        <v>6</v>
      </c>
    </row>
    <row r="165" spans="1:16" ht="15" thickBot="1" x14ac:dyDescent="0.4">
      <c r="A165" s="1">
        <v>160</v>
      </c>
      <c r="B165" s="22" t="s">
        <v>551</v>
      </c>
      <c r="C165" s="2"/>
      <c r="D165" s="1">
        <v>69</v>
      </c>
      <c r="E165" s="1">
        <v>72</v>
      </c>
      <c r="F165" s="1">
        <v>81</v>
      </c>
      <c r="G165" s="1">
        <v>70</v>
      </c>
      <c r="H165" s="1">
        <v>88</v>
      </c>
      <c r="I165" s="1">
        <v>91</v>
      </c>
      <c r="J165" s="1">
        <v>82</v>
      </c>
      <c r="K165" s="3">
        <f t="shared" si="2"/>
        <v>553</v>
      </c>
      <c r="L165" s="3">
        <v>700</v>
      </c>
      <c r="M165" s="6">
        <f t="shared" si="3"/>
        <v>0.79</v>
      </c>
      <c r="N165" s="1" t="str">
        <f t="shared" si="1"/>
        <v>Pass</v>
      </c>
      <c r="O165" s="2"/>
      <c r="P165">
        <f t="shared" si="4"/>
        <v>0</v>
      </c>
    </row>
    <row r="166" spans="1:16" ht="15" thickBot="1" x14ac:dyDescent="0.4">
      <c r="A166" s="1">
        <v>161</v>
      </c>
      <c r="B166" s="22" t="s">
        <v>552</v>
      </c>
      <c r="C166" s="2"/>
      <c r="D166" s="1">
        <v>20</v>
      </c>
      <c r="E166" s="1">
        <v>21</v>
      </c>
      <c r="F166" s="1">
        <v>11</v>
      </c>
      <c r="G166" s="1">
        <v>25</v>
      </c>
      <c r="H166" s="1">
        <v>12</v>
      </c>
      <c r="I166" s="1">
        <v>17</v>
      </c>
      <c r="J166" s="1">
        <v>37</v>
      </c>
      <c r="K166" s="3">
        <f t="shared" si="2"/>
        <v>143</v>
      </c>
      <c r="L166" s="3">
        <v>700</v>
      </c>
      <c r="M166" s="6">
        <f t="shared" si="3"/>
        <v>0.20428571428571429</v>
      </c>
      <c r="N166" s="1" t="str">
        <f t="shared" si="1"/>
        <v>Pass</v>
      </c>
      <c r="O166" s="2"/>
      <c r="P166">
        <f t="shared" si="4"/>
        <v>6</v>
      </c>
    </row>
    <row r="167" spans="1:16" ht="15" thickBot="1" x14ac:dyDescent="0.4">
      <c r="A167" s="1">
        <v>162</v>
      </c>
      <c r="B167" s="22" t="s">
        <v>553</v>
      </c>
      <c r="C167" s="2"/>
      <c r="D167" s="1">
        <v>68</v>
      </c>
      <c r="E167" s="1">
        <v>72</v>
      </c>
      <c r="F167" s="1">
        <v>66</v>
      </c>
      <c r="G167" s="1">
        <v>63</v>
      </c>
      <c r="H167" s="1">
        <v>94</v>
      </c>
      <c r="I167" s="1">
        <v>68</v>
      </c>
      <c r="J167" s="1">
        <v>79</v>
      </c>
      <c r="K167" s="3">
        <f t="shared" si="2"/>
        <v>510</v>
      </c>
      <c r="L167" s="3">
        <v>700</v>
      </c>
      <c r="M167" s="6">
        <f t="shared" si="3"/>
        <v>0.72857142857142854</v>
      </c>
      <c r="N167" s="1" t="str">
        <f t="shared" si="1"/>
        <v>Pass</v>
      </c>
      <c r="O167" s="2"/>
      <c r="P167">
        <f t="shared" si="4"/>
        <v>0</v>
      </c>
    </row>
    <row r="168" spans="1:16" ht="15" thickBot="1" x14ac:dyDescent="0.4">
      <c r="A168" s="1">
        <v>163</v>
      </c>
      <c r="B168" s="22" t="s">
        <v>554</v>
      </c>
      <c r="C168" s="2"/>
      <c r="D168" s="1">
        <v>26</v>
      </c>
      <c r="E168" s="1">
        <v>38</v>
      </c>
      <c r="F168" s="1">
        <v>33</v>
      </c>
      <c r="G168" s="1">
        <v>18</v>
      </c>
      <c r="H168" s="1">
        <v>33</v>
      </c>
      <c r="I168" s="1">
        <v>33</v>
      </c>
      <c r="J168" s="1">
        <v>50</v>
      </c>
      <c r="K168" s="3">
        <f t="shared" si="2"/>
        <v>231</v>
      </c>
      <c r="L168" s="3">
        <v>700</v>
      </c>
      <c r="M168" s="6">
        <f t="shared" si="3"/>
        <v>0.33</v>
      </c>
      <c r="N168" s="1" t="str">
        <f t="shared" si="1"/>
        <v>Pass</v>
      </c>
      <c r="O168" s="2"/>
      <c r="P168">
        <f t="shared" si="4"/>
        <v>2</v>
      </c>
    </row>
    <row r="169" spans="1:16" ht="15" thickBot="1" x14ac:dyDescent="0.4">
      <c r="A169" s="1">
        <v>164</v>
      </c>
      <c r="B169" s="20" t="s">
        <v>555</v>
      </c>
      <c r="C169" s="2"/>
      <c r="D169" s="1">
        <v>33</v>
      </c>
      <c r="E169" s="1">
        <v>18</v>
      </c>
      <c r="F169" s="1">
        <v>33</v>
      </c>
      <c r="G169" s="1">
        <v>15</v>
      </c>
      <c r="H169" s="1">
        <v>33</v>
      </c>
      <c r="I169" s="1">
        <v>52</v>
      </c>
      <c r="J169" s="1">
        <v>55</v>
      </c>
      <c r="K169" s="3">
        <f t="shared" si="2"/>
        <v>239</v>
      </c>
      <c r="L169" s="3">
        <v>700</v>
      </c>
      <c r="M169" s="6">
        <f t="shared" si="3"/>
        <v>0.34142857142857141</v>
      </c>
      <c r="N169" s="1" t="str">
        <f t="shared" si="1"/>
        <v>Pass</v>
      </c>
      <c r="O169" s="2"/>
      <c r="P169">
        <f t="shared" si="4"/>
        <v>2</v>
      </c>
    </row>
    <row r="170" spans="1:16" ht="15" thickBot="1" x14ac:dyDescent="0.4">
      <c r="A170" s="1">
        <v>165</v>
      </c>
      <c r="B170" s="22" t="s">
        <v>556</v>
      </c>
      <c r="C170" s="2"/>
      <c r="D170" s="1">
        <v>84</v>
      </c>
      <c r="E170" s="1">
        <v>90</v>
      </c>
      <c r="F170" s="1">
        <v>90</v>
      </c>
      <c r="G170" s="1">
        <v>93</v>
      </c>
      <c r="H170" s="1">
        <v>97</v>
      </c>
      <c r="I170" s="1">
        <v>97</v>
      </c>
      <c r="J170" s="1">
        <v>97</v>
      </c>
      <c r="K170" s="3">
        <f t="shared" si="2"/>
        <v>648</v>
      </c>
      <c r="L170" s="3">
        <v>700</v>
      </c>
      <c r="M170" s="6">
        <f t="shared" si="3"/>
        <v>0.92571428571428571</v>
      </c>
      <c r="N170" s="1" t="str">
        <f t="shared" si="1"/>
        <v>Pass</v>
      </c>
      <c r="O170" s="2"/>
      <c r="P170">
        <f t="shared" si="4"/>
        <v>0</v>
      </c>
    </row>
    <row r="171" spans="1:16" ht="15" thickBot="1" x14ac:dyDescent="0.4">
      <c r="A171" s="1">
        <v>166</v>
      </c>
      <c r="B171" s="22" t="s">
        <v>50</v>
      </c>
      <c r="C171" s="2"/>
      <c r="D171" s="1">
        <v>16</v>
      </c>
      <c r="E171" s="1">
        <v>34</v>
      </c>
      <c r="F171" s="1">
        <v>40</v>
      </c>
      <c r="G171" s="1">
        <v>26</v>
      </c>
      <c r="H171" s="1">
        <v>34</v>
      </c>
      <c r="I171" s="1">
        <v>22</v>
      </c>
      <c r="J171" s="1">
        <v>38</v>
      </c>
      <c r="K171" s="3">
        <f t="shared" si="2"/>
        <v>210</v>
      </c>
      <c r="L171" s="3">
        <v>700</v>
      </c>
      <c r="M171" s="6">
        <f t="shared" si="3"/>
        <v>0.3</v>
      </c>
      <c r="N171" s="1" t="str">
        <f t="shared" si="1"/>
        <v>Pass</v>
      </c>
      <c r="O171" s="2"/>
      <c r="P171">
        <f t="shared" si="4"/>
        <v>3</v>
      </c>
    </row>
    <row r="172" spans="1:16" ht="15" thickBot="1" x14ac:dyDescent="0.4">
      <c r="A172" s="1">
        <v>167</v>
      </c>
      <c r="B172" s="22" t="s">
        <v>557</v>
      </c>
      <c r="C172" s="2"/>
      <c r="D172" s="1">
        <v>59</v>
      </c>
      <c r="E172" s="1">
        <v>62</v>
      </c>
      <c r="F172" s="1">
        <v>50</v>
      </c>
      <c r="G172" s="1">
        <v>36</v>
      </c>
      <c r="H172" s="1">
        <v>53</v>
      </c>
      <c r="I172" s="1">
        <v>38</v>
      </c>
      <c r="J172" s="1">
        <v>80</v>
      </c>
      <c r="K172" s="3">
        <f t="shared" si="2"/>
        <v>378</v>
      </c>
      <c r="L172" s="3">
        <v>700</v>
      </c>
      <c r="M172" s="6">
        <f t="shared" si="3"/>
        <v>0.54</v>
      </c>
      <c r="N172" s="1" t="str">
        <f t="shared" si="1"/>
        <v>Pass</v>
      </c>
      <c r="O172" s="2"/>
      <c r="P172">
        <f t="shared" si="4"/>
        <v>0</v>
      </c>
    </row>
    <row r="173" spans="1:16" ht="15" thickBot="1" x14ac:dyDescent="0.4">
      <c r="A173" s="1">
        <v>168</v>
      </c>
      <c r="B173" s="22" t="s">
        <v>558</v>
      </c>
      <c r="C173" s="2"/>
      <c r="D173" s="1">
        <v>19</v>
      </c>
      <c r="E173" s="1">
        <v>40</v>
      </c>
      <c r="F173" s="1">
        <v>40</v>
      </c>
      <c r="G173" s="1">
        <v>12</v>
      </c>
      <c r="H173" s="1">
        <v>21</v>
      </c>
      <c r="I173" s="1">
        <v>14</v>
      </c>
      <c r="J173" s="1">
        <v>66</v>
      </c>
      <c r="K173" s="3">
        <f t="shared" si="2"/>
        <v>212</v>
      </c>
      <c r="L173" s="3">
        <v>700</v>
      </c>
      <c r="M173" s="6">
        <f t="shared" si="3"/>
        <v>0.30285714285714288</v>
      </c>
      <c r="N173" s="1" t="str">
        <f t="shared" si="1"/>
        <v>Pass</v>
      </c>
      <c r="O173" s="2"/>
      <c r="P173">
        <f t="shared" si="4"/>
        <v>4</v>
      </c>
    </row>
    <row r="174" spans="1:16" ht="15" thickBot="1" x14ac:dyDescent="0.4">
      <c r="A174" s="1">
        <v>169</v>
      </c>
      <c r="B174" s="22" t="s">
        <v>559</v>
      </c>
      <c r="C174" s="2"/>
      <c r="D174" s="1">
        <v>50</v>
      </c>
      <c r="E174" s="1">
        <v>25</v>
      </c>
      <c r="F174" s="1">
        <v>42</v>
      </c>
      <c r="G174" s="1">
        <v>33</v>
      </c>
      <c r="H174" s="1">
        <v>35</v>
      </c>
      <c r="I174" s="1">
        <v>78</v>
      </c>
      <c r="J174" s="1">
        <v>76</v>
      </c>
      <c r="K174" s="3">
        <f t="shared" si="2"/>
        <v>339</v>
      </c>
      <c r="L174" s="3">
        <v>700</v>
      </c>
      <c r="M174" s="6">
        <f t="shared" si="3"/>
        <v>0.48428571428571426</v>
      </c>
      <c r="N174" s="1" t="str">
        <f t="shared" si="1"/>
        <v>Pass</v>
      </c>
      <c r="O174" s="2"/>
      <c r="P174">
        <f t="shared" si="4"/>
        <v>1</v>
      </c>
    </row>
    <row r="175" spans="1:16" ht="15" thickBot="1" x14ac:dyDescent="0.4">
      <c r="A175" s="1">
        <v>170</v>
      </c>
      <c r="B175" s="22" t="s">
        <v>560</v>
      </c>
      <c r="C175" s="2"/>
      <c r="D175" s="1">
        <v>14</v>
      </c>
      <c r="E175" s="1">
        <v>4</v>
      </c>
      <c r="F175" s="1">
        <v>12</v>
      </c>
      <c r="G175" s="1">
        <v>5</v>
      </c>
      <c r="H175" s="1">
        <v>3</v>
      </c>
      <c r="I175" s="1">
        <v>9</v>
      </c>
      <c r="J175" s="1">
        <v>12</v>
      </c>
      <c r="K175" s="3">
        <f t="shared" si="2"/>
        <v>59</v>
      </c>
      <c r="L175" s="3">
        <v>700</v>
      </c>
      <c r="M175" s="6">
        <f t="shared" si="3"/>
        <v>8.4285714285714283E-2</v>
      </c>
      <c r="N175" s="1" t="str">
        <f t="shared" si="1"/>
        <v>Fail</v>
      </c>
      <c r="O175" s="2"/>
      <c r="P175">
        <f t="shared" si="4"/>
        <v>7</v>
      </c>
    </row>
    <row r="176" spans="1:16" ht="15" thickBot="1" x14ac:dyDescent="0.4">
      <c r="A176" s="1">
        <v>171</v>
      </c>
      <c r="B176" s="22" t="s">
        <v>561</v>
      </c>
      <c r="C176" s="2"/>
      <c r="D176" s="1">
        <v>55</v>
      </c>
      <c r="E176" s="1">
        <v>41</v>
      </c>
      <c r="F176" s="1">
        <v>67</v>
      </c>
      <c r="G176" s="1">
        <v>66</v>
      </c>
      <c r="H176" s="1">
        <v>81</v>
      </c>
      <c r="I176" s="1">
        <v>81</v>
      </c>
      <c r="J176" s="1">
        <v>80</v>
      </c>
      <c r="K176" s="3">
        <f t="shared" si="2"/>
        <v>471</v>
      </c>
      <c r="L176" s="3">
        <v>700</v>
      </c>
      <c r="M176" s="6">
        <f t="shared" si="3"/>
        <v>0.67285714285714282</v>
      </c>
      <c r="N176" s="1" t="str">
        <f t="shared" si="1"/>
        <v>Pass</v>
      </c>
      <c r="O176" s="2"/>
      <c r="P176">
        <f t="shared" si="4"/>
        <v>0</v>
      </c>
    </row>
    <row r="177" spans="1:19" ht="15" thickBot="1" x14ac:dyDescent="0.4">
      <c r="A177" s="1">
        <v>172</v>
      </c>
      <c r="B177" s="22" t="s">
        <v>562</v>
      </c>
      <c r="C177" s="2"/>
      <c r="D177" s="1">
        <v>15</v>
      </c>
      <c r="E177" s="1">
        <v>33</v>
      </c>
      <c r="F177" s="1">
        <v>24</v>
      </c>
      <c r="G177" s="1">
        <v>23</v>
      </c>
      <c r="H177" s="1">
        <v>33</v>
      </c>
      <c r="I177" s="1">
        <v>18</v>
      </c>
      <c r="J177" s="1">
        <v>33</v>
      </c>
      <c r="K177" s="3">
        <f t="shared" si="2"/>
        <v>179</v>
      </c>
      <c r="L177" s="3">
        <v>700</v>
      </c>
      <c r="M177" s="6">
        <f t="shared" si="3"/>
        <v>0.25571428571428573</v>
      </c>
      <c r="N177" s="1" t="str">
        <f t="shared" si="1"/>
        <v>Pass</v>
      </c>
      <c r="O177" s="2"/>
      <c r="P177">
        <f t="shared" si="4"/>
        <v>4</v>
      </c>
    </row>
    <row r="178" spans="1:19" ht="15" thickBot="1" x14ac:dyDescent="0.4">
      <c r="A178" s="1">
        <v>173</v>
      </c>
      <c r="B178" s="22" t="s">
        <v>563</v>
      </c>
      <c r="C178" s="2"/>
      <c r="D178" s="1">
        <v>5</v>
      </c>
      <c r="E178" s="1">
        <v>0</v>
      </c>
      <c r="F178" s="1">
        <v>25</v>
      </c>
      <c r="G178" s="1">
        <v>7</v>
      </c>
      <c r="H178" s="1">
        <v>6</v>
      </c>
      <c r="I178" s="1">
        <v>6</v>
      </c>
      <c r="J178" s="1">
        <v>6</v>
      </c>
      <c r="K178" s="3">
        <f t="shared" si="2"/>
        <v>55</v>
      </c>
      <c r="L178" s="3">
        <v>700</v>
      </c>
      <c r="M178" s="6">
        <f t="shared" si="3"/>
        <v>7.857142857142857E-2</v>
      </c>
      <c r="N178" s="1" t="str">
        <f t="shared" si="1"/>
        <v>Fail</v>
      </c>
      <c r="O178" s="2"/>
      <c r="P178">
        <f t="shared" si="4"/>
        <v>7</v>
      </c>
    </row>
    <row r="179" spans="1:19" ht="15" thickBot="1" x14ac:dyDescent="0.4">
      <c r="A179" s="1">
        <v>174</v>
      </c>
      <c r="B179" s="20" t="s">
        <v>564</v>
      </c>
      <c r="C179" s="2"/>
      <c r="D179" s="1">
        <v>43</v>
      </c>
      <c r="E179" s="1">
        <v>40</v>
      </c>
      <c r="F179" s="1">
        <v>40</v>
      </c>
      <c r="G179" s="1">
        <v>39</v>
      </c>
      <c r="H179" s="1">
        <v>71</v>
      </c>
      <c r="I179" s="1">
        <v>64</v>
      </c>
      <c r="J179" s="1">
        <v>64</v>
      </c>
      <c r="K179" s="3">
        <f t="shared" si="2"/>
        <v>361</v>
      </c>
      <c r="L179" s="3">
        <v>700</v>
      </c>
      <c r="M179" s="6">
        <f t="shared" si="3"/>
        <v>0.51571428571428568</v>
      </c>
      <c r="N179" s="1" t="str">
        <f t="shared" si="1"/>
        <v>Pass</v>
      </c>
      <c r="O179" s="2"/>
      <c r="P179">
        <f t="shared" si="4"/>
        <v>0</v>
      </c>
    </row>
    <row r="180" spans="1:19" ht="15" thickBot="1" x14ac:dyDescent="0.4">
      <c r="A180" s="1">
        <v>175</v>
      </c>
      <c r="B180" s="22" t="s">
        <v>565</v>
      </c>
      <c r="D180" s="1">
        <v>11</v>
      </c>
      <c r="E180" s="1">
        <v>10</v>
      </c>
      <c r="F180" s="1">
        <v>20</v>
      </c>
      <c r="G180" s="1">
        <v>13</v>
      </c>
      <c r="H180" s="1">
        <v>36</v>
      </c>
      <c r="I180" s="1">
        <v>32</v>
      </c>
      <c r="J180" s="1">
        <v>48</v>
      </c>
      <c r="K180" s="3">
        <f t="shared" si="2"/>
        <v>170</v>
      </c>
      <c r="L180" s="3">
        <v>700</v>
      </c>
      <c r="M180" s="6">
        <f t="shared" si="3"/>
        <v>0.24285714285714285</v>
      </c>
      <c r="N180" s="1" t="str">
        <f t="shared" si="1"/>
        <v>Pass</v>
      </c>
      <c r="O180" s="2"/>
      <c r="P180">
        <f t="shared" si="4"/>
        <v>5</v>
      </c>
    </row>
    <row r="181" spans="1:19" ht="15" thickBot="1" x14ac:dyDescent="0.4">
      <c r="A181" s="1">
        <v>176</v>
      </c>
      <c r="B181" s="20" t="s">
        <v>566</v>
      </c>
      <c r="C181" s="2"/>
      <c r="D181" s="1">
        <v>23</v>
      </c>
      <c r="E181" s="1">
        <v>18</v>
      </c>
      <c r="F181" s="1">
        <v>19</v>
      </c>
      <c r="G181" s="1">
        <v>33</v>
      </c>
      <c r="H181" s="1">
        <v>6</v>
      </c>
      <c r="I181" s="1">
        <v>33</v>
      </c>
      <c r="J181" s="1">
        <v>42</v>
      </c>
      <c r="K181" s="3">
        <f t="shared" si="2"/>
        <v>174</v>
      </c>
      <c r="L181" s="3">
        <v>700</v>
      </c>
      <c r="M181" s="6">
        <f t="shared" si="3"/>
        <v>0.24857142857142858</v>
      </c>
      <c r="N181" s="1" t="str">
        <f t="shared" si="1"/>
        <v>Pass</v>
      </c>
      <c r="O181" s="2"/>
      <c r="P181">
        <f t="shared" si="4"/>
        <v>4</v>
      </c>
    </row>
    <row r="182" spans="1:19" ht="15" thickBot="1" x14ac:dyDescent="0.4">
      <c r="A182" s="1">
        <v>177</v>
      </c>
      <c r="B182" s="20" t="s">
        <v>567</v>
      </c>
      <c r="D182" s="1">
        <v>11</v>
      </c>
      <c r="E182" s="1">
        <v>34</v>
      </c>
      <c r="F182" s="1">
        <v>19</v>
      </c>
      <c r="G182" s="1">
        <v>9</v>
      </c>
      <c r="H182" s="1">
        <v>35</v>
      </c>
      <c r="I182" s="1">
        <v>16</v>
      </c>
      <c r="J182" s="1">
        <v>36</v>
      </c>
      <c r="K182" s="3">
        <f t="shared" si="2"/>
        <v>160</v>
      </c>
      <c r="L182" s="3">
        <v>700</v>
      </c>
      <c r="M182" s="6">
        <f t="shared" si="3"/>
        <v>0.22857142857142856</v>
      </c>
      <c r="N182" s="1" t="str">
        <f t="shared" si="1"/>
        <v>Pass</v>
      </c>
      <c r="O182" s="2"/>
      <c r="P182">
        <f t="shared" si="4"/>
        <v>4</v>
      </c>
    </row>
    <row r="183" spans="1:19" ht="15" thickBot="1" x14ac:dyDescent="0.4">
      <c r="A183" s="1">
        <v>178</v>
      </c>
      <c r="B183" s="22" t="s">
        <v>568</v>
      </c>
      <c r="D183" s="1">
        <v>18</v>
      </c>
      <c r="E183" s="1">
        <v>11</v>
      </c>
      <c r="F183" s="1">
        <v>22</v>
      </c>
      <c r="G183" s="1">
        <v>11</v>
      </c>
      <c r="H183" s="1">
        <v>13</v>
      </c>
      <c r="I183" s="1">
        <v>23</v>
      </c>
      <c r="J183" s="1">
        <v>15</v>
      </c>
      <c r="K183" s="3">
        <f t="shared" si="2"/>
        <v>113</v>
      </c>
      <c r="L183" s="3">
        <v>700</v>
      </c>
      <c r="M183" s="6">
        <f t="shared" si="3"/>
        <v>0.16142857142857142</v>
      </c>
      <c r="N183" s="1" t="str">
        <f t="shared" si="1"/>
        <v>Fail</v>
      </c>
      <c r="O183" s="2"/>
      <c r="P183">
        <f t="shared" si="4"/>
        <v>7</v>
      </c>
    </row>
    <row r="184" spans="1:19" ht="15.5" x14ac:dyDescent="0.35">
      <c r="A184" s="56" t="s">
        <v>11</v>
      </c>
      <c r="B184" s="73"/>
      <c r="C184" s="73"/>
      <c r="D184" s="73"/>
      <c r="E184" s="73"/>
      <c r="F184" s="73"/>
      <c r="G184" s="14"/>
      <c r="H184" s="62">
        <v>178</v>
      </c>
      <c r="I184" s="63"/>
      <c r="O184" s="55" t="s">
        <v>15</v>
      </c>
      <c r="P184" s="55"/>
      <c r="Q184" s="55"/>
      <c r="R184" s="55"/>
      <c r="S184" s="55"/>
    </row>
    <row r="185" spans="1:19" x14ac:dyDescent="0.35">
      <c r="A185" s="56" t="s">
        <v>12</v>
      </c>
      <c r="B185" s="56"/>
      <c r="C185" s="56"/>
      <c r="D185" s="56"/>
      <c r="E185" s="56"/>
      <c r="F185" s="56"/>
      <c r="G185" s="8"/>
      <c r="H185" s="59">
        <f>H184-H186</f>
        <v>178</v>
      </c>
      <c r="I185" s="60"/>
    </row>
    <row r="186" spans="1:19" x14ac:dyDescent="0.35">
      <c r="A186" s="56" t="s">
        <v>7</v>
      </c>
      <c r="B186" s="56"/>
      <c r="C186" s="56"/>
      <c r="D186" s="56"/>
      <c r="E186" s="56"/>
      <c r="F186" s="56"/>
      <c r="G186" s="8"/>
      <c r="H186" s="59">
        <f>COUNTIF(K132:N142,"A")</f>
        <v>0</v>
      </c>
      <c r="I186" s="60"/>
    </row>
    <row r="187" spans="1:19" ht="15.5" x14ac:dyDescent="0.35">
      <c r="A187" s="56" t="s">
        <v>8</v>
      </c>
      <c r="B187" s="56"/>
      <c r="C187" s="56"/>
      <c r="D187" s="56"/>
      <c r="E187" s="56"/>
      <c r="F187" s="56"/>
      <c r="G187" s="8"/>
      <c r="H187" s="59">
        <v>0</v>
      </c>
      <c r="I187" s="60"/>
      <c r="O187" s="61"/>
      <c r="P187" s="61"/>
      <c r="Q187" s="61"/>
      <c r="R187" s="61"/>
    </row>
    <row r="188" spans="1:19" x14ac:dyDescent="0.35">
      <c r="A188" s="56" t="s">
        <v>9</v>
      </c>
      <c r="B188" s="56"/>
      <c r="C188" s="56"/>
      <c r="D188" s="56"/>
      <c r="E188" s="56"/>
      <c r="F188" s="56"/>
      <c r="G188" s="8"/>
      <c r="H188" s="59">
        <v>0</v>
      </c>
      <c r="I188" s="60"/>
    </row>
    <row r="189" spans="1:19" ht="15.5" x14ac:dyDescent="0.35">
      <c r="A189" s="56" t="s">
        <v>10</v>
      </c>
      <c r="B189" s="56"/>
      <c r="C189" s="56"/>
      <c r="D189" s="56"/>
      <c r="E189" s="56"/>
      <c r="F189" s="56"/>
      <c r="G189" s="8"/>
      <c r="H189" s="57">
        <f>H187/H184</f>
        <v>0</v>
      </c>
      <c r="I189" s="58" t="e">
        <f>I187/I184</f>
        <v>#DIV/0!</v>
      </c>
      <c r="J189" s="5"/>
      <c r="K189" s="5"/>
      <c r="L189" s="5"/>
      <c r="M189" s="5"/>
      <c r="O189" s="55" t="s">
        <v>16</v>
      </c>
      <c r="P189" s="55"/>
      <c r="Q189" s="55"/>
      <c r="R189" s="55"/>
      <c r="S189" s="55"/>
    </row>
  </sheetData>
  <sortState xmlns:xlrd2="http://schemas.microsoft.com/office/spreadsheetml/2017/richdata2" ref="A6:O111">
    <sortCondition ref="A6"/>
  </sortState>
  <mergeCells count="26">
    <mergeCell ref="A1:O1"/>
    <mergeCell ref="A2:B3"/>
    <mergeCell ref="C2:J3"/>
    <mergeCell ref="K2:O3"/>
    <mergeCell ref="A4:A5"/>
    <mergeCell ref="B4:B5"/>
    <mergeCell ref="C4:C5"/>
    <mergeCell ref="D4:J4"/>
    <mergeCell ref="K4:K5"/>
    <mergeCell ref="L4:L5"/>
    <mergeCell ref="M4:O4"/>
    <mergeCell ref="A184:F184"/>
    <mergeCell ref="H184:I184"/>
    <mergeCell ref="O184:S184"/>
    <mergeCell ref="A185:F185"/>
    <mergeCell ref="H185:I185"/>
    <mergeCell ref="A189:F189"/>
    <mergeCell ref="H189:I189"/>
    <mergeCell ref="O189:S189"/>
    <mergeCell ref="A186:F186"/>
    <mergeCell ref="H186:I186"/>
    <mergeCell ref="A187:F187"/>
    <mergeCell ref="H187:I187"/>
    <mergeCell ref="O187:R187"/>
    <mergeCell ref="A188:F188"/>
    <mergeCell ref="H188:I18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9"/>
  <sheetViews>
    <sheetView topLeftCell="A110" workbookViewId="0">
      <selection activeCell="J118" sqref="J118"/>
    </sheetView>
  </sheetViews>
  <sheetFormatPr defaultRowHeight="14.5" x14ac:dyDescent="0.35"/>
  <cols>
    <col min="1" max="1" width="6" bestFit="1" customWidth="1"/>
    <col min="2" max="2" width="17.54296875" customWidth="1"/>
    <col min="3" max="3" width="16.81640625" customWidth="1"/>
    <col min="4" max="6" width="3" bestFit="1" customWidth="1"/>
    <col min="7" max="7" width="4" bestFit="1" customWidth="1"/>
    <col min="8" max="8" width="3.453125" bestFit="1" customWidth="1"/>
    <col min="9" max="9" width="3.54296875" bestFit="1" customWidth="1"/>
    <col min="10" max="10" width="4" bestFit="1" customWidth="1"/>
    <col min="11" max="11" width="4.26953125" bestFit="1" customWidth="1"/>
    <col min="12" max="12" width="4" bestFit="1" customWidth="1"/>
    <col min="13" max="13" width="4.54296875" bestFit="1" customWidth="1"/>
    <col min="14" max="14" width="6.453125" bestFit="1" customWidth="1"/>
    <col min="15" max="15" width="6.26953125" bestFit="1" customWidth="1"/>
    <col min="16" max="16" width="0" hidden="1" customWidth="1"/>
  </cols>
  <sheetData>
    <row r="1" spans="1:16" ht="18.5" x14ac:dyDescent="0.35">
      <c r="A1" s="67" t="s">
        <v>302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1:16" x14ac:dyDescent="0.35">
      <c r="A2" s="67" t="s">
        <v>308</v>
      </c>
      <c r="B2" s="67"/>
      <c r="C2" s="68" t="s">
        <v>33</v>
      </c>
      <c r="D2" s="68"/>
      <c r="E2" s="68"/>
      <c r="F2" s="68"/>
      <c r="G2" s="68"/>
      <c r="H2" s="68"/>
      <c r="I2" s="68"/>
      <c r="J2" s="68"/>
      <c r="K2" s="68" t="s">
        <v>687</v>
      </c>
      <c r="L2" s="68"/>
      <c r="M2" s="68"/>
      <c r="N2" s="68"/>
      <c r="O2" s="68"/>
    </row>
    <row r="3" spans="1:16" x14ac:dyDescent="0.35">
      <c r="A3" s="67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6" ht="18.5" x14ac:dyDescent="0.35">
      <c r="A4" s="80" t="s">
        <v>14</v>
      </c>
      <c r="B4" s="71" t="s">
        <v>0</v>
      </c>
      <c r="C4" s="71" t="s">
        <v>29</v>
      </c>
      <c r="D4" s="67" t="s">
        <v>1</v>
      </c>
      <c r="E4" s="67"/>
      <c r="F4" s="67"/>
      <c r="G4" s="67"/>
      <c r="H4" s="67"/>
      <c r="I4" s="67"/>
      <c r="J4" s="67"/>
      <c r="K4" s="72" t="s">
        <v>697</v>
      </c>
      <c r="L4" s="72" t="s">
        <v>698</v>
      </c>
      <c r="M4" s="67" t="s">
        <v>5</v>
      </c>
      <c r="N4" s="67"/>
      <c r="O4" s="67"/>
    </row>
    <row r="5" spans="1:16" x14ac:dyDescent="0.35">
      <c r="A5" s="80"/>
      <c r="B5" s="71"/>
      <c r="C5" s="71"/>
      <c r="D5" s="4" t="s">
        <v>294</v>
      </c>
      <c r="E5" s="4" t="s">
        <v>31</v>
      </c>
      <c r="F5" s="4" t="s">
        <v>32</v>
      </c>
      <c r="G5" s="4" t="s">
        <v>576</v>
      </c>
      <c r="H5" s="4" t="s">
        <v>292</v>
      </c>
      <c r="I5" s="4" t="s">
        <v>695</v>
      </c>
      <c r="J5" s="4" t="s">
        <v>696</v>
      </c>
      <c r="K5" s="72"/>
      <c r="L5" s="72"/>
      <c r="M5" s="4" t="s">
        <v>699</v>
      </c>
      <c r="N5" s="4" t="s">
        <v>4</v>
      </c>
      <c r="O5" s="4" t="s">
        <v>30</v>
      </c>
    </row>
    <row r="6" spans="1:16" ht="20.149999999999999" customHeight="1" x14ac:dyDescent="0.35">
      <c r="A6" s="1">
        <v>1</v>
      </c>
      <c r="B6" s="39" t="s">
        <v>309</v>
      </c>
      <c r="C6" s="39" t="s">
        <v>310</v>
      </c>
      <c r="D6" s="1">
        <v>50</v>
      </c>
      <c r="E6" s="1">
        <v>38</v>
      </c>
      <c r="F6" s="1">
        <v>42</v>
      </c>
      <c r="G6" s="1">
        <v>12</v>
      </c>
      <c r="H6" s="1">
        <v>33</v>
      </c>
      <c r="I6" s="1">
        <v>33</v>
      </c>
      <c r="J6" s="1">
        <v>55</v>
      </c>
      <c r="K6" s="3">
        <f t="shared" ref="K6:K37" si="0">SUM(D6:J6)</f>
        <v>263</v>
      </c>
      <c r="L6" s="3">
        <v>700</v>
      </c>
      <c r="M6" s="6">
        <f t="shared" ref="M6:M37" si="1">K6/L6</f>
        <v>0.37571428571428572</v>
      </c>
      <c r="N6" s="1" t="str">
        <f t="shared" ref="N6:N37" si="2">IF(P6=7,"Fail","Pass")</f>
        <v>Pass</v>
      </c>
      <c r="O6" s="1" t="s">
        <v>608</v>
      </c>
      <c r="P6">
        <f t="shared" ref="P6:P37" si="3">COUNTIF(D6:J6,"&lt;33")</f>
        <v>1</v>
      </c>
    </row>
    <row r="7" spans="1:16" ht="20.149999999999999" customHeight="1" x14ac:dyDescent="0.35">
      <c r="A7" s="1">
        <v>2</v>
      </c>
      <c r="B7" s="39" t="s">
        <v>311</v>
      </c>
      <c r="C7" s="39" t="s">
        <v>312</v>
      </c>
      <c r="D7" s="1">
        <v>8</v>
      </c>
      <c r="E7" s="1">
        <v>36</v>
      </c>
      <c r="F7" s="1">
        <v>23</v>
      </c>
      <c r="G7" s="1">
        <v>18</v>
      </c>
      <c r="H7" s="1">
        <v>10</v>
      </c>
      <c r="I7" s="1">
        <v>14</v>
      </c>
      <c r="J7" s="1">
        <v>18</v>
      </c>
      <c r="K7" s="3">
        <f t="shared" si="0"/>
        <v>127</v>
      </c>
      <c r="L7" s="3">
        <v>700</v>
      </c>
      <c r="M7" s="6">
        <f t="shared" si="1"/>
        <v>0.18142857142857144</v>
      </c>
      <c r="N7" s="1" t="str">
        <f t="shared" si="2"/>
        <v>Pass</v>
      </c>
      <c r="O7" s="1" t="s">
        <v>665</v>
      </c>
      <c r="P7">
        <f t="shared" si="3"/>
        <v>6</v>
      </c>
    </row>
    <row r="8" spans="1:16" ht="20.149999999999999" customHeight="1" x14ac:dyDescent="0.35">
      <c r="A8" s="1">
        <v>3</v>
      </c>
      <c r="B8" s="39" t="s">
        <v>313</v>
      </c>
      <c r="C8" s="39" t="s">
        <v>314</v>
      </c>
      <c r="D8" s="1">
        <v>10</v>
      </c>
      <c r="E8" s="1">
        <v>21</v>
      </c>
      <c r="F8" s="1">
        <v>25</v>
      </c>
      <c r="G8" s="1">
        <v>5</v>
      </c>
      <c r="H8" s="1">
        <v>9</v>
      </c>
      <c r="I8" s="1">
        <v>7</v>
      </c>
      <c r="J8" s="1">
        <v>12</v>
      </c>
      <c r="K8" s="3">
        <f t="shared" si="0"/>
        <v>89</v>
      </c>
      <c r="L8" s="3">
        <v>700</v>
      </c>
      <c r="M8" s="6">
        <f t="shared" si="1"/>
        <v>0.12714285714285714</v>
      </c>
      <c r="N8" s="1" t="str">
        <f t="shared" si="2"/>
        <v>Fail</v>
      </c>
      <c r="O8" s="1" t="s">
        <v>680</v>
      </c>
      <c r="P8">
        <f t="shared" si="3"/>
        <v>7</v>
      </c>
    </row>
    <row r="9" spans="1:16" ht="20.149999999999999" customHeight="1" x14ac:dyDescent="0.35">
      <c r="A9" s="1">
        <v>4</v>
      </c>
      <c r="B9" s="39" t="s">
        <v>701</v>
      </c>
      <c r="C9" s="39" t="s">
        <v>316</v>
      </c>
      <c r="D9" s="1">
        <v>12</v>
      </c>
      <c r="E9" s="1">
        <v>14</v>
      </c>
      <c r="F9" s="1">
        <v>12</v>
      </c>
      <c r="G9" s="1">
        <v>5</v>
      </c>
      <c r="H9" s="1">
        <v>11</v>
      </c>
      <c r="I9" s="1">
        <v>9</v>
      </c>
      <c r="J9" s="1">
        <v>8</v>
      </c>
      <c r="K9" s="3">
        <f t="shared" si="0"/>
        <v>71</v>
      </c>
      <c r="L9" s="3">
        <v>700</v>
      </c>
      <c r="M9" s="6">
        <f t="shared" si="1"/>
        <v>0.10142857142857142</v>
      </c>
      <c r="N9" s="1" t="str">
        <f t="shared" si="2"/>
        <v>Fail</v>
      </c>
      <c r="O9" s="1" t="s">
        <v>685</v>
      </c>
      <c r="P9">
        <f t="shared" si="3"/>
        <v>7</v>
      </c>
    </row>
    <row r="10" spans="1:16" ht="20.149999999999999" customHeight="1" x14ac:dyDescent="0.35">
      <c r="A10" s="1">
        <v>5</v>
      </c>
      <c r="B10" s="39" t="s">
        <v>702</v>
      </c>
      <c r="C10" s="39" t="s">
        <v>703</v>
      </c>
      <c r="D10" s="1">
        <v>17</v>
      </c>
      <c r="E10" s="1">
        <v>21</v>
      </c>
      <c r="F10" s="1">
        <v>17</v>
      </c>
      <c r="G10" s="1">
        <v>6</v>
      </c>
      <c r="H10" s="1">
        <v>13</v>
      </c>
      <c r="I10" s="1">
        <v>12</v>
      </c>
      <c r="J10" s="1">
        <v>33</v>
      </c>
      <c r="K10" s="3">
        <f t="shared" si="0"/>
        <v>119</v>
      </c>
      <c r="L10" s="3">
        <v>700</v>
      </c>
      <c r="M10" s="6">
        <f t="shared" si="1"/>
        <v>0.17</v>
      </c>
      <c r="N10" s="1" t="str">
        <f t="shared" si="2"/>
        <v>Pass</v>
      </c>
      <c r="O10" s="1" t="s">
        <v>666</v>
      </c>
      <c r="P10">
        <f t="shared" si="3"/>
        <v>6</v>
      </c>
    </row>
    <row r="11" spans="1:16" ht="20.149999999999999" customHeight="1" x14ac:dyDescent="0.35">
      <c r="A11" s="1">
        <v>6</v>
      </c>
      <c r="B11" s="39" t="s">
        <v>319</v>
      </c>
      <c r="C11" s="39" t="s">
        <v>700</v>
      </c>
      <c r="D11" s="1">
        <v>17</v>
      </c>
      <c r="E11" s="1">
        <v>6</v>
      </c>
      <c r="F11" s="1">
        <v>13</v>
      </c>
      <c r="G11" s="1">
        <v>7</v>
      </c>
      <c r="H11" s="1">
        <v>13</v>
      </c>
      <c r="I11" s="1">
        <v>17</v>
      </c>
      <c r="J11" s="1">
        <v>8</v>
      </c>
      <c r="K11" s="3">
        <f t="shared" si="0"/>
        <v>81</v>
      </c>
      <c r="L11" s="3">
        <v>700</v>
      </c>
      <c r="M11" s="6">
        <f t="shared" si="1"/>
        <v>0.11571428571428571</v>
      </c>
      <c r="N11" s="1" t="str">
        <f t="shared" si="2"/>
        <v>Fail</v>
      </c>
      <c r="O11" s="1" t="s">
        <v>682</v>
      </c>
      <c r="P11">
        <f t="shared" si="3"/>
        <v>7</v>
      </c>
    </row>
    <row r="12" spans="1:16" ht="20.149999999999999" customHeight="1" x14ac:dyDescent="0.35">
      <c r="A12" s="1">
        <v>7</v>
      </c>
      <c r="B12" s="39" t="s">
        <v>704</v>
      </c>
      <c r="C12" s="39" t="s">
        <v>321</v>
      </c>
      <c r="D12" s="1">
        <v>33</v>
      </c>
      <c r="E12" s="1">
        <v>34</v>
      </c>
      <c r="F12" s="1">
        <v>33</v>
      </c>
      <c r="G12" s="1">
        <v>33</v>
      </c>
      <c r="H12" s="1">
        <v>34</v>
      </c>
      <c r="I12" s="1">
        <v>15</v>
      </c>
      <c r="J12" s="1">
        <v>9</v>
      </c>
      <c r="K12" s="3">
        <f t="shared" si="0"/>
        <v>191</v>
      </c>
      <c r="L12" s="3">
        <v>700</v>
      </c>
      <c r="M12" s="6">
        <f t="shared" si="1"/>
        <v>0.27285714285714285</v>
      </c>
      <c r="N12" s="1" t="str">
        <f t="shared" si="2"/>
        <v>Pass</v>
      </c>
      <c r="O12" s="1" t="s">
        <v>629</v>
      </c>
      <c r="P12">
        <f t="shared" si="3"/>
        <v>2</v>
      </c>
    </row>
    <row r="13" spans="1:16" ht="20.149999999999999" customHeight="1" x14ac:dyDescent="0.35">
      <c r="A13" s="1">
        <v>8</v>
      </c>
      <c r="B13" s="39" t="s">
        <v>140</v>
      </c>
      <c r="C13" s="39" t="s">
        <v>322</v>
      </c>
      <c r="D13" s="1">
        <v>22</v>
      </c>
      <c r="E13" s="1">
        <v>17</v>
      </c>
      <c r="F13" s="1">
        <v>33</v>
      </c>
      <c r="G13" s="1">
        <v>11</v>
      </c>
      <c r="H13" s="1">
        <v>38</v>
      </c>
      <c r="I13" s="1">
        <v>56</v>
      </c>
      <c r="J13" s="1">
        <v>65</v>
      </c>
      <c r="K13" s="3">
        <f t="shared" si="0"/>
        <v>242</v>
      </c>
      <c r="L13" s="3">
        <v>700</v>
      </c>
      <c r="M13" s="6">
        <f t="shared" si="1"/>
        <v>0.3457142857142857</v>
      </c>
      <c r="N13" s="1" t="str">
        <f t="shared" si="2"/>
        <v>Pass</v>
      </c>
      <c r="O13" s="1" t="s">
        <v>614</v>
      </c>
      <c r="P13">
        <f t="shared" si="3"/>
        <v>3</v>
      </c>
    </row>
    <row r="14" spans="1:16" ht="20.149999999999999" customHeight="1" x14ac:dyDescent="0.35">
      <c r="A14" s="1">
        <v>9</v>
      </c>
      <c r="B14" s="39" t="s">
        <v>705</v>
      </c>
      <c r="C14" s="39" t="s">
        <v>324</v>
      </c>
      <c r="D14" s="1">
        <v>11</v>
      </c>
      <c r="E14" s="1">
        <v>33</v>
      </c>
      <c r="F14" s="1">
        <v>20</v>
      </c>
      <c r="G14" s="1">
        <v>33</v>
      </c>
      <c r="H14" s="1">
        <v>14</v>
      </c>
      <c r="I14" s="1">
        <v>12</v>
      </c>
      <c r="J14" s="1">
        <v>47</v>
      </c>
      <c r="K14" s="3">
        <f t="shared" si="0"/>
        <v>170</v>
      </c>
      <c r="L14" s="3">
        <v>700</v>
      </c>
      <c r="M14" s="6">
        <f t="shared" si="1"/>
        <v>0.24285714285714285</v>
      </c>
      <c r="N14" s="1" t="str">
        <f t="shared" si="2"/>
        <v>Pass</v>
      </c>
      <c r="O14" s="1" t="s">
        <v>640</v>
      </c>
      <c r="P14">
        <f t="shared" si="3"/>
        <v>4</v>
      </c>
    </row>
    <row r="15" spans="1:16" ht="20.149999999999999" customHeight="1" x14ac:dyDescent="0.35">
      <c r="A15" s="1">
        <v>10</v>
      </c>
      <c r="B15" s="39" t="s">
        <v>325</v>
      </c>
      <c r="C15" s="39" t="s">
        <v>326</v>
      </c>
      <c r="D15" s="1">
        <v>11</v>
      </c>
      <c r="E15" s="1">
        <v>10</v>
      </c>
      <c r="F15" s="1">
        <v>33</v>
      </c>
      <c r="G15" s="1">
        <v>13</v>
      </c>
      <c r="H15" s="1">
        <v>15</v>
      </c>
      <c r="I15" s="1">
        <v>36</v>
      </c>
      <c r="J15" s="1">
        <v>36</v>
      </c>
      <c r="K15" s="3">
        <f t="shared" si="0"/>
        <v>154</v>
      </c>
      <c r="L15" s="3">
        <v>700</v>
      </c>
      <c r="M15" s="6">
        <f t="shared" si="1"/>
        <v>0.22</v>
      </c>
      <c r="N15" s="1" t="str">
        <f t="shared" si="2"/>
        <v>Pass</v>
      </c>
      <c r="O15" s="1" t="s">
        <v>648</v>
      </c>
      <c r="P15">
        <f t="shared" si="3"/>
        <v>4</v>
      </c>
    </row>
    <row r="16" spans="1:16" ht="20.149999999999999" customHeight="1" x14ac:dyDescent="0.35">
      <c r="A16" s="1">
        <v>11</v>
      </c>
      <c r="B16" s="39" t="s">
        <v>706</v>
      </c>
      <c r="C16" s="39" t="s">
        <v>262</v>
      </c>
      <c r="D16" s="1">
        <v>21</v>
      </c>
      <c r="E16" s="1">
        <v>20</v>
      </c>
      <c r="F16" s="1">
        <v>33</v>
      </c>
      <c r="G16" s="1">
        <v>15</v>
      </c>
      <c r="H16" s="1">
        <v>39</v>
      </c>
      <c r="I16" s="1">
        <v>50</v>
      </c>
      <c r="J16" s="1">
        <v>58</v>
      </c>
      <c r="K16" s="3">
        <f t="shared" si="0"/>
        <v>236</v>
      </c>
      <c r="L16" s="3">
        <v>700</v>
      </c>
      <c r="M16" s="6">
        <f t="shared" si="1"/>
        <v>0.33714285714285713</v>
      </c>
      <c r="N16" s="1" t="str">
        <f t="shared" si="2"/>
        <v>Pass</v>
      </c>
      <c r="O16" s="1" t="s">
        <v>615</v>
      </c>
      <c r="P16">
        <f t="shared" si="3"/>
        <v>3</v>
      </c>
    </row>
    <row r="17" spans="1:16" ht="20.149999999999999" customHeight="1" x14ac:dyDescent="0.35">
      <c r="A17" s="1">
        <v>12</v>
      </c>
      <c r="B17" s="39" t="s">
        <v>707</v>
      </c>
      <c r="C17" s="39" t="s">
        <v>328</v>
      </c>
      <c r="D17" s="1">
        <v>13</v>
      </c>
      <c r="E17" s="1">
        <v>11</v>
      </c>
      <c r="F17" s="1">
        <v>33</v>
      </c>
      <c r="G17" s="1">
        <v>20</v>
      </c>
      <c r="H17" s="1">
        <v>13</v>
      </c>
      <c r="I17" s="1">
        <v>16</v>
      </c>
      <c r="J17" s="1">
        <v>38</v>
      </c>
      <c r="K17" s="3">
        <f t="shared" si="0"/>
        <v>144</v>
      </c>
      <c r="L17" s="3">
        <v>700</v>
      </c>
      <c r="M17" s="6">
        <f t="shared" si="1"/>
        <v>0.20571428571428571</v>
      </c>
      <c r="N17" s="1" t="str">
        <f t="shared" si="2"/>
        <v>Pass</v>
      </c>
      <c r="O17" s="1" t="s">
        <v>656</v>
      </c>
      <c r="P17">
        <f t="shared" si="3"/>
        <v>5</v>
      </c>
    </row>
    <row r="18" spans="1:16" ht="20.149999999999999" customHeight="1" x14ac:dyDescent="0.35">
      <c r="A18" s="1">
        <v>13</v>
      </c>
      <c r="B18" s="39" t="s">
        <v>708</v>
      </c>
      <c r="C18" s="39" t="s">
        <v>754</v>
      </c>
      <c r="D18" s="1">
        <v>10</v>
      </c>
      <c r="E18" s="1">
        <v>5</v>
      </c>
      <c r="F18" s="1">
        <v>12</v>
      </c>
      <c r="G18" s="1">
        <v>7</v>
      </c>
      <c r="H18" s="1">
        <v>4</v>
      </c>
      <c r="I18" s="1">
        <v>33</v>
      </c>
      <c r="J18" s="1">
        <v>8</v>
      </c>
      <c r="K18" s="3">
        <f t="shared" si="0"/>
        <v>79</v>
      </c>
      <c r="L18" s="3">
        <v>700</v>
      </c>
      <c r="M18" s="6">
        <f t="shared" si="1"/>
        <v>0.11285714285714285</v>
      </c>
      <c r="N18" s="1" t="str">
        <f t="shared" si="2"/>
        <v>Pass</v>
      </c>
      <c r="O18" s="1" t="s">
        <v>683</v>
      </c>
      <c r="P18">
        <f t="shared" si="3"/>
        <v>6</v>
      </c>
    </row>
    <row r="19" spans="1:16" ht="20.149999999999999" customHeight="1" x14ac:dyDescent="0.35">
      <c r="A19" s="1">
        <v>14</v>
      </c>
      <c r="B19" s="39" t="s">
        <v>330</v>
      </c>
      <c r="C19" s="39" t="s">
        <v>331</v>
      </c>
      <c r="D19" s="1">
        <v>62</v>
      </c>
      <c r="E19" s="1">
        <v>89</v>
      </c>
      <c r="F19" s="1">
        <v>88</v>
      </c>
      <c r="G19" s="1">
        <v>85</v>
      </c>
      <c r="H19" s="1">
        <v>69</v>
      </c>
      <c r="I19" s="1">
        <v>95</v>
      </c>
      <c r="J19" s="1">
        <v>96</v>
      </c>
      <c r="K19" s="3">
        <f t="shared" si="0"/>
        <v>584</v>
      </c>
      <c r="L19" s="3">
        <v>700</v>
      </c>
      <c r="M19" s="6">
        <f t="shared" si="1"/>
        <v>0.8342857142857143</v>
      </c>
      <c r="N19" s="1" t="str">
        <f t="shared" si="2"/>
        <v>Pass</v>
      </c>
      <c r="O19" s="1" t="s">
        <v>583</v>
      </c>
      <c r="P19">
        <f t="shared" si="3"/>
        <v>0</v>
      </c>
    </row>
    <row r="20" spans="1:16" ht="20.149999999999999" customHeight="1" x14ac:dyDescent="0.35">
      <c r="A20" s="1">
        <v>15</v>
      </c>
      <c r="B20" s="39" t="s">
        <v>709</v>
      </c>
      <c r="C20" s="39" t="s">
        <v>710</v>
      </c>
      <c r="D20" s="1">
        <v>18</v>
      </c>
      <c r="E20" s="1">
        <v>12</v>
      </c>
      <c r="F20" s="1">
        <v>20</v>
      </c>
      <c r="G20" s="1">
        <v>15</v>
      </c>
      <c r="H20" s="1">
        <v>36</v>
      </c>
      <c r="I20" s="1">
        <v>33</v>
      </c>
      <c r="J20" s="1">
        <v>33</v>
      </c>
      <c r="K20" s="3">
        <f t="shared" si="0"/>
        <v>167</v>
      </c>
      <c r="L20" s="3">
        <v>700</v>
      </c>
      <c r="M20" s="6">
        <f t="shared" si="1"/>
        <v>0.23857142857142857</v>
      </c>
      <c r="N20" s="1" t="str">
        <f t="shared" si="2"/>
        <v>Pass</v>
      </c>
      <c r="O20" s="1" t="s">
        <v>642</v>
      </c>
      <c r="P20">
        <f t="shared" si="3"/>
        <v>4</v>
      </c>
    </row>
    <row r="21" spans="1:16" ht="20.149999999999999" customHeight="1" x14ac:dyDescent="0.35">
      <c r="A21" s="1">
        <v>16</v>
      </c>
      <c r="B21" s="39" t="s">
        <v>711</v>
      </c>
      <c r="C21" s="39" t="s">
        <v>710</v>
      </c>
      <c r="D21" s="1">
        <v>13</v>
      </c>
      <c r="E21" s="1">
        <v>15</v>
      </c>
      <c r="F21" s="1">
        <v>20</v>
      </c>
      <c r="G21" s="1">
        <v>9</v>
      </c>
      <c r="H21" s="1">
        <v>9</v>
      </c>
      <c r="I21" s="1">
        <v>8</v>
      </c>
      <c r="J21" s="1">
        <v>37</v>
      </c>
      <c r="K21" s="3">
        <f t="shared" si="0"/>
        <v>111</v>
      </c>
      <c r="L21" s="3">
        <v>700</v>
      </c>
      <c r="M21" s="6">
        <f t="shared" si="1"/>
        <v>0.15857142857142856</v>
      </c>
      <c r="N21" s="1" t="str">
        <f t="shared" si="2"/>
        <v>Pass</v>
      </c>
      <c r="O21" s="1" t="s">
        <v>669</v>
      </c>
      <c r="P21">
        <f t="shared" si="3"/>
        <v>6</v>
      </c>
    </row>
    <row r="22" spans="1:16" ht="20.149999999999999" customHeight="1" x14ac:dyDescent="0.35">
      <c r="A22" s="1">
        <v>17</v>
      </c>
      <c r="B22" s="39" t="s">
        <v>335</v>
      </c>
      <c r="C22" s="39" t="s">
        <v>336</v>
      </c>
      <c r="D22" s="1">
        <v>15</v>
      </c>
      <c r="E22" s="1">
        <v>12</v>
      </c>
      <c r="F22" s="1">
        <v>23</v>
      </c>
      <c r="G22" s="1">
        <v>4</v>
      </c>
      <c r="H22" s="1">
        <v>3</v>
      </c>
      <c r="I22" s="1">
        <v>13</v>
      </c>
      <c r="J22" s="1">
        <v>23</v>
      </c>
      <c r="K22" s="3">
        <f t="shared" si="0"/>
        <v>93</v>
      </c>
      <c r="L22" s="3">
        <v>700</v>
      </c>
      <c r="M22" s="6">
        <f t="shared" si="1"/>
        <v>0.13285714285714287</v>
      </c>
      <c r="N22" s="1" t="str">
        <f t="shared" si="2"/>
        <v>Fail</v>
      </c>
      <c r="O22" s="1" t="s">
        <v>678</v>
      </c>
      <c r="P22">
        <f t="shared" si="3"/>
        <v>7</v>
      </c>
    </row>
    <row r="23" spans="1:16" ht="20.149999999999999" customHeight="1" x14ac:dyDescent="0.35">
      <c r="A23" s="1">
        <v>18</v>
      </c>
      <c r="B23" s="39" t="s">
        <v>712</v>
      </c>
      <c r="C23" s="39" t="s">
        <v>337</v>
      </c>
      <c r="D23" s="1">
        <v>15</v>
      </c>
      <c r="E23" s="1">
        <v>6</v>
      </c>
      <c r="F23" s="1">
        <v>18</v>
      </c>
      <c r="G23" s="1">
        <v>8</v>
      </c>
      <c r="H23" s="1">
        <v>7</v>
      </c>
      <c r="I23" s="1">
        <v>33</v>
      </c>
      <c r="J23" s="1">
        <v>48</v>
      </c>
      <c r="K23" s="3">
        <f t="shared" si="0"/>
        <v>135</v>
      </c>
      <c r="L23" s="3">
        <v>700</v>
      </c>
      <c r="M23" s="6">
        <f t="shared" si="1"/>
        <v>0.19285714285714287</v>
      </c>
      <c r="N23" s="1" t="str">
        <f t="shared" si="2"/>
        <v>Pass</v>
      </c>
      <c r="O23" s="1" t="s">
        <v>657</v>
      </c>
      <c r="P23">
        <f t="shared" si="3"/>
        <v>5</v>
      </c>
    </row>
    <row r="24" spans="1:16" ht="20.149999999999999" customHeight="1" x14ac:dyDescent="0.35">
      <c r="A24" s="1">
        <v>19</v>
      </c>
      <c r="B24" s="39" t="s">
        <v>338</v>
      </c>
      <c r="C24" s="39" t="s">
        <v>339</v>
      </c>
      <c r="D24" s="1">
        <v>35</v>
      </c>
      <c r="E24" s="1">
        <v>9</v>
      </c>
      <c r="F24" s="1">
        <v>19</v>
      </c>
      <c r="G24" s="2">
        <v>17</v>
      </c>
      <c r="H24" s="2">
        <v>38</v>
      </c>
      <c r="I24" s="2">
        <v>33</v>
      </c>
      <c r="J24" s="2">
        <v>41</v>
      </c>
      <c r="K24" s="3">
        <f t="shared" si="0"/>
        <v>192</v>
      </c>
      <c r="L24" s="3">
        <v>700</v>
      </c>
      <c r="M24" s="6">
        <f t="shared" si="1"/>
        <v>0.2742857142857143</v>
      </c>
      <c r="N24" s="1" t="str">
        <f t="shared" si="2"/>
        <v>Pass</v>
      </c>
      <c r="O24" s="1" t="s">
        <v>628</v>
      </c>
      <c r="P24">
        <f t="shared" si="3"/>
        <v>3</v>
      </c>
    </row>
    <row r="25" spans="1:16" ht="20.149999999999999" customHeight="1" x14ac:dyDescent="0.35">
      <c r="A25" s="1">
        <v>20</v>
      </c>
      <c r="B25" s="39" t="s">
        <v>340</v>
      </c>
      <c r="C25" s="39" t="s">
        <v>341</v>
      </c>
      <c r="D25" s="1">
        <v>33</v>
      </c>
      <c r="E25" s="1">
        <v>38</v>
      </c>
      <c r="F25" s="1">
        <v>33</v>
      </c>
      <c r="G25" s="1">
        <v>16</v>
      </c>
      <c r="H25" s="1">
        <v>33</v>
      </c>
      <c r="I25" s="1">
        <v>40</v>
      </c>
      <c r="J25" s="1">
        <v>33</v>
      </c>
      <c r="K25" s="3">
        <f t="shared" si="0"/>
        <v>226</v>
      </c>
      <c r="L25" s="3">
        <v>700</v>
      </c>
      <c r="M25" s="6">
        <f t="shared" si="1"/>
        <v>0.32285714285714284</v>
      </c>
      <c r="N25" s="1" t="str">
        <f t="shared" si="2"/>
        <v>Pass</v>
      </c>
      <c r="O25" s="1" t="s">
        <v>618</v>
      </c>
      <c r="P25">
        <f t="shared" si="3"/>
        <v>1</v>
      </c>
    </row>
    <row r="26" spans="1:16" ht="20.149999999999999" customHeight="1" x14ac:dyDescent="0.35">
      <c r="A26" s="1">
        <v>21</v>
      </c>
      <c r="B26" s="40" t="s">
        <v>342</v>
      </c>
      <c r="C26" s="39" t="s">
        <v>343</v>
      </c>
      <c r="D26" s="1">
        <v>11</v>
      </c>
      <c r="E26" s="1">
        <v>14</v>
      </c>
      <c r="F26" s="1">
        <v>13</v>
      </c>
      <c r="G26" s="1">
        <v>10</v>
      </c>
      <c r="H26" s="1">
        <v>9</v>
      </c>
      <c r="I26" s="1">
        <v>18</v>
      </c>
      <c r="J26" s="1">
        <v>19</v>
      </c>
      <c r="K26" s="3">
        <f t="shared" si="0"/>
        <v>94</v>
      </c>
      <c r="L26" s="3">
        <v>700</v>
      </c>
      <c r="M26" s="6">
        <f t="shared" si="1"/>
        <v>0.13428571428571429</v>
      </c>
      <c r="N26" s="1" t="str">
        <f t="shared" si="2"/>
        <v>Fail</v>
      </c>
      <c r="O26" s="1" t="s">
        <v>676</v>
      </c>
      <c r="P26">
        <f t="shared" si="3"/>
        <v>7</v>
      </c>
    </row>
    <row r="27" spans="1:16" ht="20.149999999999999" customHeight="1" x14ac:dyDescent="0.35">
      <c r="A27" s="1">
        <v>22</v>
      </c>
      <c r="B27" s="39" t="s">
        <v>713</v>
      </c>
      <c r="C27" s="39" t="s">
        <v>345</v>
      </c>
      <c r="D27" s="1">
        <v>12</v>
      </c>
      <c r="E27" s="1">
        <v>25</v>
      </c>
      <c r="F27" s="1">
        <v>18</v>
      </c>
      <c r="G27" s="1">
        <v>6</v>
      </c>
      <c r="H27" s="1">
        <v>13</v>
      </c>
      <c r="I27" s="1">
        <v>43</v>
      </c>
      <c r="J27" s="1">
        <v>33</v>
      </c>
      <c r="K27" s="3">
        <f t="shared" si="0"/>
        <v>150</v>
      </c>
      <c r="L27" s="3">
        <v>700</v>
      </c>
      <c r="M27" s="6">
        <f t="shared" si="1"/>
        <v>0.21428571428571427</v>
      </c>
      <c r="N27" s="1" t="str">
        <f t="shared" si="2"/>
        <v>Pass</v>
      </c>
      <c r="O27" s="1" t="s">
        <v>651</v>
      </c>
      <c r="P27">
        <f t="shared" si="3"/>
        <v>5</v>
      </c>
    </row>
    <row r="28" spans="1:16" ht="20.149999999999999" customHeight="1" x14ac:dyDescent="0.35">
      <c r="A28" s="1">
        <v>23</v>
      </c>
      <c r="B28" s="39" t="s">
        <v>346</v>
      </c>
      <c r="C28" s="39" t="s">
        <v>347</v>
      </c>
      <c r="D28" s="1">
        <v>33</v>
      </c>
      <c r="E28" s="1">
        <v>41</v>
      </c>
      <c r="F28" s="1">
        <v>46</v>
      </c>
      <c r="G28" s="1">
        <v>38</v>
      </c>
      <c r="H28" s="1">
        <v>39</v>
      </c>
      <c r="I28" s="1">
        <v>60</v>
      </c>
      <c r="J28" s="1">
        <v>90</v>
      </c>
      <c r="K28" s="3">
        <f t="shared" si="0"/>
        <v>347</v>
      </c>
      <c r="L28" s="3">
        <v>700</v>
      </c>
      <c r="M28" s="6">
        <f t="shared" si="1"/>
        <v>0.49571428571428572</v>
      </c>
      <c r="N28" s="1" t="str">
        <f t="shared" si="2"/>
        <v>Pass</v>
      </c>
      <c r="O28" s="1" t="s">
        <v>593</v>
      </c>
      <c r="P28">
        <f t="shared" si="3"/>
        <v>0</v>
      </c>
    </row>
    <row r="29" spans="1:16" ht="20.149999999999999" customHeight="1" x14ac:dyDescent="0.35">
      <c r="A29" s="1">
        <v>24</v>
      </c>
      <c r="B29" s="39" t="s">
        <v>348</v>
      </c>
      <c r="C29" s="39" t="s">
        <v>714</v>
      </c>
      <c r="D29" s="1">
        <v>13</v>
      </c>
      <c r="E29" s="1">
        <v>3</v>
      </c>
      <c r="F29" s="1">
        <v>33</v>
      </c>
      <c r="G29" s="1">
        <v>7</v>
      </c>
      <c r="H29" s="1">
        <v>10</v>
      </c>
      <c r="I29" s="1">
        <v>13</v>
      </c>
      <c r="J29" s="1">
        <v>35</v>
      </c>
      <c r="K29" s="3">
        <f t="shared" si="0"/>
        <v>114</v>
      </c>
      <c r="L29" s="3">
        <v>700</v>
      </c>
      <c r="M29" s="6">
        <f t="shared" si="1"/>
        <v>0.16285714285714287</v>
      </c>
      <c r="N29" s="1" t="str">
        <f t="shared" si="2"/>
        <v>Pass</v>
      </c>
      <c r="O29" s="1" t="s">
        <v>668</v>
      </c>
      <c r="P29">
        <f t="shared" si="3"/>
        <v>5</v>
      </c>
    </row>
    <row r="30" spans="1:16" ht="20.149999999999999" customHeight="1" x14ac:dyDescent="0.35">
      <c r="A30" s="1">
        <v>25</v>
      </c>
      <c r="B30" s="39" t="s">
        <v>715</v>
      </c>
      <c r="C30" s="39" t="s">
        <v>716</v>
      </c>
      <c r="D30" s="1">
        <v>12</v>
      </c>
      <c r="E30" s="1">
        <v>7</v>
      </c>
      <c r="F30" s="1">
        <v>18</v>
      </c>
      <c r="G30" s="1">
        <v>7</v>
      </c>
      <c r="H30" s="1">
        <v>12</v>
      </c>
      <c r="I30" s="1">
        <v>12</v>
      </c>
      <c r="J30" s="1">
        <v>33</v>
      </c>
      <c r="K30" s="3">
        <f t="shared" si="0"/>
        <v>101</v>
      </c>
      <c r="L30" s="3">
        <v>700</v>
      </c>
      <c r="M30" s="6">
        <f t="shared" si="1"/>
        <v>0.14428571428571429</v>
      </c>
      <c r="N30" s="1" t="str">
        <f t="shared" si="2"/>
        <v>Pass</v>
      </c>
      <c r="O30" s="1" t="s">
        <v>673</v>
      </c>
      <c r="P30">
        <f t="shared" si="3"/>
        <v>6</v>
      </c>
    </row>
    <row r="31" spans="1:16" ht="20.149999999999999" customHeight="1" x14ac:dyDescent="0.35">
      <c r="A31" s="1">
        <v>26</v>
      </c>
      <c r="B31" s="39" t="s">
        <v>717</v>
      </c>
      <c r="C31" s="39" t="s">
        <v>129</v>
      </c>
      <c r="D31" s="1">
        <v>13</v>
      </c>
      <c r="E31" s="1">
        <v>4</v>
      </c>
      <c r="F31" s="1">
        <v>17</v>
      </c>
      <c r="G31" s="1">
        <v>9</v>
      </c>
      <c r="H31" s="1">
        <v>39</v>
      </c>
      <c r="I31" s="1">
        <v>15</v>
      </c>
      <c r="J31" s="1">
        <v>35</v>
      </c>
      <c r="K31" s="3">
        <f t="shared" si="0"/>
        <v>132</v>
      </c>
      <c r="L31" s="3">
        <v>700</v>
      </c>
      <c r="M31" s="6">
        <f t="shared" si="1"/>
        <v>0.18857142857142858</v>
      </c>
      <c r="N31" s="1" t="str">
        <f t="shared" si="2"/>
        <v>Pass</v>
      </c>
      <c r="O31" s="1" t="s">
        <v>661</v>
      </c>
      <c r="P31">
        <f t="shared" si="3"/>
        <v>5</v>
      </c>
    </row>
    <row r="32" spans="1:16" ht="20.149999999999999" customHeight="1" x14ac:dyDescent="0.35">
      <c r="A32" s="1">
        <v>27</v>
      </c>
      <c r="B32" s="39" t="s">
        <v>353</v>
      </c>
      <c r="C32" s="39" t="s">
        <v>718</v>
      </c>
      <c r="D32" s="1">
        <v>17</v>
      </c>
      <c r="E32" s="1">
        <v>20</v>
      </c>
      <c r="F32" s="1">
        <v>33</v>
      </c>
      <c r="G32" s="1">
        <v>16</v>
      </c>
      <c r="H32" s="1">
        <v>65</v>
      </c>
      <c r="I32" s="1">
        <v>50</v>
      </c>
      <c r="J32" s="1">
        <v>48</v>
      </c>
      <c r="K32" s="3">
        <f t="shared" si="0"/>
        <v>249</v>
      </c>
      <c r="L32" s="3">
        <v>700</v>
      </c>
      <c r="M32" s="6">
        <f t="shared" si="1"/>
        <v>0.35571428571428571</v>
      </c>
      <c r="N32" s="1" t="str">
        <f t="shared" si="2"/>
        <v>Pass</v>
      </c>
      <c r="O32" s="1" t="s">
        <v>613</v>
      </c>
      <c r="P32">
        <f t="shared" si="3"/>
        <v>3</v>
      </c>
    </row>
    <row r="33" spans="1:16" ht="20.149999999999999" customHeight="1" x14ac:dyDescent="0.35">
      <c r="A33" s="1">
        <v>28</v>
      </c>
      <c r="B33" s="41" t="s">
        <v>719</v>
      </c>
      <c r="C33" s="41" t="s">
        <v>356</v>
      </c>
      <c r="D33" s="1">
        <v>15</v>
      </c>
      <c r="E33" s="1">
        <v>14</v>
      </c>
      <c r="F33" s="1">
        <v>33</v>
      </c>
      <c r="G33" s="1">
        <v>14</v>
      </c>
      <c r="H33" s="1">
        <v>4</v>
      </c>
      <c r="I33" s="1">
        <v>33</v>
      </c>
      <c r="J33" s="1">
        <v>33</v>
      </c>
      <c r="K33" s="3">
        <f t="shared" si="0"/>
        <v>146</v>
      </c>
      <c r="L33" s="3">
        <v>700</v>
      </c>
      <c r="M33" s="6">
        <f t="shared" si="1"/>
        <v>0.20857142857142857</v>
      </c>
      <c r="N33" s="1" t="str">
        <f t="shared" si="2"/>
        <v>Pass</v>
      </c>
      <c r="O33" s="1" t="s">
        <v>654</v>
      </c>
      <c r="P33">
        <f t="shared" si="3"/>
        <v>4</v>
      </c>
    </row>
    <row r="34" spans="1:16" ht="20.149999999999999" customHeight="1" x14ac:dyDescent="0.35">
      <c r="A34" s="1">
        <v>29</v>
      </c>
      <c r="B34" s="39" t="s">
        <v>720</v>
      </c>
      <c r="C34" s="39" t="s">
        <v>358</v>
      </c>
      <c r="D34" s="1">
        <v>15</v>
      </c>
      <c r="E34" s="1">
        <v>12</v>
      </c>
      <c r="F34" s="1">
        <v>20</v>
      </c>
      <c r="G34" s="1">
        <v>11</v>
      </c>
      <c r="H34" s="1">
        <v>5</v>
      </c>
      <c r="I34" s="1">
        <v>21</v>
      </c>
      <c r="J34" s="1">
        <v>18</v>
      </c>
      <c r="K34" s="3">
        <f t="shared" si="0"/>
        <v>102</v>
      </c>
      <c r="L34" s="3">
        <v>700</v>
      </c>
      <c r="M34" s="6">
        <f t="shared" si="1"/>
        <v>0.14571428571428571</v>
      </c>
      <c r="N34" s="1" t="str">
        <f t="shared" si="2"/>
        <v>Fail</v>
      </c>
      <c r="O34" s="1" t="s">
        <v>671</v>
      </c>
      <c r="P34">
        <f t="shared" si="3"/>
        <v>7</v>
      </c>
    </row>
    <row r="35" spans="1:16" ht="20.149999999999999" customHeight="1" x14ac:dyDescent="0.35">
      <c r="A35" s="1">
        <v>30</v>
      </c>
      <c r="B35" s="39" t="s">
        <v>721</v>
      </c>
      <c r="C35" s="39" t="s">
        <v>360</v>
      </c>
      <c r="D35" s="1">
        <v>17</v>
      </c>
      <c r="E35" s="1">
        <v>12</v>
      </c>
      <c r="F35" s="1">
        <v>26</v>
      </c>
      <c r="G35" s="1">
        <v>15</v>
      </c>
      <c r="H35" s="1">
        <v>8</v>
      </c>
      <c r="I35" s="1">
        <v>33</v>
      </c>
      <c r="J35" s="1">
        <v>35</v>
      </c>
      <c r="K35" s="3">
        <f t="shared" si="0"/>
        <v>146</v>
      </c>
      <c r="L35" s="3">
        <v>700</v>
      </c>
      <c r="M35" s="6">
        <f t="shared" si="1"/>
        <v>0.20857142857142857</v>
      </c>
      <c r="N35" s="1" t="str">
        <f t="shared" si="2"/>
        <v>Pass</v>
      </c>
      <c r="O35" s="1" t="s">
        <v>655</v>
      </c>
      <c r="P35">
        <f t="shared" si="3"/>
        <v>5</v>
      </c>
    </row>
    <row r="36" spans="1:16" ht="20.149999999999999" customHeight="1" x14ac:dyDescent="0.35">
      <c r="A36" s="1">
        <v>31</v>
      </c>
      <c r="B36" s="39" t="s">
        <v>722</v>
      </c>
      <c r="C36" s="39" t="s">
        <v>723</v>
      </c>
      <c r="D36" s="1">
        <v>40</v>
      </c>
      <c r="E36" s="1">
        <v>19</v>
      </c>
      <c r="F36" s="1">
        <v>12</v>
      </c>
      <c r="G36" s="1">
        <v>10</v>
      </c>
      <c r="H36" s="1">
        <v>33</v>
      </c>
      <c r="I36" s="1">
        <v>61</v>
      </c>
      <c r="J36" s="1">
        <v>36</v>
      </c>
      <c r="K36" s="3">
        <f t="shared" si="0"/>
        <v>211</v>
      </c>
      <c r="L36" s="3">
        <v>700</v>
      </c>
      <c r="M36" s="6">
        <f t="shared" si="1"/>
        <v>0.30142857142857143</v>
      </c>
      <c r="N36" s="1" t="str">
        <f t="shared" si="2"/>
        <v>Pass</v>
      </c>
      <c r="O36" s="1" t="s">
        <v>622</v>
      </c>
      <c r="P36">
        <f t="shared" si="3"/>
        <v>3</v>
      </c>
    </row>
    <row r="37" spans="1:16" ht="20.149999999999999" customHeight="1" x14ac:dyDescent="0.35">
      <c r="A37" s="1">
        <v>32</v>
      </c>
      <c r="B37" s="39" t="s">
        <v>724</v>
      </c>
      <c r="C37" s="39" t="s">
        <v>755</v>
      </c>
      <c r="D37" s="1">
        <v>63</v>
      </c>
      <c r="E37" s="1">
        <v>64</v>
      </c>
      <c r="F37" s="1">
        <v>83</v>
      </c>
      <c r="G37" s="1">
        <v>73</v>
      </c>
      <c r="H37" s="1">
        <v>84</v>
      </c>
      <c r="I37" s="1">
        <v>83</v>
      </c>
      <c r="J37" s="1">
        <v>94</v>
      </c>
      <c r="K37" s="3">
        <f t="shared" si="0"/>
        <v>544</v>
      </c>
      <c r="L37" s="3">
        <v>700</v>
      </c>
      <c r="M37" s="6">
        <f t="shared" si="1"/>
        <v>0.77714285714285714</v>
      </c>
      <c r="N37" s="1" t="str">
        <f t="shared" si="2"/>
        <v>Pass</v>
      </c>
      <c r="O37" s="1" t="s">
        <v>43</v>
      </c>
      <c r="P37">
        <f t="shared" si="3"/>
        <v>0</v>
      </c>
    </row>
    <row r="38" spans="1:16" ht="20.149999999999999" customHeight="1" x14ac:dyDescent="0.35">
      <c r="A38" s="1">
        <v>33</v>
      </c>
      <c r="B38" s="39" t="s">
        <v>123</v>
      </c>
      <c r="C38" s="39" t="s">
        <v>725</v>
      </c>
      <c r="D38" s="1">
        <v>23</v>
      </c>
      <c r="E38" s="1">
        <v>73</v>
      </c>
      <c r="F38" s="1">
        <v>33</v>
      </c>
      <c r="G38" s="1">
        <v>16</v>
      </c>
      <c r="H38" s="1">
        <v>14</v>
      </c>
      <c r="I38" s="1">
        <v>53</v>
      </c>
      <c r="J38" s="1">
        <v>62</v>
      </c>
      <c r="K38" s="3">
        <f t="shared" ref="K38:K69" si="4">SUM(D38:J38)</f>
        <v>274</v>
      </c>
      <c r="L38" s="3">
        <v>700</v>
      </c>
      <c r="M38" s="6">
        <f t="shared" ref="M38:M69" si="5">K38/L38</f>
        <v>0.3914285714285714</v>
      </c>
      <c r="N38" s="1" t="str">
        <f t="shared" ref="N38:N69" si="6">IF(P38=7,"Fail","Pass")</f>
        <v>Pass</v>
      </c>
      <c r="O38" s="1" t="s">
        <v>604</v>
      </c>
      <c r="P38">
        <f t="shared" ref="P38:P69" si="7">COUNTIF(D38:J38,"&lt;33")</f>
        <v>3</v>
      </c>
    </row>
    <row r="39" spans="1:16" ht="20.149999999999999" customHeight="1" x14ac:dyDescent="0.35">
      <c r="A39" s="1">
        <v>34</v>
      </c>
      <c r="B39" s="39" t="s">
        <v>364</v>
      </c>
      <c r="C39" s="39" t="s">
        <v>725</v>
      </c>
      <c r="D39" s="1">
        <v>15</v>
      </c>
      <c r="E39" s="1">
        <v>12</v>
      </c>
      <c r="F39" s="1">
        <v>15</v>
      </c>
      <c r="G39" s="1">
        <v>6</v>
      </c>
      <c r="H39" s="1">
        <v>4</v>
      </c>
      <c r="I39" s="1">
        <v>33</v>
      </c>
      <c r="J39" s="1">
        <v>5</v>
      </c>
      <c r="K39" s="3">
        <f t="shared" si="4"/>
        <v>90</v>
      </c>
      <c r="L39" s="3">
        <v>700</v>
      </c>
      <c r="M39" s="6">
        <f t="shared" si="5"/>
        <v>0.12857142857142856</v>
      </c>
      <c r="N39" s="1" t="str">
        <f t="shared" si="6"/>
        <v>Pass</v>
      </c>
      <c r="O39" s="1" t="s">
        <v>679</v>
      </c>
      <c r="P39">
        <f t="shared" si="7"/>
        <v>6</v>
      </c>
    </row>
    <row r="40" spans="1:16" ht="20.149999999999999" customHeight="1" x14ac:dyDescent="0.35">
      <c r="A40" s="1">
        <v>35</v>
      </c>
      <c r="B40" s="39" t="s">
        <v>365</v>
      </c>
      <c r="C40" s="39" t="s">
        <v>366</v>
      </c>
      <c r="D40" s="1">
        <v>20</v>
      </c>
      <c r="E40" s="1">
        <v>40</v>
      </c>
      <c r="F40" s="1">
        <v>45</v>
      </c>
      <c r="G40" s="1">
        <v>11</v>
      </c>
      <c r="H40" s="1">
        <v>33</v>
      </c>
      <c r="I40" s="1">
        <v>66</v>
      </c>
      <c r="J40" s="1">
        <v>83</v>
      </c>
      <c r="K40" s="3">
        <f t="shared" si="4"/>
        <v>298</v>
      </c>
      <c r="L40" s="3">
        <v>700</v>
      </c>
      <c r="M40" s="6">
        <f t="shared" si="5"/>
        <v>0.42571428571428571</v>
      </c>
      <c r="N40" s="1" t="str">
        <f t="shared" si="6"/>
        <v>Pass</v>
      </c>
      <c r="O40" s="1" t="s">
        <v>599</v>
      </c>
      <c r="P40">
        <f t="shared" si="7"/>
        <v>2</v>
      </c>
    </row>
    <row r="41" spans="1:16" ht="20.149999999999999" customHeight="1" x14ac:dyDescent="0.35">
      <c r="A41" s="1">
        <v>36</v>
      </c>
      <c r="B41" s="39" t="s">
        <v>726</v>
      </c>
      <c r="C41" s="39" t="s">
        <v>129</v>
      </c>
      <c r="D41" s="1">
        <v>16</v>
      </c>
      <c r="E41" s="1">
        <v>6</v>
      </c>
      <c r="F41" s="1">
        <v>16</v>
      </c>
      <c r="G41" s="1">
        <v>7</v>
      </c>
      <c r="H41" s="1">
        <v>10</v>
      </c>
      <c r="I41" s="1">
        <v>33</v>
      </c>
      <c r="J41" s="1">
        <v>46</v>
      </c>
      <c r="K41" s="3">
        <f t="shared" si="4"/>
        <v>134</v>
      </c>
      <c r="L41" s="3">
        <v>700</v>
      </c>
      <c r="M41" s="6">
        <f t="shared" si="5"/>
        <v>0.19142857142857142</v>
      </c>
      <c r="N41" s="1" t="str">
        <f t="shared" si="6"/>
        <v>Pass</v>
      </c>
      <c r="O41" s="1" t="s">
        <v>659</v>
      </c>
      <c r="P41">
        <f t="shared" si="7"/>
        <v>5</v>
      </c>
    </row>
    <row r="42" spans="1:16" ht="20.149999999999999" customHeight="1" x14ac:dyDescent="0.35">
      <c r="A42" s="1">
        <v>37</v>
      </c>
      <c r="B42" s="39" t="s">
        <v>727</v>
      </c>
      <c r="C42" s="39" t="s">
        <v>129</v>
      </c>
      <c r="D42" s="1">
        <v>11</v>
      </c>
      <c r="E42" s="1">
        <v>14</v>
      </c>
      <c r="F42" s="1">
        <v>33</v>
      </c>
      <c r="G42" s="1">
        <v>10</v>
      </c>
      <c r="H42" s="1">
        <v>13</v>
      </c>
      <c r="I42" s="1">
        <v>41</v>
      </c>
      <c r="J42" s="1">
        <v>38</v>
      </c>
      <c r="K42" s="3">
        <f t="shared" si="4"/>
        <v>160</v>
      </c>
      <c r="L42" s="3">
        <v>700</v>
      </c>
      <c r="M42" s="6">
        <f t="shared" si="5"/>
        <v>0.22857142857142856</v>
      </c>
      <c r="N42" s="1" t="str">
        <f t="shared" si="6"/>
        <v>Pass</v>
      </c>
      <c r="O42" s="1" t="s">
        <v>645</v>
      </c>
      <c r="P42">
        <f t="shared" si="7"/>
        <v>4</v>
      </c>
    </row>
    <row r="43" spans="1:16" ht="20.149999999999999" customHeight="1" x14ac:dyDescent="0.35">
      <c r="A43" s="1">
        <v>38</v>
      </c>
      <c r="B43" s="39" t="s">
        <v>728</v>
      </c>
      <c r="C43" s="39" t="s">
        <v>756</v>
      </c>
      <c r="D43" s="1">
        <v>34</v>
      </c>
      <c r="E43" s="1">
        <v>27</v>
      </c>
      <c r="F43" s="1">
        <v>18</v>
      </c>
      <c r="G43" s="1">
        <v>33</v>
      </c>
      <c r="H43" s="1">
        <v>39</v>
      </c>
      <c r="I43" s="1">
        <v>47</v>
      </c>
      <c r="J43" s="1">
        <v>35</v>
      </c>
      <c r="K43" s="3">
        <f t="shared" si="4"/>
        <v>233</v>
      </c>
      <c r="L43" s="3">
        <v>700</v>
      </c>
      <c r="M43" s="6">
        <f t="shared" si="5"/>
        <v>0.33285714285714285</v>
      </c>
      <c r="N43" s="1" t="str">
        <f t="shared" si="6"/>
        <v>Pass</v>
      </c>
      <c r="O43" s="1" t="s">
        <v>616</v>
      </c>
      <c r="P43">
        <f t="shared" si="7"/>
        <v>2</v>
      </c>
    </row>
    <row r="44" spans="1:16" ht="20.149999999999999" customHeight="1" x14ac:dyDescent="0.35">
      <c r="A44" s="1">
        <v>39</v>
      </c>
      <c r="B44" s="39" t="s">
        <v>370</v>
      </c>
      <c r="C44" s="39" t="s">
        <v>371</v>
      </c>
      <c r="D44" s="1">
        <v>15</v>
      </c>
      <c r="E44" s="1">
        <v>10</v>
      </c>
      <c r="F44" s="1">
        <v>18</v>
      </c>
      <c r="G44" s="1">
        <v>9</v>
      </c>
      <c r="H44" s="1">
        <v>10</v>
      </c>
      <c r="I44" s="1">
        <v>17</v>
      </c>
      <c r="J44" s="1">
        <v>19</v>
      </c>
      <c r="K44" s="3">
        <f t="shared" si="4"/>
        <v>98</v>
      </c>
      <c r="L44" s="3">
        <v>700</v>
      </c>
      <c r="M44" s="6">
        <f t="shared" si="5"/>
        <v>0.14000000000000001</v>
      </c>
      <c r="N44" s="1" t="str">
        <f t="shared" si="6"/>
        <v>Fail</v>
      </c>
      <c r="O44" s="1" t="s">
        <v>674</v>
      </c>
      <c r="P44">
        <f t="shared" si="7"/>
        <v>7</v>
      </c>
    </row>
    <row r="45" spans="1:16" ht="20.149999999999999" customHeight="1" x14ac:dyDescent="0.35">
      <c r="A45" s="1">
        <v>40</v>
      </c>
      <c r="B45" s="39" t="s">
        <v>729</v>
      </c>
      <c r="C45" s="39" t="s">
        <v>730</v>
      </c>
      <c r="D45" s="1">
        <v>17</v>
      </c>
      <c r="E45" s="1">
        <v>39</v>
      </c>
      <c r="F45" s="1">
        <v>35</v>
      </c>
      <c r="G45" s="1">
        <v>13</v>
      </c>
      <c r="H45" s="1">
        <v>48</v>
      </c>
      <c r="I45" s="1">
        <v>59</v>
      </c>
      <c r="J45" s="1">
        <v>57</v>
      </c>
      <c r="K45" s="3">
        <f t="shared" si="4"/>
        <v>268</v>
      </c>
      <c r="L45" s="3">
        <v>700</v>
      </c>
      <c r="M45" s="6">
        <f t="shared" si="5"/>
        <v>0.38285714285714284</v>
      </c>
      <c r="N45" s="1" t="str">
        <f t="shared" si="6"/>
        <v>Pass</v>
      </c>
      <c r="O45" s="1" t="s">
        <v>606</v>
      </c>
      <c r="P45">
        <f t="shared" si="7"/>
        <v>2</v>
      </c>
    </row>
    <row r="46" spans="1:16" ht="20.149999999999999" customHeight="1" x14ac:dyDescent="0.35">
      <c r="A46" s="1">
        <v>41</v>
      </c>
      <c r="B46" s="39" t="s">
        <v>731</v>
      </c>
      <c r="C46" s="39" t="s">
        <v>373</v>
      </c>
      <c r="D46" s="1">
        <v>37</v>
      </c>
      <c r="E46" s="1">
        <v>40</v>
      </c>
      <c r="F46" s="1">
        <v>58</v>
      </c>
      <c r="G46" s="1">
        <v>42</v>
      </c>
      <c r="H46" s="1">
        <v>47</v>
      </c>
      <c r="I46" s="1">
        <v>76</v>
      </c>
      <c r="J46" s="1">
        <v>78</v>
      </c>
      <c r="K46" s="3">
        <f t="shared" si="4"/>
        <v>378</v>
      </c>
      <c r="L46" s="3">
        <v>700</v>
      </c>
      <c r="M46" s="6">
        <f t="shared" si="5"/>
        <v>0.54</v>
      </c>
      <c r="N46" s="1" t="str">
        <f t="shared" si="6"/>
        <v>Pass</v>
      </c>
      <c r="O46" s="1" t="s">
        <v>591</v>
      </c>
      <c r="P46">
        <f t="shared" si="7"/>
        <v>0</v>
      </c>
    </row>
    <row r="47" spans="1:16" ht="20.149999999999999" customHeight="1" x14ac:dyDescent="0.35">
      <c r="A47" s="1">
        <v>42</v>
      </c>
      <c r="B47" s="39" t="s">
        <v>374</v>
      </c>
      <c r="C47" s="39" t="s">
        <v>375</v>
      </c>
      <c r="D47" s="1">
        <v>18</v>
      </c>
      <c r="E47" s="1">
        <v>14</v>
      </c>
      <c r="F47" s="1">
        <v>15</v>
      </c>
      <c r="G47" s="1">
        <v>14</v>
      </c>
      <c r="H47" s="1">
        <v>12</v>
      </c>
      <c r="I47" s="1">
        <v>51</v>
      </c>
      <c r="J47" s="1">
        <v>33</v>
      </c>
      <c r="K47" s="3">
        <f t="shared" si="4"/>
        <v>157</v>
      </c>
      <c r="L47" s="3">
        <v>700</v>
      </c>
      <c r="M47" s="6">
        <f t="shared" si="5"/>
        <v>0.22428571428571428</v>
      </c>
      <c r="N47" s="1" t="str">
        <f t="shared" si="6"/>
        <v>Pass</v>
      </c>
      <c r="O47" s="1" t="s">
        <v>647</v>
      </c>
      <c r="P47">
        <f t="shared" si="7"/>
        <v>5</v>
      </c>
    </row>
    <row r="48" spans="1:16" ht="20.149999999999999" customHeight="1" x14ac:dyDescent="0.35">
      <c r="A48" s="1">
        <v>43</v>
      </c>
      <c r="B48" s="39" t="s">
        <v>376</v>
      </c>
      <c r="C48" s="39" t="s">
        <v>377</v>
      </c>
      <c r="D48" s="1">
        <v>10</v>
      </c>
      <c r="E48" s="1">
        <v>8</v>
      </c>
      <c r="F48" s="1">
        <v>17</v>
      </c>
      <c r="G48" s="1">
        <v>7</v>
      </c>
      <c r="H48" s="1">
        <v>9</v>
      </c>
      <c r="I48" s="1">
        <v>9</v>
      </c>
      <c r="J48" s="1">
        <v>8</v>
      </c>
      <c r="K48" s="3">
        <f t="shared" si="4"/>
        <v>68</v>
      </c>
      <c r="L48" s="3">
        <v>700</v>
      </c>
      <c r="M48" s="6">
        <f t="shared" si="5"/>
        <v>9.7142857142857142E-2</v>
      </c>
      <c r="N48" s="1" t="str">
        <f t="shared" si="6"/>
        <v>Fail</v>
      </c>
      <c r="O48" s="1" t="s">
        <v>686</v>
      </c>
      <c r="P48">
        <f t="shared" si="7"/>
        <v>7</v>
      </c>
    </row>
    <row r="49" spans="1:16" ht="20.149999999999999" customHeight="1" x14ac:dyDescent="0.35">
      <c r="A49" s="1">
        <v>44</v>
      </c>
      <c r="B49" s="39" t="s">
        <v>732</v>
      </c>
      <c r="C49" s="39" t="s">
        <v>733</v>
      </c>
      <c r="D49" s="1">
        <v>69</v>
      </c>
      <c r="E49" s="1">
        <v>70</v>
      </c>
      <c r="F49" s="1">
        <v>85</v>
      </c>
      <c r="G49" s="1">
        <v>76</v>
      </c>
      <c r="H49" s="1">
        <v>85</v>
      </c>
      <c r="I49" s="1">
        <v>95</v>
      </c>
      <c r="J49" s="1">
        <v>97</v>
      </c>
      <c r="K49" s="3">
        <f t="shared" si="4"/>
        <v>577</v>
      </c>
      <c r="L49" s="3">
        <v>700</v>
      </c>
      <c r="M49" s="6">
        <f t="shared" si="5"/>
        <v>0.82428571428571429</v>
      </c>
      <c r="N49" s="1" t="str">
        <f t="shared" si="6"/>
        <v>Pass</v>
      </c>
      <c r="O49" s="1" t="s">
        <v>42</v>
      </c>
      <c r="P49">
        <f t="shared" si="7"/>
        <v>0</v>
      </c>
    </row>
    <row r="50" spans="1:16" ht="20.149999999999999" customHeight="1" x14ac:dyDescent="0.35">
      <c r="A50" s="1">
        <v>45</v>
      </c>
      <c r="B50" s="39" t="s">
        <v>269</v>
      </c>
      <c r="C50" s="39" t="s">
        <v>380</v>
      </c>
      <c r="D50" s="1">
        <v>12</v>
      </c>
      <c r="E50" s="1">
        <v>6</v>
      </c>
      <c r="F50" s="1">
        <v>17</v>
      </c>
      <c r="G50" s="1">
        <v>5</v>
      </c>
      <c r="H50" s="1">
        <v>5</v>
      </c>
      <c r="I50" s="1">
        <v>24</v>
      </c>
      <c r="J50" s="1">
        <v>7</v>
      </c>
      <c r="K50" s="3">
        <f t="shared" si="4"/>
        <v>76</v>
      </c>
      <c r="L50" s="3">
        <v>700</v>
      </c>
      <c r="M50" s="6">
        <f t="shared" si="5"/>
        <v>0.10857142857142857</v>
      </c>
      <c r="N50" s="1" t="str">
        <f t="shared" si="6"/>
        <v>Fail</v>
      </c>
      <c r="O50" s="1" t="s">
        <v>684</v>
      </c>
      <c r="P50">
        <f t="shared" si="7"/>
        <v>7</v>
      </c>
    </row>
    <row r="51" spans="1:16" ht="20.149999999999999" customHeight="1" x14ac:dyDescent="0.35">
      <c r="A51" s="1">
        <v>46</v>
      </c>
      <c r="B51" s="39" t="s">
        <v>381</v>
      </c>
      <c r="C51" s="39" t="s">
        <v>382</v>
      </c>
      <c r="D51" s="1">
        <v>16</v>
      </c>
      <c r="E51" s="1">
        <v>36</v>
      </c>
      <c r="F51" s="1">
        <v>22</v>
      </c>
      <c r="G51" s="1">
        <v>13</v>
      </c>
      <c r="H51" s="1">
        <v>33</v>
      </c>
      <c r="I51" s="1">
        <v>37</v>
      </c>
      <c r="J51" s="1">
        <v>57</v>
      </c>
      <c r="K51" s="3">
        <f t="shared" si="4"/>
        <v>214</v>
      </c>
      <c r="L51" s="3">
        <v>700</v>
      </c>
      <c r="M51" s="6">
        <f t="shared" si="5"/>
        <v>0.30571428571428572</v>
      </c>
      <c r="N51" s="1" t="str">
        <f t="shared" si="6"/>
        <v>Pass</v>
      </c>
      <c r="O51" s="1" t="s">
        <v>621</v>
      </c>
      <c r="P51">
        <f t="shared" si="7"/>
        <v>3</v>
      </c>
    </row>
    <row r="52" spans="1:16" ht="20.149999999999999" customHeight="1" x14ac:dyDescent="0.35">
      <c r="A52" s="1">
        <v>47</v>
      </c>
      <c r="B52" s="39" t="s">
        <v>383</v>
      </c>
      <c r="C52" s="39" t="s">
        <v>384</v>
      </c>
      <c r="D52" s="1">
        <v>39</v>
      </c>
      <c r="E52" s="1">
        <v>20</v>
      </c>
      <c r="F52" s="1">
        <v>15</v>
      </c>
      <c r="G52" s="1">
        <v>8</v>
      </c>
      <c r="H52" s="1">
        <v>35</v>
      </c>
      <c r="I52" s="1">
        <v>52</v>
      </c>
      <c r="J52" s="1">
        <v>37</v>
      </c>
      <c r="K52" s="3">
        <f t="shared" si="4"/>
        <v>206</v>
      </c>
      <c r="L52" s="3">
        <v>700</v>
      </c>
      <c r="M52" s="6">
        <f t="shared" si="5"/>
        <v>0.29428571428571426</v>
      </c>
      <c r="N52" s="1" t="str">
        <f t="shared" si="6"/>
        <v>Pass</v>
      </c>
      <c r="O52" s="1" t="s">
        <v>623</v>
      </c>
      <c r="P52">
        <f t="shared" si="7"/>
        <v>3</v>
      </c>
    </row>
    <row r="53" spans="1:16" ht="20.149999999999999" customHeight="1" x14ac:dyDescent="0.35">
      <c r="A53" s="1">
        <v>48</v>
      </c>
      <c r="B53" s="39" t="s">
        <v>385</v>
      </c>
      <c r="C53" s="39" t="s">
        <v>386</v>
      </c>
      <c r="D53" s="1">
        <v>40</v>
      </c>
      <c r="E53" s="1">
        <v>10</v>
      </c>
      <c r="F53" s="1">
        <v>14</v>
      </c>
      <c r="G53" s="1">
        <v>17</v>
      </c>
      <c r="H53" s="1">
        <v>33</v>
      </c>
      <c r="I53" s="1">
        <v>38</v>
      </c>
      <c r="J53" s="1">
        <v>48</v>
      </c>
      <c r="K53" s="3">
        <f t="shared" si="4"/>
        <v>200</v>
      </c>
      <c r="L53" s="3">
        <v>700</v>
      </c>
      <c r="M53" s="6">
        <f t="shared" si="5"/>
        <v>0.2857142857142857</v>
      </c>
      <c r="N53" s="1" t="str">
        <f t="shared" si="6"/>
        <v>Pass</v>
      </c>
      <c r="O53" s="1" t="s">
        <v>624</v>
      </c>
      <c r="P53">
        <f t="shared" si="7"/>
        <v>3</v>
      </c>
    </row>
    <row r="54" spans="1:16" ht="20.149999999999999" customHeight="1" x14ac:dyDescent="0.35">
      <c r="A54" s="1">
        <v>49</v>
      </c>
      <c r="B54" s="39" t="s">
        <v>171</v>
      </c>
      <c r="C54" s="39" t="s">
        <v>384</v>
      </c>
      <c r="D54" s="1">
        <v>20</v>
      </c>
      <c r="E54" s="1">
        <v>8</v>
      </c>
      <c r="F54" s="1">
        <v>13</v>
      </c>
      <c r="G54" s="1">
        <v>10</v>
      </c>
      <c r="H54" s="1">
        <v>5</v>
      </c>
      <c r="I54" s="1">
        <v>13</v>
      </c>
      <c r="J54" s="1">
        <v>33</v>
      </c>
      <c r="K54" s="3">
        <f t="shared" si="4"/>
        <v>102</v>
      </c>
      <c r="L54" s="3">
        <v>700</v>
      </c>
      <c r="M54" s="6">
        <f t="shared" si="5"/>
        <v>0.14571428571428571</v>
      </c>
      <c r="N54" s="1" t="str">
        <f t="shared" si="6"/>
        <v>Pass</v>
      </c>
      <c r="O54" s="1" t="s">
        <v>672</v>
      </c>
      <c r="P54">
        <f t="shared" si="7"/>
        <v>6</v>
      </c>
    </row>
    <row r="55" spans="1:16" ht="20.149999999999999" customHeight="1" x14ac:dyDescent="0.35">
      <c r="A55" s="1">
        <v>50</v>
      </c>
      <c r="B55" s="39" t="s">
        <v>258</v>
      </c>
      <c r="C55" s="39" t="s">
        <v>387</v>
      </c>
      <c r="D55" s="1">
        <v>36</v>
      </c>
      <c r="E55" s="1">
        <v>15</v>
      </c>
      <c r="F55" s="1">
        <v>27</v>
      </c>
      <c r="G55" s="1">
        <v>8</v>
      </c>
      <c r="H55" s="1">
        <v>33</v>
      </c>
      <c r="I55" s="1">
        <v>35</v>
      </c>
      <c r="J55" s="1">
        <v>37</v>
      </c>
      <c r="K55" s="3">
        <f t="shared" si="4"/>
        <v>191</v>
      </c>
      <c r="L55" s="3">
        <v>700</v>
      </c>
      <c r="M55" s="6">
        <f t="shared" si="5"/>
        <v>0.27285714285714285</v>
      </c>
      <c r="N55" s="1" t="str">
        <f t="shared" si="6"/>
        <v>Pass</v>
      </c>
      <c r="O55" s="1" t="s">
        <v>630</v>
      </c>
      <c r="P55">
        <f t="shared" si="7"/>
        <v>3</v>
      </c>
    </row>
    <row r="56" spans="1:16" ht="20.149999999999999" customHeight="1" x14ac:dyDescent="0.35">
      <c r="A56" s="1">
        <v>51</v>
      </c>
      <c r="B56" s="40" t="s">
        <v>342</v>
      </c>
      <c r="C56" s="39" t="s">
        <v>734</v>
      </c>
      <c r="D56" s="1">
        <v>12</v>
      </c>
      <c r="E56" s="1">
        <v>22</v>
      </c>
      <c r="F56" s="1">
        <v>22</v>
      </c>
      <c r="G56" s="1">
        <v>9</v>
      </c>
      <c r="H56" s="1">
        <v>12</v>
      </c>
      <c r="I56" s="1">
        <v>20</v>
      </c>
      <c r="J56" s="1">
        <v>33</v>
      </c>
      <c r="K56" s="3">
        <f t="shared" si="4"/>
        <v>130</v>
      </c>
      <c r="L56" s="3">
        <v>700</v>
      </c>
      <c r="M56" s="6">
        <f t="shared" si="5"/>
        <v>0.18571428571428572</v>
      </c>
      <c r="N56" s="1" t="str">
        <f t="shared" si="6"/>
        <v>Pass</v>
      </c>
      <c r="O56" s="1" t="s">
        <v>662</v>
      </c>
      <c r="P56">
        <f t="shared" si="7"/>
        <v>6</v>
      </c>
    </row>
    <row r="57" spans="1:16" ht="20.149999999999999" customHeight="1" x14ac:dyDescent="0.35">
      <c r="A57" s="1">
        <v>52</v>
      </c>
      <c r="B57" s="39" t="s">
        <v>389</v>
      </c>
      <c r="C57" s="39" t="s">
        <v>390</v>
      </c>
      <c r="D57" s="1">
        <v>11</v>
      </c>
      <c r="E57" s="1">
        <v>4</v>
      </c>
      <c r="F57" s="1">
        <v>18</v>
      </c>
      <c r="G57" s="1">
        <v>9</v>
      </c>
      <c r="H57" s="1">
        <v>13</v>
      </c>
      <c r="I57" s="1">
        <v>22</v>
      </c>
      <c r="J57" s="1">
        <v>52</v>
      </c>
      <c r="K57" s="3">
        <f t="shared" si="4"/>
        <v>129</v>
      </c>
      <c r="L57" s="3">
        <v>700</v>
      </c>
      <c r="M57" s="6">
        <f t="shared" si="5"/>
        <v>0.18428571428571427</v>
      </c>
      <c r="N57" s="1" t="str">
        <f t="shared" si="6"/>
        <v>Pass</v>
      </c>
      <c r="O57" s="1" t="s">
        <v>663</v>
      </c>
      <c r="P57">
        <f t="shared" si="7"/>
        <v>6</v>
      </c>
    </row>
    <row r="58" spans="1:16" ht="20.149999999999999" customHeight="1" x14ac:dyDescent="0.35">
      <c r="A58" s="1">
        <v>53</v>
      </c>
      <c r="B58" s="39" t="s">
        <v>391</v>
      </c>
      <c r="C58" s="39" t="s">
        <v>392</v>
      </c>
      <c r="D58" s="1">
        <v>18</v>
      </c>
      <c r="E58" s="1">
        <v>15</v>
      </c>
      <c r="F58" s="1">
        <v>33</v>
      </c>
      <c r="G58" s="1">
        <v>16</v>
      </c>
      <c r="H58" s="1">
        <v>18</v>
      </c>
      <c r="I58" s="1">
        <v>17</v>
      </c>
      <c r="J58" s="1">
        <v>50</v>
      </c>
      <c r="K58" s="3">
        <f t="shared" si="4"/>
        <v>167</v>
      </c>
      <c r="L58" s="3">
        <v>700</v>
      </c>
      <c r="M58" s="6">
        <f t="shared" si="5"/>
        <v>0.23857142857142857</v>
      </c>
      <c r="N58" s="1" t="str">
        <f t="shared" si="6"/>
        <v>Pass</v>
      </c>
      <c r="O58" s="1" t="s">
        <v>643</v>
      </c>
      <c r="P58">
        <f t="shared" si="7"/>
        <v>5</v>
      </c>
    </row>
    <row r="59" spans="1:16" ht="20.149999999999999" customHeight="1" x14ac:dyDescent="0.35">
      <c r="A59" s="1">
        <v>54</v>
      </c>
      <c r="B59" s="39" t="s">
        <v>393</v>
      </c>
      <c r="C59" s="39" t="s">
        <v>394</v>
      </c>
      <c r="D59" s="1">
        <v>10</v>
      </c>
      <c r="E59" s="1">
        <v>14</v>
      </c>
      <c r="F59" s="1">
        <v>22</v>
      </c>
      <c r="G59" s="1">
        <v>18</v>
      </c>
      <c r="H59" s="1">
        <v>33</v>
      </c>
      <c r="I59" s="1">
        <v>33</v>
      </c>
      <c r="J59" s="1">
        <v>39</v>
      </c>
      <c r="K59" s="3">
        <f t="shared" si="4"/>
        <v>169</v>
      </c>
      <c r="L59" s="3">
        <v>700</v>
      </c>
      <c r="M59" s="6">
        <f t="shared" si="5"/>
        <v>0.24142857142857144</v>
      </c>
      <c r="N59" s="1" t="str">
        <f t="shared" si="6"/>
        <v>Pass</v>
      </c>
      <c r="O59" s="1" t="s">
        <v>641</v>
      </c>
      <c r="P59">
        <f t="shared" si="7"/>
        <v>4</v>
      </c>
    </row>
    <row r="60" spans="1:16" ht="20.149999999999999" customHeight="1" x14ac:dyDescent="0.35">
      <c r="A60" s="1">
        <v>55</v>
      </c>
      <c r="B60" s="39" t="s">
        <v>395</v>
      </c>
      <c r="C60" s="39" t="s">
        <v>735</v>
      </c>
      <c r="D60" s="1">
        <v>34</v>
      </c>
      <c r="E60" s="1">
        <v>64</v>
      </c>
      <c r="F60" s="1">
        <v>54</v>
      </c>
      <c r="G60" s="1">
        <v>56</v>
      </c>
      <c r="H60" s="1">
        <v>79</v>
      </c>
      <c r="I60" s="1">
        <v>95</v>
      </c>
      <c r="J60" s="1">
        <v>100</v>
      </c>
      <c r="K60" s="3">
        <f t="shared" si="4"/>
        <v>482</v>
      </c>
      <c r="L60" s="3">
        <v>700</v>
      </c>
      <c r="M60" s="6">
        <f t="shared" si="5"/>
        <v>0.68857142857142861</v>
      </c>
      <c r="N60" s="1" t="str">
        <f t="shared" si="6"/>
        <v>Pass</v>
      </c>
      <c r="O60" s="1" t="s">
        <v>584</v>
      </c>
      <c r="P60">
        <f t="shared" si="7"/>
        <v>0</v>
      </c>
    </row>
    <row r="61" spans="1:16" ht="20.149999999999999" customHeight="1" x14ac:dyDescent="0.35">
      <c r="A61" s="1">
        <v>56</v>
      </c>
      <c r="B61" s="39" t="s">
        <v>397</v>
      </c>
      <c r="C61" s="39" t="s">
        <v>736</v>
      </c>
      <c r="D61" s="1">
        <v>13</v>
      </c>
      <c r="E61" s="1">
        <v>33</v>
      </c>
      <c r="F61" s="1">
        <v>33</v>
      </c>
      <c r="G61" s="1">
        <v>16</v>
      </c>
      <c r="H61" s="1">
        <v>43</v>
      </c>
      <c r="I61" s="1">
        <v>35</v>
      </c>
      <c r="J61" s="1">
        <v>93</v>
      </c>
      <c r="K61" s="3">
        <f t="shared" si="4"/>
        <v>266</v>
      </c>
      <c r="L61" s="3">
        <v>700</v>
      </c>
      <c r="M61" s="6">
        <f t="shared" si="5"/>
        <v>0.38</v>
      </c>
      <c r="N61" s="1" t="str">
        <f t="shared" si="6"/>
        <v>Pass</v>
      </c>
      <c r="O61" s="1" t="s">
        <v>607</v>
      </c>
      <c r="P61">
        <f t="shared" si="7"/>
        <v>2</v>
      </c>
    </row>
    <row r="62" spans="1:16" ht="20.149999999999999" customHeight="1" x14ac:dyDescent="0.35">
      <c r="A62" s="1">
        <v>57</v>
      </c>
      <c r="B62" s="39" t="s">
        <v>399</v>
      </c>
      <c r="C62" s="39" t="s">
        <v>400</v>
      </c>
      <c r="D62" s="1">
        <v>20</v>
      </c>
      <c r="E62" s="1">
        <v>33</v>
      </c>
      <c r="F62" s="1">
        <v>33</v>
      </c>
      <c r="G62" s="1">
        <v>20</v>
      </c>
      <c r="H62" s="1">
        <v>39</v>
      </c>
      <c r="I62" s="1">
        <v>46</v>
      </c>
      <c r="J62" s="1">
        <v>90</v>
      </c>
      <c r="K62" s="3">
        <f t="shared" si="4"/>
        <v>281</v>
      </c>
      <c r="L62" s="3">
        <v>700</v>
      </c>
      <c r="M62" s="6">
        <f t="shared" si="5"/>
        <v>0.40142857142857141</v>
      </c>
      <c r="N62" s="1" t="str">
        <f t="shared" si="6"/>
        <v>Pass</v>
      </c>
      <c r="O62" s="1" t="s">
        <v>601</v>
      </c>
      <c r="P62">
        <f t="shared" si="7"/>
        <v>2</v>
      </c>
    </row>
    <row r="63" spans="1:16" ht="20.149999999999999" customHeight="1" x14ac:dyDescent="0.35">
      <c r="A63" s="1">
        <v>58</v>
      </c>
      <c r="B63" s="39" t="s">
        <v>401</v>
      </c>
      <c r="C63" s="39" t="s">
        <v>402</v>
      </c>
      <c r="D63" s="1">
        <v>18</v>
      </c>
      <c r="E63" s="1">
        <v>93</v>
      </c>
      <c r="F63" s="1">
        <v>60</v>
      </c>
      <c r="G63" s="1">
        <v>50</v>
      </c>
      <c r="H63" s="1">
        <v>74</v>
      </c>
      <c r="I63" s="1">
        <v>76</v>
      </c>
      <c r="J63" s="1">
        <v>97</v>
      </c>
      <c r="K63" s="3">
        <f t="shared" si="4"/>
        <v>468</v>
      </c>
      <c r="L63" s="3">
        <v>700</v>
      </c>
      <c r="M63" s="6">
        <f t="shared" si="5"/>
        <v>0.66857142857142859</v>
      </c>
      <c r="N63" s="1" t="str">
        <f t="shared" si="6"/>
        <v>Pass</v>
      </c>
      <c r="O63" s="1" t="s">
        <v>585</v>
      </c>
      <c r="P63">
        <f t="shared" si="7"/>
        <v>1</v>
      </c>
    </row>
    <row r="64" spans="1:16" ht="20.149999999999999" customHeight="1" x14ac:dyDescent="0.35">
      <c r="A64" s="1">
        <v>59</v>
      </c>
      <c r="B64" s="39" t="s">
        <v>403</v>
      </c>
      <c r="C64" s="39" t="s">
        <v>404</v>
      </c>
      <c r="D64" s="1">
        <v>19</v>
      </c>
      <c r="E64" s="1">
        <v>33</v>
      </c>
      <c r="F64" s="1">
        <v>33</v>
      </c>
      <c r="G64" s="1">
        <v>16</v>
      </c>
      <c r="H64" s="1">
        <v>54</v>
      </c>
      <c r="I64" s="1">
        <v>91</v>
      </c>
      <c r="J64" s="1">
        <v>83</v>
      </c>
      <c r="K64" s="3">
        <f t="shared" si="4"/>
        <v>329</v>
      </c>
      <c r="L64" s="3">
        <v>700</v>
      </c>
      <c r="M64" s="6">
        <f t="shared" si="5"/>
        <v>0.47</v>
      </c>
      <c r="N64" s="1" t="str">
        <f t="shared" si="6"/>
        <v>Pass</v>
      </c>
      <c r="O64" s="1" t="s">
        <v>596</v>
      </c>
      <c r="P64">
        <f t="shared" si="7"/>
        <v>2</v>
      </c>
    </row>
    <row r="65" spans="1:16" ht="20.149999999999999" customHeight="1" x14ac:dyDescent="0.35">
      <c r="A65" s="1">
        <v>60</v>
      </c>
      <c r="B65" s="39" t="s">
        <v>405</v>
      </c>
      <c r="C65" s="39" t="s">
        <v>406</v>
      </c>
      <c r="D65" s="1">
        <v>4</v>
      </c>
      <c r="E65" s="1">
        <v>33</v>
      </c>
      <c r="F65" s="1">
        <v>35</v>
      </c>
      <c r="G65" s="1">
        <v>46</v>
      </c>
      <c r="H65" s="1">
        <v>44</v>
      </c>
      <c r="I65" s="1">
        <v>43</v>
      </c>
      <c r="J65" s="1">
        <v>83</v>
      </c>
      <c r="K65" s="3">
        <f t="shared" si="4"/>
        <v>288</v>
      </c>
      <c r="L65" s="3">
        <v>700</v>
      </c>
      <c r="M65" s="6">
        <f t="shared" si="5"/>
        <v>0.41142857142857142</v>
      </c>
      <c r="N65" s="1" t="str">
        <f t="shared" si="6"/>
        <v>Pass</v>
      </c>
      <c r="O65" s="1" t="s">
        <v>600</v>
      </c>
      <c r="P65">
        <f t="shared" si="7"/>
        <v>1</v>
      </c>
    </row>
    <row r="66" spans="1:16" ht="20.149999999999999" customHeight="1" x14ac:dyDescent="0.35">
      <c r="A66" s="1">
        <v>61</v>
      </c>
      <c r="B66" s="39" t="s">
        <v>407</v>
      </c>
      <c r="C66" s="39" t="s">
        <v>408</v>
      </c>
      <c r="D66" s="1">
        <v>14</v>
      </c>
      <c r="E66" s="1">
        <v>37</v>
      </c>
      <c r="F66" s="1">
        <v>38</v>
      </c>
      <c r="G66" s="1">
        <v>22</v>
      </c>
      <c r="H66" s="1">
        <v>71</v>
      </c>
      <c r="I66" s="1">
        <v>66</v>
      </c>
      <c r="J66" s="1">
        <v>94</v>
      </c>
      <c r="K66" s="3">
        <f t="shared" si="4"/>
        <v>342</v>
      </c>
      <c r="L66" s="3">
        <v>700</v>
      </c>
      <c r="M66" s="6">
        <f t="shared" si="5"/>
        <v>0.48857142857142855</v>
      </c>
      <c r="N66" s="1" t="str">
        <f t="shared" si="6"/>
        <v>Pass</v>
      </c>
      <c r="O66" s="1" t="s">
        <v>595</v>
      </c>
      <c r="P66">
        <f t="shared" si="7"/>
        <v>2</v>
      </c>
    </row>
    <row r="67" spans="1:16" ht="20.149999999999999" customHeight="1" x14ac:dyDescent="0.35">
      <c r="A67" s="1">
        <v>62</v>
      </c>
      <c r="B67" s="39" t="s">
        <v>409</v>
      </c>
      <c r="C67" s="39" t="s">
        <v>737</v>
      </c>
      <c r="D67" s="1">
        <v>15</v>
      </c>
      <c r="E67" s="1">
        <v>33</v>
      </c>
      <c r="F67" s="1">
        <v>22</v>
      </c>
      <c r="G67" s="1">
        <v>13</v>
      </c>
      <c r="H67" s="1">
        <v>33</v>
      </c>
      <c r="I67" s="1">
        <v>87</v>
      </c>
      <c r="J67" s="1">
        <v>69</v>
      </c>
      <c r="K67" s="3">
        <f t="shared" si="4"/>
        <v>272</v>
      </c>
      <c r="L67" s="3">
        <v>700</v>
      </c>
      <c r="M67" s="6">
        <f t="shared" si="5"/>
        <v>0.38857142857142857</v>
      </c>
      <c r="N67" s="1" t="str">
        <f t="shared" si="6"/>
        <v>Pass</v>
      </c>
      <c r="O67" s="1" t="s">
        <v>605</v>
      </c>
      <c r="P67">
        <f t="shared" si="7"/>
        <v>3</v>
      </c>
    </row>
    <row r="68" spans="1:16" ht="20.149999999999999" customHeight="1" x14ac:dyDescent="0.35">
      <c r="A68" s="1">
        <v>63</v>
      </c>
      <c r="B68" s="39" t="s">
        <v>411</v>
      </c>
      <c r="C68" s="39" t="s">
        <v>312</v>
      </c>
      <c r="D68" s="1">
        <v>18</v>
      </c>
      <c r="E68" s="1">
        <v>25</v>
      </c>
      <c r="F68" s="1">
        <v>40</v>
      </c>
      <c r="G68" s="1">
        <v>43</v>
      </c>
      <c r="H68" s="1">
        <v>69</v>
      </c>
      <c r="I68" s="1">
        <v>94</v>
      </c>
      <c r="J68" s="1">
        <v>95</v>
      </c>
      <c r="K68" s="3">
        <f t="shared" si="4"/>
        <v>384</v>
      </c>
      <c r="L68" s="3">
        <v>700</v>
      </c>
      <c r="M68" s="6">
        <f t="shared" si="5"/>
        <v>0.5485714285714286</v>
      </c>
      <c r="N68" s="1" t="str">
        <f t="shared" si="6"/>
        <v>Pass</v>
      </c>
      <c r="O68" s="1" t="s">
        <v>588</v>
      </c>
      <c r="P68">
        <f t="shared" si="7"/>
        <v>2</v>
      </c>
    </row>
    <row r="69" spans="1:16" ht="20.149999999999999" customHeight="1" x14ac:dyDescent="0.35">
      <c r="A69" s="1">
        <v>64</v>
      </c>
      <c r="B69" s="39" t="s">
        <v>412</v>
      </c>
      <c r="C69" s="39" t="s">
        <v>413</v>
      </c>
      <c r="D69" s="1">
        <v>20</v>
      </c>
      <c r="E69" s="1">
        <v>24</v>
      </c>
      <c r="F69" s="1">
        <v>28</v>
      </c>
      <c r="G69" s="1">
        <v>44</v>
      </c>
      <c r="H69" s="1">
        <v>65</v>
      </c>
      <c r="I69" s="1">
        <v>47</v>
      </c>
      <c r="J69" s="1">
        <v>97</v>
      </c>
      <c r="K69" s="3">
        <f t="shared" si="4"/>
        <v>325</v>
      </c>
      <c r="L69" s="3">
        <v>700</v>
      </c>
      <c r="M69" s="6">
        <f t="shared" si="5"/>
        <v>0.4642857142857143</v>
      </c>
      <c r="N69" s="1" t="str">
        <f t="shared" si="6"/>
        <v>Pass</v>
      </c>
      <c r="O69" s="1" t="s">
        <v>597</v>
      </c>
      <c r="P69">
        <f t="shared" si="7"/>
        <v>3</v>
      </c>
    </row>
    <row r="70" spans="1:16" ht="20.149999999999999" customHeight="1" x14ac:dyDescent="0.35">
      <c r="A70" s="1">
        <v>65</v>
      </c>
      <c r="B70" s="39" t="s">
        <v>414</v>
      </c>
      <c r="C70" s="39" t="s">
        <v>415</v>
      </c>
      <c r="D70" s="1">
        <v>18</v>
      </c>
      <c r="E70" s="1">
        <v>25</v>
      </c>
      <c r="F70" s="1">
        <v>34</v>
      </c>
      <c r="G70" s="1">
        <v>24</v>
      </c>
      <c r="H70" s="1">
        <v>33</v>
      </c>
      <c r="I70" s="1">
        <v>48</v>
      </c>
      <c r="J70" s="1">
        <v>80</v>
      </c>
      <c r="K70" s="3">
        <f t="shared" ref="K70:K101" si="8">SUM(D70:J70)</f>
        <v>262</v>
      </c>
      <c r="L70" s="3">
        <v>700</v>
      </c>
      <c r="M70" s="6">
        <f t="shared" ref="M70:M101" si="9">K70/L70</f>
        <v>0.37428571428571428</v>
      </c>
      <c r="N70" s="1" t="str">
        <f t="shared" ref="N70:N101" si="10">IF(P70=7,"Fail","Pass")</f>
        <v>Pass</v>
      </c>
      <c r="O70" s="1" t="s">
        <v>610</v>
      </c>
      <c r="P70">
        <f t="shared" ref="P70:P101" si="11">COUNTIF(D70:J70,"&lt;33")</f>
        <v>3</v>
      </c>
    </row>
    <row r="71" spans="1:16" ht="20.149999999999999" customHeight="1" x14ac:dyDescent="0.35">
      <c r="A71" s="1">
        <v>66</v>
      </c>
      <c r="B71" s="39" t="s">
        <v>416</v>
      </c>
      <c r="C71" s="39" t="s">
        <v>738</v>
      </c>
      <c r="D71" s="1">
        <v>19</v>
      </c>
      <c r="E71" s="1">
        <v>36</v>
      </c>
      <c r="F71" s="1">
        <v>48</v>
      </c>
      <c r="G71" s="1">
        <v>33</v>
      </c>
      <c r="H71" s="1">
        <v>84</v>
      </c>
      <c r="I71" s="1">
        <v>95</v>
      </c>
      <c r="J71" s="1">
        <v>98</v>
      </c>
      <c r="K71" s="3">
        <f t="shared" si="8"/>
        <v>413</v>
      </c>
      <c r="L71" s="3">
        <v>700</v>
      </c>
      <c r="M71" s="6">
        <f t="shared" si="9"/>
        <v>0.59</v>
      </c>
      <c r="N71" s="1" t="str">
        <f t="shared" si="10"/>
        <v>Pass</v>
      </c>
      <c r="O71" s="1" t="s">
        <v>587</v>
      </c>
      <c r="P71">
        <f t="shared" si="11"/>
        <v>1</v>
      </c>
    </row>
    <row r="72" spans="1:16" ht="20.149999999999999" customHeight="1" x14ac:dyDescent="0.35">
      <c r="A72" s="1">
        <v>67</v>
      </c>
      <c r="B72" s="39" t="s">
        <v>739</v>
      </c>
      <c r="C72" s="39" t="s">
        <v>418</v>
      </c>
      <c r="D72" s="1">
        <v>14</v>
      </c>
      <c r="E72" s="1">
        <v>10</v>
      </c>
      <c r="F72" s="1">
        <v>19</v>
      </c>
      <c r="G72" s="1">
        <v>9</v>
      </c>
      <c r="H72" s="1">
        <v>12</v>
      </c>
      <c r="I72" s="1">
        <v>12</v>
      </c>
      <c r="J72" s="1">
        <v>21</v>
      </c>
      <c r="K72" s="3">
        <f t="shared" si="8"/>
        <v>97</v>
      </c>
      <c r="L72" s="3">
        <v>700</v>
      </c>
      <c r="M72" s="6">
        <f t="shared" si="9"/>
        <v>0.13857142857142857</v>
      </c>
      <c r="N72" s="1" t="str">
        <f t="shared" si="10"/>
        <v>Fail</v>
      </c>
      <c r="O72" s="1" t="s">
        <v>675</v>
      </c>
      <c r="P72">
        <f t="shared" si="11"/>
        <v>7</v>
      </c>
    </row>
    <row r="73" spans="1:16" ht="20.149999999999999" customHeight="1" x14ac:dyDescent="0.35">
      <c r="A73" s="1">
        <v>68</v>
      </c>
      <c r="B73" s="39" t="s">
        <v>419</v>
      </c>
      <c r="C73" s="39" t="s">
        <v>420</v>
      </c>
      <c r="D73" s="1">
        <v>20</v>
      </c>
      <c r="E73" s="1">
        <v>24</v>
      </c>
      <c r="F73" s="1">
        <v>27</v>
      </c>
      <c r="G73" s="1">
        <v>12</v>
      </c>
      <c r="H73" s="1">
        <v>33</v>
      </c>
      <c r="I73" s="1">
        <v>24</v>
      </c>
      <c r="J73" s="1">
        <v>46</v>
      </c>
      <c r="K73" s="3">
        <f t="shared" si="8"/>
        <v>186</v>
      </c>
      <c r="L73" s="3">
        <v>700</v>
      </c>
      <c r="M73" s="6">
        <f t="shared" si="9"/>
        <v>0.26571428571428574</v>
      </c>
      <c r="N73" s="1" t="str">
        <f t="shared" si="10"/>
        <v>Pass</v>
      </c>
      <c r="O73" s="1" t="s">
        <v>633</v>
      </c>
      <c r="P73">
        <f t="shared" si="11"/>
        <v>5</v>
      </c>
    </row>
    <row r="74" spans="1:16" ht="20.149999999999999" customHeight="1" x14ac:dyDescent="0.35">
      <c r="A74" s="1">
        <v>69</v>
      </c>
      <c r="B74" s="39" t="s">
        <v>740</v>
      </c>
      <c r="C74" s="39" t="s">
        <v>421</v>
      </c>
      <c r="D74" s="1">
        <v>18</v>
      </c>
      <c r="E74" s="1">
        <v>19</v>
      </c>
      <c r="F74" s="1">
        <v>23</v>
      </c>
      <c r="G74" s="1">
        <v>8</v>
      </c>
      <c r="H74" s="1">
        <v>33</v>
      </c>
      <c r="I74" s="1">
        <v>40</v>
      </c>
      <c r="J74" s="1">
        <v>37</v>
      </c>
      <c r="K74" s="3">
        <f t="shared" si="8"/>
        <v>178</v>
      </c>
      <c r="L74" s="3">
        <v>700</v>
      </c>
      <c r="M74" s="6">
        <f t="shared" si="9"/>
        <v>0.25428571428571428</v>
      </c>
      <c r="N74" s="1" t="str">
        <f t="shared" si="10"/>
        <v>Pass</v>
      </c>
      <c r="O74" s="1" t="s">
        <v>635</v>
      </c>
      <c r="P74">
        <f t="shared" si="11"/>
        <v>4</v>
      </c>
    </row>
    <row r="75" spans="1:16" ht="20.149999999999999" customHeight="1" x14ac:dyDescent="0.35">
      <c r="A75" s="1">
        <v>70</v>
      </c>
      <c r="B75" s="39" t="s">
        <v>741</v>
      </c>
      <c r="C75" s="39" t="s">
        <v>423</v>
      </c>
      <c r="D75" s="1">
        <v>17</v>
      </c>
      <c r="E75" s="1">
        <v>9</v>
      </c>
      <c r="F75" s="1">
        <v>35</v>
      </c>
      <c r="G75" s="1">
        <v>21</v>
      </c>
      <c r="H75" s="1">
        <v>38</v>
      </c>
      <c r="I75" s="1">
        <v>33</v>
      </c>
      <c r="J75" s="1">
        <v>76</v>
      </c>
      <c r="K75" s="3">
        <f t="shared" si="8"/>
        <v>229</v>
      </c>
      <c r="L75" s="3">
        <v>700</v>
      </c>
      <c r="M75" s="6">
        <f t="shared" si="9"/>
        <v>0.32714285714285712</v>
      </c>
      <c r="N75" s="1" t="str">
        <f t="shared" si="10"/>
        <v>Pass</v>
      </c>
      <c r="O75" s="1" t="s">
        <v>617</v>
      </c>
      <c r="P75">
        <f t="shared" si="11"/>
        <v>3</v>
      </c>
    </row>
    <row r="76" spans="1:16" ht="20.149999999999999" customHeight="1" x14ac:dyDescent="0.35">
      <c r="A76" s="1">
        <v>71</v>
      </c>
      <c r="B76" s="39" t="s">
        <v>424</v>
      </c>
      <c r="C76" s="39" t="s">
        <v>742</v>
      </c>
      <c r="D76" s="1">
        <v>15</v>
      </c>
      <c r="E76" s="1">
        <v>19</v>
      </c>
      <c r="F76" s="1">
        <v>28</v>
      </c>
      <c r="G76" s="1">
        <v>14</v>
      </c>
      <c r="H76" s="1">
        <v>12</v>
      </c>
      <c r="I76" s="1">
        <v>33</v>
      </c>
      <c r="J76" s="1">
        <v>63</v>
      </c>
      <c r="K76" s="3">
        <f t="shared" si="8"/>
        <v>184</v>
      </c>
      <c r="L76" s="3">
        <v>700</v>
      </c>
      <c r="M76" s="6">
        <f t="shared" si="9"/>
        <v>0.26285714285714284</v>
      </c>
      <c r="N76" s="1" t="str">
        <f t="shared" si="10"/>
        <v>Pass</v>
      </c>
      <c r="O76" s="1" t="s">
        <v>634</v>
      </c>
      <c r="P76">
        <f t="shared" si="11"/>
        <v>5</v>
      </c>
    </row>
    <row r="77" spans="1:16" ht="20.149999999999999" customHeight="1" x14ac:dyDescent="0.35">
      <c r="A77" s="1">
        <v>72</v>
      </c>
      <c r="B77" s="39" t="s">
        <v>722</v>
      </c>
      <c r="C77" s="40" t="s">
        <v>426</v>
      </c>
      <c r="D77" s="1">
        <v>14</v>
      </c>
      <c r="E77" s="1">
        <v>14</v>
      </c>
      <c r="F77" s="1">
        <v>25</v>
      </c>
      <c r="G77" s="1">
        <v>6</v>
      </c>
      <c r="H77" s="1">
        <v>14</v>
      </c>
      <c r="I77" s="1">
        <v>19</v>
      </c>
      <c r="J77" s="1">
        <v>60</v>
      </c>
      <c r="K77" s="3">
        <f t="shared" si="8"/>
        <v>152</v>
      </c>
      <c r="L77" s="3">
        <v>700</v>
      </c>
      <c r="M77" s="6">
        <f t="shared" si="9"/>
        <v>0.21714285714285714</v>
      </c>
      <c r="N77" s="1" t="str">
        <f t="shared" si="10"/>
        <v>Pass</v>
      </c>
      <c r="O77" s="1" t="s">
        <v>650</v>
      </c>
      <c r="P77">
        <f t="shared" si="11"/>
        <v>6</v>
      </c>
    </row>
    <row r="78" spans="1:16" ht="20.149999999999999" customHeight="1" x14ac:dyDescent="0.35">
      <c r="A78" s="1">
        <v>73</v>
      </c>
      <c r="B78" s="39" t="s">
        <v>743</v>
      </c>
      <c r="C78" s="39" t="s">
        <v>428</v>
      </c>
      <c r="D78" s="1">
        <v>14</v>
      </c>
      <c r="E78" s="1">
        <v>17</v>
      </c>
      <c r="F78" s="1">
        <v>22</v>
      </c>
      <c r="G78" s="1">
        <v>12</v>
      </c>
      <c r="H78" s="1">
        <v>21</v>
      </c>
      <c r="I78" s="1">
        <v>33</v>
      </c>
      <c r="J78" s="1">
        <v>41</v>
      </c>
      <c r="K78" s="3">
        <f t="shared" si="8"/>
        <v>160</v>
      </c>
      <c r="L78" s="3">
        <v>700</v>
      </c>
      <c r="M78" s="6">
        <f t="shared" si="9"/>
        <v>0.22857142857142856</v>
      </c>
      <c r="N78" s="1" t="str">
        <f t="shared" si="10"/>
        <v>Pass</v>
      </c>
      <c r="O78" s="1" t="s">
        <v>646</v>
      </c>
      <c r="P78">
        <f t="shared" si="11"/>
        <v>5</v>
      </c>
    </row>
    <row r="79" spans="1:16" ht="20.149999999999999" customHeight="1" x14ac:dyDescent="0.35">
      <c r="A79" s="1">
        <v>74</v>
      </c>
      <c r="B79" s="39" t="s">
        <v>129</v>
      </c>
      <c r="C79" s="39" t="s">
        <v>429</v>
      </c>
      <c r="D79" s="1">
        <v>13</v>
      </c>
      <c r="E79" s="1">
        <v>16</v>
      </c>
      <c r="F79" s="1">
        <v>20</v>
      </c>
      <c r="G79" s="1">
        <v>14</v>
      </c>
      <c r="H79" s="1">
        <v>13</v>
      </c>
      <c r="I79" s="1">
        <v>9</v>
      </c>
      <c r="J79" s="1">
        <v>33</v>
      </c>
      <c r="K79" s="3">
        <f t="shared" si="8"/>
        <v>118</v>
      </c>
      <c r="L79" s="3">
        <v>700</v>
      </c>
      <c r="M79" s="6">
        <f t="shared" si="9"/>
        <v>0.16857142857142857</v>
      </c>
      <c r="N79" s="1" t="str">
        <f t="shared" si="10"/>
        <v>Pass</v>
      </c>
      <c r="O79" s="1" t="s">
        <v>667</v>
      </c>
      <c r="P79">
        <f t="shared" si="11"/>
        <v>6</v>
      </c>
    </row>
    <row r="80" spans="1:16" ht="20.149999999999999" customHeight="1" x14ac:dyDescent="0.35">
      <c r="A80" s="1">
        <v>75</v>
      </c>
      <c r="B80" s="39" t="s">
        <v>430</v>
      </c>
      <c r="C80" s="39" t="s">
        <v>431</v>
      </c>
      <c r="D80" s="1">
        <v>38</v>
      </c>
      <c r="E80" s="1">
        <v>46</v>
      </c>
      <c r="F80" s="1">
        <v>45</v>
      </c>
      <c r="G80" s="1">
        <v>53</v>
      </c>
      <c r="H80" s="1">
        <v>63</v>
      </c>
      <c r="I80" s="1">
        <v>65</v>
      </c>
      <c r="J80" s="1">
        <v>73</v>
      </c>
      <c r="K80" s="3">
        <f t="shared" si="8"/>
        <v>383</v>
      </c>
      <c r="L80" s="3">
        <v>700</v>
      </c>
      <c r="M80" s="6">
        <f t="shared" si="9"/>
        <v>0.54714285714285715</v>
      </c>
      <c r="N80" s="1" t="str">
        <f t="shared" si="10"/>
        <v>Pass</v>
      </c>
      <c r="O80" s="1" t="s">
        <v>589</v>
      </c>
      <c r="P80">
        <f t="shared" si="11"/>
        <v>0</v>
      </c>
    </row>
    <row r="81" spans="1:16" ht="20.149999999999999" customHeight="1" x14ac:dyDescent="0.35">
      <c r="A81" s="1">
        <v>76</v>
      </c>
      <c r="B81" s="39" t="s">
        <v>129</v>
      </c>
      <c r="C81" s="39" t="s">
        <v>744</v>
      </c>
      <c r="D81" s="1">
        <v>13</v>
      </c>
      <c r="E81" s="1">
        <v>14</v>
      </c>
      <c r="F81" s="1">
        <v>23</v>
      </c>
      <c r="G81" s="1">
        <v>6</v>
      </c>
      <c r="H81" s="1">
        <v>16</v>
      </c>
      <c r="I81" s="1">
        <v>56</v>
      </c>
      <c r="J81" s="1">
        <v>35</v>
      </c>
      <c r="K81" s="3">
        <f t="shared" si="8"/>
        <v>163</v>
      </c>
      <c r="L81" s="3">
        <v>700</v>
      </c>
      <c r="M81" s="6">
        <f t="shared" si="9"/>
        <v>0.23285714285714285</v>
      </c>
      <c r="N81" s="1" t="str">
        <f t="shared" si="10"/>
        <v>Pass</v>
      </c>
      <c r="O81" s="1" t="s">
        <v>644</v>
      </c>
      <c r="P81">
        <f t="shared" si="11"/>
        <v>5</v>
      </c>
    </row>
    <row r="82" spans="1:16" ht="20.149999999999999" customHeight="1" x14ac:dyDescent="0.35">
      <c r="A82" s="1">
        <v>77</v>
      </c>
      <c r="B82" s="39" t="s">
        <v>433</v>
      </c>
      <c r="C82" s="39" t="s">
        <v>434</v>
      </c>
      <c r="D82" s="1">
        <v>16</v>
      </c>
      <c r="E82" s="1">
        <v>45</v>
      </c>
      <c r="F82" s="1">
        <v>28</v>
      </c>
      <c r="G82" s="1">
        <v>24</v>
      </c>
      <c r="H82" s="1">
        <v>33</v>
      </c>
      <c r="I82" s="1">
        <v>50</v>
      </c>
      <c r="J82" s="1">
        <v>67</v>
      </c>
      <c r="K82" s="3">
        <f t="shared" si="8"/>
        <v>263</v>
      </c>
      <c r="L82" s="3">
        <v>700</v>
      </c>
      <c r="M82" s="6">
        <f t="shared" si="9"/>
        <v>0.37571428571428572</v>
      </c>
      <c r="N82" s="1" t="str">
        <f t="shared" si="10"/>
        <v>Pass</v>
      </c>
      <c r="O82" s="1" t="s">
        <v>609</v>
      </c>
      <c r="P82">
        <f t="shared" si="11"/>
        <v>3</v>
      </c>
    </row>
    <row r="83" spans="1:16" ht="20.149999999999999" customHeight="1" x14ac:dyDescent="0.35">
      <c r="A83" s="1">
        <v>78</v>
      </c>
      <c r="B83" s="39" t="s">
        <v>435</v>
      </c>
      <c r="C83" s="39" t="s">
        <v>312</v>
      </c>
      <c r="D83" s="1">
        <v>13</v>
      </c>
      <c r="E83" s="1">
        <v>33</v>
      </c>
      <c r="F83" s="1">
        <v>24</v>
      </c>
      <c r="G83" s="1">
        <v>23</v>
      </c>
      <c r="H83" s="1">
        <v>33</v>
      </c>
      <c r="I83" s="1">
        <v>21</v>
      </c>
      <c r="J83" s="1">
        <v>51</v>
      </c>
      <c r="K83" s="3">
        <f t="shared" si="8"/>
        <v>198</v>
      </c>
      <c r="L83" s="3">
        <v>700</v>
      </c>
      <c r="M83" s="6">
        <f t="shared" si="9"/>
        <v>0.28285714285714286</v>
      </c>
      <c r="N83" s="1" t="str">
        <f t="shared" si="10"/>
        <v>Pass</v>
      </c>
      <c r="O83" s="1" t="s">
        <v>625</v>
      </c>
      <c r="P83">
        <f t="shared" si="11"/>
        <v>4</v>
      </c>
    </row>
    <row r="84" spans="1:16" ht="20.149999999999999" customHeight="1" x14ac:dyDescent="0.35">
      <c r="A84" s="1">
        <v>79</v>
      </c>
      <c r="B84" s="39" t="s">
        <v>745</v>
      </c>
      <c r="C84" s="39" t="s">
        <v>437</v>
      </c>
      <c r="D84" s="1">
        <v>33</v>
      </c>
      <c r="E84" s="1">
        <v>21</v>
      </c>
      <c r="F84" s="1">
        <v>34</v>
      </c>
      <c r="G84" s="1">
        <v>19</v>
      </c>
      <c r="H84" s="1">
        <v>53</v>
      </c>
      <c r="I84" s="1">
        <v>33</v>
      </c>
      <c r="J84" s="1">
        <v>60</v>
      </c>
      <c r="K84" s="3">
        <f t="shared" si="8"/>
        <v>253</v>
      </c>
      <c r="L84" s="3">
        <v>700</v>
      </c>
      <c r="M84" s="6">
        <f t="shared" si="9"/>
        <v>0.36142857142857143</v>
      </c>
      <c r="N84" s="1" t="str">
        <f t="shared" si="10"/>
        <v>Pass</v>
      </c>
      <c r="O84" s="1" t="s">
        <v>612</v>
      </c>
      <c r="P84">
        <f t="shared" si="11"/>
        <v>2</v>
      </c>
    </row>
    <row r="85" spans="1:16" ht="20.149999999999999" customHeight="1" x14ac:dyDescent="0.35">
      <c r="A85" s="1">
        <v>80</v>
      </c>
      <c r="B85" s="39" t="s">
        <v>285</v>
      </c>
      <c r="C85" s="39" t="s">
        <v>438</v>
      </c>
      <c r="D85" s="1">
        <v>20</v>
      </c>
      <c r="E85" s="1">
        <v>13</v>
      </c>
      <c r="F85" s="1">
        <v>22</v>
      </c>
      <c r="G85" s="1">
        <v>15</v>
      </c>
      <c r="H85" s="1">
        <v>37</v>
      </c>
      <c r="I85" s="1">
        <v>15</v>
      </c>
      <c r="J85" s="1">
        <v>54</v>
      </c>
      <c r="K85" s="3">
        <f t="shared" si="8"/>
        <v>176</v>
      </c>
      <c r="L85" s="3">
        <v>700</v>
      </c>
      <c r="M85" s="6">
        <f t="shared" si="9"/>
        <v>0.25142857142857145</v>
      </c>
      <c r="N85" s="1" t="str">
        <f t="shared" si="10"/>
        <v>Pass</v>
      </c>
      <c r="O85" s="1" t="s">
        <v>636</v>
      </c>
      <c r="P85">
        <f t="shared" si="11"/>
        <v>5</v>
      </c>
    </row>
    <row r="86" spans="1:16" ht="20.149999999999999" customHeight="1" x14ac:dyDescent="0.35">
      <c r="A86" s="1">
        <v>81</v>
      </c>
      <c r="B86" s="40" t="s">
        <v>342</v>
      </c>
      <c r="C86" s="39" t="s">
        <v>439</v>
      </c>
      <c r="D86" s="1">
        <v>17</v>
      </c>
      <c r="E86" s="1">
        <v>53</v>
      </c>
      <c r="F86" s="1">
        <v>33</v>
      </c>
      <c r="G86" s="1">
        <v>17</v>
      </c>
      <c r="H86" s="1">
        <v>33</v>
      </c>
      <c r="I86" s="1">
        <v>33</v>
      </c>
      <c r="J86" s="1">
        <v>75</v>
      </c>
      <c r="K86" s="3">
        <f t="shared" si="8"/>
        <v>261</v>
      </c>
      <c r="L86" s="3">
        <v>700</v>
      </c>
      <c r="M86" s="6">
        <f t="shared" si="9"/>
        <v>0.37285714285714283</v>
      </c>
      <c r="N86" s="1" t="str">
        <f t="shared" si="10"/>
        <v>Pass</v>
      </c>
      <c r="O86" s="1" t="s">
        <v>611</v>
      </c>
      <c r="P86">
        <f t="shared" si="11"/>
        <v>2</v>
      </c>
    </row>
    <row r="87" spans="1:16" ht="20.149999999999999" customHeight="1" x14ac:dyDescent="0.35">
      <c r="A87" s="1">
        <v>82</v>
      </c>
      <c r="B87" s="39" t="s">
        <v>746</v>
      </c>
      <c r="C87" s="39" t="s">
        <v>441</v>
      </c>
      <c r="D87" s="1">
        <v>36</v>
      </c>
      <c r="E87" s="1">
        <v>3</v>
      </c>
      <c r="F87" s="1">
        <v>33</v>
      </c>
      <c r="G87" s="1">
        <v>36</v>
      </c>
      <c r="H87" s="1">
        <v>5</v>
      </c>
      <c r="I87" s="1">
        <v>8</v>
      </c>
      <c r="J87" s="1">
        <v>52</v>
      </c>
      <c r="K87" s="3">
        <f t="shared" si="8"/>
        <v>173</v>
      </c>
      <c r="L87" s="3">
        <v>700</v>
      </c>
      <c r="M87" s="6">
        <f t="shared" si="9"/>
        <v>0.24714285714285714</v>
      </c>
      <c r="N87" s="1" t="str">
        <f t="shared" si="10"/>
        <v>Pass</v>
      </c>
      <c r="O87" s="1" t="s">
        <v>639</v>
      </c>
      <c r="P87">
        <f t="shared" si="11"/>
        <v>3</v>
      </c>
    </row>
    <row r="88" spans="1:16" ht="20.149999999999999" customHeight="1" x14ac:dyDescent="0.35">
      <c r="A88" s="1">
        <v>83</v>
      </c>
      <c r="B88" s="39" t="s">
        <v>442</v>
      </c>
      <c r="C88" s="40" t="s">
        <v>443</v>
      </c>
      <c r="D88" s="1">
        <v>17</v>
      </c>
      <c r="E88" s="1">
        <v>21</v>
      </c>
      <c r="F88" s="1">
        <v>16</v>
      </c>
      <c r="G88" s="1">
        <v>12</v>
      </c>
      <c r="H88" s="1">
        <v>37</v>
      </c>
      <c r="I88" s="1">
        <v>12</v>
      </c>
      <c r="J88" s="1">
        <v>59</v>
      </c>
      <c r="K88" s="3">
        <f t="shared" si="8"/>
        <v>174</v>
      </c>
      <c r="L88" s="3">
        <v>700</v>
      </c>
      <c r="M88" s="6">
        <f t="shared" si="9"/>
        <v>0.24857142857142858</v>
      </c>
      <c r="N88" s="1" t="str">
        <f t="shared" si="10"/>
        <v>Pass</v>
      </c>
      <c r="O88" s="1" t="s">
        <v>637</v>
      </c>
      <c r="P88">
        <f t="shared" si="11"/>
        <v>5</v>
      </c>
    </row>
    <row r="89" spans="1:16" ht="20.149999999999999" customHeight="1" x14ac:dyDescent="0.35">
      <c r="A89" s="1">
        <v>84</v>
      </c>
      <c r="B89" s="39" t="s">
        <v>444</v>
      </c>
      <c r="C89" s="39" t="s">
        <v>445</v>
      </c>
      <c r="D89" s="1">
        <v>19</v>
      </c>
      <c r="E89" s="1">
        <v>42</v>
      </c>
      <c r="F89" s="1">
        <v>43</v>
      </c>
      <c r="G89" s="1">
        <v>16</v>
      </c>
      <c r="H89" s="1">
        <v>62</v>
      </c>
      <c r="I89" s="1">
        <v>36</v>
      </c>
      <c r="J89" s="1">
        <v>60</v>
      </c>
      <c r="K89" s="3">
        <f t="shared" si="8"/>
        <v>278</v>
      </c>
      <c r="L89" s="3">
        <v>700</v>
      </c>
      <c r="M89" s="6">
        <f t="shared" si="9"/>
        <v>0.39714285714285713</v>
      </c>
      <c r="N89" s="1" t="str">
        <f t="shared" si="10"/>
        <v>Pass</v>
      </c>
      <c r="O89" s="1" t="s">
        <v>602</v>
      </c>
      <c r="P89">
        <f t="shared" si="11"/>
        <v>2</v>
      </c>
    </row>
    <row r="90" spans="1:16" ht="20.149999999999999" customHeight="1" x14ac:dyDescent="0.35">
      <c r="A90" s="1">
        <v>85</v>
      </c>
      <c r="B90" s="39" t="s">
        <v>446</v>
      </c>
      <c r="C90" s="39" t="s">
        <v>447</v>
      </c>
      <c r="D90" s="1">
        <v>40</v>
      </c>
      <c r="E90" s="1">
        <v>42</v>
      </c>
      <c r="F90" s="1">
        <v>20</v>
      </c>
      <c r="G90" s="1">
        <v>18</v>
      </c>
      <c r="H90" s="1">
        <v>33</v>
      </c>
      <c r="I90" s="1">
        <v>10</v>
      </c>
      <c r="J90" s="1">
        <v>34</v>
      </c>
      <c r="K90" s="3">
        <f t="shared" si="8"/>
        <v>197</v>
      </c>
      <c r="L90" s="3">
        <v>700</v>
      </c>
      <c r="M90" s="6">
        <f t="shared" si="9"/>
        <v>0.28142857142857142</v>
      </c>
      <c r="N90" s="1" t="str">
        <f t="shared" si="10"/>
        <v>Pass</v>
      </c>
      <c r="O90" s="1" t="s">
        <v>626</v>
      </c>
      <c r="P90">
        <f t="shared" si="11"/>
        <v>3</v>
      </c>
    </row>
    <row r="91" spans="1:16" ht="20.149999999999999" customHeight="1" x14ac:dyDescent="0.35">
      <c r="A91" s="1">
        <v>86</v>
      </c>
      <c r="B91" s="39" t="s">
        <v>732</v>
      </c>
      <c r="C91" s="39" t="s">
        <v>429</v>
      </c>
      <c r="D91" s="1">
        <v>18</v>
      </c>
      <c r="E91" s="1">
        <v>26</v>
      </c>
      <c r="F91" s="1">
        <v>20</v>
      </c>
      <c r="G91" s="1">
        <v>21</v>
      </c>
      <c r="H91" s="1">
        <v>13</v>
      </c>
      <c r="I91" s="1">
        <v>17</v>
      </c>
      <c r="J91" s="1">
        <v>59</v>
      </c>
      <c r="K91" s="3">
        <f t="shared" si="8"/>
        <v>174</v>
      </c>
      <c r="L91" s="3">
        <v>700</v>
      </c>
      <c r="M91" s="6">
        <f t="shared" si="9"/>
        <v>0.24857142857142858</v>
      </c>
      <c r="N91" s="1" t="str">
        <f t="shared" si="10"/>
        <v>Pass</v>
      </c>
      <c r="O91" s="1" t="s">
        <v>638</v>
      </c>
      <c r="P91">
        <f t="shared" si="11"/>
        <v>6</v>
      </c>
    </row>
    <row r="92" spans="1:16" ht="20.149999999999999" customHeight="1" x14ac:dyDescent="0.35">
      <c r="A92" s="1">
        <v>87</v>
      </c>
      <c r="B92" s="39" t="s">
        <v>189</v>
      </c>
      <c r="C92" s="39" t="s">
        <v>448</v>
      </c>
      <c r="D92" s="1">
        <v>18</v>
      </c>
      <c r="E92" s="1">
        <v>39</v>
      </c>
      <c r="F92" s="1">
        <v>22</v>
      </c>
      <c r="G92" s="1">
        <v>17</v>
      </c>
      <c r="H92" s="1">
        <v>5</v>
      </c>
      <c r="I92" s="1">
        <v>12</v>
      </c>
      <c r="J92" s="1">
        <v>75</v>
      </c>
      <c r="K92" s="3">
        <f t="shared" si="8"/>
        <v>188</v>
      </c>
      <c r="L92" s="3">
        <v>700</v>
      </c>
      <c r="M92" s="6">
        <f t="shared" si="9"/>
        <v>0.26857142857142857</v>
      </c>
      <c r="N92" s="1" t="str">
        <f t="shared" si="10"/>
        <v>Pass</v>
      </c>
      <c r="O92" s="1" t="s">
        <v>632</v>
      </c>
      <c r="P92">
        <f t="shared" si="11"/>
        <v>5</v>
      </c>
    </row>
    <row r="93" spans="1:16" ht="20.149999999999999" customHeight="1" x14ac:dyDescent="0.35">
      <c r="A93" s="1">
        <v>88</v>
      </c>
      <c r="B93" s="39" t="s">
        <v>747</v>
      </c>
      <c r="C93" s="39" t="s">
        <v>441</v>
      </c>
      <c r="D93" s="1">
        <v>11</v>
      </c>
      <c r="E93" s="1">
        <v>12</v>
      </c>
      <c r="F93" s="1">
        <v>28</v>
      </c>
      <c r="G93" s="1">
        <v>33</v>
      </c>
      <c r="H93" s="1">
        <v>33</v>
      </c>
      <c r="I93" s="1">
        <v>17</v>
      </c>
      <c r="J93" s="1">
        <v>63</v>
      </c>
      <c r="K93" s="3">
        <f t="shared" si="8"/>
        <v>197</v>
      </c>
      <c r="L93" s="3">
        <v>700</v>
      </c>
      <c r="M93" s="6">
        <f t="shared" si="9"/>
        <v>0.28142857142857142</v>
      </c>
      <c r="N93" s="1" t="str">
        <f t="shared" si="10"/>
        <v>Pass</v>
      </c>
      <c r="O93" s="1" t="s">
        <v>627</v>
      </c>
      <c r="P93">
        <f t="shared" si="11"/>
        <v>4</v>
      </c>
    </row>
    <row r="94" spans="1:16" ht="20.149999999999999" customHeight="1" x14ac:dyDescent="0.35">
      <c r="A94" s="1">
        <v>89</v>
      </c>
      <c r="B94" s="39" t="s">
        <v>748</v>
      </c>
      <c r="C94" s="39" t="s">
        <v>450</v>
      </c>
      <c r="D94" s="1">
        <v>16</v>
      </c>
      <c r="E94" s="1">
        <v>9</v>
      </c>
      <c r="F94" s="1">
        <v>19</v>
      </c>
      <c r="G94" s="1">
        <v>9</v>
      </c>
      <c r="H94" s="1">
        <v>36</v>
      </c>
      <c r="I94" s="1">
        <v>20</v>
      </c>
      <c r="J94" s="1">
        <v>26</v>
      </c>
      <c r="K94" s="3">
        <f t="shared" si="8"/>
        <v>135</v>
      </c>
      <c r="L94" s="3">
        <v>700</v>
      </c>
      <c r="M94" s="6">
        <f t="shared" si="9"/>
        <v>0.19285714285714287</v>
      </c>
      <c r="N94" s="1" t="str">
        <f t="shared" si="10"/>
        <v>Pass</v>
      </c>
      <c r="O94" s="1" t="s">
        <v>658</v>
      </c>
      <c r="P94">
        <f t="shared" si="11"/>
        <v>6</v>
      </c>
    </row>
    <row r="95" spans="1:16" ht="20.149999999999999" customHeight="1" x14ac:dyDescent="0.35">
      <c r="A95" s="1">
        <v>90</v>
      </c>
      <c r="B95" s="39" t="s">
        <v>740</v>
      </c>
      <c r="C95" s="39" t="s">
        <v>451</v>
      </c>
      <c r="D95" s="1">
        <v>13</v>
      </c>
      <c r="E95" s="1">
        <v>13</v>
      </c>
      <c r="F95" s="1">
        <v>27</v>
      </c>
      <c r="G95" s="1">
        <v>14</v>
      </c>
      <c r="H95" s="1">
        <v>19</v>
      </c>
      <c r="I95" s="1">
        <v>24</v>
      </c>
      <c r="J95" s="1">
        <v>44</v>
      </c>
      <c r="K95" s="3">
        <f t="shared" si="8"/>
        <v>154</v>
      </c>
      <c r="L95" s="3">
        <v>700</v>
      </c>
      <c r="M95" s="6">
        <f t="shared" si="9"/>
        <v>0.22</v>
      </c>
      <c r="N95" s="1" t="str">
        <f t="shared" si="10"/>
        <v>Pass</v>
      </c>
      <c r="O95" s="1" t="s">
        <v>649</v>
      </c>
      <c r="P95">
        <f t="shared" si="11"/>
        <v>6</v>
      </c>
    </row>
    <row r="96" spans="1:16" ht="20.149999999999999" customHeight="1" x14ac:dyDescent="0.35">
      <c r="A96" s="1">
        <v>91</v>
      </c>
      <c r="B96" s="39" t="s">
        <v>452</v>
      </c>
      <c r="C96" s="39" t="s">
        <v>453</v>
      </c>
      <c r="D96" s="1">
        <v>33</v>
      </c>
      <c r="E96" s="1">
        <v>26</v>
      </c>
      <c r="F96" s="1">
        <v>67</v>
      </c>
      <c r="G96" s="1">
        <v>41</v>
      </c>
      <c r="H96" s="1">
        <v>53</v>
      </c>
      <c r="I96" s="1">
        <v>55</v>
      </c>
      <c r="J96" s="1">
        <v>72</v>
      </c>
      <c r="K96" s="3">
        <f t="shared" si="8"/>
        <v>347</v>
      </c>
      <c r="L96" s="3">
        <v>700</v>
      </c>
      <c r="M96" s="6">
        <f t="shared" si="9"/>
        <v>0.49571428571428572</v>
      </c>
      <c r="N96" s="1" t="str">
        <f t="shared" si="10"/>
        <v>Pass</v>
      </c>
      <c r="O96" s="1" t="s">
        <v>594</v>
      </c>
      <c r="P96">
        <f t="shared" si="11"/>
        <v>1</v>
      </c>
    </row>
    <row r="97" spans="1:16" ht="20.149999999999999" customHeight="1" x14ac:dyDescent="0.35">
      <c r="A97" s="1">
        <v>92</v>
      </c>
      <c r="B97" s="39" t="s">
        <v>749</v>
      </c>
      <c r="C97" s="39" t="s">
        <v>455</v>
      </c>
      <c r="D97" s="1">
        <v>12</v>
      </c>
      <c r="E97" s="1">
        <v>15</v>
      </c>
      <c r="F97" s="1">
        <v>20</v>
      </c>
      <c r="G97" s="1">
        <v>13</v>
      </c>
      <c r="H97" s="1">
        <v>18</v>
      </c>
      <c r="I97" s="1">
        <v>10</v>
      </c>
      <c r="J97" s="1">
        <v>46</v>
      </c>
      <c r="K97" s="3">
        <f t="shared" si="8"/>
        <v>134</v>
      </c>
      <c r="L97" s="3">
        <v>700</v>
      </c>
      <c r="M97" s="6">
        <f t="shared" si="9"/>
        <v>0.19142857142857142</v>
      </c>
      <c r="N97" s="1" t="str">
        <f t="shared" si="10"/>
        <v>Pass</v>
      </c>
      <c r="O97" s="1" t="s">
        <v>660</v>
      </c>
      <c r="P97">
        <f t="shared" si="11"/>
        <v>6</v>
      </c>
    </row>
    <row r="98" spans="1:16" ht="20.149999999999999" customHeight="1" x14ac:dyDescent="0.35">
      <c r="A98" s="1">
        <v>93</v>
      </c>
      <c r="B98" s="39" t="s">
        <v>750</v>
      </c>
      <c r="C98" s="39" t="s">
        <v>456</v>
      </c>
      <c r="D98" s="1">
        <v>12</v>
      </c>
      <c r="E98" s="1">
        <v>14</v>
      </c>
      <c r="F98" s="1">
        <v>33</v>
      </c>
      <c r="G98" s="1">
        <v>6</v>
      </c>
      <c r="H98" s="1">
        <v>12</v>
      </c>
      <c r="I98" s="1">
        <v>10</v>
      </c>
      <c r="J98" s="1">
        <v>62</v>
      </c>
      <c r="K98" s="3">
        <f t="shared" si="8"/>
        <v>149</v>
      </c>
      <c r="L98" s="3">
        <v>700</v>
      </c>
      <c r="M98" s="6">
        <f t="shared" si="9"/>
        <v>0.21285714285714286</v>
      </c>
      <c r="N98" s="1" t="str">
        <f t="shared" si="10"/>
        <v>Pass</v>
      </c>
      <c r="O98" s="1" t="s">
        <v>652</v>
      </c>
      <c r="P98">
        <f t="shared" si="11"/>
        <v>5</v>
      </c>
    </row>
    <row r="99" spans="1:16" ht="20.149999999999999" customHeight="1" x14ac:dyDescent="0.35">
      <c r="A99" s="1">
        <v>94</v>
      </c>
      <c r="B99" s="39" t="s">
        <v>751</v>
      </c>
      <c r="C99" s="39" t="s">
        <v>744</v>
      </c>
      <c r="D99" s="1">
        <v>77</v>
      </c>
      <c r="E99" s="1">
        <v>57</v>
      </c>
      <c r="F99" s="1">
        <v>61</v>
      </c>
      <c r="G99" s="1">
        <v>33</v>
      </c>
      <c r="H99" s="1">
        <v>70</v>
      </c>
      <c r="I99" s="1">
        <v>50</v>
      </c>
      <c r="J99" s="1">
        <v>87</v>
      </c>
      <c r="K99" s="3">
        <f t="shared" si="8"/>
        <v>435</v>
      </c>
      <c r="L99" s="3">
        <v>700</v>
      </c>
      <c r="M99" s="6">
        <f t="shared" si="9"/>
        <v>0.62142857142857144</v>
      </c>
      <c r="N99" s="1" t="str">
        <f t="shared" si="10"/>
        <v>Pass</v>
      </c>
      <c r="O99" s="1" t="s">
        <v>586</v>
      </c>
      <c r="P99">
        <f t="shared" si="11"/>
        <v>0</v>
      </c>
    </row>
    <row r="100" spans="1:16" ht="20.149999999999999" customHeight="1" x14ac:dyDescent="0.35">
      <c r="A100" s="1">
        <v>95</v>
      </c>
      <c r="B100" s="39" t="s">
        <v>285</v>
      </c>
      <c r="C100" s="39" t="s">
        <v>704</v>
      </c>
      <c r="D100" s="1">
        <v>33</v>
      </c>
      <c r="E100" s="1">
        <v>52</v>
      </c>
      <c r="F100" s="1">
        <v>49</v>
      </c>
      <c r="G100" s="1">
        <v>19</v>
      </c>
      <c r="H100" s="1">
        <v>33</v>
      </c>
      <c r="I100" s="1">
        <v>23</v>
      </c>
      <c r="J100" s="1">
        <v>67</v>
      </c>
      <c r="K100" s="3">
        <f t="shared" si="8"/>
        <v>276</v>
      </c>
      <c r="L100" s="3">
        <v>700</v>
      </c>
      <c r="M100" s="6">
        <f t="shared" si="9"/>
        <v>0.39428571428571429</v>
      </c>
      <c r="N100" s="1" t="str">
        <f t="shared" si="10"/>
        <v>Pass</v>
      </c>
      <c r="O100" s="1" t="s">
        <v>603</v>
      </c>
      <c r="P100">
        <f t="shared" si="11"/>
        <v>2</v>
      </c>
    </row>
    <row r="101" spans="1:16" ht="20.149999999999999" customHeight="1" x14ac:dyDescent="0.35">
      <c r="A101" s="1">
        <v>96</v>
      </c>
      <c r="B101" s="39" t="s">
        <v>708</v>
      </c>
      <c r="C101" s="40" t="s">
        <v>457</v>
      </c>
      <c r="D101" s="1">
        <v>39</v>
      </c>
      <c r="E101" s="1">
        <v>14</v>
      </c>
      <c r="F101" s="1">
        <v>21</v>
      </c>
      <c r="G101" s="1">
        <v>9</v>
      </c>
      <c r="H101" s="1">
        <v>14</v>
      </c>
      <c r="I101" s="1">
        <v>33</v>
      </c>
      <c r="J101" s="1">
        <v>18</v>
      </c>
      <c r="K101" s="3">
        <f t="shared" si="8"/>
        <v>148</v>
      </c>
      <c r="L101" s="3">
        <v>700</v>
      </c>
      <c r="M101" s="6">
        <f t="shared" si="9"/>
        <v>0.21142857142857144</v>
      </c>
      <c r="N101" s="1" t="str">
        <f t="shared" si="10"/>
        <v>Pass</v>
      </c>
      <c r="O101" s="1" t="s">
        <v>653</v>
      </c>
      <c r="P101">
        <f t="shared" si="11"/>
        <v>5</v>
      </c>
    </row>
    <row r="102" spans="1:16" ht="20.149999999999999" customHeight="1" x14ac:dyDescent="0.35">
      <c r="A102" s="1">
        <v>97</v>
      </c>
      <c r="B102" s="39" t="s">
        <v>458</v>
      </c>
      <c r="C102" s="40" t="s">
        <v>459</v>
      </c>
      <c r="D102" s="1">
        <v>34</v>
      </c>
      <c r="E102" s="1">
        <v>14</v>
      </c>
      <c r="F102" s="1">
        <v>43</v>
      </c>
      <c r="G102" s="1">
        <v>18</v>
      </c>
      <c r="H102" s="1">
        <v>13</v>
      </c>
      <c r="I102" s="1">
        <v>24</v>
      </c>
      <c r="J102" s="1">
        <v>76</v>
      </c>
      <c r="K102" s="3">
        <f t="shared" ref="K102:K111" si="12">SUM(D102:J102)</f>
        <v>222</v>
      </c>
      <c r="L102" s="3">
        <v>700</v>
      </c>
      <c r="M102" s="6">
        <f t="shared" ref="M102:M111" si="13">K102/L102</f>
        <v>0.31714285714285712</v>
      </c>
      <c r="N102" s="1" t="str">
        <f t="shared" ref="N102:N111" si="14">IF(P102=7,"Fail","Pass")</f>
        <v>Pass</v>
      </c>
      <c r="O102" s="1" t="s">
        <v>619</v>
      </c>
      <c r="P102">
        <f t="shared" ref="P102:P111" si="15">COUNTIF(D102:J102,"&lt;33")</f>
        <v>4</v>
      </c>
    </row>
    <row r="103" spans="1:16" ht="20.149999999999999" customHeight="1" x14ac:dyDescent="0.35">
      <c r="A103" s="1">
        <v>98</v>
      </c>
      <c r="B103" s="39" t="s">
        <v>460</v>
      </c>
      <c r="C103" s="39" t="s">
        <v>461</v>
      </c>
      <c r="D103" s="1">
        <v>14</v>
      </c>
      <c r="E103" s="1">
        <v>5</v>
      </c>
      <c r="F103" s="1">
        <v>22</v>
      </c>
      <c r="G103" s="1">
        <v>8</v>
      </c>
      <c r="H103" s="1">
        <v>33</v>
      </c>
      <c r="I103" s="1">
        <v>7</v>
      </c>
      <c r="J103" s="1">
        <v>5</v>
      </c>
      <c r="K103" s="3">
        <f t="shared" si="12"/>
        <v>94</v>
      </c>
      <c r="L103" s="3">
        <v>700</v>
      </c>
      <c r="M103" s="6">
        <f t="shared" si="13"/>
        <v>0.13428571428571429</v>
      </c>
      <c r="N103" s="1" t="str">
        <f t="shared" si="14"/>
        <v>Pass</v>
      </c>
      <c r="O103" s="1" t="s">
        <v>677</v>
      </c>
      <c r="P103">
        <f t="shared" si="15"/>
        <v>6</v>
      </c>
    </row>
    <row r="104" spans="1:16" ht="20.149999999999999" customHeight="1" x14ac:dyDescent="0.35">
      <c r="A104" s="1">
        <v>99</v>
      </c>
      <c r="B104" s="39" t="s">
        <v>462</v>
      </c>
      <c r="C104" s="40" t="s">
        <v>463</v>
      </c>
      <c r="D104" s="1">
        <v>33</v>
      </c>
      <c r="E104" s="1">
        <v>41</v>
      </c>
      <c r="F104" s="1">
        <v>60</v>
      </c>
      <c r="G104" s="1">
        <v>23</v>
      </c>
      <c r="H104" s="1">
        <v>58</v>
      </c>
      <c r="I104" s="1">
        <v>85</v>
      </c>
      <c r="J104" s="1">
        <v>70</v>
      </c>
      <c r="K104" s="3">
        <f t="shared" si="12"/>
        <v>370</v>
      </c>
      <c r="L104" s="3">
        <v>700</v>
      </c>
      <c r="M104" s="6">
        <f t="shared" si="13"/>
        <v>0.52857142857142858</v>
      </c>
      <c r="N104" s="1" t="str">
        <f t="shared" si="14"/>
        <v>Pass</v>
      </c>
      <c r="O104" s="1" t="s">
        <v>592</v>
      </c>
      <c r="P104">
        <f t="shared" si="15"/>
        <v>1</v>
      </c>
    </row>
    <row r="105" spans="1:16" ht="20.149999999999999" customHeight="1" x14ac:dyDescent="0.35">
      <c r="A105" s="1">
        <v>100</v>
      </c>
      <c r="B105" s="39" t="s">
        <v>752</v>
      </c>
      <c r="C105" s="39" t="s">
        <v>465</v>
      </c>
      <c r="D105" s="1">
        <v>15</v>
      </c>
      <c r="E105" s="1">
        <v>9</v>
      </c>
      <c r="F105" s="1">
        <v>18</v>
      </c>
      <c r="G105" s="1">
        <v>6</v>
      </c>
      <c r="H105" s="1">
        <v>6</v>
      </c>
      <c r="I105" s="1">
        <v>20</v>
      </c>
      <c r="J105" s="1">
        <v>33</v>
      </c>
      <c r="K105" s="3">
        <f t="shared" si="12"/>
        <v>107</v>
      </c>
      <c r="L105" s="3">
        <v>700</v>
      </c>
      <c r="M105" s="6">
        <f t="shared" si="13"/>
        <v>0.15285714285714286</v>
      </c>
      <c r="N105" s="1" t="str">
        <f t="shared" si="14"/>
        <v>Pass</v>
      </c>
      <c r="O105" s="1" t="s">
        <v>670</v>
      </c>
      <c r="P105">
        <f t="shared" si="15"/>
        <v>6</v>
      </c>
    </row>
    <row r="106" spans="1:16" ht="20.149999999999999" customHeight="1" x14ac:dyDescent="0.35">
      <c r="A106" s="1">
        <v>101</v>
      </c>
      <c r="B106" s="39" t="s">
        <v>466</v>
      </c>
      <c r="C106" s="39" t="s">
        <v>753</v>
      </c>
      <c r="D106" s="1">
        <v>12</v>
      </c>
      <c r="E106" s="1">
        <v>33</v>
      </c>
      <c r="F106" s="1">
        <v>15</v>
      </c>
      <c r="G106" s="1">
        <v>15</v>
      </c>
      <c r="H106" s="1">
        <v>20</v>
      </c>
      <c r="I106" s="1">
        <v>13</v>
      </c>
      <c r="J106" s="1">
        <v>20</v>
      </c>
      <c r="K106" s="3">
        <f t="shared" si="12"/>
        <v>128</v>
      </c>
      <c r="L106" s="3">
        <v>700</v>
      </c>
      <c r="M106" s="6">
        <f t="shared" si="13"/>
        <v>0.18285714285714286</v>
      </c>
      <c r="N106" s="1" t="str">
        <f t="shared" si="14"/>
        <v>Pass</v>
      </c>
      <c r="O106" s="1" t="s">
        <v>664</v>
      </c>
      <c r="P106">
        <f t="shared" si="15"/>
        <v>6</v>
      </c>
    </row>
    <row r="107" spans="1:16" ht="20.149999999999999" customHeight="1" x14ac:dyDescent="0.35">
      <c r="A107" s="1">
        <v>102</v>
      </c>
      <c r="B107" s="40" t="s">
        <v>342</v>
      </c>
      <c r="C107" s="40" t="s">
        <v>426</v>
      </c>
      <c r="D107" s="1">
        <v>48</v>
      </c>
      <c r="E107" s="1">
        <v>47</v>
      </c>
      <c r="F107" s="1">
        <v>55</v>
      </c>
      <c r="G107" s="1">
        <v>33</v>
      </c>
      <c r="H107" s="1">
        <v>56</v>
      </c>
      <c r="I107" s="1">
        <v>57</v>
      </c>
      <c r="J107" s="1">
        <v>85</v>
      </c>
      <c r="K107" s="3">
        <f t="shared" si="12"/>
        <v>381</v>
      </c>
      <c r="L107" s="3">
        <v>700</v>
      </c>
      <c r="M107" s="6">
        <f t="shared" si="13"/>
        <v>0.54428571428571426</v>
      </c>
      <c r="N107" s="1" t="str">
        <f t="shared" si="14"/>
        <v>Pass</v>
      </c>
      <c r="O107" s="1" t="s">
        <v>590</v>
      </c>
      <c r="P107">
        <f t="shared" si="15"/>
        <v>0</v>
      </c>
    </row>
    <row r="108" spans="1:16" ht="20.149999999999999" customHeight="1" x14ac:dyDescent="0.35">
      <c r="A108" s="1">
        <v>103</v>
      </c>
      <c r="B108" s="39" t="s">
        <v>468</v>
      </c>
      <c r="C108" s="39" t="s">
        <v>469</v>
      </c>
      <c r="D108" s="1">
        <v>11</v>
      </c>
      <c r="E108" s="1">
        <v>1</v>
      </c>
      <c r="F108" s="1">
        <v>12</v>
      </c>
      <c r="G108" s="1">
        <v>6</v>
      </c>
      <c r="H108" s="1">
        <v>10</v>
      </c>
      <c r="I108" s="1">
        <v>4</v>
      </c>
      <c r="J108" s="1">
        <v>39</v>
      </c>
      <c r="K108" s="3">
        <f t="shared" si="12"/>
        <v>83</v>
      </c>
      <c r="L108" s="3">
        <v>700</v>
      </c>
      <c r="M108" s="6">
        <f t="shared" si="13"/>
        <v>0.11857142857142858</v>
      </c>
      <c r="N108" s="1" t="str">
        <f t="shared" si="14"/>
        <v>Pass</v>
      </c>
      <c r="O108" s="1" t="s">
        <v>681</v>
      </c>
      <c r="P108">
        <f t="shared" si="15"/>
        <v>6</v>
      </c>
    </row>
    <row r="109" spans="1:16" ht="20.149999999999999" customHeight="1" x14ac:dyDescent="0.35">
      <c r="A109" s="1">
        <v>104</v>
      </c>
      <c r="B109" s="39" t="s">
        <v>740</v>
      </c>
      <c r="C109" s="39" t="s">
        <v>470</v>
      </c>
      <c r="D109" s="1">
        <v>12</v>
      </c>
      <c r="E109" s="1">
        <v>33</v>
      </c>
      <c r="F109" s="1">
        <v>33</v>
      </c>
      <c r="G109" s="1">
        <v>16</v>
      </c>
      <c r="H109" s="1">
        <v>33</v>
      </c>
      <c r="I109" s="1">
        <v>25</v>
      </c>
      <c r="J109" s="1">
        <v>68</v>
      </c>
      <c r="K109" s="3">
        <f t="shared" si="12"/>
        <v>220</v>
      </c>
      <c r="L109" s="3">
        <v>700</v>
      </c>
      <c r="M109" s="6">
        <f t="shared" si="13"/>
        <v>0.31428571428571428</v>
      </c>
      <c r="N109" s="1" t="str">
        <f t="shared" si="14"/>
        <v>Pass</v>
      </c>
      <c r="O109" s="1" t="s">
        <v>620</v>
      </c>
      <c r="P109">
        <f t="shared" si="15"/>
        <v>3</v>
      </c>
    </row>
    <row r="110" spans="1:16" ht="20.149999999999999" customHeight="1" x14ac:dyDescent="0.35">
      <c r="A110" s="1">
        <v>105</v>
      </c>
      <c r="B110" s="39" t="s">
        <v>471</v>
      </c>
      <c r="C110" s="39" t="s">
        <v>472</v>
      </c>
      <c r="D110" s="1">
        <v>40</v>
      </c>
      <c r="E110" s="1">
        <v>66</v>
      </c>
      <c r="F110" s="1">
        <v>39</v>
      </c>
      <c r="G110" s="1">
        <v>37</v>
      </c>
      <c r="H110" s="1">
        <v>36</v>
      </c>
      <c r="I110" s="1">
        <v>14</v>
      </c>
      <c r="J110" s="1">
        <v>71</v>
      </c>
      <c r="K110" s="3">
        <f t="shared" si="12"/>
        <v>303</v>
      </c>
      <c r="L110" s="3">
        <v>700</v>
      </c>
      <c r="M110" s="6">
        <f t="shared" si="13"/>
        <v>0.43285714285714288</v>
      </c>
      <c r="N110" s="1" t="str">
        <f t="shared" si="14"/>
        <v>Pass</v>
      </c>
      <c r="O110" s="1" t="s">
        <v>598</v>
      </c>
      <c r="P110">
        <f t="shared" si="15"/>
        <v>1</v>
      </c>
    </row>
    <row r="111" spans="1:16" ht="20.149999999999999" customHeight="1" x14ac:dyDescent="0.35">
      <c r="A111" s="1">
        <v>106</v>
      </c>
      <c r="B111" s="39" t="s">
        <v>180</v>
      </c>
      <c r="C111" s="39" t="s">
        <v>473</v>
      </c>
      <c r="D111" s="1">
        <v>33</v>
      </c>
      <c r="E111" s="1">
        <v>13</v>
      </c>
      <c r="F111" s="1">
        <v>25</v>
      </c>
      <c r="G111" s="1">
        <v>19</v>
      </c>
      <c r="H111" s="1">
        <v>14</v>
      </c>
      <c r="I111" s="1">
        <v>15</v>
      </c>
      <c r="J111" s="1">
        <v>72</v>
      </c>
      <c r="K111" s="3">
        <f t="shared" si="12"/>
        <v>191</v>
      </c>
      <c r="L111" s="3">
        <v>700</v>
      </c>
      <c r="M111" s="6">
        <f t="shared" si="13"/>
        <v>0.27285714285714285</v>
      </c>
      <c r="N111" s="1" t="str">
        <f t="shared" si="14"/>
        <v>Pass</v>
      </c>
      <c r="O111" s="1" t="s">
        <v>631</v>
      </c>
      <c r="P111">
        <f t="shared" si="15"/>
        <v>5</v>
      </c>
    </row>
    <row r="116" spans="1:13" x14ac:dyDescent="0.35">
      <c r="A116" s="56" t="s">
        <v>11</v>
      </c>
      <c r="B116" s="56"/>
      <c r="C116" s="56"/>
      <c r="D116" s="56"/>
      <c r="E116" s="56"/>
      <c r="F116" s="56"/>
      <c r="G116" s="9"/>
      <c r="H116" s="78">
        <f>COUNT(A6:A111)</f>
        <v>106</v>
      </c>
      <c r="I116" s="78"/>
    </row>
    <row r="117" spans="1:13" x14ac:dyDescent="0.35">
      <c r="A117" s="56" t="s">
        <v>12</v>
      </c>
      <c r="B117" s="56"/>
      <c r="C117" s="56"/>
      <c r="D117" s="56"/>
      <c r="E117" s="56"/>
      <c r="F117" s="56"/>
      <c r="G117" s="9"/>
      <c r="H117" s="78">
        <f>H116-H118</f>
        <v>106</v>
      </c>
      <c r="I117" s="78"/>
    </row>
    <row r="118" spans="1:13" x14ac:dyDescent="0.35">
      <c r="A118" s="56" t="s">
        <v>7</v>
      </c>
      <c r="B118" s="56"/>
      <c r="C118" s="56"/>
      <c r="D118" s="56"/>
      <c r="E118" s="56"/>
      <c r="F118" s="56"/>
      <c r="G118" s="9"/>
      <c r="H118" s="78">
        <f>COUNTIF(D6:J111,"A")</f>
        <v>0</v>
      </c>
      <c r="I118" s="78"/>
    </row>
    <row r="119" spans="1:13" x14ac:dyDescent="0.35">
      <c r="A119" s="56" t="s">
        <v>8</v>
      </c>
      <c r="B119" s="56"/>
      <c r="C119" s="56"/>
      <c r="D119" s="56"/>
      <c r="E119" s="56"/>
      <c r="F119" s="56"/>
      <c r="G119" s="9"/>
      <c r="H119" s="78">
        <f>COUNTIF(N6:N111,"Pass")</f>
        <v>96</v>
      </c>
      <c r="I119" s="78"/>
    </row>
    <row r="120" spans="1:13" x14ac:dyDescent="0.35">
      <c r="A120" s="56" t="s">
        <v>9</v>
      </c>
      <c r="B120" s="56"/>
      <c r="C120" s="56"/>
      <c r="D120" s="56"/>
      <c r="E120" s="56"/>
      <c r="F120" s="56"/>
      <c r="G120" s="9"/>
      <c r="H120" s="78">
        <f>COUNTIF(N6:N111,"Fail")</f>
        <v>10</v>
      </c>
      <c r="I120" s="78"/>
    </row>
    <row r="121" spans="1:13" x14ac:dyDescent="0.35">
      <c r="A121" s="56" t="s">
        <v>10</v>
      </c>
      <c r="B121" s="56"/>
      <c r="C121" s="56"/>
      <c r="D121" s="56"/>
      <c r="E121" s="56"/>
      <c r="F121" s="56"/>
      <c r="G121" s="9"/>
      <c r="H121" s="79">
        <f>H119/H116</f>
        <v>0.90566037735849059</v>
      </c>
      <c r="I121" s="79" t="e">
        <f>I119/I116</f>
        <v>#DIV/0!</v>
      </c>
      <c r="J121" s="5"/>
      <c r="K121" s="5"/>
      <c r="L121" s="5"/>
      <c r="M121" s="5"/>
    </row>
    <row r="124" spans="1:13" ht="15.5" x14ac:dyDescent="0.35">
      <c r="B124" s="55" t="s">
        <v>15</v>
      </c>
      <c r="C124" s="55"/>
      <c r="D124" s="55"/>
      <c r="E124" s="55"/>
      <c r="F124" s="55"/>
    </row>
    <row r="127" spans="1:13" ht="15.5" x14ac:dyDescent="0.35">
      <c r="B127" s="61"/>
      <c r="C127" s="61"/>
      <c r="D127" s="61"/>
      <c r="E127" s="61"/>
    </row>
    <row r="129" spans="2:6" ht="15.5" x14ac:dyDescent="0.35">
      <c r="B129" s="55" t="s">
        <v>16</v>
      </c>
      <c r="C129" s="55"/>
      <c r="D129" s="55"/>
      <c r="E129" s="55"/>
      <c r="F129" s="55"/>
    </row>
  </sheetData>
  <mergeCells count="26">
    <mergeCell ref="A1:O1"/>
    <mergeCell ref="A2:B3"/>
    <mergeCell ref="C2:J3"/>
    <mergeCell ref="K2:O3"/>
    <mergeCell ref="A4:A5"/>
    <mergeCell ref="B4:B5"/>
    <mergeCell ref="C4:C5"/>
    <mergeCell ref="D4:J4"/>
    <mergeCell ref="K4:K5"/>
    <mergeCell ref="L4:L5"/>
    <mergeCell ref="M4:O4"/>
    <mergeCell ref="A116:F116"/>
    <mergeCell ref="H116:I116"/>
    <mergeCell ref="B124:F124"/>
    <mergeCell ref="A117:F117"/>
    <mergeCell ref="H117:I117"/>
    <mergeCell ref="A121:F121"/>
    <mergeCell ref="H121:I121"/>
    <mergeCell ref="B129:F129"/>
    <mergeCell ref="A118:F118"/>
    <mergeCell ref="H118:I118"/>
    <mergeCell ref="A119:F119"/>
    <mergeCell ref="H119:I119"/>
    <mergeCell ref="B127:E127"/>
    <mergeCell ref="A120:F120"/>
    <mergeCell ref="H120:I120"/>
  </mergeCells>
  <conditionalFormatting sqref="D6:J23 D24:G24 D25:J32">
    <cfRule type="cellIs" dxfId="10" priority="4" operator="equal">
      <formula>"A"</formula>
    </cfRule>
  </conditionalFormatting>
  <conditionalFormatting sqref="O6:O111">
    <cfRule type="cellIs" dxfId="9" priority="1" operator="equal">
      <formula>"3rd"</formula>
    </cfRule>
    <cfRule type="cellIs" dxfId="8" priority="2" operator="equal">
      <formula>"2nd"</formula>
    </cfRule>
    <cfRule type="cellIs" dxfId="7" priority="3" operator="equal">
      <formula>"1st"</formula>
    </cfRule>
  </conditionalFormatting>
  <printOptions horizontalCentered="1"/>
  <pageMargins left="0.25" right="0.25" top="0.75" bottom="0.75" header="0.3" footer="0.3"/>
  <pageSetup paperSize="9" orientation="portrait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4"/>
  <sheetViews>
    <sheetView workbookViewId="0">
      <selection activeCell="D36" sqref="D36"/>
    </sheetView>
  </sheetViews>
  <sheetFormatPr defaultRowHeight="14.5" x14ac:dyDescent="0.35"/>
  <cols>
    <col min="1" max="1" width="6" bestFit="1" customWidth="1"/>
    <col min="2" max="2" width="13.54296875" bestFit="1" customWidth="1"/>
    <col min="3" max="3" width="16.453125" bestFit="1" customWidth="1"/>
    <col min="4" max="6" width="3" bestFit="1" customWidth="1"/>
    <col min="7" max="7" width="4" bestFit="1" customWidth="1"/>
    <col min="8" max="8" width="3.453125" bestFit="1" customWidth="1"/>
    <col min="9" max="9" width="7.54296875" bestFit="1" customWidth="1"/>
    <col min="10" max="10" width="8.1796875" bestFit="1" customWidth="1"/>
    <col min="11" max="11" width="4.81640625" bestFit="1" customWidth="1"/>
    <col min="12" max="12" width="4.453125" bestFit="1" customWidth="1"/>
    <col min="13" max="13" width="5.54296875" bestFit="1" customWidth="1"/>
    <col min="14" max="14" width="6.453125" bestFit="1" customWidth="1"/>
    <col min="15" max="15" width="5.26953125" bestFit="1" customWidth="1"/>
    <col min="16" max="16" width="2" hidden="1" customWidth="1"/>
  </cols>
  <sheetData>
    <row r="1" spans="1:16" ht="18.5" x14ac:dyDescent="0.35">
      <c r="A1" s="64" t="s">
        <v>302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6" x14ac:dyDescent="0.35">
      <c r="A2" s="67" t="s">
        <v>308</v>
      </c>
      <c r="B2" s="67"/>
      <c r="C2" s="68" t="s">
        <v>33</v>
      </c>
      <c r="D2" s="68"/>
      <c r="E2" s="68"/>
      <c r="F2" s="68"/>
      <c r="G2" s="68"/>
      <c r="H2" s="68"/>
      <c r="I2" s="68"/>
      <c r="J2" s="68"/>
      <c r="K2" s="68" t="s">
        <v>688</v>
      </c>
      <c r="L2" s="68"/>
      <c r="M2" s="68"/>
      <c r="N2" s="68"/>
      <c r="O2" s="68"/>
    </row>
    <row r="3" spans="1:16" x14ac:dyDescent="0.35">
      <c r="A3" s="67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6" ht="18.5" x14ac:dyDescent="0.35">
      <c r="A4" s="69" t="s">
        <v>14</v>
      </c>
      <c r="B4" s="71" t="s">
        <v>0</v>
      </c>
      <c r="C4" s="74" t="s">
        <v>29</v>
      </c>
      <c r="D4" s="67" t="s">
        <v>1</v>
      </c>
      <c r="E4" s="67"/>
      <c r="F4" s="67"/>
      <c r="G4" s="67"/>
      <c r="H4" s="67"/>
      <c r="I4" s="67"/>
      <c r="J4" s="67"/>
      <c r="K4" s="72" t="s">
        <v>2</v>
      </c>
      <c r="L4" s="72" t="s">
        <v>3</v>
      </c>
      <c r="M4" s="67" t="s">
        <v>5</v>
      </c>
      <c r="N4" s="67"/>
      <c r="O4" s="67"/>
    </row>
    <row r="5" spans="1:16" x14ac:dyDescent="0.35">
      <c r="A5" s="70"/>
      <c r="B5" s="74"/>
      <c r="C5" s="81"/>
      <c r="D5" s="4" t="s">
        <v>294</v>
      </c>
      <c r="E5" s="4" t="s">
        <v>31</v>
      </c>
      <c r="F5" s="4" t="s">
        <v>32</v>
      </c>
      <c r="G5" s="4" t="s">
        <v>576</v>
      </c>
      <c r="H5" s="4" t="s">
        <v>292</v>
      </c>
      <c r="I5" s="4" t="s">
        <v>577</v>
      </c>
      <c r="J5" s="19" t="s">
        <v>307</v>
      </c>
      <c r="K5" s="72"/>
      <c r="L5" s="72"/>
      <c r="M5" s="4" t="s">
        <v>13</v>
      </c>
      <c r="N5" s="4" t="s">
        <v>4</v>
      </c>
      <c r="O5" s="4" t="s">
        <v>30</v>
      </c>
    </row>
    <row r="6" spans="1:16" ht="18" customHeight="1" x14ac:dyDescent="0.35">
      <c r="A6" s="36">
        <v>1</v>
      </c>
      <c r="B6" s="39" t="s">
        <v>474</v>
      </c>
      <c r="C6" s="39" t="s">
        <v>475</v>
      </c>
      <c r="D6" s="45">
        <v>20</v>
      </c>
      <c r="E6" s="1">
        <v>18</v>
      </c>
      <c r="F6" s="1">
        <v>14</v>
      </c>
      <c r="G6" s="1">
        <v>12</v>
      </c>
      <c r="H6" s="1">
        <v>14</v>
      </c>
      <c r="I6" s="1">
        <v>4</v>
      </c>
      <c r="J6" s="1">
        <v>22</v>
      </c>
      <c r="K6" s="3">
        <f t="shared" ref="K6:K25" si="0">SUM(D6:J6)</f>
        <v>104</v>
      </c>
      <c r="L6" s="3">
        <v>700</v>
      </c>
      <c r="M6" s="6">
        <f t="shared" ref="M6:M25" si="1">K6/L6</f>
        <v>0.14857142857142858</v>
      </c>
      <c r="N6" s="1" t="str">
        <f t="shared" ref="N6:N25" si="2">IF(P6=7,"Fail","Pass")</f>
        <v>Fail</v>
      </c>
      <c r="O6" s="2" t="s">
        <v>595</v>
      </c>
      <c r="P6">
        <f t="shared" ref="P6:P25" si="3">COUNTIF(D6:J6,"&lt;33")</f>
        <v>7</v>
      </c>
    </row>
    <row r="7" spans="1:16" ht="18" customHeight="1" x14ac:dyDescent="0.35">
      <c r="A7" s="36">
        <v>2</v>
      </c>
      <c r="B7" s="39" t="s">
        <v>476</v>
      </c>
      <c r="C7" s="39" t="s">
        <v>477</v>
      </c>
      <c r="D7" s="45">
        <v>20</v>
      </c>
      <c r="E7" s="1">
        <v>13</v>
      </c>
      <c r="F7" s="1">
        <v>19</v>
      </c>
      <c r="G7" s="1">
        <v>8</v>
      </c>
      <c r="H7" s="1">
        <v>5</v>
      </c>
      <c r="I7" s="1">
        <v>33</v>
      </c>
      <c r="J7" s="1">
        <v>14</v>
      </c>
      <c r="K7" s="3">
        <f t="shared" si="0"/>
        <v>112</v>
      </c>
      <c r="L7" s="3">
        <v>700</v>
      </c>
      <c r="M7" s="6">
        <f t="shared" si="1"/>
        <v>0.16</v>
      </c>
      <c r="N7" s="1" t="str">
        <f t="shared" si="2"/>
        <v>Pass</v>
      </c>
      <c r="O7" s="2" t="s">
        <v>594</v>
      </c>
      <c r="P7">
        <f t="shared" si="3"/>
        <v>6</v>
      </c>
    </row>
    <row r="8" spans="1:16" ht="18" customHeight="1" x14ac:dyDescent="0.35">
      <c r="A8" s="36">
        <v>3</v>
      </c>
      <c r="B8" s="39" t="s">
        <v>478</v>
      </c>
      <c r="C8" s="39" t="s">
        <v>479</v>
      </c>
      <c r="D8" s="45">
        <v>36</v>
      </c>
      <c r="E8" s="1">
        <v>14</v>
      </c>
      <c r="F8" s="1">
        <v>61</v>
      </c>
      <c r="G8" s="1">
        <v>21</v>
      </c>
      <c r="H8" s="1">
        <v>79</v>
      </c>
      <c r="I8" s="1">
        <v>83</v>
      </c>
      <c r="J8" s="1">
        <v>88</v>
      </c>
      <c r="K8" s="3">
        <f t="shared" si="0"/>
        <v>382</v>
      </c>
      <c r="L8" s="3">
        <v>700</v>
      </c>
      <c r="M8" s="6">
        <f t="shared" si="1"/>
        <v>0.54571428571428571</v>
      </c>
      <c r="N8" s="1" t="str">
        <f t="shared" si="2"/>
        <v>Pass</v>
      </c>
      <c r="O8" s="2" t="s">
        <v>584</v>
      </c>
      <c r="P8">
        <f t="shared" si="3"/>
        <v>2</v>
      </c>
    </row>
    <row r="9" spans="1:16" ht="18" customHeight="1" x14ac:dyDescent="0.35">
      <c r="A9" s="36">
        <v>4</v>
      </c>
      <c r="B9" s="39" t="s">
        <v>480</v>
      </c>
      <c r="C9" s="39" t="s">
        <v>481</v>
      </c>
      <c r="D9" s="45">
        <v>14</v>
      </c>
      <c r="E9" s="1">
        <v>4</v>
      </c>
      <c r="F9" s="1">
        <v>19</v>
      </c>
      <c r="G9" s="1">
        <v>4</v>
      </c>
      <c r="H9" s="1">
        <v>6</v>
      </c>
      <c r="I9" s="1">
        <v>17</v>
      </c>
      <c r="J9" s="1">
        <v>7</v>
      </c>
      <c r="K9" s="3">
        <f t="shared" si="0"/>
        <v>71</v>
      </c>
      <c r="L9" s="3">
        <v>700</v>
      </c>
      <c r="M9" s="6">
        <f t="shared" si="1"/>
        <v>0.10142857142857142</v>
      </c>
      <c r="N9" s="1" t="str">
        <f t="shared" si="2"/>
        <v>Fail</v>
      </c>
      <c r="O9" s="2" t="s">
        <v>598</v>
      </c>
      <c r="P9">
        <f t="shared" si="3"/>
        <v>7</v>
      </c>
    </row>
    <row r="10" spans="1:16" ht="18" customHeight="1" x14ac:dyDescent="0.35">
      <c r="A10" s="36">
        <v>5</v>
      </c>
      <c r="B10" s="39" t="s">
        <v>482</v>
      </c>
      <c r="C10" s="39" t="s">
        <v>483</v>
      </c>
      <c r="D10" s="45">
        <v>35</v>
      </c>
      <c r="E10" s="1">
        <v>19</v>
      </c>
      <c r="F10" s="1">
        <v>41</v>
      </c>
      <c r="G10" s="1">
        <v>16</v>
      </c>
      <c r="H10" s="1">
        <v>8</v>
      </c>
      <c r="I10" s="1">
        <v>42</v>
      </c>
      <c r="J10" s="1">
        <v>73</v>
      </c>
      <c r="K10" s="3">
        <f t="shared" si="0"/>
        <v>234</v>
      </c>
      <c r="L10" s="3">
        <v>700</v>
      </c>
      <c r="M10" s="6">
        <f t="shared" si="1"/>
        <v>0.3342857142857143</v>
      </c>
      <c r="N10" s="1" t="str">
        <f t="shared" si="2"/>
        <v>Pass</v>
      </c>
      <c r="O10" s="2" t="s">
        <v>589</v>
      </c>
      <c r="P10">
        <f t="shared" si="3"/>
        <v>3</v>
      </c>
    </row>
    <row r="11" spans="1:16" ht="18" customHeight="1" x14ac:dyDescent="0.35">
      <c r="A11" s="36">
        <v>6</v>
      </c>
      <c r="B11" s="39" t="s">
        <v>484</v>
      </c>
      <c r="C11" s="39" t="s">
        <v>485</v>
      </c>
      <c r="D11" s="45">
        <v>33</v>
      </c>
      <c r="E11" s="1">
        <v>3</v>
      </c>
      <c r="F11" s="1">
        <v>24</v>
      </c>
      <c r="G11" s="1">
        <v>11</v>
      </c>
      <c r="H11" s="1">
        <v>18</v>
      </c>
      <c r="I11" s="1">
        <v>88</v>
      </c>
      <c r="J11" s="1">
        <v>60</v>
      </c>
      <c r="K11" s="3">
        <f t="shared" si="0"/>
        <v>237</v>
      </c>
      <c r="L11" s="3">
        <v>700</v>
      </c>
      <c r="M11" s="6">
        <f t="shared" si="1"/>
        <v>0.33857142857142858</v>
      </c>
      <c r="N11" s="1" t="str">
        <f t="shared" si="2"/>
        <v>Pass</v>
      </c>
      <c r="O11" s="2" t="s">
        <v>588</v>
      </c>
      <c r="P11">
        <f t="shared" si="3"/>
        <v>4</v>
      </c>
    </row>
    <row r="12" spans="1:16" ht="18" customHeight="1" x14ac:dyDescent="0.35">
      <c r="A12" s="36">
        <v>7</v>
      </c>
      <c r="B12" s="39" t="s">
        <v>486</v>
      </c>
      <c r="C12" s="39" t="s">
        <v>487</v>
      </c>
      <c r="D12" s="45">
        <v>12</v>
      </c>
      <c r="E12" s="1">
        <v>6</v>
      </c>
      <c r="F12" s="1">
        <v>14</v>
      </c>
      <c r="G12" s="1">
        <v>6</v>
      </c>
      <c r="H12" s="1">
        <v>10</v>
      </c>
      <c r="I12" s="1">
        <v>17</v>
      </c>
      <c r="J12" s="1">
        <v>20</v>
      </c>
      <c r="K12" s="3">
        <f t="shared" si="0"/>
        <v>85</v>
      </c>
      <c r="L12" s="3">
        <v>700</v>
      </c>
      <c r="M12" s="6">
        <f t="shared" si="1"/>
        <v>0.12142857142857143</v>
      </c>
      <c r="N12" s="1" t="str">
        <f t="shared" si="2"/>
        <v>Fail</v>
      </c>
      <c r="O12" s="2" t="s">
        <v>596</v>
      </c>
      <c r="P12">
        <f t="shared" si="3"/>
        <v>7</v>
      </c>
    </row>
    <row r="13" spans="1:16" ht="18" customHeight="1" x14ac:dyDescent="0.35">
      <c r="A13" s="36">
        <v>8</v>
      </c>
      <c r="B13" s="39" t="s">
        <v>488</v>
      </c>
      <c r="C13" s="39" t="s">
        <v>489</v>
      </c>
      <c r="D13" s="45">
        <v>37</v>
      </c>
      <c r="E13" s="1">
        <v>36</v>
      </c>
      <c r="F13" s="1">
        <v>53</v>
      </c>
      <c r="G13" s="1">
        <v>15</v>
      </c>
      <c r="H13" s="1">
        <v>53</v>
      </c>
      <c r="I13" s="1">
        <v>84</v>
      </c>
      <c r="J13" s="1">
        <v>67</v>
      </c>
      <c r="K13" s="3">
        <f t="shared" si="0"/>
        <v>345</v>
      </c>
      <c r="L13" s="3">
        <v>700</v>
      </c>
      <c r="M13" s="6">
        <f t="shared" si="1"/>
        <v>0.49285714285714288</v>
      </c>
      <c r="N13" s="1" t="str">
        <f t="shared" si="2"/>
        <v>Pass</v>
      </c>
      <c r="O13" s="2" t="s">
        <v>586</v>
      </c>
      <c r="P13">
        <f t="shared" si="3"/>
        <v>1</v>
      </c>
    </row>
    <row r="14" spans="1:16" ht="18" customHeight="1" x14ac:dyDescent="0.35">
      <c r="A14" s="36">
        <v>9</v>
      </c>
      <c r="B14" s="39" t="s">
        <v>490</v>
      </c>
      <c r="C14" s="39" t="s">
        <v>491</v>
      </c>
      <c r="D14" s="45">
        <v>45</v>
      </c>
      <c r="E14" s="1">
        <v>33</v>
      </c>
      <c r="F14" s="1">
        <v>45</v>
      </c>
      <c r="G14" s="1">
        <v>14</v>
      </c>
      <c r="H14" s="1">
        <v>38</v>
      </c>
      <c r="I14" s="1">
        <v>33</v>
      </c>
      <c r="J14" s="1">
        <v>78</v>
      </c>
      <c r="K14" s="3">
        <f t="shared" si="0"/>
        <v>286</v>
      </c>
      <c r="L14" s="3">
        <v>700</v>
      </c>
      <c r="M14" s="6">
        <f t="shared" si="1"/>
        <v>0.40857142857142859</v>
      </c>
      <c r="N14" s="1" t="str">
        <f t="shared" si="2"/>
        <v>Pass</v>
      </c>
      <c r="O14" s="2" t="s">
        <v>587</v>
      </c>
      <c r="P14">
        <f t="shared" si="3"/>
        <v>1</v>
      </c>
    </row>
    <row r="15" spans="1:16" ht="18" customHeight="1" x14ac:dyDescent="0.35">
      <c r="A15" s="36">
        <v>10</v>
      </c>
      <c r="B15" s="39" t="s">
        <v>492</v>
      </c>
      <c r="C15" s="39" t="s">
        <v>493</v>
      </c>
      <c r="D15" s="45">
        <v>18</v>
      </c>
      <c r="E15" s="1">
        <v>38</v>
      </c>
      <c r="F15" s="1">
        <v>35</v>
      </c>
      <c r="G15" s="1">
        <v>7</v>
      </c>
      <c r="H15" s="1">
        <v>34</v>
      </c>
      <c r="I15" s="1">
        <v>54</v>
      </c>
      <c r="J15" s="1">
        <v>37</v>
      </c>
      <c r="K15" s="3">
        <f t="shared" si="0"/>
        <v>223</v>
      </c>
      <c r="L15" s="3">
        <v>700</v>
      </c>
      <c r="M15" s="6">
        <f t="shared" si="1"/>
        <v>0.31857142857142856</v>
      </c>
      <c r="N15" s="1" t="str">
        <f t="shared" si="2"/>
        <v>Pass</v>
      </c>
      <c r="O15" s="2" t="s">
        <v>590</v>
      </c>
      <c r="P15">
        <f t="shared" si="3"/>
        <v>2</v>
      </c>
    </row>
    <row r="16" spans="1:16" ht="18" customHeight="1" x14ac:dyDescent="0.35">
      <c r="A16" s="36">
        <v>11</v>
      </c>
      <c r="B16" s="39" t="s">
        <v>494</v>
      </c>
      <c r="C16" s="39" t="s">
        <v>495</v>
      </c>
      <c r="D16" s="45">
        <v>53</v>
      </c>
      <c r="E16" s="1">
        <v>53</v>
      </c>
      <c r="F16" s="1">
        <v>64</v>
      </c>
      <c r="G16" s="1">
        <v>35</v>
      </c>
      <c r="H16" s="1">
        <v>97</v>
      </c>
      <c r="I16" s="1">
        <v>97</v>
      </c>
      <c r="J16" s="1">
        <v>84</v>
      </c>
      <c r="K16" s="3">
        <f t="shared" si="0"/>
        <v>483</v>
      </c>
      <c r="L16" s="3">
        <v>700</v>
      </c>
      <c r="M16" s="6">
        <f t="shared" si="1"/>
        <v>0.69</v>
      </c>
      <c r="N16" s="1" t="str">
        <f t="shared" si="2"/>
        <v>Pass</v>
      </c>
      <c r="O16" s="2" t="s">
        <v>42</v>
      </c>
      <c r="P16">
        <f t="shared" si="3"/>
        <v>0</v>
      </c>
    </row>
    <row r="17" spans="1:16" ht="18" customHeight="1" x14ac:dyDescent="0.35">
      <c r="A17" s="36">
        <v>12</v>
      </c>
      <c r="B17" s="39" t="s">
        <v>496</v>
      </c>
      <c r="C17" s="39" t="s">
        <v>497</v>
      </c>
      <c r="D17" s="45">
        <v>16</v>
      </c>
      <c r="E17" s="1">
        <v>8</v>
      </c>
      <c r="F17" s="1">
        <v>18</v>
      </c>
      <c r="G17" s="1">
        <v>7</v>
      </c>
      <c r="H17" s="1">
        <v>5</v>
      </c>
      <c r="I17" s="1">
        <v>34</v>
      </c>
      <c r="J17" s="1">
        <v>16</v>
      </c>
      <c r="K17" s="3">
        <f t="shared" si="0"/>
        <v>104</v>
      </c>
      <c r="L17" s="3">
        <v>700</v>
      </c>
      <c r="M17" s="6">
        <f t="shared" si="1"/>
        <v>0.14857142857142858</v>
      </c>
      <c r="N17" s="1" t="str">
        <f t="shared" si="2"/>
        <v>Pass</v>
      </c>
      <c r="O17" s="2" t="s">
        <v>595</v>
      </c>
      <c r="P17">
        <f t="shared" si="3"/>
        <v>6</v>
      </c>
    </row>
    <row r="18" spans="1:16" ht="18" customHeight="1" x14ac:dyDescent="0.35">
      <c r="A18" s="36">
        <v>13</v>
      </c>
      <c r="B18" s="39" t="s">
        <v>50</v>
      </c>
      <c r="C18" s="39" t="s">
        <v>498</v>
      </c>
      <c r="D18" s="45">
        <v>54</v>
      </c>
      <c r="E18" s="1">
        <v>54</v>
      </c>
      <c r="F18" s="1">
        <v>70</v>
      </c>
      <c r="G18" s="1">
        <v>22</v>
      </c>
      <c r="H18" s="1">
        <v>58</v>
      </c>
      <c r="I18" s="1">
        <v>95</v>
      </c>
      <c r="J18" s="1">
        <v>80</v>
      </c>
      <c r="K18" s="3">
        <f t="shared" si="0"/>
        <v>433</v>
      </c>
      <c r="L18" s="3">
        <v>700</v>
      </c>
      <c r="M18" s="6">
        <f t="shared" si="1"/>
        <v>0.61857142857142855</v>
      </c>
      <c r="N18" s="1" t="str">
        <f t="shared" si="2"/>
        <v>Pass</v>
      </c>
      <c r="O18" s="2" t="s">
        <v>43</v>
      </c>
      <c r="P18">
        <f t="shared" si="3"/>
        <v>1</v>
      </c>
    </row>
    <row r="19" spans="1:16" ht="18" customHeight="1" x14ac:dyDescent="0.35">
      <c r="A19" s="36">
        <v>14</v>
      </c>
      <c r="B19" s="39" t="s">
        <v>499</v>
      </c>
      <c r="C19" s="39" t="s">
        <v>500</v>
      </c>
      <c r="D19" s="45">
        <v>49</v>
      </c>
      <c r="E19" s="1">
        <v>42</v>
      </c>
      <c r="F19" s="1">
        <v>55</v>
      </c>
      <c r="G19" s="1">
        <v>24</v>
      </c>
      <c r="H19" s="1">
        <v>46</v>
      </c>
      <c r="I19" s="1">
        <v>55</v>
      </c>
      <c r="J19" s="1">
        <v>83</v>
      </c>
      <c r="K19" s="3">
        <f t="shared" si="0"/>
        <v>354</v>
      </c>
      <c r="L19" s="3">
        <v>700</v>
      </c>
      <c r="M19" s="6">
        <f t="shared" si="1"/>
        <v>0.50571428571428567</v>
      </c>
      <c r="N19" s="1" t="str">
        <f t="shared" si="2"/>
        <v>Pass</v>
      </c>
      <c r="O19" s="2" t="s">
        <v>585</v>
      </c>
      <c r="P19">
        <f t="shared" si="3"/>
        <v>1</v>
      </c>
    </row>
    <row r="20" spans="1:16" ht="18" customHeight="1" x14ac:dyDescent="0.35">
      <c r="A20" s="36">
        <v>15</v>
      </c>
      <c r="B20" s="39" t="s">
        <v>501</v>
      </c>
      <c r="C20" s="39" t="s">
        <v>502</v>
      </c>
      <c r="D20" s="45">
        <v>12</v>
      </c>
      <c r="E20" s="1">
        <v>35</v>
      </c>
      <c r="F20" s="1">
        <v>25</v>
      </c>
      <c r="G20" s="1">
        <v>14</v>
      </c>
      <c r="H20" s="1">
        <v>12</v>
      </c>
      <c r="I20" s="1">
        <v>14</v>
      </c>
      <c r="J20" s="1">
        <v>33</v>
      </c>
      <c r="K20" s="3">
        <f t="shared" si="0"/>
        <v>145</v>
      </c>
      <c r="L20" s="3">
        <v>700</v>
      </c>
      <c r="M20" s="6">
        <f t="shared" si="1"/>
        <v>0.20714285714285716</v>
      </c>
      <c r="N20" s="1" t="str">
        <f t="shared" si="2"/>
        <v>Pass</v>
      </c>
      <c r="O20" s="2" t="s">
        <v>593</v>
      </c>
      <c r="P20">
        <f t="shared" si="3"/>
        <v>5</v>
      </c>
    </row>
    <row r="21" spans="1:16" ht="18" customHeight="1" x14ac:dyDescent="0.35">
      <c r="A21" s="36">
        <v>16</v>
      </c>
      <c r="B21" s="39" t="s">
        <v>503</v>
      </c>
      <c r="C21" s="39" t="s">
        <v>504</v>
      </c>
      <c r="D21" s="45">
        <v>8</v>
      </c>
      <c r="E21" s="1">
        <v>16</v>
      </c>
      <c r="F21" s="1">
        <v>19</v>
      </c>
      <c r="G21" s="1">
        <v>9</v>
      </c>
      <c r="H21" s="1">
        <v>33</v>
      </c>
      <c r="I21" s="1">
        <v>24</v>
      </c>
      <c r="J21" s="1">
        <v>64</v>
      </c>
      <c r="K21" s="3">
        <f t="shared" si="0"/>
        <v>173</v>
      </c>
      <c r="L21" s="3">
        <v>700</v>
      </c>
      <c r="M21" s="6">
        <f t="shared" si="1"/>
        <v>0.24714285714285714</v>
      </c>
      <c r="N21" s="1" t="str">
        <f t="shared" si="2"/>
        <v>Pass</v>
      </c>
      <c r="O21" s="2" t="s">
        <v>592</v>
      </c>
      <c r="P21">
        <f t="shared" si="3"/>
        <v>5</v>
      </c>
    </row>
    <row r="22" spans="1:16" ht="18" customHeight="1" x14ac:dyDescent="0.35">
      <c r="A22" s="36">
        <v>17</v>
      </c>
      <c r="B22" s="39" t="s">
        <v>505</v>
      </c>
      <c r="C22" s="39" t="s">
        <v>506</v>
      </c>
      <c r="D22" s="45">
        <v>9</v>
      </c>
      <c r="E22" s="1">
        <v>13</v>
      </c>
      <c r="F22" s="1">
        <v>19</v>
      </c>
      <c r="G22" s="1">
        <v>7</v>
      </c>
      <c r="H22" s="1">
        <v>5</v>
      </c>
      <c r="I22" s="1">
        <v>22</v>
      </c>
      <c r="J22" s="1">
        <v>10</v>
      </c>
      <c r="K22" s="3">
        <f t="shared" si="0"/>
        <v>85</v>
      </c>
      <c r="L22" s="3">
        <v>700</v>
      </c>
      <c r="M22" s="6">
        <f t="shared" si="1"/>
        <v>0.12142857142857143</v>
      </c>
      <c r="N22" s="1" t="str">
        <f t="shared" si="2"/>
        <v>Fail</v>
      </c>
      <c r="O22" s="2" t="s">
        <v>596</v>
      </c>
      <c r="P22">
        <f t="shared" si="3"/>
        <v>7</v>
      </c>
    </row>
    <row r="23" spans="1:16" ht="18" customHeight="1" x14ac:dyDescent="0.35">
      <c r="A23" s="36">
        <v>18</v>
      </c>
      <c r="B23" s="39" t="s">
        <v>507</v>
      </c>
      <c r="C23" s="39" t="s">
        <v>508</v>
      </c>
      <c r="D23" s="45">
        <v>8</v>
      </c>
      <c r="E23" s="1">
        <v>1</v>
      </c>
      <c r="F23" s="1">
        <v>12</v>
      </c>
      <c r="G23" s="1">
        <v>8</v>
      </c>
      <c r="H23" s="1">
        <v>10</v>
      </c>
      <c r="I23" s="1">
        <v>14</v>
      </c>
      <c r="J23" s="1">
        <v>26</v>
      </c>
      <c r="K23" s="3">
        <f t="shared" si="0"/>
        <v>79</v>
      </c>
      <c r="L23" s="3">
        <v>700</v>
      </c>
      <c r="M23" s="6">
        <f t="shared" si="1"/>
        <v>0.11285714285714285</v>
      </c>
      <c r="N23" s="1" t="str">
        <f t="shared" si="2"/>
        <v>Fail</v>
      </c>
      <c r="O23" s="2" t="s">
        <v>597</v>
      </c>
      <c r="P23">
        <f t="shared" si="3"/>
        <v>7</v>
      </c>
    </row>
    <row r="24" spans="1:16" ht="18" customHeight="1" x14ac:dyDescent="0.35">
      <c r="A24" s="36">
        <v>19</v>
      </c>
      <c r="B24" s="39" t="s">
        <v>509</v>
      </c>
      <c r="C24" s="39" t="s">
        <v>485</v>
      </c>
      <c r="D24" s="45">
        <v>26</v>
      </c>
      <c r="E24" s="1">
        <v>9</v>
      </c>
      <c r="F24" s="1">
        <v>25</v>
      </c>
      <c r="G24" s="1">
        <v>8</v>
      </c>
      <c r="H24" s="1">
        <v>22</v>
      </c>
      <c r="I24" s="1">
        <v>38</v>
      </c>
      <c r="J24" s="1">
        <v>61</v>
      </c>
      <c r="K24" s="3">
        <f t="shared" si="0"/>
        <v>189</v>
      </c>
      <c r="L24" s="3">
        <v>700</v>
      </c>
      <c r="M24" s="6">
        <f t="shared" si="1"/>
        <v>0.27</v>
      </c>
      <c r="N24" s="1" t="str">
        <f t="shared" si="2"/>
        <v>Pass</v>
      </c>
      <c r="O24" s="2" t="s">
        <v>591</v>
      </c>
      <c r="P24">
        <f t="shared" si="3"/>
        <v>5</v>
      </c>
    </row>
    <row r="25" spans="1:16" ht="18" customHeight="1" x14ac:dyDescent="0.35">
      <c r="A25" s="36">
        <v>20</v>
      </c>
      <c r="B25" s="39" t="s">
        <v>510</v>
      </c>
      <c r="C25" s="39" t="s">
        <v>498</v>
      </c>
      <c r="D25" s="45">
        <v>57</v>
      </c>
      <c r="E25" s="1">
        <v>52</v>
      </c>
      <c r="F25" s="1">
        <v>80</v>
      </c>
      <c r="G25" s="1">
        <v>33</v>
      </c>
      <c r="H25" s="1">
        <v>92</v>
      </c>
      <c r="I25" s="1">
        <v>97</v>
      </c>
      <c r="J25" s="1">
        <v>83</v>
      </c>
      <c r="K25" s="3">
        <f t="shared" si="0"/>
        <v>494</v>
      </c>
      <c r="L25" s="3">
        <v>700</v>
      </c>
      <c r="M25" s="6">
        <f t="shared" si="1"/>
        <v>0.70571428571428574</v>
      </c>
      <c r="N25" s="1" t="str">
        <f t="shared" si="2"/>
        <v>Pass</v>
      </c>
      <c r="O25" s="2" t="s">
        <v>583</v>
      </c>
      <c r="P25">
        <f t="shared" si="3"/>
        <v>0</v>
      </c>
    </row>
    <row r="28" spans="1:16" x14ac:dyDescent="0.35">
      <c r="A28" s="56" t="s">
        <v>11</v>
      </c>
      <c r="B28" s="56"/>
      <c r="C28" s="56"/>
      <c r="D28" s="56"/>
      <c r="E28" s="56"/>
      <c r="F28" s="56"/>
      <c r="G28" s="9"/>
      <c r="H28" s="78">
        <f>COUNT(A6:A25)</f>
        <v>20</v>
      </c>
      <c r="I28" s="78"/>
    </row>
    <row r="29" spans="1:16" x14ac:dyDescent="0.35">
      <c r="A29" s="56" t="s">
        <v>12</v>
      </c>
      <c r="B29" s="56"/>
      <c r="C29" s="56"/>
      <c r="D29" s="56"/>
      <c r="E29" s="56"/>
      <c r="F29" s="56"/>
      <c r="G29" s="8"/>
      <c r="H29" s="59">
        <f>H28-H30</f>
        <v>20</v>
      </c>
      <c r="I29" s="60"/>
    </row>
    <row r="30" spans="1:16" x14ac:dyDescent="0.35">
      <c r="A30" s="56" t="s">
        <v>7</v>
      </c>
      <c r="B30" s="56"/>
      <c r="C30" s="56"/>
      <c r="D30" s="56"/>
      <c r="E30" s="56"/>
      <c r="F30" s="56"/>
      <c r="G30" s="8"/>
      <c r="H30" s="59">
        <f>COUNTIF(D6:J25,"A")</f>
        <v>0</v>
      </c>
      <c r="I30" s="60"/>
    </row>
    <row r="31" spans="1:16" x14ac:dyDescent="0.35">
      <c r="A31" s="56" t="s">
        <v>8</v>
      </c>
      <c r="B31" s="56"/>
      <c r="C31" s="56"/>
      <c r="D31" s="56"/>
      <c r="E31" s="56"/>
      <c r="F31" s="56"/>
      <c r="G31" s="8"/>
      <c r="H31" s="59">
        <f>COUNTIF(N6:N25,"Pass")</f>
        <v>15</v>
      </c>
      <c r="I31" s="60"/>
    </row>
    <row r="32" spans="1:16" x14ac:dyDescent="0.35">
      <c r="A32" s="56" t="s">
        <v>9</v>
      </c>
      <c r="B32" s="56"/>
      <c r="C32" s="56"/>
      <c r="D32" s="56"/>
      <c r="E32" s="56"/>
      <c r="F32" s="56"/>
      <c r="G32" s="8"/>
      <c r="H32" s="59">
        <f>COUNTIF(N6:N25,"Fail")</f>
        <v>5</v>
      </c>
      <c r="I32" s="60"/>
    </row>
    <row r="33" spans="1:13" x14ac:dyDescent="0.35">
      <c r="A33" s="56" t="s">
        <v>10</v>
      </c>
      <c r="B33" s="56"/>
      <c r="C33" s="56"/>
      <c r="D33" s="56"/>
      <c r="E33" s="56"/>
      <c r="F33" s="56"/>
      <c r="G33" s="8"/>
      <c r="H33" s="57">
        <f>H31/H28</f>
        <v>0.75</v>
      </c>
      <c r="I33" s="58" t="e">
        <f>I31/I28</f>
        <v>#DIV/0!</v>
      </c>
      <c r="J33" s="5"/>
      <c r="K33" s="5"/>
      <c r="L33" s="5"/>
      <c r="M33" s="5"/>
    </row>
    <row r="39" spans="1:13" ht="15.5" x14ac:dyDescent="0.35">
      <c r="B39" s="55" t="s">
        <v>15</v>
      </c>
      <c r="C39" s="55"/>
      <c r="D39" s="55"/>
      <c r="E39" s="55"/>
      <c r="F39" s="55"/>
    </row>
    <row r="42" spans="1:13" ht="15.5" x14ac:dyDescent="0.35">
      <c r="B42" s="61"/>
      <c r="C42" s="61"/>
      <c r="D42" s="61"/>
      <c r="E42" s="61"/>
    </row>
    <row r="44" spans="1:13" ht="15.5" x14ac:dyDescent="0.35">
      <c r="B44" s="55" t="s">
        <v>16</v>
      </c>
      <c r="C44" s="55"/>
      <c r="D44" s="55"/>
      <c r="E44" s="55"/>
      <c r="F44" s="55"/>
    </row>
  </sheetData>
  <sortState xmlns:xlrd2="http://schemas.microsoft.com/office/spreadsheetml/2017/richdata2" ref="A6:O25">
    <sortCondition ref="A6"/>
  </sortState>
  <mergeCells count="26">
    <mergeCell ref="A1:O1"/>
    <mergeCell ref="A2:B3"/>
    <mergeCell ref="C2:J3"/>
    <mergeCell ref="K2:O3"/>
    <mergeCell ref="A4:A5"/>
    <mergeCell ref="B4:B5"/>
    <mergeCell ref="C4:C5"/>
    <mergeCell ref="D4:J4"/>
    <mergeCell ref="K4:K5"/>
    <mergeCell ref="L4:L5"/>
    <mergeCell ref="M4:O4"/>
    <mergeCell ref="A28:F28"/>
    <mergeCell ref="H28:I28"/>
    <mergeCell ref="B39:F39"/>
    <mergeCell ref="A29:F29"/>
    <mergeCell ref="H29:I29"/>
    <mergeCell ref="A33:F33"/>
    <mergeCell ref="H33:I33"/>
    <mergeCell ref="B44:F44"/>
    <mergeCell ref="A30:F30"/>
    <mergeCell ref="H30:I30"/>
    <mergeCell ref="A31:F31"/>
    <mergeCell ref="H31:I31"/>
    <mergeCell ref="B42:E42"/>
    <mergeCell ref="A32:F32"/>
    <mergeCell ref="H32:I32"/>
  </mergeCells>
  <printOptions horizontalCentered="1"/>
  <pageMargins left="0.25" right="0.25" top="0.75" bottom="0.75" header="0.3" footer="0.3"/>
  <pageSetup paperSize="9" orientation="portrait" r:id="rId1"/>
  <headerFoot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7"/>
  <sheetViews>
    <sheetView topLeftCell="A16" workbookViewId="0">
      <selection activeCell="O6" sqref="A6:O29"/>
    </sheetView>
  </sheetViews>
  <sheetFormatPr defaultRowHeight="14.5" x14ac:dyDescent="0.35"/>
  <cols>
    <col min="1" max="1" width="6" bestFit="1" customWidth="1"/>
    <col min="2" max="2" width="19" bestFit="1" customWidth="1"/>
    <col min="3" max="3" width="8.26953125" bestFit="1" customWidth="1"/>
    <col min="4" max="6" width="3" bestFit="1" customWidth="1"/>
    <col min="7" max="7" width="4" bestFit="1" customWidth="1"/>
    <col min="8" max="8" width="3.453125" bestFit="1" customWidth="1"/>
    <col min="9" max="9" width="7.54296875" bestFit="1" customWidth="1"/>
    <col min="10" max="10" width="3" bestFit="1" customWidth="1"/>
    <col min="11" max="11" width="4.81640625" bestFit="1" customWidth="1"/>
    <col min="12" max="12" width="4.453125" bestFit="1" customWidth="1"/>
    <col min="13" max="13" width="5.54296875" bestFit="1" customWidth="1"/>
    <col min="14" max="14" width="6.453125" bestFit="1" customWidth="1"/>
    <col min="15" max="15" width="5.26953125" bestFit="1" customWidth="1"/>
    <col min="16" max="16" width="2" hidden="1" customWidth="1"/>
  </cols>
  <sheetData>
    <row r="1" spans="1:17" ht="18.5" x14ac:dyDescent="0.35">
      <c r="A1" s="64" t="s">
        <v>302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7" x14ac:dyDescent="0.35">
      <c r="A2" s="67" t="s">
        <v>308</v>
      </c>
      <c r="B2" s="67"/>
      <c r="C2" s="68" t="s">
        <v>33</v>
      </c>
      <c r="D2" s="68"/>
      <c r="E2" s="68"/>
      <c r="F2" s="68"/>
      <c r="G2" s="68"/>
      <c r="H2" s="68"/>
      <c r="I2" s="68"/>
      <c r="J2" s="68"/>
      <c r="K2" s="68" t="s">
        <v>690</v>
      </c>
      <c r="L2" s="68"/>
      <c r="M2" s="68"/>
      <c r="N2" s="68"/>
      <c r="O2" s="68"/>
    </row>
    <row r="3" spans="1:17" x14ac:dyDescent="0.35">
      <c r="A3" s="67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7" ht="18.5" x14ac:dyDescent="0.35">
      <c r="A4" s="69" t="s">
        <v>14</v>
      </c>
      <c r="B4" s="71" t="s">
        <v>0</v>
      </c>
      <c r="C4" s="74" t="s">
        <v>757</v>
      </c>
      <c r="D4" s="67" t="s">
        <v>1</v>
      </c>
      <c r="E4" s="67"/>
      <c r="F4" s="67"/>
      <c r="G4" s="67"/>
      <c r="H4" s="67"/>
      <c r="I4" s="67"/>
      <c r="J4" s="67"/>
      <c r="K4" s="72" t="s">
        <v>2</v>
      </c>
      <c r="L4" s="72" t="s">
        <v>3</v>
      </c>
      <c r="M4" s="67" t="s">
        <v>5</v>
      </c>
      <c r="N4" s="67"/>
      <c r="O4" s="67"/>
    </row>
    <row r="5" spans="1:17" x14ac:dyDescent="0.35">
      <c r="A5" s="70"/>
      <c r="B5" s="71"/>
      <c r="C5" s="75"/>
      <c r="D5" s="4" t="s">
        <v>294</v>
      </c>
      <c r="E5" s="4" t="s">
        <v>31</v>
      </c>
      <c r="F5" s="4" t="s">
        <v>32</v>
      </c>
      <c r="G5" s="4" t="s">
        <v>576</v>
      </c>
      <c r="H5" s="4" t="s">
        <v>292</v>
      </c>
      <c r="I5" s="4" t="s">
        <v>577</v>
      </c>
      <c r="J5" s="19" t="s">
        <v>696</v>
      </c>
      <c r="K5" s="72"/>
      <c r="L5" s="72"/>
      <c r="M5" s="4" t="s">
        <v>13</v>
      </c>
      <c r="N5" s="4" t="s">
        <v>4</v>
      </c>
      <c r="O5" s="4" t="s">
        <v>30</v>
      </c>
    </row>
    <row r="6" spans="1:17" ht="22" customHeight="1" x14ac:dyDescent="0.35">
      <c r="A6" s="3">
        <v>1</v>
      </c>
      <c r="B6" s="49" t="s">
        <v>768</v>
      </c>
      <c r="C6" s="49"/>
      <c r="D6" s="3">
        <v>54</v>
      </c>
      <c r="E6" s="3">
        <v>40</v>
      </c>
      <c r="F6" s="3">
        <v>45</v>
      </c>
      <c r="G6" s="3">
        <v>11</v>
      </c>
      <c r="H6" s="3">
        <v>33</v>
      </c>
      <c r="I6" s="3">
        <v>72</v>
      </c>
      <c r="J6" s="3">
        <v>40</v>
      </c>
      <c r="K6" s="3">
        <f t="shared" ref="K6:K17" si="0">SUM(D6:J6)</f>
        <v>295</v>
      </c>
      <c r="L6" s="3">
        <v>700</v>
      </c>
      <c r="M6" s="48">
        <f t="shared" ref="M6:M17" si="1">K6/L6</f>
        <v>0.42142857142857143</v>
      </c>
      <c r="N6" s="3" t="str">
        <f t="shared" ref="N6:N17" si="2">IF(P6=7,"Fail","Pass")</f>
        <v>Pass</v>
      </c>
      <c r="O6" s="49" t="s">
        <v>584</v>
      </c>
      <c r="P6" s="50">
        <f>COUNTIF(D6:J6,"&lt;33")</f>
        <v>1</v>
      </c>
      <c r="Q6" s="50"/>
    </row>
    <row r="7" spans="1:17" ht="22" customHeight="1" x14ac:dyDescent="0.35">
      <c r="A7" s="3">
        <v>2</v>
      </c>
      <c r="B7" s="49" t="s">
        <v>769</v>
      </c>
      <c r="C7" s="49"/>
      <c r="D7" s="3">
        <v>27</v>
      </c>
      <c r="E7" s="3">
        <v>41</v>
      </c>
      <c r="F7" s="3">
        <v>33</v>
      </c>
      <c r="G7" s="3">
        <v>13</v>
      </c>
      <c r="H7" s="3">
        <v>22</v>
      </c>
      <c r="I7" s="3">
        <v>25</v>
      </c>
      <c r="J7" s="3">
        <v>33</v>
      </c>
      <c r="K7" s="3">
        <f t="shared" si="0"/>
        <v>194</v>
      </c>
      <c r="L7" s="3">
        <v>700</v>
      </c>
      <c r="M7" s="48">
        <f t="shared" si="1"/>
        <v>0.27714285714285714</v>
      </c>
      <c r="N7" s="3" t="str">
        <f t="shared" si="2"/>
        <v>Pass</v>
      </c>
      <c r="O7" s="49" t="s">
        <v>587</v>
      </c>
      <c r="P7" s="50">
        <f t="shared" ref="P7:P17" si="3">COUNTIF(D7:J7,"&lt;33")</f>
        <v>4</v>
      </c>
      <c r="Q7" s="50"/>
    </row>
    <row r="8" spans="1:17" ht="22" customHeight="1" x14ac:dyDescent="0.35">
      <c r="A8" s="3">
        <v>3</v>
      </c>
      <c r="B8" s="49" t="s">
        <v>770</v>
      </c>
      <c r="C8" s="49"/>
      <c r="D8" s="3">
        <v>33</v>
      </c>
      <c r="E8" s="3">
        <v>21</v>
      </c>
      <c r="F8" s="3">
        <v>46</v>
      </c>
      <c r="G8" s="3">
        <v>9</v>
      </c>
      <c r="H8" s="3">
        <v>53</v>
      </c>
      <c r="I8" s="3">
        <v>85</v>
      </c>
      <c r="J8" s="3">
        <v>60</v>
      </c>
      <c r="K8" s="3">
        <f t="shared" si="0"/>
        <v>307</v>
      </c>
      <c r="L8" s="3">
        <v>700</v>
      </c>
      <c r="M8" s="48">
        <f t="shared" si="1"/>
        <v>0.43857142857142856</v>
      </c>
      <c r="N8" s="3" t="str">
        <f t="shared" si="2"/>
        <v>Pass</v>
      </c>
      <c r="O8" s="49" t="s">
        <v>43</v>
      </c>
      <c r="P8" s="50">
        <f t="shared" si="3"/>
        <v>2</v>
      </c>
      <c r="Q8" s="50"/>
    </row>
    <row r="9" spans="1:17" ht="22" customHeight="1" x14ac:dyDescent="0.35">
      <c r="A9" s="3">
        <v>4</v>
      </c>
      <c r="B9" s="49" t="s">
        <v>771</v>
      </c>
      <c r="C9" s="49"/>
      <c r="D9" s="3">
        <v>26</v>
      </c>
      <c r="E9" s="3">
        <v>8</v>
      </c>
      <c r="F9" s="3">
        <v>28</v>
      </c>
      <c r="G9" s="3">
        <v>8</v>
      </c>
      <c r="H9" s="3">
        <v>33</v>
      </c>
      <c r="I9" s="3">
        <v>33</v>
      </c>
      <c r="J9" s="3">
        <v>44</v>
      </c>
      <c r="K9" s="3">
        <f t="shared" si="0"/>
        <v>180</v>
      </c>
      <c r="L9" s="3">
        <v>700</v>
      </c>
      <c r="M9" s="48">
        <f t="shared" si="1"/>
        <v>0.25714285714285712</v>
      </c>
      <c r="N9" s="3" t="str">
        <f t="shared" si="2"/>
        <v>Pass</v>
      </c>
      <c r="O9" s="49" t="s">
        <v>588</v>
      </c>
      <c r="P9" s="50">
        <f t="shared" si="3"/>
        <v>4</v>
      </c>
      <c r="Q9" s="50"/>
    </row>
    <row r="10" spans="1:17" ht="22" customHeight="1" x14ac:dyDescent="0.35">
      <c r="A10" s="3">
        <v>5</v>
      </c>
      <c r="B10" s="49" t="s">
        <v>772</v>
      </c>
      <c r="C10" s="49"/>
      <c r="D10" s="3">
        <v>20</v>
      </c>
      <c r="E10" s="3">
        <v>15</v>
      </c>
      <c r="F10" s="3">
        <v>33</v>
      </c>
      <c r="G10" s="3">
        <v>6</v>
      </c>
      <c r="H10" s="3">
        <v>8</v>
      </c>
      <c r="I10" s="3">
        <v>15</v>
      </c>
      <c r="J10" s="3">
        <v>33</v>
      </c>
      <c r="K10" s="3">
        <f t="shared" si="0"/>
        <v>130</v>
      </c>
      <c r="L10" s="3">
        <v>700</v>
      </c>
      <c r="M10" s="48">
        <f t="shared" si="1"/>
        <v>0.18571428571428572</v>
      </c>
      <c r="N10" s="3" t="str">
        <f t="shared" si="2"/>
        <v>Pass</v>
      </c>
      <c r="O10" s="49" t="s">
        <v>589</v>
      </c>
      <c r="P10" s="50">
        <f t="shared" si="3"/>
        <v>5</v>
      </c>
      <c r="Q10" s="50"/>
    </row>
    <row r="11" spans="1:17" ht="22" customHeight="1" x14ac:dyDescent="0.35">
      <c r="A11" s="3">
        <v>6</v>
      </c>
      <c r="B11" s="49" t="s">
        <v>773</v>
      </c>
      <c r="C11" s="49"/>
      <c r="D11" s="3">
        <v>74</v>
      </c>
      <c r="E11" s="3">
        <v>65</v>
      </c>
      <c r="F11" s="3">
        <v>61</v>
      </c>
      <c r="G11" s="3">
        <v>14</v>
      </c>
      <c r="H11" s="3">
        <v>52</v>
      </c>
      <c r="I11" s="3">
        <v>67</v>
      </c>
      <c r="J11" s="3">
        <v>49</v>
      </c>
      <c r="K11" s="3">
        <f t="shared" si="0"/>
        <v>382</v>
      </c>
      <c r="L11" s="3">
        <v>700</v>
      </c>
      <c r="M11" s="48">
        <f t="shared" si="1"/>
        <v>0.54571428571428571</v>
      </c>
      <c r="N11" s="3" t="str">
        <f t="shared" si="2"/>
        <v>Pass</v>
      </c>
      <c r="O11" s="49" t="s">
        <v>583</v>
      </c>
      <c r="P11" s="50">
        <f t="shared" si="3"/>
        <v>1</v>
      </c>
      <c r="Q11" s="50"/>
    </row>
    <row r="12" spans="1:17" ht="22" customHeight="1" x14ac:dyDescent="0.35">
      <c r="A12" s="3">
        <v>7</v>
      </c>
      <c r="B12" s="49" t="s">
        <v>772</v>
      </c>
      <c r="C12" s="49"/>
      <c r="D12" s="3">
        <v>33</v>
      </c>
      <c r="E12" s="3">
        <v>35</v>
      </c>
      <c r="F12" s="3">
        <v>36</v>
      </c>
      <c r="G12" s="3">
        <v>8</v>
      </c>
      <c r="H12" s="3">
        <v>33</v>
      </c>
      <c r="I12" s="3">
        <v>46</v>
      </c>
      <c r="J12" s="3">
        <v>47</v>
      </c>
      <c r="K12" s="3">
        <f t="shared" si="0"/>
        <v>238</v>
      </c>
      <c r="L12" s="3">
        <v>700</v>
      </c>
      <c r="M12" s="48">
        <f t="shared" si="1"/>
        <v>0.34</v>
      </c>
      <c r="N12" s="3" t="str">
        <f t="shared" si="2"/>
        <v>Pass</v>
      </c>
      <c r="O12" s="49" t="s">
        <v>586</v>
      </c>
      <c r="P12" s="50">
        <f t="shared" si="3"/>
        <v>1</v>
      </c>
      <c r="Q12" s="50"/>
    </row>
    <row r="13" spans="1:17" ht="22" customHeight="1" x14ac:dyDescent="0.35">
      <c r="A13" s="3">
        <v>8</v>
      </c>
      <c r="B13" s="49" t="s">
        <v>774</v>
      </c>
      <c r="C13" s="49"/>
      <c r="D13" s="3">
        <v>56</v>
      </c>
      <c r="E13" s="3">
        <v>53</v>
      </c>
      <c r="F13" s="3">
        <v>48</v>
      </c>
      <c r="G13" s="3">
        <v>15</v>
      </c>
      <c r="H13" s="3">
        <v>68</v>
      </c>
      <c r="I13" s="3">
        <v>68</v>
      </c>
      <c r="J13" s="3">
        <v>63</v>
      </c>
      <c r="K13" s="3">
        <f t="shared" si="0"/>
        <v>371</v>
      </c>
      <c r="L13" s="3">
        <v>700</v>
      </c>
      <c r="M13" s="48">
        <f t="shared" si="1"/>
        <v>0.53</v>
      </c>
      <c r="N13" s="3" t="str">
        <f t="shared" si="2"/>
        <v>Pass</v>
      </c>
      <c r="O13" s="49" t="s">
        <v>42</v>
      </c>
      <c r="P13" s="50">
        <f t="shared" si="3"/>
        <v>1</v>
      </c>
      <c r="Q13" s="50"/>
    </row>
    <row r="14" spans="1:17" ht="22" customHeight="1" x14ac:dyDescent="0.35">
      <c r="A14" s="3">
        <v>9</v>
      </c>
      <c r="B14" s="49" t="s">
        <v>778</v>
      </c>
      <c r="C14" s="49"/>
      <c r="D14" s="3">
        <v>38</v>
      </c>
      <c r="E14" s="3">
        <v>38</v>
      </c>
      <c r="F14" s="3">
        <v>41</v>
      </c>
      <c r="G14" s="3">
        <v>18</v>
      </c>
      <c r="H14" s="3">
        <v>33</v>
      </c>
      <c r="I14" s="3">
        <v>80</v>
      </c>
      <c r="J14" s="3">
        <v>33</v>
      </c>
      <c r="K14" s="3">
        <f t="shared" si="0"/>
        <v>281</v>
      </c>
      <c r="L14" s="3">
        <v>700</v>
      </c>
      <c r="M14" s="48">
        <f t="shared" si="1"/>
        <v>0.40142857142857141</v>
      </c>
      <c r="N14" s="3" t="str">
        <f t="shared" si="2"/>
        <v>Pass</v>
      </c>
      <c r="O14" s="49" t="s">
        <v>585</v>
      </c>
      <c r="P14" s="50">
        <f t="shared" si="3"/>
        <v>1</v>
      </c>
      <c r="Q14" s="50"/>
    </row>
    <row r="15" spans="1:17" ht="22" customHeight="1" x14ac:dyDescent="0.35">
      <c r="A15" s="3">
        <v>10</v>
      </c>
      <c r="B15" s="49" t="s">
        <v>775</v>
      </c>
      <c r="C15" s="49"/>
      <c r="D15" s="3">
        <v>8</v>
      </c>
      <c r="E15" s="3">
        <v>17</v>
      </c>
      <c r="F15" s="3">
        <v>13</v>
      </c>
      <c r="G15" s="3">
        <v>8</v>
      </c>
      <c r="H15" s="3">
        <v>7</v>
      </c>
      <c r="I15" s="3">
        <v>24</v>
      </c>
      <c r="J15" s="3">
        <v>11</v>
      </c>
      <c r="K15" s="3">
        <f t="shared" si="0"/>
        <v>88</v>
      </c>
      <c r="L15" s="3">
        <v>700</v>
      </c>
      <c r="M15" s="48">
        <f t="shared" si="1"/>
        <v>0.12571428571428572</v>
      </c>
      <c r="N15" s="3" t="str">
        <f t="shared" si="2"/>
        <v>Fail</v>
      </c>
      <c r="O15" s="49" t="s">
        <v>592</v>
      </c>
      <c r="P15" s="50">
        <f t="shared" si="3"/>
        <v>7</v>
      </c>
      <c r="Q15" s="50"/>
    </row>
    <row r="16" spans="1:17" ht="22" customHeight="1" x14ac:dyDescent="0.35">
      <c r="A16" s="3">
        <v>11</v>
      </c>
      <c r="B16" s="49" t="s">
        <v>776</v>
      </c>
      <c r="C16" s="49"/>
      <c r="D16" s="3">
        <v>6</v>
      </c>
      <c r="E16" s="3">
        <v>14</v>
      </c>
      <c r="F16" s="3">
        <v>15</v>
      </c>
      <c r="G16" s="3">
        <v>7</v>
      </c>
      <c r="H16" s="3">
        <v>18</v>
      </c>
      <c r="I16" s="3">
        <v>20</v>
      </c>
      <c r="J16" s="3">
        <v>25</v>
      </c>
      <c r="K16" s="3">
        <f t="shared" si="0"/>
        <v>105</v>
      </c>
      <c r="L16" s="3">
        <v>700</v>
      </c>
      <c r="M16" s="48">
        <f t="shared" si="1"/>
        <v>0.15</v>
      </c>
      <c r="N16" s="3" t="str">
        <f t="shared" si="2"/>
        <v>Fail</v>
      </c>
      <c r="O16" s="49" t="s">
        <v>590</v>
      </c>
      <c r="P16" s="50">
        <f t="shared" si="3"/>
        <v>7</v>
      </c>
      <c r="Q16" s="50"/>
    </row>
    <row r="17" spans="1:17" ht="22" customHeight="1" x14ac:dyDescent="0.35">
      <c r="A17" s="3">
        <v>12</v>
      </c>
      <c r="B17" s="49" t="s">
        <v>777</v>
      </c>
      <c r="C17" s="49"/>
      <c r="D17" s="3">
        <v>5</v>
      </c>
      <c r="E17" s="3">
        <v>20</v>
      </c>
      <c r="F17" s="3">
        <v>12</v>
      </c>
      <c r="G17" s="3">
        <v>8</v>
      </c>
      <c r="H17" s="3">
        <v>10</v>
      </c>
      <c r="I17" s="3">
        <v>17</v>
      </c>
      <c r="J17" s="3">
        <v>26</v>
      </c>
      <c r="K17" s="3">
        <f t="shared" si="0"/>
        <v>98</v>
      </c>
      <c r="L17" s="3">
        <v>700</v>
      </c>
      <c r="M17" s="48">
        <f t="shared" si="1"/>
        <v>0.14000000000000001</v>
      </c>
      <c r="N17" s="3" t="str">
        <f t="shared" si="2"/>
        <v>Fail</v>
      </c>
      <c r="O17" s="49" t="s">
        <v>591</v>
      </c>
      <c r="P17" s="50">
        <f t="shared" si="3"/>
        <v>7</v>
      </c>
      <c r="Q17" s="50"/>
    </row>
    <row r="18" spans="1:17" ht="22" customHeight="1" x14ac:dyDescent="0.3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</row>
    <row r="19" spans="1:17" ht="22" customHeight="1" x14ac:dyDescent="0.3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spans="1:17" ht="22" customHeight="1" x14ac:dyDescent="0.3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</row>
    <row r="21" spans="1:17" ht="22" customHeight="1" x14ac:dyDescent="0.35">
      <c r="A21" s="82" t="s">
        <v>11</v>
      </c>
      <c r="B21" s="82"/>
      <c r="C21" s="82"/>
      <c r="D21" s="82"/>
      <c r="E21" s="82"/>
      <c r="F21" s="82"/>
      <c r="G21" s="51"/>
      <c r="H21" s="72">
        <f>COUNT(A6:A18)</f>
        <v>12</v>
      </c>
      <c r="I21" s="72"/>
      <c r="J21" s="50"/>
      <c r="K21" s="50"/>
      <c r="L21" s="50"/>
      <c r="M21" s="50"/>
      <c r="N21" s="50"/>
      <c r="O21" s="50"/>
      <c r="P21" s="50"/>
      <c r="Q21" s="50"/>
    </row>
    <row r="22" spans="1:17" ht="22" customHeight="1" x14ac:dyDescent="0.35">
      <c r="A22" s="82" t="s">
        <v>12</v>
      </c>
      <c r="B22" s="82"/>
      <c r="C22" s="82"/>
      <c r="D22" s="82"/>
      <c r="E22" s="82"/>
      <c r="F22" s="82"/>
      <c r="G22" s="52"/>
      <c r="H22" s="83">
        <f>H21-H23</f>
        <v>12</v>
      </c>
      <c r="I22" s="84"/>
      <c r="J22" s="50"/>
      <c r="K22" s="50"/>
      <c r="L22" s="50"/>
      <c r="M22" s="50"/>
      <c r="N22" s="50"/>
      <c r="O22" s="50"/>
      <c r="P22" s="50"/>
      <c r="Q22" s="50"/>
    </row>
    <row r="23" spans="1:17" ht="22" customHeight="1" x14ac:dyDescent="0.35">
      <c r="A23" s="82" t="s">
        <v>7</v>
      </c>
      <c r="B23" s="82"/>
      <c r="C23" s="82"/>
      <c r="D23" s="82"/>
      <c r="E23" s="82"/>
      <c r="F23" s="82"/>
      <c r="G23" s="52"/>
      <c r="H23" s="83">
        <f>COUNTIF(D6:J18,"A")</f>
        <v>0</v>
      </c>
      <c r="I23" s="84"/>
      <c r="J23" s="50"/>
      <c r="K23" s="50"/>
      <c r="L23" s="50"/>
      <c r="M23" s="50"/>
      <c r="N23" s="50"/>
      <c r="O23" s="50"/>
      <c r="P23" s="50"/>
      <c r="Q23" s="50"/>
    </row>
    <row r="24" spans="1:17" ht="22" customHeight="1" x14ac:dyDescent="0.35">
      <c r="A24" s="82" t="s">
        <v>8</v>
      </c>
      <c r="B24" s="82"/>
      <c r="C24" s="82"/>
      <c r="D24" s="82"/>
      <c r="E24" s="82"/>
      <c r="F24" s="82"/>
      <c r="G24" s="52"/>
      <c r="H24" s="83">
        <f>COUNTIF(N6:N18,"Pass")</f>
        <v>9</v>
      </c>
      <c r="I24" s="84"/>
      <c r="J24" s="50"/>
      <c r="K24" s="50"/>
      <c r="L24" s="50"/>
      <c r="M24" s="50"/>
      <c r="N24" s="50"/>
      <c r="O24" s="50"/>
      <c r="P24" s="50"/>
      <c r="Q24" s="50"/>
    </row>
    <row r="25" spans="1:17" ht="22" customHeight="1" x14ac:dyDescent="0.35">
      <c r="A25" s="82" t="s">
        <v>9</v>
      </c>
      <c r="B25" s="82"/>
      <c r="C25" s="82"/>
      <c r="D25" s="82"/>
      <c r="E25" s="82"/>
      <c r="F25" s="82"/>
      <c r="G25" s="52"/>
      <c r="H25" s="83">
        <f>COUNTIF(N6:N18,"Fail")</f>
        <v>3</v>
      </c>
      <c r="I25" s="84"/>
      <c r="J25" s="50"/>
      <c r="K25" s="50"/>
      <c r="L25" s="50"/>
      <c r="M25" s="50"/>
      <c r="N25" s="50"/>
      <c r="O25" s="50"/>
      <c r="P25" s="50"/>
      <c r="Q25" s="50"/>
    </row>
    <row r="26" spans="1:17" ht="22" customHeight="1" x14ac:dyDescent="0.35">
      <c r="A26" s="82" t="s">
        <v>10</v>
      </c>
      <c r="B26" s="82"/>
      <c r="C26" s="82"/>
      <c r="D26" s="82"/>
      <c r="E26" s="82"/>
      <c r="F26" s="82"/>
      <c r="G26" s="52"/>
      <c r="H26" s="85">
        <f>H24/H21</f>
        <v>0.75</v>
      </c>
      <c r="I26" s="86" t="e">
        <f>I24/I21</f>
        <v>#DIV/0!</v>
      </c>
      <c r="J26" s="53"/>
      <c r="K26" s="53"/>
      <c r="L26" s="53"/>
      <c r="M26" s="53"/>
      <c r="N26" s="50"/>
      <c r="O26" s="50"/>
      <c r="P26" s="50"/>
      <c r="Q26" s="50"/>
    </row>
    <row r="31" spans="1:17" ht="15.75" customHeight="1" x14ac:dyDescent="0.35"/>
    <row r="32" spans="1:17" ht="15.5" x14ac:dyDescent="0.35">
      <c r="A32" s="55" t="s">
        <v>15</v>
      </c>
      <c r="B32" s="55"/>
      <c r="C32" s="55"/>
      <c r="D32" s="55"/>
      <c r="E32" s="55"/>
    </row>
    <row r="35" spans="1:5" ht="15.5" x14ac:dyDescent="0.35">
      <c r="A35" s="61"/>
      <c r="B35" s="61"/>
      <c r="C35" s="61"/>
      <c r="D35" s="61"/>
    </row>
    <row r="37" spans="1:5" ht="15.5" x14ac:dyDescent="0.35">
      <c r="A37" s="55" t="s">
        <v>16</v>
      </c>
      <c r="B37" s="55"/>
      <c r="C37" s="55"/>
      <c r="D37" s="55"/>
      <c r="E37" s="55"/>
    </row>
  </sheetData>
  <sortState xmlns:xlrd2="http://schemas.microsoft.com/office/spreadsheetml/2017/richdata2" ref="A6:O17">
    <sortCondition ref="A6"/>
  </sortState>
  <mergeCells count="26">
    <mergeCell ref="A1:O1"/>
    <mergeCell ref="A2:B3"/>
    <mergeCell ref="C2:J3"/>
    <mergeCell ref="K2:O3"/>
    <mergeCell ref="A4:A5"/>
    <mergeCell ref="B4:B5"/>
    <mergeCell ref="C4:C5"/>
    <mergeCell ref="D4:J4"/>
    <mergeCell ref="K4:K5"/>
    <mergeCell ref="L4:L5"/>
    <mergeCell ref="M4:O4"/>
    <mergeCell ref="A21:F21"/>
    <mergeCell ref="H21:I21"/>
    <mergeCell ref="A32:E32"/>
    <mergeCell ref="A22:F22"/>
    <mergeCell ref="H22:I22"/>
    <mergeCell ref="A26:F26"/>
    <mergeCell ref="H26:I26"/>
    <mergeCell ref="A37:E37"/>
    <mergeCell ref="A23:F23"/>
    <mergeCell ref="H23:I23"/>
    <mergeCell ref="A24:F24"/>
    <mergeCell ref="H24:I24"/>
    <mergeCell ref="A35:D35"/>
    <mergeCell ref="A25:F25"/>
    <mergeCell ref="H25:I25"/>
  </mergeCells>
  <printOptions horizontalCentered="1"/>
  <pageMargins left="0.25" right="0.25" top="0.75" bottom="0.75" header="0.3" footer="0.3"/>
  <pageSetup paperSize="9" orientation="portrait" r:id="rId1"/>
  <headerFoot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7"/>
  <sheetViews>
    <sheetView topLeftCell="A13" workbookViewId="0">
      <selection activeCell="A29" sqref="A28:XFD29"/>
    </sheetView>
  </sheetViews>
  <sheetFormatPr defaultRowHeight="14.5" x14ac:dyDescent="0.35"/>
  <cols>
    <col min="1" max="1" width="6" bestFit="1" customWidth="1"/>
    <col min="2" max="2" width="14.54296875" bestFit="1" customWidth="1"/>
    <col min="3" max="3" width="14.26953125" bestFit="1" customWidth="1"/>
    <col min="4" max="6" width="3" bestFit="1" customWidth="1"/>
    <col min="7" max="7" width="4" bestFit="1" customWidth="1"/>
    <col min="8" max="8" width="3.453125" bestFit="1" customWidth="1"/>
    <col min="9" max="9" width="7.54296875" bestFit="1" customWidth="1"/>
    <col min="10" max="10" width="8.1796875" bestFit="1" customWidth="1"/>
    <col min="11" max="11" width="4.81640625" bestFit="1" customWidth="1"/>
    <col min="12" max="12" width="4.453125" bestFit="1" customWidth="1"/>
    <col min="13" max="13" width="5.54296875" bestFit="1" customWidth="1"/>
    <col min="14" max="14" width="6.453125" bestFit="1" customWidth="1"/>
    <col min="15" max="15" width="5.26953125" bestFit="1" customWidth="1"/>
    <col min="16" max="16" width="0" hidden="1" customWidth="1"/>
  </cols>
  <sheetData>
    <row r="1" spans="1:16" ht="18.5" x14ac:dyDescent="0.35">
      <c r="A1" s="64" t="s">
        <v>302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6" x14ac:dyDescent="0.35">
      <c r="A2" s="67" t="s">
        <v>308</v>
      </c>
      <c r="B2" s="67"/>
      <c r="C2" s="68" t="s">
        <v>33</v>
      </c>
      <c r="D2" s="68"/>
      <c r="E2" s="68"/>
      <c r="F2" s="68"/>
      <c r="G2" s="68"/>
      <c r="H2" s="68"/>
      <c r="I2" s="68"/>
      <c r="J2" s="68"/>
      <c r="K2" s="68" t="s">
        <v>689</v>
      </c>
      <c r="L2" s="68"/>
      <c r="M2" s="68"/>
      <c r="N2" s="68"/>
      <c r="O2" s="68"/>
    </row>
    <row r="3" spans="1:16" x14ac:dyDescent="0.35">
      <c r="A3" s="67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1:16" ht="18.5" x14ac:dyDescent="0.35">
      <c r="A4" s="69" t="s">
        <v>14</v>
      </c>
      <c r="B4" s="71" t="s">
        <v>0</v>
      </c>
      <c r="C4" s="74" t="s">
        <v>29</v>
      </c>
      <c r="D4" s="67" t="s">
        <v>1</v>
      </c>
      <c r="E4" s="67"/>
      <c r="F4" s="67"/>
      <c r="G4" s="67"/>
      <c r="H4" s="67"/>
      <c r="I4" s="67"/>
      <c r="J4" s="67"/>
      <c r="K4" s="72" t="s">
        <v>2</v>
      </c>
      <c r="L4" s="72" t="s">
        <v>3</v>
      </c>
      <c r="M4" s="67" t="s">
        <v>5</v>
      </c>
      <c r="N4" s="67"/>
      <c r="O4" s="67"/>
    </row>
    <row r="5" spans="1:16" x14ac:dyDescent="0.35">
      <c r="A5" s="70"/>
      <c r="B5" s="74"/>
      <c r="C5" s="81"/>
      <c r="D5" s="4" t="s">
        <v>294</v>
      </c>
      <c r="E5" s="4" t="s">
        <v>31</v>
      </c>
      <c r="F5" s="4" t="s">
        <v>32</v>
      </c>
      <c r="G5" s="4" t="s">
        <v>576</v>
      </c>
      <c r="H5" s="4" t="s">
        <v>292</v>
      </c>
      <c r="I5" s="4" t="s">
        <v>577</v>
      </c>
      <c r="J5" s="19" t="s">
        <v>307</v>
      </c>
      <c r="K5" s="72"/>
      <c r="L5" s="72"/>
      <c r="M5" s="4" t="s">
        <v>13</v>
      </c>
      <c r="N5" s="4" t="s">
        <v>4</v>
      </c>
      <c r="O5" s="4" t="s">
        <v>30</v>
      </c>
    </row>
    <row r="6" spans="1:16" ht="22" customHeight="1" x14ac:dyDescent="0.35">
      <c r="A6" s="46">
        <v>1</v>
      </c>
      <c r="B6" s="39" t="s">
        <v>758</v>
      </c>
      <c r="C6" s="39" t="s">
        <v>759</v>
      </c>
      <c r="D6" s="47">
        <v>16</v>
      </c>
      <c r="E6" s="3">
        <v>50</v>
      </c>
      <c r="F6" s="3">
        <v>46</v>
      </c>
      <c r="G6" s="3">
        <v>35</v>
      </c>
      <c r="H6" s="3">
        <v>33</v>
      </c>
      <c r="I6" s="3">
        <v>63</v>
      </c>
      <c r="J6" s="3">
        <v>51</v>
      </c>
      <c r="K6" s="3">
        <f t="shared" ref="K6:K17" si="0">SUM(D6:J6)</f>
        <v>294</v>
      </c>
      <c r="L6" s="3">
        <v>700</v>
      </c>
      <c r="M6" s="48">
        <f t="shared" ref="M6:M17" si="1">K6/L6</f>
        <v>0.42</v>
      </c>
      <c r="N6" s="3" t="str">
        <f>IF('5TH (2)'!P153=7,"Fail","Pass")</f>
        <v>Pass</v>
      </c>
      <c r="O6" s="49" t="s">
        <v>590</v>
      </c>
      <c r="P6">
        <f>COUNTIF(D6:J6,"&lt;33")</f>
        <v>1</v>
      </c>
    </row>
    <row r="7" spans="1:16" ht="22" customHeight="1" x14ac:dyDescent="0.35">
      <c r="A7" s="46">
        <v>2</v>
      </c>
      <c r="B7" s="39" t="s">
        <v>56</v>
      </c>
      <c r="C7" s="39" t="s">
        <v>523</v>
      </c>
      <c r="D7" s="47">
        <v>63</v>
      </c>
      <c r="E7" s="3">
        <v>92</v>
      </c>
      <c r="F7" s="3">
        <v>77</v>
      </c>
      <c r="G7" s="3">
        <v>64</v>
      </c>
      <c r="H7" s="3">
        <v>62</v>
      </c>
      <c r="I7" s="3">
        <v>94</v>
      </c>
      <c r="J7" s="3">
        <v>70</v>
      </c>
      <c r="K7" s="3">
        <f t="shared" si="0"/>
        <v>522</v>
      </c>
      <c r="L7" s="3">
        <v>700</v>
      </c>
      <c r="M7" s="48">
        <f t="shared" si="1"/>
        <v>0.74571428571428566</v>
      </c>
      <c r="N7" s="3" t="str">
        <f>IF('5TH (2)'!P146=7,"Fail","Pass")</f>
        <v>Pass</v>
      </c>
      <c r="O7" s="49" t="s">
        <v>43</v>
      </c>
      <c r="P7">
        <f t="shared" ref="P7:P17" si="2">COUNTIF(D7:J7,"&lt;33")</f>
        <v>0</v>
      </c>
    </row>
    <row r="8" spans="1:16" ht="22" customHeight="1" x14ac:dyDescent="0.35">
      <c r="A8" s="46">
        <v>3</v>
      </c>
      <c r="B8" s="39" t="s">
        <v>493</v>
      </c>
      <c r="C8" s="39" t="s">
        <v>524</v>
      </c>
      <c r="D8" s="47">
        <v>62</v>
      </c>
      <c r="E8" s="3">
        <v>90</v>
      </c>
      <c r="F8" s="3">
        <v>74</v>
      </c>
      <c r="G8" s="3">
        <v>61</v>
      </c>
      <c r="H8" s="3">
        <v>68</v>
      </c>
      <c r="I8" s="3">
        <v>92</v>
      </c>
      <c r="J8" s="3">
        <v>77</v>
      </c>
      <c r="K8" s="3">
        <f t="shared" si="0"/>
        <v>524</v>
      </c>
      <c r="L8" s="3">
        <v>700</v>
      </c>
      <c r="M8" s="48">
        <f t="shared" si="1"/>
        <v>0.74857142857142855</v>
      </c>
      <c r="N8" s="3" t="str">
        <f>IF('5TH (2)'!P145=7,"Fail","Pass")</f>
        <v>Pass</v>
      </c>
      <c r="O8" s="49" t="s">
        <v>42</v>
      </c>
      <c r="P8">
        <f t="shared" si="2"/>
        <v>0</v>
      </c>
    </row>
    <row r="9" spans="1:16" ht="22" customHeight="1" x14ac:dyDescent="0.35">
      <c r="A9" s="46">
        <v>4</v>
      </c>
      <c r="B9" s="39" t="s">
        <v>525</v>
      </c>
      <c r="C9" s="39" t="s">
        <v>526</v>
      </c>
      <c r="D9" s="47">
        <v>33</v>
      </c>
      <c r="E9" s="3">
        <v>76</v>
      </c>
      <c r="F9" s="3">
        <v>70</v>
      </c>
      <c r="G9" s="3">
        <v>50</v>
      </c>
      <c r="H9" s="3">
        <v>56</v>
      </c>
      <c r="I9" s="3">
        <v>66</v>
      </c>
      <c r="J9" s="3">
        <v>53</v>
      </c>
      <c r="K9" s="3">
        <f t="shared" si="0"/>
        <v>404</v>
      </c>
      <c r="L9" s="3">
        <v>700</v>
      </c>
      <c r="M9" s="48">
        <f t="shared" si="1"/>
        <v>0.57714285714285718</v>
      </c>
      <c r="N9" s="3" t="str">
        <f>IF('5TH (2)'!P148=7,"Fail","Pass")</f>
        <v>Pass</v>
      </c>
      <c r="O9" s="49" t="s">
        <v>585</v>
      </c>
      <c r="P9">
        <f t="shared" si="2"/>
        <v>0</v>
      </c>
    </row>
    <row r="10" spans="1:16" ht="22" customHeight="1" x14ac:dyDescent="0.35">
      <c r="A10" s="46">
        <v>5</v>
      </c>
      <c r="B10" s="39" t="s">
        <v>760</v>
      </c>
      <c r="C10" s="39" t="s">
        <v>528</v>
      </c>
      <c r="D10" s="47">
        <v>24</v>
      </c>
      <c r="E10" s="3">
        <v>80</v>
      </c>
      <c r="F10" s="3">
        <v>51</v>
      </c>
      <c r="G10" s="3">
        <v>17</v>
      </c>
      <c r="H10" s="3">
        <v>38</v>
      </c>
      <c r="I10" s="3">
        <v>60</v>
      </c>
      <c r="J10" s="3">
        <v>52</v>
      </c>
      <c r="K10" s="3">
        <f t="shared" si="0"/>
        <v>322</v>
      </c>
      <c r="L10" s="3">
        <v>700</v>
      </c>
      <c r="M10" s="48">
        <f t="shared" si="1"/>
        <v>0.46</v>
      </c>
      <c r="N10" s="3" t="str">
        <f>IF('5TH (2)'!P151=7,"Fail","Pass")</f>
        <v>Pass</v>
      </c>
      <c r="O10" s="49" t="s">
        <v>588</v>
      </c>
      <c r="P10">
        <f t="shared" si="2"/>
        <v>2</v>
      </c>
    </row>
    <row r="11" spans="1:16" ht="22" customHeight="1" x14ac:dyDescent="0.35">
      <c r="A11" s="46">
        <v>6</v>
      </c>
      <c r="B11" s="39" t="s">
        <v>529</v>
      </c>
      <c r="C11" s="39" t="s">
        <v>530</v>
      </c>
      <c r="D11" s="47">
        <v>40</v>
      </c>
      <c r="E11" s="3">
        <v>89</v>
      </c>
      <c r="F11" s="3">
        <v>51</v>
      </c>
      <c r="G11" s="3">
        <v>33</v>
      </c>
      <c r="H11" s="3">
        <v>52</v>
      </c>
      <c r="I11" s="3">
        <v>37</v>
      </c>
      <c r="J11" s="3">
        <v>54</v>
      </c>
      <c r="K11" s="3">
        <f t="shared" si="0"/>
        <v>356</v>
      </c>
      <c r="L11" s="3">
        <v>700</v>
      </c>
      <c r="M11" s="48">
        <f t="shared" si="1"/>
        <v>0.50857142857142856</v>
      </c>
      <c r="N11" s="3" t="str">
        <f>IF('5TH (2)'!P150=7,"Fail","Pass")</f>
        <v>Pass</v>
      </c>
      <c r="O11" s="49" t="s">
        <v>587</v>
      </c>
      <c r="P11">
        <f t="shared" si="2"/>
        <v>0</v>
      </c>
    </row>
    <row r="12" spans="1:16" ht="22" customHeight="1" x14ac:dyDescent="0.35">
      <c r="A12" s="46">
        <v>7</v>
      </c>
      <c r="B12" s="39" t="s">
        <v>531</v>
      </c>
      <c r="C12" s="39" t="s">
        <v>761</v>
      </c>
      <c r="D12" s="47">
        <v>58</v>
      </c>
      <c r="E12" s="3">
        <v>64</v>
      </c>
      <c r="F12" s="3">
        <v>66</v>
      </c>
      <c r="G12" s="3">
        <v>50</v>
      </c>
      <c r="H12" s="3">
        <v>26</v>
      </c>
      <c r="I12" s="3">
        <v>61</v>
      </c>
      <c r="J12" s="3">
        <v>79</v>
      </c>
      <c r="K12" s="3">
        <f t="shared" si="0"/>
        <v>404</v>
      </c>
      <c r="L12" s="3">
        <v>700</v>
      </c>
      <c r="M12" s="48">
        <f t="shared" si="1"/>
        <v>0.57714285714285718</v>
      </c>
      <c r="N12" s="3" t="str">
        <f>IF('5TH (2)'!P149=7,"Fail","Pass")</f>
        <v>Pass</v>
      </c>
      <c r="O12" s="49" t="s">
        <v>586</v>
      </c>
      <c r="P12">
        <f t="shared" si="2"/>
        <v>1</v>
      </c>
    </row>
    <row r="13" spans="1:16" ht="22" customHeight="1" x14ac:dyDescent="0.35">
      <c r="A13" s="46">
        <v>8</v>
      </c>
      <c r="B13" s="39" t="s">
        <v>533</v>
      </c>
      <c r="C13" s="39" t="s">
        <v>534</v>
      </c>
      <c r="D13" s="47">
        <v>33</v>
      </c>
      <c r="E13" s="3">
        <v>59</v>
      </c>
      <c r="F13" s="3">
        <v>39</v>
      </c>
      <c r="G13" s="3">
        <v>33</v>
      </c>
      <c r="H13" s="3">
        <v>34</v>
      </c>
      <c r="I13" s="3">
        <v>68</v>
      </c>
      <c r="J13" s="3">
        <v>33</v>
      </c>
      <c r="K13" s="3">
        <f t="shared" si="0"/>
        <v>299</v>
      </c>
      <c r="L13" s="3">
        <v>700</v>
      </c>
      <c r="M13" s="48">
        <f t="shared" si="1"/>
        <v>0.42714285714285716</v>
      </c>
      <c r="N13" s="3" t="str">
        <f>IF('5TH (2)'!P152=7,"Fail","Pass")</f>
        <v>Pass</v>
      </c>
      <c r="O13" s="49" t="s">
        <v>589</v>
      </c>
      <c r="P13">
        <f t="shared" si="2"/>
        <v>0</v>
      </c>
    </row>
    <row r="14" spans="1:16" ht="22" customHeight="1" x14ac:dyDescent="0.35">
      <c r="A14" s="46">
        <v>9</v>
      </c>
      <c r="B14" s="39" t="s">
        <v>762</v>
      </c>
      <c r="C14" s="39" t="s">
        <v>536</v>
      </c>
      <c r="D14" s="47">
        <v>49</v>
      </c>
      <c r="E14" s="3">
        <v>90</v>
      </c>
      <c r="F14" s="3">
        <v>90</v>
      </c>
      <c r="G14" s="3">
        <v>76</v>
      </c>
      <c r="H14" s="3">
        <v>88</v>
      </c>
      <c r="I14" s="3">
        <v>65</v>
      </c>
      <c r="J14" s="3">
        <v>79</v>
      </c>
      <c r="K14" s="3">
        <f t="shared" si="0"/>
        <v>537</v>
      </c>
      <c r="L14" s="3">
        <v>700</v>
      </c>
      <c r="M14" s="48">
        <f t="shared" si="1"/>
        <v>0.76714285714285713</v>
      </c>
      <c r="N14" s="3" t="str">
        <f>IF('5TH (2)'!P144=7,"Fail","Pass")</f>
        <v>Pass</v>
      </c>
      <c r="O14" s="49" t="s">
        <v>583</v>
      </c>
      <c r="P14">
        <f t="shared" si="2"/>
        <v>0</v>
      </c>
    </row>
    <row r="15" spans="1:16" ht="22" customHeight="1" x14ac:dyDescent="0.35">
      <c r="A15" s="46">
        <v>10</v>
      </c>
      <c r="B15" s="39" t="s">
        <v>537</v>
      </c>
      <c r="C15" s="39" t="s">
        <v>538</v>
      </c>
      <c r="D15" s="47">
        <v>33</v>
      </c>
      <c r="E15" s="3">
        <v>64</v>
      </c>
      <c r="F15" s="3">
        <v>49</v>
      </c>
      <c r="G15" s="3">
        <v>23</v>
      </c>
      <c r="H15" s="3">
        <v>26</v>
      </c>
      <c r="I15" s="3">
        <v>35</v>
      </c>
      <c r="J15" s="3">
        <v>63</v>
      </c>
      <c r="K15" s="3">
        <f t="shared" si="0"/>
        <v>293</v>
      </c>
      <c r="L15" s="3">
        <v>700</v>
      </c>
      <c r="M15" s="48">
        <f t="shared" si="1"/>
        <v>0.41857142857142859</v>
      </c>
      <c r="N15" s="3" t="str">
        <f>IF('5TH (2)'!P154=7,"Fail","Pass")</f>
        <v>Pass</v>
      </c>
      <c r="O15" s="49" t="s">
        <v>591</v>
      </c>
      <c r="P15">
        <f t="shared" si="2"/>
        <v>2</v>
      </c>
    </row>
    <row r="16" spans="1:16" ht="22" customHeight="1" x14ac:dyDescent="0.35">
      <c r="A16" s="46">
        <v>11</v>
      </c>
      <c r="B16" s="39" t="s">
        <v>763</v>
      </c>
      <c r="C16" s="39" t="s">
        <v>540</v>
      </c>
      <c r="D16" s="47">
        <v>4</v>
      </c>
      <c r="E16" s="3">
        <v>48</v>
      </c>
      <c r="F16" s="3">
        <v>23</v>
      </c>
      <c r="G16" s="3">
        <v>10</v>
      </c>
      <c r="H16" s="3">
        <v>10</v>
      </c>
      <c r="I16" s="3">
        <v>36</v>
      </c>
      <c r="J16" s="3">
        <v>33</v>
      </c>
      <c r="K16" s="3">
        <f t="shared" si="0"/>
        <v>164</v>
      </c>
      <c r="L16" s="3">
        <v>700</v>
      </c>
      <c r="M16" s="48">
        <f t="shared" si="1"/>
        <v>0.23428571428571429</v>
      </c>
      <c r="N16" s="3" t="str">
        <f>IF('5TH (2)'!P155=7,"Fail","Pass")</f>
        <v>Pass</v>
      </c>
      <c r="O16" s="49" t="s">
        <v>592</v>
      </c>
      <c r="P16">
        <f t="shared" si="2"/>
        <v>4</v>
      </c>
    </row>
    <row r="17" spans="1:16" ht="22" customHeight="1" x14ac:dyDescent="0.35">
      <c r="A17" s="46">
        <v>12</v>
      </c>
      <c r="B17" s="39" t="s">
        <v>764</v>
      </c>
      <c r="C17" s="39" t="s">
        <v>542</v>
      </c>
      <c r="D17" s="47">
        <v>42</v>
      </c>
      <c r="E17" s="3">
        <v>93</v>
      </c>
      <c r="F17" s="3">
        <v>81</v>
      </c>
      <c r="G17" s="3">
        <v>45</v>
      </c>
      <c r="H17" s="3">
        <v>56</v>
      </c>
      <c r="I17" s="3">
        <v>69</v>
      </c>
      <c r="J17" s="3">
        <v>71</v>
      </c>
      <c r="K17" s="3">
        <f t="shared" si="0"/>
        <v>457</v>
      </c>
      <c r="L17" s="3">
        <v>700</v>
      </c>
      <c r="M17" s="48">
        <f t="shared" si="1"/>
        <v>0.6528571428571428</v>
      </c>
      <c r="N17" s="3" t="str">
        <f>IF('5TH (2)'!P147=7,"Fail","Pass")</f>
        <v>Pass</v>
      </c>
      <c r="O17" s="49" t="s">
        <v>584</v>
      </c>
      <c r="P17">
        <f t="shared" si="2"/>
        <v>0</v>
      </c>
    </row>
    <row r="18" spans="1:16" ht="22" customHeight="1" x14ac:dyDescent="0.3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16" ht="22" customHeight="1" x14ac:dyDescent="0.3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6" ht="22" customHeight="1" x14ac:dyDescent="0.3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6" ht="22" customHeight="1" x14ac:dyDescent="0.35">
      <c r="A21" s="82" t="s">
        <v>11</v>
      </c>
      <c r="B21" s="82"/>
      <c r="C21" s="82"/>
      <c r="D21" s="82"/>
      <c r="E21" s="82"/>
      <c r="F21" s="82"/>
      <c r="G21" s="51"/>
      <c r="H21" s="72">
        <f>COUNT(A6:A18)</f>
        <v>12</v>
      </c>
      <c r="I21" s="72"/>
      <c r="J21" s="50"/>
      <c r="K21" s="50"/>
      <c r="L21" s="50"/>
      <c r="M21" s="50"/>
      <c r="N21" s="50"/>
      <c r="O21" s="50"/>
    </row>
    <row r="22" spans="1:16" ht="22" customHeight="1" x14ac:dyDescent="0.35">
      <c r="A22" s="82" t="s">
        <v>12</v>
      </c>
      <c r="B22" s="82"/>
      <c r="C22" s="82"/>
      <c r="D22" s="82"/>
      <c r="E22" s="82"/>
      <c r="F22" s="82"/>
      <c r="G22" s="52"/>
      <c r="H22" s="83">
        <f>H21-H23</f>
        <v>12</v>
      </c>
      <c r="I22" s="84"/>
      <c r="J22" s="50"/>
      <c r="K22" s="50"/>
      <c r="L22" s="50"/>
      <c r="M22" s="50"/>
      <c r="N22" s="50"/>
      <c r="O22" s="50"/>
    </row>
    <row r="23" spans="1:16" ht="22" customHeight="1" x14ac:dyDescent="0.35">
      <c r="A23" s="82" t="s">
        <v>7</v>
      </c>
      <c r="B23" s="82"/>
      <c r="C23" s="82"/>
      <c r="D23" s="82"/>
      <c r="E23" s="82"/>
      <c r="F23" s="82"/>
      <c r="G23" s="52"/>
      <c r="H23" s="83">
        <f>COUNTIF(D6:J18,"A")</f>
        <v>0</v>
      </c>
      <c r="I23" s="84"/>
      <c r="J23" s="50"/>
      <c r="K23" s="50"/>
      <c r="L23" s="50"/>
      <c r="M23" s="50"/>
      <c r="N23" s="50"/>
      <c r="O23" s="50"/>
    </row>
    <row r="24" spans="1:16" ht="22" customHeight="1" x14ac:dyDescent="0.35">
      <c r="A24" s="82" t="s">
        <v>8</v>
      </c>
      <c r="B24" s="82"/>
      <c r="C24" s="82"/>
      <c r="D24" s="82"/>
      <c r="E24" s="82"/>
      <c r="F24" s="82"/>
      <c r="G24" s="52"/>
      <c r="H24" s="83">
        <f>COUNTIF(N6:N18,"Pass")</f>
        <v>12</v>
      </c>
      <c r="I24" s="84"/>
      <c r="J24" s="50"/>
      <c r="K24" s="50"/>
      <c r="L24" s="50"/>
      <c r="M24" s="50"/>
      <c r="N24" s="50"/>
      <c r="O24" s="50"/>
    </row>
    <row r="25" spans="1:16" ht="22" customHeight="1" x14ac:dyDescent="0.35">
      <c r="A25" s="82" t="s">
        <v>9</v>
      </c>
      <c r="B25" s="82"/>
      <c r="C25" s="82"/>
      <c r="D25" s="82"/>
      <c r="E25" s="82"/>
      <c r="F25" s="82"/>
      <c r="G25" s="52"/>
      <c r="H25" s="83">
        <f>COUNTIF(N6:N18,"Fail")</f>
        <v>0</v>
      </c>
      <c r="I25" s="84"/>
      <c r="J25" s="50"/>
      <c r="K25" s="50"/>
      <c r="L25" s="50"/>
      <c r="M25" s="50"/>
      <c r="N25" s="50"/>
      <c r="O25" s="50"/>
    </row>
    <row r="26" spans="1:16" ht="22" customHeight="1" x14ac:dyDescent="0.35">
      <c r="A26" s="82" t="s">
        <v>10</v>
      </c>
      <c r="B26" s="82"/>
      <c r="C26" s="82"/>
      <c r="D26" s="82"/>
      <c r="E26" s="82"/>
      <c r="F26" s="82"/>
      <c r="G26" s="52"/>
      <c r="H26" s="85">
        <f>H24/H21</f>
        <v>1</v>
      </c>
      <c r="I26" s="86" t="e">
        <f>I24/I21</f>
        <v>#DIV/0!</v>
      </c>
      <c r="J26" s="53"/>
      <c r="K26" s="53"/>
      <c r="L26" s="53"/>
      <c r="M26" s="53"/>
      <c r="N26" s="50"/>
      <c r="O26" s="50"/>
    </row>
    <row r="32" spans="1:16" ht="15.5" x14ac:dyDescent="0.35">
      <c r="A32" s="55" t="s">
        <v>15</v>
      </c>
      <c r="B32" s="55"/>
      <c r="C32" s="55"/>
      <c r="D32" s="55"/>
      <c r="E32" s="55"/>
    </row>
    <row r="35" spans="1:5" ht="15.5" x14ac:dyDescent="0.35">
      <c r="A35" s="61"/>
      <c r="B35" s="61"/>
      <c r="C35" s="61"/>
      <c r="D35" s="61"/>
    </row>
    <row r="37" spans="1:5" ht="15.5" x14ac:dyDescent="0.35">
      <c r="A37" s="55" t="s">
        <v>16</v>
      </c>
      <c r="B37" s="55"/>
      <c r="C37" s="55"/>
      <c r="D37" s="55"/>
      <c r="E37" s="55"/>
    </row>
  </sheetData>
  <sortState xmlns:xlrd2="http://schemas.microsoft.com/office/spreadsheetml/2017/richdata2" ref="A6:O17">
    <sortCondition ref="A6"/>
  </sortState>
  <mergeCells count="26">
    <mergeCell ref="A1:O1"/>
    <mergeCell ref="A2:B3"/>
    <mergeCell ref="C2:J3"/>
    <mergeCell ref="K2:O3"/>
    <mergeCell ref="A4:A5"/>
    <mergeCell ref="B4:B5"/>
    <mergeCell ref="C4:C5"/>
    <mergeCell ref="D4:J4"/>
    <mergeCell ref="K4:K5"/>
    <mergeCell ref="L4:L5"/>
    <mergeCell ref="M4:O4"/>
    <mergeCell ref="A21:F21"/>
    <mergeCell ref="H21:I21"/>
    <mergeCell ref="A32:E32"/>
    <mergeCell ref="A22:F22"/>
    <mergeCell ref="H22:I22"/>
    <mergeCell ref="A26:F26"/>
    <mergeCell ref="H26:I26"/>
    <mergeCell ref="A37:E37"/>
    <mergeCell ref="A23:F23"/>
    <mergeCell ref="H23:I23"/>
    <mergeCell ref="A24:F24"/>
    <mergeCell ref="H24:I24"/>
    <mergeCell ref="A35:D35"/>
    <mergeCell ref="A25:F25"/>
    <mergeCell ref="H25:I25"/>
  </mergeCells>
  <printOptions horizontalCentered="1"/>
  <pageMargins left="0.25" right="0.25" top="0.75" bottom="0.75" header="0.3" footer="0.3"/>
  <pageSetup paperSize="9"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6th-b</vt:lpstr>
      <vt:lpstr>6th-A</vt:lpstr>
      <vt:lpstr>7th</vt:lpstr>
      <vt:lpstr>8th</vt:lpstr>
      <vt:lpstr>5TH (2)</vt:lpstr>
      <vt:lpstr>no1</vt:lpstr>
      <vt:lpstr>no2</vt:lpstr>
      <vt:lpstr>turky</vt:lpstr>
      <vt:lpstr>rashid</vt:lpstr>
      <vt:lpstr>bakaro</vt:lpstr>
      <vt:lpstr>Sheet3</vt:lpstr>
      <vt:lpstr>5TH</vt:lpstr>
      <vt:lpstr>GPS Daman Banda Kahi</vt:lpstr>
      <vt:lpstr>Sheet2</vt:lpstr>
      <vt:lpstr>OVERALL 5TH</vt:lpstr>
      <vt:lpstr>'no1'!Print_Titles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2024-03-29T18:02:07Z</dcterms:modified>
</cp:coreProperties>
</file>