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bdi\Downloads\"/>
    </mc:Choice>
  </mc:AlternateContent>
  <xr:revisionPtr revIDLastSave="0" documentId="13_ncr:1_{7149B0FC-9E97-4A74-AE27-1D101DFE287B}" xr6:coauthVersionLast="47" xr6:coauthVersionMax="47" xr10:uidLastSave="{00000000-0000-0000-0000-000000000000}"/>
  <bookViews>
    <workbookView xWindow="-108" yWindow="-108" windowWidth="23256" windowHeight="13176" activeTab="1" xr2:uid="{829538FA-11A1-4AB6-BA2F-DD8F037F8BCF}"/>
  </bookViews>
  <sheets>
    <sheet name="Loan" sheetId="1" r:id="rId1"/>
    <sheet name="Pivot" sheetId="2" r:id="rId2"/>
  </sheets>
  <definedNames>
    <definedName name="coin_cuttype" localSheetId="0" hidden="1">1</definedName>
    <definedName name="coin_dualtol" localSheetId="0" hidden="1">"0.0000001"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"0.0000001"</definedName>
    <definedName name="solver_cvg" localSheetId="0" hidden="1">"0.0001"</definedName>
    <definedName name="solver_eng" localSheetId="0" hidden="1">0</definedName>
    <definedName name="solver_est" localSheetId="0" hidden="1">1</definedName>
    <definedName name="solver_kiv" localSheetId="0" hidden="1">2E+30</definedName>
    <definedName name="solver_mni" localSheetId="0" hidden="1">30</definedName>
    <definedName name="solver_mrt" localSheetId="0" hidden="1">"0.075"</definedName>
    <definedName name="solver_msl" localSheetId="0" hidden="1">0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pre" localSheetId="0" hidden="1">"0.000001"</definedName>
    <definedName name="solver_rbv" localSheetId="0" hidden="1">1</definedName>
    <definedName name="solver_rlx" localSheetId="0" hidden="1">0</definedName>
    <definedName name="solver_scl" localSheetId="0" hidden="1">0</definedName>
    <definedName name="solver_tms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</definedNames>
  <calcPr calcId="191029" iterateCount="1000"/>
  <pivotCaches>
    <pivotCache cacheId="8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C3" i="1" a="1"/>
  <c r="AC3" i="1" s="1"/>
  <c r="AC4" i="1" a="1"/>
  <c r="AC4" i="1" s="1"/>
  <c r="AC5" i="1" a="1"/>
  <c r="AC5" i="1" s="1"/>
  <c r="AC6" i="1" a="1"/>
  <c r="AC6" i="1" s="1"/>
  <c r="AC7" i="1" a="1"/>
  <c r="AC7" i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 s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 s="1"/>
  <c r="AC37" i="1" a="1"/>
  <c r="AC37" i="1" s="1"/>
  <c r="AC38" i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/>
  <c r="AC50" i="1" a="1"/>
  <c r="AC50" i="1" s="1"/>
  <c r="AC51" i="1" a="1"/>
  <c r="AC51" i="1" s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 s="1"/>
  <c r="AC97" i="1" a="1"/>
  <c r="AC97" i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 s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/>
  <c r="AC146" i="1" a="1"/>
  <c r="AC146" i="1" s="1"/>
  <c r="AC147" i="1" a="1"/>
  <c r="AC147" i="1" s="1"/>
  <c r="AC148" i="1" a="1"/>
  <c r="AC148" i="1" s="1"/>
  <c r="AC149" i="1" a="1"/>
  <c r="AC149" i="1" s="1"/>
  <c r="AC150" i="1" a="1"/>
  <c r="AC150" i="1" s="1"/>
  <c r="AC151" i="1" a="1"/>
  <c r="AC151" i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/>
  <c r="AC290" i="1" a="1"/>
  <c r="AC290" i="1" s="1"/>
  <c r="AC291" i="1" a="1"/>
  <c r="AC291" i="1" s="1"/>
  <c r="AC292" i="1" a="1"/>
  <c r="AC292" i="1" s="1"/>
  <c r="AC293" i="1" a="1"/>
  <c r="AC293" i="1" s="1"/>
  <c r="AC294" i="1" a="1"/>
  <c r="AC294" i="1" s="1"/>
  <c r="AC295" i="1" a="1"/>
  <c r="AC295" i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 s="1"/>
  <c r="AC303" i="1" a="1"/>
  <c r="AC303" i="1" s="1"/>
  <c r="AC304" i="1" a="1"/>
  <c r="AC304" i="1" s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 s="1"/>
  <c r="AC311" i="1" a="1"/>
  <c r="AC311" i="1" s="1"/>
  <c r="AC312" i="1" a="1"/>
  <c r="AC312" i="1" s="1"/>
  <c r="AC313" i="1" a="1"/>
  <c r="AC313" i="1"/>
  <c r="AC314" i="1" a="1"/>
  <c r="AC314" i="1" s="1"/>
  <c r="AC315" i="1" a="1"/>
  <c r="AC315" i="1" s="1"/>
  <c r="AC316" i="1" a="1"/>
  <c r="AC316" i="1" s="1"/>
  <c r="AC317" i="1" a="1"/>
  <c r="AC317" i="1" s="1"/>
  <c r="AC318" i="1" a="1"/>
  <c r="AC318" i="1" s="1"/>
  <c r="AC319" i="1" a="1"/>
  <c r="AC319" i="1" s="1"/>
  <c r="AC320" i="1" a="1"/>
  <c r="AC320" i="1" s="1"/>
  <c r="AC321" i="1" a="1"/>
  <c r="AC321" i="1" s="1"/>
  <c r="AC322" i="1" a="1"/>
  <c r="AC322" i="1" s="1"/>
  <c r="AC323" i="1" a="1"/>
  <c r="AC323" i="1" s="1"/>
  <c r="AC324" i="1" a="1"/>
  <c r="AC324" i="1" s="1"/>
  <c r="AC325" i="1" a="1"/>
  <c r="AC325" i="1" s="1"/>
  <c r="AC326" i="1" a="1"/>
  <c r="AC326" i="1" s="1"/>
  <c r="AC327" i="1" a="1"/>
  <c r="AC327" i="1" s="1"/>
  <c r="AC328" i="1" a="1"/>
  <c r="AC328" i="1" s="1"/>
  <c r="AC329" i="1" a="1"/>
  <c r="AC329" i="1" s="1"/>
  <c r="AC330" i="1" a="1"/>
  <c r="AC330" i="1" s="1"/>
  <c r="AC331" i="1" a="1"/>
  <c r="AC331" i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 s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/>
  <c r="AC344" i="1" a="1"/>
  <c r="AC344" i="1" s="1"/>
  <c r="AC345" i="1" a="1"/>
  <c r="AC345" i="1" s="1"/>
  <c r="AC346" i="1" a="1"/>
  <c r="AC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C366" i="1" a="1"/>
  <c r="AC366" i="1" s="1"/>
  <c r="AC367" i="1" a="1"/>
  <c r="AC367" i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 s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/>
  <c r="AC380" i="1" a="1"/>
  <c r="AC380" i="1" s="1"/>
  <c r="AC381" i="1" a="1"/>
  <c r="AC381" i="1" s="1"/>
  <c r="AC382" i="1" a="1"/>
  <c r="AC382" i="1" s="1"/>
  <c r="AC383" i="1" a="1"/>
  <c r="AC383" i="1" s="1"/>
  <c r="AC384" i="1" a="1"/>
  <c r="AC384" i="1" s="1"/>
  <c r="AC385" i="1" a="1"/>
  <c r="AC385" i="1"/>
  <c r="AC386" i="1" a="1"/>
  <c r="AC386" i="1" s="1"/>
  <c r="AC387" i="1" a="1"/>
  <c r="AC387" i="1" s="1"/>
  <c r="AC388" i="1" a="1"/>
  <c r="AC388" i="1" s="1"/>
  <c r="AC389" i="1" a="1"/>
  <c r="AC389" i="1" s="1"/>
  <c r="AC390" i="1" a="1"/>
  <c r="AC390" i="1" s="1"/>
  <c r="AC391" i="1" a="1"/>
  <c r="AC391" i="1" s="1"/>
  <c r="AC392" i="1" a="1"/>
  <c r="AC392" i="1" s="1"/>
  <c r="AC393" i="1" a="1"/>
  <c r="AC393" i="1" s="1"/>
  <c r="AC394" i="1" a="1"/>
  <c r="AC394" i="1" s="1"/>
  <c r="AC395" i="1" a="1"/>
  <c r="AC395" i="1" s="1"/>
  <c r="AC396" i="1" a="1"/>
  <c r="AC396" i="1" s="1"/>
  <c r="AC397" i="1" a="1"/>
  <c r="AC397" i="1" s="1"/>
  <c r="AC398" i="1" a="1"/>
  <c r="AC398" i="1" s="1"/>
  <c r="AC399" i="1" a="1"/>
  <c r="AC399" i="1" s="1"/>
  <c r="AC400" i="1" a="1"/>
  <c r="AC400" i="1" s="1"/>
  <c r="AC401" i="1" a="1"/>
  <c r="AC401" i="1" s="1"/>
  <c r="AC402" i="1" a="1"/>
  <c r="AC402" i="1" s="1"/>
  <c r="AC403" i="1" a="1"/>
  <c r="AC403" i="1"/>
  <c r="AC404" i="1" a="1"/>
  <c r="AC404" i="1" s="1"/>
  <c r="AC405" i="1" a="1"/>
  <c r="AC405" i="1" s="1"/>
  <c r="AC406" i="1" a="1"/>
  <c r="AC406" i="1" s="1"/>
  <c r="AC407" i="1" a="1"/>
  <c r="AC407" i="1" s="1"/>
  <c r="AC408" i="1" a="1"/>
  <c r="AC408" i="1" s="1"/>
  <c r="AC409" i="1" a="1"/>
  <c r="AC409" i="1" s="1"/>
  <c r="AC410" i="1" a="1"/>
  <c r="AC410" i="1" s="1"/>
  <c r="AC411" i="1" a="1"/>
  <c r="AC411" i="1" s="1"/>
  <c r="AC412" i="1" a="1"/>
  <c r="AC412" i="1" s="1"/>
  <c r="AC413" i="1" a="1"/>
  <c r="AC413" i="1" s="1"/>
  <c r="AC414" i="1" a="1"/>
  <c r="AC414" i="1" s="1"/>
  <c r="AC415" i="1" a="1"/>
  <c r="AC415" i="1" s="1"/>
  <c r="AC416" i="1" a="1"/>
  <c r="AC416" i="1" s="1"/>
  <c r="AC417" i="1" a="1"/>
  <c r="AC417" i="1" s="1"/>
  <c r="AC418" i="1" a="1"/>
  <c r="AC418" i="1" s="1"/>
  <c r="AC419" i="1" a="1"/>
  <c r="AC419" i="1" s="1"/>
  <c r="AC420" i="1" a="1"/>
  <c r="AC420" i="1" s="1"/>
  <c r="AC421" i="1" a="1"/>
  <c r="AC421" i="1" s="1"/>
  <c r="AC422" i="1" a="1"/>
  <c r="AC422" i="1" s="1"/>
  <c r="AC423" i="1" a="1"/>
  <c r="AC423" i="1" s="1"/>
  <c r="AC424" i="1" a="1"/>
  <c r="AC424" i="1" s="1"/>
  <c r="AC425" i="1" a="1"/>
  <c r="AC425" i="1" s="1"/>
  <c r="AC426" i="1" a="1"/>
  <c r="AC426" i="1" s="1"/>
  <c r="AC427" i="1" a="1"/>
  <c r="AC427" i="1" s="1"/>
  <c r="AC428" i="1" a="1"/>
  <c r="AC428" i="1" s="1"/>
  <c r="AC429" i="1" a="1"/>
  <c r="AC429" i="1" s="1"/>
  <c r="AC430" i="1" a="1"/>
  <c r="AC430" i="1" s="1"/>
  <c r="AC431" i="1" a="1"/>
  <c r="AC431" i="1" s="1"/>
  <c r="AC432" i="1" a="1"/>
  <c r="AC432" i="1" s="1"/>
  <c r="AC433" i="1" a="1"/>
  <c r="AC433" i="1" s="1"/>
  <c r="AC434" i="1" a="1"/>
  <c r="AC434" i="1" s="1"/>
  <c r="AC435" i="1" a="1"/>
  <c r="AC435" i="1" s="1"/>
  <c r="AC436" i="1" a="1"/>
  <c r="AC436" i="1" s="1"/>
  <c r="AC437" i="1" a="1"/>
  <c r="AC437" i="1" s="1"/>
  <c r="AC438" i="1" a="1"/>
  <c r="AC438" i="1" s="1"/>
  <c r="AC439" i="1" a="1"/>
  <c r="AC439" i="1"/>
  <c r="AC440" i="1" a="1"/>
  <c r="AC440" i="1" s="1"/>
  <c r="AC441" i="1" a="1"/>
  <c r="AC441" i="1" s="1"/>
  <c r="AC442" i="1" a="1"/>
  <c r="AC442" i="1" s="1"/>
  <c r="AC443" i="1" a="1"/>
  <c r="AC443" i="1" s="1"/>
  <c r="AC444" i="1" a="1"/>
  <c r="AC444" i="1" s="1"/>
  <c r="AC445" i="1" a="1"/>
  <c r="AC445" i="1" s="1"/>
  <c r="AC446" i="1" a="1"/>
  <c r="AC446" i="1" s="1"/>
  <c r="AC447" i="1" a="1"/>
  <c r="AC447" i="1" s="1"/>
  <c r="AC448" i="1" a="1"/>
  <c r="AC448" i="1" s="1"/>
  <c r="AC449" i="1" a="1"/>
  <c r="AC449" i="1" s="1"/>
  <c r="AC450" i="1" a="1"/>
  <c r="AC450" i="1" s="1"/>
  <c r="AC451" i="1" a="1"/>
  <c r="AC451" i="1"/>
  <c r="AC452" i="1" a="1"/>
  <c r="AC452" i="1" s="1"/>
  <c r="AC453" i="1" a="1"/>
  <c r="AC453" i="1" s="1"/>
  <c r="AC454" i="1" a="1"/>
  <c r="AC454" i="1" s="1"/>
  <c r="AC455" i="1" a="1"/>
  <c r="AC455" i="1" s="1"/>
  <c r="AC456" i="1" a="1"/>
  <c r="AC456" i="1" s="1"/>
  <c r="AC457" i="1" a="1"/>
  <c r="AC457" i="1"/>
  <c r="AC458" i="1" a="1"/>
  <c r="AC458" i="1" s="1"/>
  <c r="AC459" i="1" a="1"/>
  <c r="AC459" i="1" s="1"/>
  <c r="AC460" i="1" a="1"/>
  <c r="AC460" i="1" s="1"/>
  <c r="AC461" i="1" a="1"/>
  <c r="AC461" i="1" s="1"/>
  <c r="AC462" i="1" a="1"/>
  <c r="AC462" i="1" s="1"/>
  <c r="AC463" i="1" a="1"/>
  <c r="AC463" i="1" s="1"/>
  <c r="AC464" i="1" a="1"/>
  <c r="AC464" i="1" s="1"/>
  <c r="AC465" i="1" a="1"/>
  <c r="AC465" i="1" s="1"/>
  <c r="AC466" i="1" a="1"/>
  <c r="AC466" i="1" s="1"/>
  <c r="AC467" i="1" a="1"/>
  <c r="AC467" i="1" s="1"/>
  <c r="AC468" i="1" a="1"/>
  <c r="AC468" i="1" s="1"/>
  <c r="AC469" i="1" a="1"/>
  <c r="AC469" i="1" s="1"/>
  <c r="AC470" i="1" a="1"/>
  <c r="AC470" i="1" s="1"/>
  <c r="AC471" i="1" a="1"/>
  <c r="AC471" i="1" s="1"/>
  <c r="AC472" i="1" a="1"/>
  <c r="AC472" i="1" s="1"/>
  <c r="AC473" i="1" a="1"/>
  <c r="AC473" i="1" s="1"/>
  <c r="AC474" i="1" a="1"/>
  <c r="AC474" i="1" s="1"/>
  <c r="AC475" i="1" a="1"/>
  <c r="AC475" i="1"/>
  <c r="AC476" i="1" a="1"/>
  <c r="AC476" i="1" s="1"/>
  <c r="AC477" i="1" a="1"/>
  <c r="AC477" i="1" s="1"/>
  <c r="AC478" i="1" a="1"/>
  <c r="AC478" i="1" s="1"/>
  <c r="AC479" i="1" a="1"/>
  <c r="AC479" i="1" s="1"/>
  <c r="AC480" i="1" a="1"/>
  <c r="AC480" i="1" s="1"/>
  <c r="AC481" i="1" a="1"/>
  <c r="AC481" i="1" s="1"/>
  <c r="AC482" i="1" a="1"/>
  <c r="AC482" i="1" s="1"/>
  <c r="AC483" i="1" a="1"/>
  <c r="AC483" i="1" s="1"/>
  <c r="AC484" i="1" a="1"/>
  <c r="AC484" i="1" s="1"/>
  <c r="AC485" i="1" a="1"/>
  <c r="AC485" i="1" s="1"/>
  <c r="AC486" i="1" a="1"/>
  <c r="AC486" i="1" s="1"/>
  <c r="AC487" i="1" a="1"/>
  <c r="AC487" i="1"/>
  <c r="AC488" i="1" a="1"/>
  <c r="AC488" i="1" s="1"/>
  <c r="AC489" i="1" a="1"/>
  <c r="AC489" i="1" s="1"/>
  <c r="AC490" i="1" a="1"/>
  <c r="AC490" i="1" s="1"/>
  <c r="AC491" i="1" a="1"/>
  <c r="AC491" i="1" s="1"/>
  <c r="AC492" i="1" a="1"/>
  <c r="AC492" i="1" s="1"/>
  <c r="AC493" i="1" a="1"/>
  <c r="AC493" i="1" s="1"/>
  <c r="AC494" i="1" a="1"/>
  <c r="AC494" i="1" s="1"/>
  <c r="AC495" i="1" a="1"/>
  <c r="AC495" i="1" s="1"/>
  <c r="AC496" i="1" a="1"/>
  <c r="AC496" i="1" s="1"/>
  <c r="AC497" i="1" a="1"/>
  <c r="AC497" i="1" s="1"/>
  <c r="AC498" i="1" a="1"/>
  <c r="AC498" i="1" s="1"/>
  <c r="AC499" i="1" a="1"/>
  <c r="AC499" i="1" s="1"/>
  <c r="AC500" i="1" a="1"/>
  <c r="AC500" i="1" s="1"/>
  <c r="AC501" i="1" a="1"/>
  <c r="AC501" i="1" s="1"/>
  <c r="AC502" i="1" a="1"/>
  <c r="AC502" i="1" s="1"/>
  <c r="AC503" i="1" a="1"/>
  <c r="AC503" i="1" s="1"/>
  <c r="AC504" i="1" a="1"/>
  <c r="AC504" i="1" s="1"/>
  <c r="AC505" i="1" a="1"/>
  <c r="AC505" i="1" s="1"/>
  <c r="AC506" i="1" a="1"/>
  <c r="AC506" i="1" s="1"/>
  <c r="AC507" i="1" a="1"/>
  <c r="AC507" i="1" s="1"/>
  <c r="AC508" i="1" a="1"/>
  <c r="AC508" i="1" s="1"/>
  <c r="AC509" i="1" a="1"/>
  <c r="AC509" i="1" s="1"/>
  <c r="AC510" i="1" a="1"/>
  <c r="AC510" i="1" s="1"/>
  <c r="AC511" i="1" a="1"/>
  <c r="AC511" i="1"/>
  <c r="AC512" i="1" a="1"/>
  <c r="AC512" i="1"/>
  <c r="AC513" i="1" a="1"/>
  <c r="AC513" i="1" s="1"/>
  <c r="AC514" i="1" a="1"/>
  <c r="AC514" i="1"/>
  <c r="AC515" i="1" a="1"/>
  <c r="AC515" i="1" s="1"/>
  <c r="AC516" i="1" a="1"/>
  <c r="AC516" i="1" s="1"/>
  <c r="AC517" i="1" a="1"/>
  <c r="AC517" i="1"/>
  <c r="AC518" i="1" a="1"/>
  <c r="AC518" i="1"/>
  <c r="AC519" i="1" a="1"/>
  <c r="AC519" i="1"/>
  <c r="AC520" i="1" a="1"/>
  <c r="AC520" i="1" s="1"/>
  <c r="AC521" i="1" a="1"/>
  <c r="AC521" i="1" s="1"/>
  <c r="AC522" i="1" a="1"/>
  <c r="AC522" i="1" s="1"/>
  <c r="AC523" i="1" a="1"/>
  <c r="AC523" i="1" s="1"/>
  <c r="AC524" i="1" a="1"/>
  <c r="AC524" i="1"/>
  <c r="AC525" i="1" a="1"/>
  <c r="AC525" i="1" s="1"/>
  <c r="AC526" i="1" a="1"/>
  <c r="AC526" i="1" s="1"/>
  <c r="AC527" i="1" a="1"/>
  <c r="AC527" i="1"/>
  <c r="AC528" i="1" a="1"/>
  <c r="AC528" i="1" s="1"/>
  <c r="AC529" i="1" a="1"/>
  <c r="AC529" i="1"/>
  <c r="AC530" i="1" a="1"/>
  <c r="AC530" i="1" s="1"/>
  <c r="AC531" i="1" a="1"/>
  <c r="AC531" i="1"/>
  <c r="AC532" i="1" a="1"/>
  <c r="AC532" i="1"/>
  <c r="AC533" i="1" a="1"/>
  <c r="AC533" i="1" s="1"/>
  <c r="AC534" i="1" a="1"/>
  <c r="AC534" i="1" s="1"/>
  <c r="AC535" i="1" a="1"/>
  <c r="AC535" i="1" s="1"/>
  <c r="AC536" i="1" a="1"/>
  <c r="AC536" i="1" s="1"/>
  <c r="AC537" i="1" a="1"/>
  <c r="AC537" i="1"/>
  <c r="AC538" i="1" a="1"/>
  <c r="AC538" i="1" s="1"/>
  <c r="AC539" i="1" a="1"/>
  <c r="AC539" i="1" s="1"/>
  <c r="AC540" i="1" a="1"/>
  <c r="AC540" i="1" s="1"/>
  <c r="AC541" i="1" a="1"/>
  <c r="AC541" i="1" s="1"/>
  <c r="AC542" i="1" a="1"/>
  <c r="AC542" i="1"/>
  <c r="AC543" i="1" a="1"/>
  <c r="AC543" i="1" s="1"/>
  <c r="AC544" i="1" a="1"/>
  <c r="AC544" i="1"/>
  <c r="AC545" i="1" a="1"/>
  <c r="AC545" i="1"/>
  <c r="AC546" i="1" a="1"/>
  <c r="AC546" i="1" s="1"/>
  <c r="AC547" i="1" a="1"/>
  <c r="AC547" i="1"/>
  <c r="AC548" i="1" a="1"/>
  <c r="AC548" i="1" s="1"/>
  <c r="AC549" i="1" a="1"/>
  <c r="AC549" i="1" s="1"/>
  <c r="AC550" i="1" a="1"/>
  <c r="AC550" i="1" s="1"/>
  <c r="AC551" i="1" a="1"/>
  <c r="AC551" i="1" s="1"/>
  <c r="AC552" i="1" a="1"/>
  <c r="AC552" i="1" s="1"/>
  <c r="AC553" i="1" a="1"/>
  <c r="AC553" i="1" s="1"/>
  <c r="AC554" i="1" a="1"/>
  <c r="AC554" i="1" s="1"/>
  <c r="AC555" i="1" a="1"/>
  <c r="AC555" i="1"/>
  <c r="AC556" i="1" a="1"/>
  <c r="AC556" i="1" s="1"/>
  <c r="AC557" i="1" a="1"/>
  <c r="AC557" i="1"/>
  <c r="AC558" i="1" a="1"/>
  <c r="AC558" i="1" s="1"/>
  <c r="AC559" i="1" a="1"/>
  <c r="AC559" i="1" s="1"/>
  <c r="AC560" i="1" a="1"/>
  <c r="AC560" i="1"/>
  <c r="AC561" i="1" a="1"/>
  <c r="AC561" i="1" s="1"/>
  <c r="AC562" i="1" a="1"/>
  <c r="AC562" i="1" s="1"/>
  <c r="AC563" i="1" a="1"/>
  <c r="AC563" i="1" s="1"/>
  <c r="AC564" i="1" a="1"/>
  <c r="AC564" i="1" s="1"/>
  <c r="AC565" i="1" a="1"/>
  <c r="AC565" i="1"/>
  <c r="AC566" i="1" a="1"/>
  <c r="AC566" i="1" s="1"/>
  <c r="AC567" i="1" a="1"/>
  <c r="AC567" i="1" s="1"/>
  <c r="AC568" i="1" a="1"/>
  <c r="AC568" i="1"/>
  <c r="AC569" i="1" a="1"/>
  <c r="AC569" i="1" s="1"/>
  <c r="AC570" i="1" a="1"/>
  <c r="AC570" i="1" s="1"/>
  <c r="AC571" i="1" a="1"/>
  <c r="AC571" i="1" s="1"/>
  <c r="AC572" i="1" a="1"/>
  <c r="AC572" i="1" s="1"/>
  <c r="AC573" i="1" a="1"/>
  <c r="AC573" i="1"/>
  <c r="AC574" i="1" a="1"/>
  <c r="AC574" i="1" s="1"/>
  <c r="AC575" i="1" a="1"/>
  <c r="AC575" i="1" s="1"/>
  <c r="AC576" i="1" a="1"/>
  <c r="AC576" i="1" s="1"/>
  <c r="AC577" i="1" a="1"/>
  <c r="AC577" i="1"/>
  <c r="AC578" i="1" a="1"/>
  <c r="AC578" i="1"/>
  <c r="AC579" i="1" a="1"/>
  <c r="AC579" i="1" s="1"/>
  <c r="AC580" i="1" a="1"/>
  <c r="AC580" i="1" s="1"/>
  <c r="AC581" i="1" a="1"/>
  <c r="AC581" i="1"/>
  <c r="AC582" i="1" a="1"/>
  <c r="AC582" i="1" s="1"/>
  <c r="AC583" i="1" a="1"/>
  <c r="AC583" i="1" s="1"/>
  <c r="AC584" i="1" a="1"/>
  <c r="AC584" i="1" s="1"/>
  <c r="AC585" i="1" a="1"/>
  <c r="AC585" i="1" s="1"/>
  <c r="AC586" i="1" a="1"/>
  <c r="AC586" i="1"/>
  <c r="AC587" i="1" a="1"/>
  <c r="AC587" i="1" s="1"/>
  <c r="AC588" i="1" a="1"/>
  <c r="AC588" i="1" s="1"/>
  <c r="AC589" i="1" a="1"/>
  <c r="AC589" i="1" s="1"/>
  <c r="AC590" i="1" a="1"/>
  <c r="AC590" i="1"/>
  <c r="AC591" i="1" a="1"/>
  <c r="AC591" i="1"/>
  <c r="AC592" i="1" a="1"/>
  <c r="AC592" i="1" s="1"/>
  <c r="AC593" i="1" a="1"/>
  <c r="AC593" i="1" s="1"/>
  <c r="AC594" i="1" a="1"/>
  <c r="AC594" i="1" s="1"/>
  <c r="AC595" i="1" a="1"/>
  <c r="AC595" i="1" s="1"/>
  <c r="AC596" i="1" a="1"/>
  <c r="AC596" i="1" s="1"/>
  <c r="AC597" i="1" a="1"/>
  <c r="AC597" i="1" s="1"/>
  <c r="AC598" i="1" a="1"/>
  <c r="AC598" i="1" s="1"/>
  <c r="AC599" i="1" a="1"/>
  <c r="AC599" i="1"/>
  <c r="AC600" i="1" a="1"/>
  <c r="AC600" i="1" s="1"/>
  <c r="AC601" i="1" a="1"/>
  <c r="AC601" i="1"/>
  <c r="AC602" i="1" a="1"/>
  <c r="AC602" i="1" s="1"/>
  <c r="AC603" i="1" a="1"/>
  <c r="AC603" i="1"/>
  <c r="AC604" i="1" a="1"/>
  <c r="AC604" i="1"/>
  <c r="AC605" i="1" a="1"/>
  <c r="AC605" i="1" s="1"/>
  <c r="AC606" i="1" a="1"/>
  <c r="AC606" i="1" s="1"/>
  <c r="AC607" i="1" a="1"/>
  <c r="AC607" i="1" s="1"/>
  <c r="AC608" i="1" a="1"/>
  <c r="AC608" i="1" s="1"/>
  <c r="AC609" i="1" a="1"/>
  <c r="AC609" i="1" s="1"/>
  <c r="AC610" i="1" a="1"/>
  <c r="AC610" i="1" s="1"/>
  <c r="AC611" i="1" a="1"/>
  <c r="AC611" i="1" s="1"/>
  <c r="AC612" i="1" a="1"/>
  <c r="AC612" i="1" s="1"/>
  <c r="AC613" i="1" a="1"/>
  <c r="AC613" i="1" s="1"/>
  <c r="AC614" i="1" a="1"/>
  <c r="AC614" i="1"/>
  <c r="AC615" i="1" a="1"/>
  <c r="AC615" i="1" s="1"/>
  <c r="AC616" i="1" a="1"/>
  <c r="AC616" i="1"/>
  <c r="AC617" i="1" a="1"/>
  <c r="AC617" i="1"/>
  <c r="AC618" i="1" a="1"/>
  <c r="AC618" i="1" s="1"/>
  <c r="AC619" i="1" a="1"/>
  <c r="AC619" i="1"/>
  <c r="AC620" i="1" a="1"/>
  <c r="AC620" i="1" s="1"/>
  <c r="AC621" i="1" a="1"/>
  <c r="AC621" i="1" s="1"/>
  <c r="AC622" i="1" a="1"/>
  <c r="AC622" i="1" s="1"/>
  <c r="AC623" i="1" a="1"/>
  <c r="AC623" i="1" s="1"/>
  <c r="AC624" i="1" a="1"/>
  <c r="AC624" i="1" s="1"/>
  <c r="AC625" i="1" a="1"/>
  <c r="AC625" i="1" s="1"/>
  <c r="AC626" i="1" a="1"/>
  <c r="AC626" i="1" s="1"/>
  <c r="AC627" i="1" a="1"/>
  <c r="AC627" i="1"/>
  <c r="AC628" i="1" a="1"/>
  <c r="AC628" i="1" s="1"/>
  <c r="AC629" i="1" a="1"/>
  <c r="AC629" i="1"/>
  <c r="AC630" i="1" a="1"/>
  <c r="AC630" i="1" s="1"/>
  <c r="AC631" i="1" a="1"/>
  <c r="AC631" i="1" s="1"/>
  <c r="AC632" i="1" a="1"/>
  <c r="AC632" i="1"/>
  <c r="AC633" i="1" a="1"/>
  <c r="AC633" i="1" s="1"/>
  <c r="AC634" i="1" a="1"/>
  <c r="AC634" i="1" s="1"/>
  <c r="AC635" i="1" a="1"/>
  <c r="AC635" i="1" s="1"/>
  <c r="AC636" i="1" a="1"/>
  <c r="AC636" i="1" s="1"/>
  <c r="AC637" i="1" a="1"/>
  <c r="AC637" i="1"/>
  <c r="AC638" i="1" a="1"/>
  <c r="AC638" i="1" s="1"/>
  <c r="AC639" i="1" a="1"/>
  <c r="AC639" i="1" s="1"/>
  <c r="AC640" i="1" a="1"/>
  <c r="AC640" i="1"/>
  <c r="AC641" i="1" a="1"/>
  <c r="AC641" i="1" s="1"/>
  <c r="AC642" i="1" a="1"/>
  <c r="AC642" i="1" s="1"/>
  <c r="AC643" i="1" a="1"/>
  <c r="AC643" i="1" s="1"/>
  <c r="AC644" i="1" a="1"/>
  <c r="AC644" i="1" s="1"/>
  <c r="AC645" i="1" a="1"/>
  <c r="AC645" i="1"/>
  <c r="AC646" i="1" a="1"/>
  <c r="AC646" i="1" s="1"/>
  <c r="AC647" i="1" a="1"/>
  <c r="AC647" i="1" s="1"/>
  <c r="AC648" i="1" a="1"/>
  <c r="AC648" i="1" s="1"/>
  <c r="AC649" i="1" a="1"/>
  <c r="AC649" i="1"/>
  <c r="AC650" i="1" a="1"/>
  <c r="AC650" i="1"/>
  <c r="AC651" i="1" a="1"/>
  <c r="AC651" i="1" s="1"/>
  <c r="AC652" i="1" a="1"/>
  <c r="AC652" i="1" s="1"/>
  <c r="AC653" i="1" a="1"/>
  <c r="AC653" i="1"/>
  <c r="AC654" i="1" a="1"/>
  <c r="AC654" i="1" s="1"/>
  <c r="AC655" i="1" a="1"/>
  <c r="AC655" i="1" s="1"/>
  <c r="AC656" i="1" a="1"/>
  <c r="AC656" i="1" s="1"/>
  <c r="AC657" i="1" a="1"/>
  <c r="AC657" i="1" s="1"/>
  <c r="AC658" i="1" a="1"/>
  <c r="AC658" i="1"/>
  <c r="AC659" i="1" a="1"/>
  <c r="AC659" i="1" s="1"/>
  <c r="AC660" i="1" a="1"/>
  <c r="AC660" i="1" s="1"/>
  <c r="AC661" i="1" a="1"/>
  <c r="AC661" i="1" s="1"/>
  <c r="AC662" i="1" a="1"/>
  <c r="AC662" i="1"/>
  <c r="AC663" i="1" a="1"/>
  <c r="AC663" i="1"/>
  <c r="AC664" i="1" a="1"/>
  <c r="AC664" i="1" s="1"/>
  <c r="AC665" i="1" a="1"/>
  <c r="AC665" i="1" s="1"/>
  <c r="AC666" i="1" a="1"/>
  <c r="AC666" i="1" s="1"/>
  <c r="AC667" i="1" a="1"/>
  <c r="AC667" i="1" s="1"/>
  <c r="AC668" i="1" a="1"/>
  <c r="AC668" i="1" s="1"/>
  <c r="AC669" i="1" a="1"/>
  <c r="AC669" i="1" s="1"/>
  <c r="AC670" i="1" a="1"/>
  <c r="AC670" i="1" s="1"/>
  <c r="AC671" i="1" a="1"/>
  <c r="AC671" i="1"/>
  <c r="AC672" i="1" a="1"/>
  <c r="AC672" i="1" s="1"/>
  <c r="AC673" i="1" a="1"/>
  <c r="AC673" i="1"/>
  <c r="AC674" i="1" a="1"/>
  <c r="AC674" i="1" s="1"/>
  <c r="AC675" i="1" a="1"/>
  <c r="AC675" i="1"/>
  <c r="AC676" i="1" a="1"/>
  <c r="AC676" i="1"/>
  <c r="AC677" i="1" a="1"/>
  <c r="AC677" i="1" s="1"/>
  <c r="AC678" i="1" a="1"/>
  <c r="AC678" i="1" s="1"/>
  <c r="AC679" i="1" a="1"/>
  <c r="AC679" i="1" s="1"/>
  <c r="AC680" i="1" a="1"/>
  <c r="AC680" i="1" s="1"/>
  <c r="AC681" i="1" a="1"/>
  <c r="AC681" i="1" s="1"/>
  <c r="AC682" i="1" a="1"/>
  <c r="AC682" i="1" s="1"/>
  <c r="AC683" i="1" a="1"/>
  <c r="AC683" i="1" s="1"/>
  <c r="AC684" i="1" a="1"/>
  <c r="AC684" i="1" s="1"/>
  <c r="AC685" i="1" a="1"/>
  <c r="AC685" i="1" s="1"/>
  <c r="AC686" i="1" a="1"/>
  <c r="AC686" i="1"/>
  <c r="AC687" i="1" a="1"/>
  <c r="AC687" i="1" s="1"/>
  <c r="AC688" i="1" a="1"/>
  <c r="AC688" i="1" s="1"/>
  <c r="AC689" i="1" a="1"/>
  <c r="AC689" i="1"/>
  <c r="AC690" i="1" a="1"/>
  <c r="AC690" i="1" s="1"/>
  <c r="AC691" i="1" a="1"/>
  <c r="AC691" i="1"/>
  <c r="AC692" i="1" a="1"/>
  <c r="AC692" i="1" s="1"/>
  <c r="AC693" i="1" a="1"/>
  <c r="AC693" i="1" s="1"/>
  <c r="AC694" i="1" a="1"/>
  <c r="AC694" i="1"/>
  <c r="AC695" i="1" a="1"/>
  <c r="AC695" i="1" s="1"/>
  <c r="AC696" i="1" a="1"/>
  <c r="AC696" i="1" s="1"/>
  <c r="AC697" i="1" a="1"/>
  <c r="AC697" i="1" s="1"/>
  <c r="AC698" i="1" a="1"/>
  <c r="AC698" i="1" s="1"/>
  <c r="AC699" i="1" a="1"/>
  <c r="AC699" i="1"/>
  <c r="AC700" i="1" a="1"/>
  <c r="AC700" i="1" s="1"/>
  <c r="AC701" i="1" a="1"/>
  <c r="AC701" i="1" s="1"/>
  <c r="AC702" i="1" a="1"/>
  <c r="AC702" i="1" s="1"/>
  <c r="AC703" i="1" a="1"/>
  <c r="AC703" i="1" s="1"/>
  <c r="AC704" i="1" a="1"/>
  <c r="AC704" i="1"/>
  <c r="AC705" i="1" a="1"/>
  <c r="AC705" i="1" s="1"/>
  <c r="AC706" i="1" a="1"/>
  <c r="AC706" i="1" s="1"/>
  <c r="AC707" i="1" a="1"/>
  <c r="AC707" i="1"/>
  <c r="AC708" i="1" a="1"/>
  <c r="AC708" i="1" s="1"/>
  <c r="AC709" i="1" a="1"/>
  <c r="AC709" i="1"/>
  <c r="AC710" i="1" a="1"/>
  <c r="AC710" i="1" s="1"/>
  <c r="AC711" i="1" a="1"/>
  <c r="AC711" i="1"/>
  <c r="AC712" i="1" a="1"/>
  <c r="AC712" i="1"/>
  <c r="AC713" i="1" a="1"/>
  <c r="AC713" i="1" s="1"/>
  <c r="AC714" i="1" a="1"/>
  <c r="AC714" i="1" s="1"/>
  <c r="AC715" i="1" a="1"/>
  <c r="AC715" i="1" s="1"/>
  <c r="AC716" i="1" a="1"/>
  <c r="AC716" i="1" s="1"/>
  <c r="AC717" i="1" a="1"/>
  <c r="AC717" i="1"/>
  <c r="AC718" i="1" a="1"/>
  <c r="AC718" i="1" s="1"/>
  <c r="AC719" i="1" a="1"/>
  <c r="AC719" i="1" s="1"/>
  <c r="AC720" i="1" a="1"/>
  <c r="AC720" i="1" s="1"/>
  <c r="AC721" i="1" a="1"/>
  <c r="AC721" i="1" s="1"/>
  <c r="AC722" i="1" a="1"/>
  <c r="AC722" i="1"/>
  <c r="AC723" i="1" a="1"/>
  <c r="AC723" i="1" s="1"/>
  <c r="AC724" i="1" a="1"/>
  <c r="AC724" i="1"/>
  <c r="AC725" i="1" a="1"/>
  <c r="AC725" i="1"/>
  <c r="AC726" i="1" a="1"/>
  <c r="AC726" i="1" s="1"/>
  <c r="AC727" i="1" a="1"/>
  <c r="AC727" i="1"/>
  <c r="AC728" i="1" a="1"/>
  <c r="AC728" i="1" s="1"/>
  <c r="AC729" i="1" a="1"/>
  <c r="AC729" i="1" s="1"/>
  <c r="AC730" i="1" a="1"/>
  <c r="AC730" i="1"/>
  <c r="AC731" i="1" a="1"/>
  <c r="AC731" i="1" s="1"/>
  <c r="AC732" i="1" a="1"/>
  <c r="AC732" i="1" s="1"/>
  <c r="AC733" i="1" a="1"/>
  <c r="AC733" i="1" s="1"/>
  <c r="AC734" i="1" a="1"/>
  <c r="AC734" i="1" s="1"/>
  <c r="AC735" i="1" a="1"/>
  <c r="AC735" i="1"/>
  <c r="AC736" i="1" a="1"/>
  <c r="AC736" i="1" s="1"/>
  <c r="AC737" i="1" a="1"/>
  <c r="AC737" i="1"/>
  <c r="AC738" i="1" a="1"/>
  <c r="AC738" i="1" s="1"/>
  <c r="AC739" i="1" a="1"/>
  <c r="AC739" i="1" s="1"/>
  <c r="AC740" i="1" a="1"/>
  <c r="AC740" i="1"/>
  <c r="AC741" i="1" a="1"/>
  <c r="AC741" i="1" s="1"/>
  <c r="AC742" i="1" a="1"/>
  <c r="AC742" i="1" s="1"/>
  <c r="AC743" i="1" a="1"/>
  <c r="AC743" i="1"/>
  <c r="AC744" i="1" a="1"/>
  <c r="AC744" i="1" s="1"/>
  <c r="AC745" i="1" a="1"/>
  <c r="AC745" i="1"/>
  <c r="AC746" i="1" a="1"/>
  <c r="AC746" i="1" s="1"/>
  <c r="AC747" i="1" a="1"/>
  <c r="AC747" i="1" s="1"/>
  <c r="AC748" i="1" a="1"/>
  <c r="AC748" i="1"/>
  <c r="AC749" i="1" a="1"/>
  <c r="AC749" i="1" s="1"/>
  <c r="AC750" i="1" a="1"/>
  <c r="AC750" i="1" s="1"/>
  <c r="AC751" i="1" a="1"/>
  <c r="AC751" i="1" s="1"/>
  <c r="AC752" i="1" a="1"/>
  <c r="AC752" i="1" s="1"/>
  <c r="AC753" i="1" a="1"/>
  <c r="AC753" i="1"/>
  <c r="AC754" i="1" a="1"/>
  <c r="AC754" i="1" s="1"/>
  <c r="AC755" i="1" a="1"/>
  <c r="AC755" i="1" s="1"/>
  <c r="AC756" i="1" a="1"/>
  <c r="AC756" i="1" s="1"/>
  <c r="AC757" i="1" a="1"/>
  <c r="AC757" i="1"/>
  <c r="AC758" i="1" a="1"/>
  <c r="AC758" i="1"/>
  <c r="AC759" i="1" a="1"/>
  <c r="AC759" i="1" s="1"/>
  <c r="AC760" i="1" a="1"/>
  <c r="AC760" i="1" s="1"/>
  <c r="AC761" i="1" a="1"/>
  <c r="AC761" i="1"/>
  <c r="AC762" i="1" a="1"/>
  <c r="AC762" i="1" s="1"/>
  <c r="AC763" i="1" a="1"/>
  <c r="AC763" i="1"/>
  <c r="AC764" i="1" a="1"/>
  <c r="AC764" i="1" s="1"/>
  <c r="AC765" i="1" a="1"/>
  <c r="AC765" i="1" s="1"/>
  <c r="AC766" i="1" a="1"/>
  <c r="AC766" i="1"/>
  <c r="AC767" i="1" a="1"/>
  <c r="AC767" i="1" s="1"/>
  <c r="AC768" i="1" a="1"/>
  <c r="AC768" i="1" s="1"/>
  <c r="AC769" i="1" a="1"/>
  <c r="AC769" i="1" s="1"/>
  <c r="AC770" i="1" a="1"/>
  <c r="AC770" i="1"/>
  <c r="AC771" i="1" a="1"/>
  <c r="AC771" i="1"/>
  <c r="AC772" i="1" a="1"/>
  <c r="AC772" i="1" s="1"/>
  <c r="AC773" i="1" a="1"/>
  <c r="AC773" i="1" s="1"/>
  <c r="AC774" i="1" a="1"/>
  <c r="AC774" i="1" s="1"/>
  <c r="AC775" i="1" a="1"/>
  <c r="AC775" i="1" s="1"/>
  <c r="AC776" i="1" a="1"/>
  <c r="AC776" i="1"/>
  <c r="AC777" i="1" a="1"/>
  <c r="AC777" i="1" s="1"/>
  <c r="AC778" i="1" a="1"/>
  <c r="AC778" i="1" s="1"/>
  <c r="AC779" i="1" a="1"/>
  <c r="AC779" i="1"/>
  <c r="AC780" i="1" a="1"/>
  <c r="AC780" i="1" s="1"/>
  <c r="AC781" i="1" a="1"/>
  <c r="AC781" i="1"/>
  <c r="AC782" i="1" a="1"/>
  <c r="AC782" i="1" s="1"/>
  <c r="AC783" i="1" a="1"/>
  <c r="AC783" i="1"/>
  <c r="AC784" i="1" a="1"/>
  <c r="AC784" i="1" s="1"/>
  <c r="AC785" i="1" a="1"/>
  <c r="AC785" i="1" s="1"/>
  <c r="AC786" i="1" a="1"/>
  <c r="AC786" i="1" s="1"/>
  <c r="AC787" i="1" a="1"/>
  <c r="AC787" i="1" s="1"/>
  <c r="AC788" i="1" a="1"/>
  <c r="AC788" i="1" s="1"/>
  <c r="AC789" i="1" a="1"/>
  <c r="AC789" i="1"/>
  <c r="AC790" i="1" a="1"/>
  <c r="AC790" i="1" s="1"/>
  <c r="AC791" i="1" a="1"/>
  <c r="AC791" i="1" s="1"/>
  <c r="AC792" i="1" a="1"/>
  <c r="AC792" i="1" s="1"/>
  <c r="AC793" i="1" a="1"/>
  <c r="AC793" i="1" s="1"/>
  <c r="AC794" i="1" a="1"/>
  <c r="AC794" i="1"/>
  <c r="AC795" i="1" a="1"/>
  <c r="AC795" i="1" s="1"/>
  <c r="AC796" i="1" a="1"/>
  <c r="AC796" i="1"/>
  <c r="AC797" i="1" a="1"/>
  <c r="AC797" i="1" s="1"/>
  <c r="AC798" i="1" a="1"/>
  <c r="AC798" i="1" s="1"/>
  <c r="AC799" i="1" a="1"/>
  <c r="AC799" i="1"/>
  <c r="AC800" i="1" a="1"/>
  <c r="AC800" i="1" s="1"/>
  <c r="AC801" i="1" a="1"/>
  <c r="AC801" i="1" s="1"/>
  <c r="AC802" i="1" a="1"/>
  <c r="AC802" i="1"/>
  <c r="AC803" i="1" a="1"/>
  <c r="AC803" i="1" s="1"/>
  <c r="AC804" i="1" a="1"/>
  <c r="AC804" i="1" s="1"/>
  <c r="AC805" i="1" a="1"/>
  <c r="AC805" i="1" s="1"/>
  <c r="AC806" i="1" a="1"/>
  <c r="AC806" i="1" s="1"/>
  <c r="AC807" i="1" a="1"/>
  <c r="AC807" i="1"/>
  <c r="AC808" i="1" a="1"/>
  <c r="AC808" i="1" s="1"/>
  <c r="AC809" i="1" a="1"/>
  <c r="AC809" i="1"/>
  <c r="AC810" i="1" a="1"/>
  <c r="AC810" i="1" s="1"/>
  <c r="AC811" i="1" a="1"/>
  <c r="AC811" i="1" s="1"/>
  <c r="AC812" i="1" a="1"/>
  <c r="AC812" i="1"/>
  <c r="AC813" i="1" a="1"/>
  <c r="AC813" i="1" s="1"/>
  <c r="AC814" i="1" a="1"/>
  <c r="AC814" i="1" s="1"/>
  <c r="AC815" i="1" a="1"/>
  <c r="AC815" i="1"/>
  <c r="AC816" i="1" a="1"/>
  <c r="AC816" i="1" s="1"/>
  <c r="AC817" i="1" a="1"/>
  <c r="AC817" i="1" s="1"/>
  <c r="AC818" i="1" a="1"/>
  <c r="AC818" i="1" s="1"/>
  <c r="AC819" i="1" a="1"/>
  <c r="AC819" i="1" s="1"/>
  <c r="AC820" i="1" a="1"/>
  <c r="AC820" i="1"/>
  <c r="AC821" i="1" a="1"/>
  <c r="AC821" i="1" s="1"/>
  <c r="AC822" i="1" a="1"/>
  <c r="AC822" i="1" s="1"/>
  <c r="AC823" i="1" a="1"/>
  <c r="AC823" i="1" s="1"/>
  <c r="AC824" i="1" a="1"/>
  <c r="AC824" i="1" s="1"/>
  <c r="AC825" i="1" a="1"/>
  <c r="AC825" i="1"/>
  <c r="AC826" i="1" a="1"/>
  <c r="AC826" i="1" s="1"/>
  <c r="AC827" i="1" a="1"/>
  <c r="AC827" i="1" s="1"/>
  <c r="AC828" i="1" a="1"/>
  <c r="AC828" i="1" s="1"/>
  <c r="AC829" i="1" a="1"/>
  <c r="AC829" i="1"/>
  <c r="AC830" i="1" a="1"/>
  <c r="AC830" i="1" s="1"/>
  <c r="AC831" i="1" a="1"/>
  <c r="AC831" i="1" s="1"/>
  <c r="AC832" i="1" a="1"/>
  <c r="AC832" i="1" s="1"/>
  <c r="AC833" i="1" a="1"/>
  <c r="AC833" i="1"/>
  <c r="AC834" i="1" a="1"/>
  <c r="AC834" i="1" s="1"/>
  <c r="AC835" i="1" a="1"/>
  <c r="AC835" i="1"/>
  <c r="AC836" i="1" a="1"/>
  <c r="AC836" i="1" s="1"/>
  <c r="AC837" i="1" a="1"/>
  <c r="AC837" i="1" s="1"/>
  <c r="AC838" i="1" a="1"/>
  <c r="AC838" i="1"/>
  <c r="AC839" i="1" a="1"/>
  <c r="AC839" i="1" s="1"/>
  <c r="AC840" i="1" a="1"/>
  <c r="AC840" i="1" s="1"/>
  <c r="AC841" i="1" a="1"/>
  <c r="AC841" i="1" s="1"/>
  <c r="AC842" i="1" a="1"/>
  <c r="AC842" i="1"/>
  <c r="AC843" i="1" a="1"/>
  <c r="AC843" i="1" s="1"/>
  <c r="AC844" i="1" a="1"/>
  <c r="AC844" i="1" s="1"/>
  <c r="AC845" i="1" a="1"/>
  <c r="AC845" i="1" s="1"/>
  <c r="AC846" i="1" a="1"/>
  <c r="AC846" i="1" s="1"/>
  <c r="AC847" i="1" a="1"/>
  <c r="AC847" i="1" s="1"/>
  <c r="AC848" i="1" a="1"/>
  <c r="AC848" i="1"/>
  <c r="AC849" i="1" a="1"/>
  <c r="AC849" i="1" s="1"/>
  <c r="AC850" i="1" a="1"/>
  <c r="AC850" i="1" s="1"/>
  <c r="AC851" i="1" a="1"/>
  <c r="AC851" i="1"/>
  <c r="AC852" i="1" a="1"/>
  <c r="AC852" i="1" s="1"/>
  <c r="AC853" i="1" a="1"/>
  <c r="AC853" i="1"/>
  <c r="AC854" i="1" a="1"/>
  <c r="AC854" i="1" s="1"/>
  <c r="AC855" i="1" a="1"/>
  <c r="AC855" i="1"/>
  <c r="AC856" i="1" a="1"/>
  <c r="AC856" i="1" s="1"/>
  <c r="AC857" i="1" a="1"/>
  <c r="AC857" i="1" s="1"/>
  <c r="AC858" i="1" a="1"/>
  <c r="AC858" i="1" s="1"/>
  <c r="AC859" i="1" a="1"/>
  <c r="AC859" i="1" s="1"/>
  <c r="AC860" i="1" a="1"/>
  <c r="AC860" i="1" s="1"/>
  <c r="AC861" i="1" a="1"/>
  <c r="AC861" i="1"/>
  <c r="AC862" i="1" a="1"/>
  <c r="AC862" i="1" s="1"/>
  <c r="AC863" i="1" a="1"/>
  <c r="AC863" i="1" s="1"/>
  <c r="AC864" i="1" a="1"/>
  <c r="AC864" i="1" s="1"/>
  <c r="AC865" i="1" a="1"/>
  <c r="AC865" i="1" s="1"/>
  <c r="AC866" i="1" a="1"/>
  <c r="AC866" i="1"/>
  <c r="AC867" i="1" a="1"/>
  <c r="AC867" i="1" s="1"/>
  <c r="AC868" i="1" a="1"/>
  <c r="AC868" i="1"/>
  <c r="AC869" i="1" a="1"/>
  <c r="AC869" i="1" s="1"/>
  <c r="AC870" i="1" a="1"/>
  <c r="AC870" i="1" s="1"/>
  <c r="AC871" i="1" a="1"/>
  <c r="AC871" i="1"/>
  <c r="AC872" i="1" a="1"/>
  <c r="AC872" i="1" s="1"/>
  <c r="AC873" i="1" a="1"/>
  <c r="AC873" i="1" s="1"/>
  <c r="AC874" i="1" a="1"/>
  <c r="AC874" i="1"/>
  <c r="AC875" i="1" a="1"/>
  <c r="AC875" i="1" s="1"/>
  <c r="AC876" i="1" a="1"/>
  <c r="AC876" i="1" s="1"/>
  <c r="AC877" i="1" a="1"/>
  <c r="AC877" i="1" s="1"/>
  <c r="AC878" i="1" a="1"/>
  <c r="AC878" i="1" s="1"/>
  <c r="AC879" i="1" a="1"/>
  <c r="AC879" i="1"/>
  <c r="AC880" i="1" a="1"/>
  <c r="AC880" i="1" s="1"/>
  <c r="AC881" i="1" a="1"/>
  <c r="AC881" i="1"/>
  <c r="AC882" i="1" a="1"/>
  <c r="AC882" i="1" s="1"/>
  <c r="AC883" i="1" a="1"/>
  <c r="AC883" i="1" s="1"/>
  <c r="AC884" i="1" a="1"/>
  <c r="AC884" i="1"/>
  <c r="AC885" i="1" a="1"/>
  <c r="AC885" i="1" s="1"/>
  <c r="AC886" i="1" a="1"/>
  <c r="AC886" i="1" s="1"/>
  <c r="AC887" i="1" a="1"/>
  <c r="AC887" i="1"/>
  <c r="AC888" i="1" a="1"/>
  <c r="AC888" i="1" s="1"/>
  <c r="AC889" i="1" a="1"/>
  <c r="AC889" i="1" s="1"/>
  <c r="AC890" i="1" a="1"/>
  <c r="AC890" i="1" s="1"/>
  <c r="AC891" i="1" a="1"/>
  <c r="AC891" i="1" s="1"/>
  <c r="AC892" i="1" a="1"/>
  <c r="AC892" i="1"/>
  <c r="AC893" i="1" a="1"/>
  <c r="AC893" i="1" s="1"/>
  <c r="AC894" i="1" a="1"/>
  <c r="AC894" i="1" s="1"/>
  <c r="AC895" i="1" a="1"/>
  <c r="AC895" i="1" s="1"/>
  <c r="AC896" i="1" a="1"/>
  <c r="AC896" i="1" s="1"/>
  <c r="AC897" i="1" a="1"/>
  <c r="AC897" i="1"/>
  <c r="AC898" i="1" a="1"/>
  <c r="AC898" i="1" s="1"/>
  <c r="AC899" i="1" a="1"/>
  <c r="AC899" i="1" s="1"/>
  <c r="AC900" i="1" a="1"/>
  <c r="AC900" i="1" s="1"/>
  <c r="AC901" i="1" a="1"/>
  <c r="AC901" i="1"/>
  <c r="AC902" i="1" a="1"/>
  <c r="AC902" i="1" s="1"/>
  <c r="AC903" i="1" a="1"/>
  <c r="AC903" i="1" s="1"/>
  <c r="AC904" i="1" a="1"/>
  <c r="AC904" i="1" s="1"/>
  <c r="AC905" i="1" a="1"/>
  <c r="AC905" i="1"/>
  <c r="AC906" i="1" a="1"/>
  <c r="AC906" i="1" s="1"/>
  <c r="AC907" i="1" a="1"/>
  <c r="AC907" i="1"/>
  <c r="AC908" i="1" a="1"/>
  <c r="AC908" i="1" s="1"/>
  <c r="AC909" i="1" a="1"/>
  <c r="AC909" i="1" s="1"/>
  <c r="AC910" i="1" a="1"/>
  <c r="AC910" i="1"/>
  <c r="AC911" i="1" a="1"/>
  <c r="AC911" i="1" s="1"/>
  <c r="AC912" i="1" a="1"/>
  <c r="AC912" i="1" s="1"/>
  <c r="AC913" i="1" a="1"/>
  <c r="AC913" i="1" s="1"/>
  <c r="AC914" i="1" a="1"/>
  <c r="AC914" i="1"/>
  <c r="AC915" i="1" a="1"/>
  <c r="AC915" i="1" s="1"/>
  <c r="AC916" i="1" a="1"/>
  <c r="AC916" i="1" s="1"/>
  <c r="AC917" i="1" a="1"/>
  <c r="AC917" i="1" s="1"/>
  <c r="AC918" i="1" a="1"/>
  <c r="AC918" i="1" s="1"/>
  <c r="AC919" i="1" a="1"/>
  <c r="AC919" i="1" s="1"/>
  <c r="AC920" i="1" a="1"/>
  <c r="AC920" i="1"/>
  <c r="AC921" i="1" a="1"/>
  <c r="AC921" i="1" s="1"/>
  <c r="AC922" i="1" a="1"/>
  <c r="AC922" i="1" s="1"/>
  <c r="AC923" i="1" a="1"/>
  <c r="AC923" i="1"/>
  <c r="AC924" i="1" a="1"/>
  <c r="AC924" i="1" s="1"/>
  <c r="AC925" i="1" a="1"/>
  <c r="AC925" i="1" s="1"/>
  <c r="AC926" i="1" a="1"/>
  <c r="AC926" i="1" s="1"/>
  <c r="AC927" i="1" a="1"/>
  <c r="AC927" i="1"/>
  <c r="AC928" i="1" a="1"/>
  <c r="AC928" i="1" s="1"/>
  <c r="AC929" i="1" a="1"/>
  <c r="AC929" i="1" s="1"/>
  <c r="AC930" i="1" a="1"/>
  <c r="AC930" i="1" s="1"/>
  <c r="AC931" i="1" a="1"/>
  <c r="AC931" i="1"/>
  <c r="AC932" i="1" a="1"/>
  <c r="AC932" i="1" s="1"/>
  <c r="AC933" i="1" a="1"/>
  <c r="AC933" i="1"/>
  <c r="AC934" i="1" a="1"/>
  <c r="AC934" i="1" s="1"/>
  <c r="AC935" i="1" a="1"/>
  <c r="AC935" i="1" s="1"/>
  <c r="AC936" i="1" a="1"/>
  <c r="AC936" i="1" s="1"/>
  <c r="AC937" i="1" a="1"/>
  <c r="AC937" i="1" s="1"/>
  <c r="AC938" i="1" a="1"/>
  <c r="AC938" i="1" s="1"/>
  <c r="AC939" i="1" a="1"/>
  <c r="AC939" i="1" s="1"/>
  <c r="AC940" i="1" a="1"/>
  <c r="AC940" i="1"/>
  <c r="AC941" i="1" a="1"/>
  <c r="AC941" i="1" s="1"/>
  <c r="AC942" i="1" a="1"/>
  <c r="AC942" i="1" s="1"/>
  <c r="AC943" i="1" a="1"/>
  <c r="AC943" i="1"/>
  <c r="AC944" i="1" a="1"/>
  <c r="AC944" i="1"/>
  <c r="AC945" i="1" a="1"/>
  <c r="AC945" i="1" s="1"/>
  <c r="AC946" i="1" a="1"/>
  <c r="AC946" i="1"/>
  <c r="AC947" i="1" a="1"/>
  <c r="AC947" i="1" s="1"/>
  <c r="AC948" i="1" a="1"/>
  <c r="AC948" i="1" s="1"/>
  <c r="AC949" i="1" a="1"/>
  <c r="AC949" i="1" s="1"/>
  <c r="AC950" i="1" a="1"/>
  <c r="AC950" i="1" s="1"/>
  <c r="AC951" i="1" a="1"/>
  <c r="AC951" i="1" s="1"/>
  <c r="AC952" i="1" a="1"/>
  <c r="AC952" i="1" s="1"/>
  <c r="AC953" i="1" a="1"/>
  <c r="AC953" i="1"/>
  <c r="AC954" i="1" a="1"/>
  <c r="AC954" i="1" s="1"/>
  <c r="AC955" i="1" a="1"/>
  <c r="AC955" i="1" s="1"/>
  <c r="AC956" i="1" a="1"/>
  <c r="AC956" i="1"/>
  <c r="AC957" i="1" a="1"/>
  <c r="AC957" i="1"/>
  <c r="AC958" i="1" a="1"/>
  <c r="AC958" i="1" s="1"/>
  <c r="AC959" i="1" a="1"/>
  <c r="AC959" i="1"/>
  <c r="AC960" i="1" a="1"/>
  <c r="AC960" i="1" s="1"/>
  <c r="AC961" i="1" a="1"/>
  <c r="AC961" i="1" s="1"/>
  <c r="AC962" i="1" a="1"/>
  <c r="AC962" i="1" s="1"/>
  <c r="AC963" i="1" a="1"/>
  <c r="AC963" i="1" s="1"/>
  <c r="AC964" i="1" a="1"/>
  <c r="AC964" i="1" s="1"/>
  <c r="AC965" i="1" a="1"/>
  <c r="AC965" i="1" s="1"/>
  <c r="AC966" i="1" a="1"/>
  <c r="AC966" i="1" s="1"/>
  <c r="AC967" i="1" a="1"/>
  <c r="AC967" i="1" s="1"/>
  <c r="AC968" i="1" a="1"/>
  <c r="AC968" i="1" s="1"/>
  <c r="AC969" i="1" a="1"/>
  <c r="AC969" i="1"/>
  <c r="AC970" i="1" a="1"/>
  <c r="AC970" i="1"/>
  <c r="AC971" i="1" a="1"/>
  <c r="AC971" i="1" s="1"/>
  <c r="AC972" i="1" a="1"/>
  <c r="AC972" i="1" s="1"/>
  <c r="AC973" i="1" a="1"/>
  <c r="AC973" i="1"/>
  <c r="AC974" i="1" a="1"/>
  <c r="AC974" i="1" s="1"/>
  <c r="AC975" i="1" a="1"/>
  <c r="AC975" i="1" s="1"/>
  <c r="AC976" i="1" a="1"/>
  <c r="AC976" i="1" s="1"/>
  <c r="AC977" i="1" a="1"/>
  <c r="AC977" i="1" s="1"/>
  <c r="AC978" i="1" a="1"/>
  <c r="AC978" i="1" s="1"/>
  <c r="AC979" i="1" a="1"/>
  <c r="AC979" i="1"/>
  <c r="AC980" i="1" a="1"/>
  <c r="AC980" i="1" s="1"/>
  <c r="AC981" i="1" a="1"/>
  <c r="AC981" i="1" s="1"/>
  <c r="AC982" i="1" a="1"/>
  <c r="AC982" i="1"/>
  <c r="AC983" i="1" a="1"/>
  <c r="AC983" i="1"/>
  <c r="AC984" i="1" a="1"/>
  <c r="AC984" i="1" s="1"/>
  <c r="AC985" i="1" a="1"/>
  <c r="AC985" i="1"/>
  <c r="AC986" i="1" a="1"/>
  <c r="AC986" i="1" s="1"/>
  <c r="AC987" i="1" a="1"/>
  <c r="AC987" i="1" s="1"/>
  <c r="AC988" i="1" a="1"/>
  <c r="AC988" i="1" s="1"/>
  <c r="AC989" i="1" a="1"/>
  <c r="AC989" i="1"/>
  <c r="AC990" i="1" a="1"/>
  <c r="AC990" i="1" s="1"/>
  <c r="AC991" i="1" a="1"/>
  <c r="AC991" i="1" s="1"/>
  <c r="AC992" i="1" a="1"/>
  <c r="AC992" i="1" s="1"/>
  <c r="AC993" i="1" a="1"/>
  <c r="AC993" i="1" s="1"/>
  <c r="AC994" i="1" a="1"/>
  <c r="AC994" i="1" s="1"/>
  <c r="AC995" i="1" a="1"/>
  <c r="AC995" i="1"/>
  <c r="AC996" i="1" a="1"/>
  <c r="AC996" i="1" s="1"/>
  <c r="AC997" i="1" a="1"/>
  <c r="AC997" i="1" s="1"/>
  <c r="AC998" i="1" a="1"/>
  <c r="AC998" i="1" s="1"/>
  <c r="AC999" i="1" a="1"/>
  <c r="AC999" i="1" s="1"/>
  <c r="AC1000" i="1" a="1"/>
  <c r="AC1000" i="1" s="1"/>
  <c r="AC1001" i="1" a="1"/>
  <c r="AC1001" i="1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X2" i="1"/>
  <c r="Z2" i="1" s="1"/>
  <c r="X3" i="1"/>
  <c r="X4" i="1"/>
  <c r="Z4" i="1" s="1"/>
  <c r="X5" i="1"/>
  <c r="X6" i="1"/>
  <c r="Z6" i="1" s="1"/>
  <c r="X7" i="1"/>
  <c r="X8" i="1"/>
  <c r="Z8" i="1" s="1"/>
  <c r="X9" i="1"/>
  <c r="Z9" i="1" s="1"/>
  <c r="X10" i="1"/>
  <c r="X11" i="1"/>
  <c r="X12" i="1"/>
  <c r="Z12" i="1" s="1"/>
  <c r="X13" i="1"/>
  <c r="X14" i="1"/>
  <c r="Z14" i="1" s="1"/>
  <c r="X15" i="1"/>
  <c r="X16" i="1"/>
  <c r="Z16" i="1" s="1"/>
  <c r="X17" i="1"/>
  <c r="X18" i="1"/>
  <c r="Z18" i="1" s="1"/>
  <c r="X19" i="1"/>
  <c r="Z19" i="1" s="1"/>
  <c r="X20" i="1"/>
  <c r="Z20" i="1" s="1"/>
  <c r="X21" i="1"/>
  <c r="Z21" i="1" s="1"/>
  <c r="X22" i="1"/>
  <c r="Z22" i="1" s="1"/>
  <c r="X23" i="1"/>
  <c r="X24" i="1"/>
  <c r="Z24" i="1" s="1"/>
  <c r="X25" i="1"/>
  <c r="X26" i="1"/>
  <c r="X27" i="1"/>
  <c r="X28" i="1"/>
  <c r="Z28" i="1" s="1"/>
  <c r="X29" i="1"/>
  <c r="Z29" i="1" s="1"/>
  <c r="X30" i="1"/>
  <c r="X31" i="1"/>
  <c r="X32" i="1"/>
  <c r="Z32" i="1" s="1"/>
  <c r="X33" i="1"/>
  <c r="Z33" i="1" s="1"/>
  <c r="X34" i="1"/>
  <c r="Z34" i="1" s="1"/>
  <c r="X35" i="1"/>
  <c r="Z35" i="1" s="1"/>
  <c r="X36" i="1"/>
  <c r="Z36" i="1" s="1"/>
  <c r="X37" i="1"/>
  <c r="X38" i="1"/>
  <c r="X39" i="1"/>
  <c r="X40" i="1"/>
  <c r="Z40" i="1" s="1"/>
  <c r="X41" i="1"/>
  <c r="X42" i="1"/>
  <c r="Z42" i="1" s="1"/>
  <c r="X43" i="1"/>
  <c r="X44" i="1"/>
  <c r="Z44" i="1" s="1"/>
  <c r="X45" i="1"/>
  <c r="Z45" i="1" s="1"/>
  <c r="X46" i="1"/>
  <c r="Z46" i="1" s="1"/>
  <c r="X47" i="1"/>
  <c r="Z47" i="1" s="1"/>
  <c r="X48" i="1"/>
  <c r="Z48" i="1" s="1"/>
  <c r="X49" i="1"/>
  <c r="X50" i="1"/>
  <c r="Z50" i="1" s="1"/>
  <c r="X51" i="1"/>
  <c r="X52" i="1"/>
  <c r="X53" i="1"/>
  <c r="Z53" i="1" s="1"/>
  <c r="X54" i="1"/>
  <c r="X55" i="1"/>
  <c r="X56" i="1"/>
  <c r="Z56" i="1" s="1"/>
  <c r="X57" i="1"/>
  <c r="X58" i="1"/>
  <c r="Z58" i="1" s="1"/>
  <c r="X59" i="1"/>
  <c r="Z59" i="1" s="1"/>
  <c r="X60" i="1"/>
  <c r="Z60" i="1" s="1"/>
  <c r="X61" i="1"/>
  <c r="X62" i="1"/>
  <c r="Z62" i="1" s="1"/>
  <c r="X63" i="1"/>
  <c r="X64" i="1"/>
  <c r="Z64" i="1" s="1"/>
  <c r="X65" i="1"/>
  <c r="Z65" i="1" s="1"/>
  <c r="X66" i="1"/>
  <c r="Z66" i="1" s="1"/>
  <c r="X67" i="1"/>
  <c r="X68" i="1"/>
  <c r="Z68" i="1" s="1"/>
  <c r="X69" i="1"/>
  <c r="Z69" i="1" s="1"/>
  <c r="X70" i="1"/>
  <c r="Z70" i="1" s="1"/>
  <c r="X71" i="1"/>
  <c r="Z71" i="1" s="1"/>
  <c r="X72" i="1"/>
  <c r="Z72" i="1" s="1"/>
  <c r="X73" i="1"/>
  <c r="X74" i="1"/>
  <c r="Z74" i="1" s="1"/>
  <c r="X75" i="1"/>
  <c r="X76" i="1"/>
  <c r="Z76" i="1" s="1"/>
  <c r="X77" i="1"/>
  <c r="Z77" i="1" s="1"/>
  <c r="X78" i="1"/>
  <c r="X79" i="1"/>
  <c r="X80" i="1"/>
  <c r="X81" i="1"/>
  <c r="Z81" i="1" s="1"/>
  <c r="X82" i="1"/>
  <c r="Z82" i="1" s="1"/>
  <c r="X83" i="1"/>
  <c r="X84" i="1"/>
  <c r="Z84" i="1" s="1"/>
  <c r="X85" i="1"/>
  <c r="X86" i="1"/>
  <c r="Z86" i="1" s="1"/>
  <c r="X87" i="1"/>
  <c r="X88" i="1"/>
  <c r="Z88" i="1" s="1"/>
  <c r="X89" i="1"/>
  <c r="Z89" i="1" s="1"/>
  <c r="X90" i="1"/>
  <c r="Z90" i="1" s="1"/>
  <c r="X91" i="1"/>
  <c r="Z91" i="1" s="1"/>
  <c r="X92" i="1"/>
  <c r="X93" i="1"/>
  <c r="Z93" i="1" s="1"/>
  <c r="X94" i="1"/>
  <c r="Z94" i="1" s="1"/>
  <c r="X95" i="1"/>
  <c r="X96" i="1"/>
  <c r="Z96" i="1" s="1"/>
  <c r="X97" i="1"/>
  <c r="X98" i="1"/>
  <c r="Z98" i="1" s="1"/>
  <c r="X99" i="1"/>
  <c r="X100" i="1"/>
  <c r="Z100" i="1" s="1"/>
  <c r="X101" i="1"/>
  <c r="Z101" i="1" s="1"/>
  <c r="X102" i="1"/>
  <c r="X103" i="1"/>
  <c r="Z103" i="1" s="1"/>
  <c r="X104" i="1"/>
  <c r="Z104" i="1" s="1"/>
  <c r="X105" i="1"/>
  <c r="Z105" i="1" s="1"/>
  <c r="X106" i="1"/>
  <c r="Z106" i="1" s="1"/>
  <c r="X107" i="1"/>
  <c r="Z107" i="1" s="1"/>
  <c r="X108" i="1"/>
  <c r="Z108" i="1" s="1"/>
  <c r="X109" i="1"/>
  <c r="X110" i="1"/>
  <c r="Z110" i="1" s="1"/>
  <c r="X111" i="1"/>
  <c r="X112" i="1"/>
  <c r="X113" i="1"/>
  <c r="X114" i="1"/>
  <c r="X115" i="1"/>
  <c r="X116" i="1"/>
  <c r="X117" i="1"/>
  <c r="X118" i="1"/>
  <c r="X119" i="1"/>
  <c r="Z119" i="1" s="1"/>
  <c r="X120" i="1"/>
  <c r="Z120" i="1" s="1"/>
  <c r="X121" i="1"/>
  <c r="X122" i="1"/>
  <c r="Z122" i="1" s="1"/>
  <c r="X123" i="1"/>
  <c r="X124" i="1"/>
  <c r="Z124" i="1" s="1"/>
  <c r="X125" i="1"/>
  <c r="X126" i="1"/>
  <c r="Z126" i="1" s="1"/>
  <c r="X127" i="1"/>
  <c r="X128" i="1"/>
  <c r="X129" i="1"/>
  <c r="Z129" i="1" s="1"/>
  <c r="X130" i="1"/>
  <c r="Z130" i="1" s="1"/>
  <c r="X131" i="1"/>
  <c r="X132" i="1"/>
  <c r="Z132" i="1" s="1"/>
  <c r="X133" i="1"/>
  <c r="X134" i="1"/>
  <c r="Z134" i="1" s="1"/>
  <c r="X135" i="1"/>
  <c r="Z135" i="1" s="1"/>
  <c r="X136" i="1"/>
  <c r="Z136" i="1" s="1"/>
  <c r="X137" i="1"/>
  <c r="X138" i="1"/>
  <c r="Z138" i="1" s="1"/>
  <c r="X139" i="1"/>
  <c r="Z139" i="1" s="1"/>
  <c r="X140" i="1"/>
  <c r="Z140" i="1" s="1"/>
  <c r="X141" i="1"/>
  <c r="Z141" i="1" s="1"/>
  <c r="X142" i="1"/>
  <c r="Z142" i="1" s="1"/>
  <c r="X143" i="1"/>
  <c r="X144" i="1"/>
  <c r="Z144" i="1" s="1"/>
  <c r="X145" i="1"/>
  <c r="X146" i="1"/>
  <c r="X147" i="1"/>
  <c r="X148" i="1"/>
  <c r="Z148" i="1" s="1"/>
  <c r="X149" i="1"/>
  <c r="Z149" i="1" s="1"/>
  <c r="X150" i="1"/>
  <c r="X151" i="1"/>
  <c r="X152" i="1"/>
  <c r="X153" i="1"/>
  <c r="Z153" i="1" s="1"/>
  <c r="X154" i="1"/>
  <c r="Z154" i="1" s="1"/>
  <c r="X155" i="1"/>
  <c r="Z155" i="1" s="1"/>
  <c r="X156" i="1"/>
  <c r="Z156" i="1" s="1"/>
  <c r="X157" i="1"/>
  <c r="X158" i="1"/>
  <c r="X159" i="1"/>
  <c r="X160" i="1"/>
  <c r="X161" i="1"/>
  <c r="Z161" i="1" s="1"/>
  <c r="X162" i="1"/>
  <c r="X163" i="1"/>
  <c r="X164" i="1"/>
  <c r="Z164" i="1" s="1"/>
  <c r="X165" i="1"/>
  <c r="Z165" i="1" s="1"/>
  <c r="X166" i="1"/>
  <c r="Z166" i="1" s="1"/>
  <c r="X167" i="1"/>
  <c r="X168" i="1"/>
  <c r="Z168" i="1" s="1"/>
  <c r="X169" i="1"/>
  <c r="X170" i="1"/>
  <c r="Z170" i="1" s="1"/>
  <c r="X171" i="1"/>
  <c r="X172" i="1"/>
  <c r="Z172" i="1" s="1"/>
  <c r="X173" i="1"/>
  <c r="X174" i="1"/>
  <c r="Z174" i="1" s="1"/>
  <c r="X175" i="1"/>
  <c r="X176" i="1"/>
  <c r="Z176" i="1" s="1"/>
  <c r="X177" i="1"/>
  <c r="Z177" i="1" s="1"/>
  <c r="X178" i="1"/>
  <c r="Z178" i="1" s="1"/>
  <c r="X179" i="1"/>
  <c r="Z179" i="1" s="1"/>
  <c r="X180" i="1"/>
  <c r="Z180" i="1" s="1"/>
  <c r="X181" i="1"/>
  <c r="X182" i="1"/>
  <c r="X183" i="1"/>
  <c r="X184" i="1"/>
  <c r="Z184" i="1" s="1"/>
  <c r="X185" i="1"/>
  <c r="Z185" i="1" s="1"/>
  <c r="X186" i="1"/>
  <c r="Z186" i="1" s="1"/>
  <c r="X187" i="1"/>
  <c r="X188" i="1"/>
  <c r="X189" i="1"/>
  <c r="Z189" i="1" s="1"/>
  <c r="X190" i="1"/>
  <c r="X191" i="1"/>
  <c r="Z191" i="1" s="1"/>
  <c r="X192" i="1"/>
  <c r="Z192" i="1" s="1"/>
  <c r="X193" i="1"/>
  <c r="X194" i="1"/>
  <c r="Z194" i="1" s="1"/>
  <c r="X195" i="1"/>
  <c r="X196" i="1"/>
  <c r="Z196" i="1" s="1"/>
  <c r="X197" i="1"/>
  <c r="X198" i="1"/>
  <c r="Z198" i="1" s="1"/>
  <c r="X199" i="1"/>
  <c r="Z199" i="1" s="1"/>
  <c r="X200" i="1"/>
  <c r="X201" i="1"/>
  <c r="Z201" i="1" s="1"/>
  <c r="X202" i="1"/>
  <c r="X203" i="1"/>
  <c r="X204" i="1"/>
  <c r="X205" i="1"/>
  <c r="X206" i="1"/>
  <c r="Z206" i="1" s="1"/>
  <c r="X207" i="1"/>
  <c r="X208" i="1"/>
  <c r="Z208" i="1" s="1"/>
  <c r="X209" i="1"/>
  <c r="X210" i="1"/>
  <c r="Z210" i="1" s="1"/>
  <c r="X211" i="1"/>
  <c r="X212" i="1"/>
  <c r="X213" i="1"/>
  <c r="Z213" i="1" s="1"/>
  <c r="X214" i="1"/>
  <c r="X215" i="1"/>
  <c r="X216" i="1"/>
  <c r="Z216" i="1" s="1"/>
  <c r="X217" i="1"/>
  <c r="X218" i="1"/>
  <c r="Z218" i="1" s="1"/>
  <c r="X219" i="1"/>
  <c r="X220" i="1"/>
  <c r="Z220" i="1" s="1"/>
  <c r="X221" i="1"/>
  <c r="Z221" i="1" s="1"/>
  <c r="X222" i="1"/>
  <c r="Z222" i="1" s="1"/>
  <c r="X223" i="1"/>
  <c r="X224" i="1"/>
  <c r="Z224" i="1" s="1"/>
  <c r="X225" i="1"/>
  <c r="X226" i="1"/>
  <c r="Z226" i="1" s="1"/>
  <c r="X227" i="1"/>
  <c r="X228" i="1"/>
  <c r="Z228" i="1" s="1"/>
  <c r="X229" i="1"/>
  <c r="X230" i="1"/>
  <c r="X231" i="1"/>
  <c r="X232" i="1"/>
  <c r="Z232" i="1" s="1"/>
  <c r="X233" i="1"/>
  <c r="X234" i="1"/>
  <c r="Z234" i="1" s="1"/>
  <c r="X235" i="1"/>
  <c r="X236" i="1"/>
  <c r="Z236" i="1" s="1"/>
  <c r="X237" i="1"/>
  <c r="X238" i="1"/>
  <c r="Z238" i="1" s="1"/>
  <c r="X239" i="1"/>
  <c r="Z239" i="1" s="1"/>
  <c r="X240" i="1"/>
  <c r="Z240" i="1" s="1"/>
  <c r="X241" i="1"/>
  <c r="X242" i="1"/>
  <c r="Z242" i="1" s="1"/>
  <c r="X243" i="1"/>
  <c r="X244" i="1"/>
  <c r="X245" i="1"/>
  <c r="Z245" i="1" s="1"/>
  <c r="X246" i="1"/>
  <c r="X247" i="1"/>
  <c r="X248" i="1"/>
  <c r="Z248" i="1" s="1"/>
  <c r="X249" i="1"/>
  <c r="Z249" i="1" s="1"/>
  <c r="X250" i="1"/>
  <c r="Z250" i="1" s="1"/>
  <c r="X251" i="1"/>
  <c r="X252" i="1"/>
  <c r="Z252" i="1" s="1"/>
  <c r="X253" i="1"/>
  <c r="X254" i="1"/>
  <c r="Z254" i="1" s="1"/>
  <c r="X255" i="1"/>
  <c r="X256" i="1"/>
  <c r="Z256" i="1" s="1"/>
  <c r="X257" i="1"/>
  <c r="X258" i="1"/>
  <c r="Z258" i="1" s="1"/>
  <c r="X259" i="1"/>
  <c r="X260" i="1"/>
  <c r="X261" i="1"/>
  <c r="X262" i="1"/>
  <c r="X263" i="1"/>
  <c r="Z263" i="1" s="1"/>
  <c r="X264" i="1"/>
  <c r="Z264" i="1" s="1"/>
  <c r="X265" i="1"/>
  <c r="X266" i="1"/>
  <c r="X267" i="1"/>
  <c r="X268" i="1"/>
  <c r="Z268" i="1" s="1"/>
  <c r="X269" i="1"/>
  <c r="X270" i="1"/>
  <c r="Z270" i="1" s="1"/>
  <c r="X271" i="1"/>
  <c r="Z271" i="1" s="1"/>
  <c r="X272" i="1"/>
  <c r="Z272" i="1" s="1"/>
  <c r="X273" i="1"/>
  <c r="Z273" i="1" s="1"/>
  <c r="X274" i="1"/>
  <c r="Z274" i="1" s="1"/>
  <c r="X275" i="1"/>
  <c r="X276" i="1"/>
  <c r="Z276" i="1" s="1"/>
  <c r="X277" i="1"/>
  <c r="X278" i="1"/>
  <c r="X279" i="1"/>
  <c r="X280" i="1"/>
  <c r="Z280" i="1" s="1"/>
  <c r="X281" i="1"/>
  <c r="Z281" i="1" s="1"/>
  <c r="X282" i="1"/>
  <c r="X283" i="1"/>
  <c r="X284" i="1"/>
  <c r="X285" i="1"/>
  <c r="Z285" i="1" s="1"/>
  <c r="X286" i="1"/>
  <c r="Z286" i="1" s="1"/>
  <c r="X287" i="1"/>
  <c r="Z287" i="1" s="1"/>
  <c r="X288" i="1"/>
  <c r="X289" i="1"/>
  <c r="X290" i="1"/>
  <c r="Z290" i="1" s="1"/>
  <c r="X291" i="1"/>
  <c r="X292" i="1"/>
  <c r="X293" i="1"/>
  <c r="Z293" i="1" s="1"/>
  <c r="X294" i="1"/>
  <c r="Z294" i="1" s="1"/>
  <c r="X295" i="1"/>
  <c r="Z295" i="1" s="1"/>
  <c r="X296" i="1"/>
  <c r="Z296" i="1" s="1"/>
  <c r="X297" i="1"/>
  <c r="Z297" i="1" s="1"/>
  <c r="X298" i="1"/>
  <c r="Z298" i="1" s="1"/>
  <c r="X299" i="1"/>
  <c r="X300" i="1"/>
  <c r="Z300" i="1" s="1"/>
  <c r="X301" i="1"/>
  <c r="X302" i="1"/>
  <c r="Z302" i="1" s="1"/>
  <c r="X303" i="1"/>
  <c r="X304" i="1"/>
  <c r="X305" i="1"/>
  <c r="Z305" i="1" s="1"/>
  <c r="X306" i="1"/>
  <c r="Z306" i="1" s="1"/>
  <c r="X307" i="1"/>
  <c r="X308" i="1"/>
  <c r="Z308" i="1" s="1"/>
  <c r="X309" i="1"/>
  <c r="X310" i="1"/>
  <c r="Z310" i="1" s="1"/>
  <c r="X311" i="1"/>
  <c r="X312" i="1"/>
  <c r="X313" i="1"/>
  <c r="X314" i="1"/>
  <c r="Z314" i="1" s="1"/>
  <c r="X315" i="1"/>
  <c r="X316" i="1"/>
  <c r="Z316" i="1" s="1"/>
  <c r="X317" i="1"/>
  <c r="Z317" i="1" s="1"/>
  <c r="X318" i="1"/>
  <c r="X319" i="1"/>
  <c r="X320" i="1"/>
  <c r="X321" i="1"/>
  <c r="X322" i="1"/>
  <c r="Z322" i="1" s="1"/>
  <c r="X323" i="1"/>
  <c r="Z323" i="1" s="1"/>
  <c r="X324" i="1"/>
  <c r="Z324" i="1" s="1"/>
  <c r="X325" i="1"/>
  <c r="X326" i="1"/>
  <c r="Z326" i="1" s="1"/>
  <c r="X327" i="1"/>
  <c r="X328" i="1"/>
  <c r="Z328" i="1" s="1"/>
  <c r="X329" i="1"/>
  <c r="X330" i="1"/>
  <c r="X331" i="1"/>
  <c r="X332" i="1"/>
  <c r="X333" i="1"/>
  <c r="X334" i="1"/>
  <c r="Z334" i="1" s="1"/>
  <c r="X335" i="1"/>
  <c r="X336" i="1"/>
  <c r="Z336" i="1" s="1"/>
  <c r="X337" i="1"/>
  <c r="X338" i="1"/>
  <c r="X339" i="1"/>
  <c r="X340" i="1"/>
  <c r="X341" i="1"/>
  <c r="Z341" i="1" s="1"/>
  <c r="X342" i="1"/>
  <c r="Z342" i="1" s="1"/>
  <c r="X343" i="1"/>
  <c r="X344" i="1"/>
  <c r="X345" i="1"/>
  <c r="Z345" i="1" s="1"/>
  <c r="X346" i="1"/>
  <c r="X347" i="1"/>
  <c r="Z347" i="1" s="1"/>
  <c r="X348" i="1"/>
  <c r="Z348" i="1" s="1"/>
  <c r="X349" i="1"/>
  <c r="X350" i="1"/>
  <c r="Z350" i="1" s="1"/>
  <c r="X351" i="1"/>
  <c r="X352" i="1"/>
  <c r="Z352" i="1" s="1"/>
  <c r="X353" i="1"/>
  <c r="X354" i="1"/>
  <c r="Z354" i="1" s="1"/>
  <c r="X355" i="1"/>
  <c r="X356" i="1"/>
  <c r="X357" i="1"/>
  <c r="X358" i="1"/>
  <c r="X359" i="1"/>
  <c r="X360" i="1"/>
  <c r="Z360" i="1" s="1"/>
  <c r="X361" i="1"/>
  <c r="X362" i="1"/>
  <c r="Z362" i="1" s="1"/>
  <c r="X363" i="1"/>
  <c r="Z363" i="1" s="1"/>
  <c r="X364" i="1"/>
  <c r="X365" i="1"/>
  <c r="Z365" i="1" s="1"/>
  <c r="X366" i="1"/>
  <c r="X367" i="1"/>
  <c r="X368" i="1"/>
  <c r="Z368" i="1" s="1"/>
  <c r="X369" i="1"/>
  <c r="Z369" i="1" s="1"/>
  <c r="X370" i="1"/>
  <c r="X371" i="1"/>
  <c r="X373" i="1"/>
  <c r="Z373" i="1" s="1"/>
  <c r="X374" i="1"/>
  <c r="X375" i="1"/>
  <c r="X376" i="1"/>
  <c r="X377" i="1"/>
  <c r="Z377" i="1" s="1"/>
  <c r="X378" i="1"/>
  <c r="Z378" i="1" s="1"/>
  <c r="X379" i="1"/>
  <c r="Z379" i="1" s="1"/>
  <c r="X380" i="1"/>
  <c r="X381" i="1"/>
  <c r="X382" i="1"/>
  <c r="Z382" i="1" s="1"/>
  <c r="X383" i="1"/>
  <c r="Z383" i="1" s="1"/>
  <c r="X384" i="1"/>
  <c r="X385" i="1"/>
  <c r="X386" i="1"/>
  <c r="X387" i="1"/>
  <c r="Z387" i="1" s="1"/>
  <c r="X388" i="1"/>
  <c r="X389" i="1"/>
  <c r="X390" i="1"/>
  <c r="X391" i="1"/>
  <c r="Z391" i="1" s="1"/>
  <c r="X392" i="1"/>
  <c r="X393" i="1"/>
  <c r="Z393" i="1" s="1"/>
  <c r="X394" i="1"/>
  <c r="X395" i="1"/>
  <c r="Z395" i="1" s="1"/>
  <c r="X396" i="1"/>
  <c r="X397" i="1"/>
  <c r="X398" i="1"/>
  <c r="X399" i="1"/>
  <c r="Z399" i="1" s="1"/>
  <c r="X400" i="1"/>
  <c r="X401" i="1"/>
  <c r="Z401" i="1" s="1"/>
  <c r="X402" i="1"/>
  <c r="Z402" i="1" s="1"/>
  <c r="X403" i="1"/>
  <c r="Z403" i="1" s="1"/>
  <c r="X404" i="1"/>
  <c r="Z404" i="1" s="1"/>
  <c r="X405" i="1"/>
  <c r="Z405" i="1" s="1"/>
  <c r="X406" i="1"/>
  <c r="Z406" i="1" s="1"/>
  <c r="X407" i="1"/>
  <c r="X408" i="1"/>
  <c r="X409" i="1"/>
  <c r="Z409" i="1" s="1"/>
  <c r="X410" i="1"/>
  <c r="X411" i="1"/>
  <c r="X412" i="1"/>
  <c r="X413" i="1"/>
  <c r="X414" i="1"/>
  <c r="Z414" i="1" s="1"/>
  <c r="X415" i="1"/>
  <c r="X416" i="1"/>
  <c r="X417" i="1"/>
  <c r="X418" i="1"/>
  <c r="X419" i="1"/>
  <c r="X420" i="1"/>
  <c r="Z420" i="1" s="1"/>
  <c r="X421" i="1"/>
  <c r="Z421" i="1" s="1"/>
  <c r="X422" i="1"/>
  <c r="X423" i="1"/>
  <c r="Z423" i="1" s="1"/>
  <c r="X424" i="1"/>
  <c r="X425" i="1"/>
  <c r="X426" i="1"/>
  <c r="Z426" i="1" s="1"/>
  <c r="X427" i="1"/>
  <c r="Z427" i="1" s="1"/>
  <c r="X428" i="1"/>
  <c r="X429" i="1"/>
  <c r="Z429" i="1" s="1"/>
  <c r="X430" i="1"/>
  <c r="Z430" i="1" s="1"/>
  <c r="X431" i="1"/>
  <c r="Z431" i="1" s="1"/>
  <c r="X432" i="1"/>
  <c r="X433" i="1"/>
  <c r="Z433" i="1" s="1"/>
  <c r="X434" i="1"/>
  <c r="X435" i="1"/>
  <c r="Z435" i="1" s="1"/>
  <c r="X436" i="1"/>
  <c r="X437" i="1"/>
  <c r="X438" i="1"/>
  <c r="Z438" i="1" s="1"/>
  <c r="X439" i="1"/>
  <c r="Z439" i="1" s="1"/>
  <c r="X440" i="1"/>
  <c r="X441" i="1"/>
  <c r="Z441" i="1" s="1"/>
  <c r="X442" i="1"/>
  <c r="Z442" i="1" s="1"/>
  <c r="X443" i="1"/>
  <c r="X444" i="1"/>
  <c r="Z444" i="1" s="1"/>
  <c r="X445" i="1"/>
  <c r="X446" i="1"/>
  <c r="X447" i="1"/>
  <c r="X448" i="1"/>
  <c r="X449" i="1"/>
  <c r="Z449" i="1" s="1"/>
  <c r="X450" i="1"/>
  <c r="Z450" i="1" s="1"/>
  <c r="X451" i="1"/>
  <c r="X452" i="1"/>
  <c r="Z452" i="1" s="1"/>
  <c r="X453" i="1"/>
  <c r="X454" i="1"/>
  <c r="Z454" i="1" s="1"/>
  <c r="X455" i="1"/>
  <c r="Z455" i="1" s="1"/>
  <c r="X456" i="1"/>
  <c r="Z456" i="1" s="1"/>
  <c r="X457" i="1"/>
  <c r="X458" i="1"/>
  <c r="X459" i="1"/>
  <c r="Z459" i="1" s="1"/>
  <c r="X460" i="1"/>
  <c r="X461" i="1"/>
  <c r="X462" i="1"/>
  <c r="Z462" i="1" s="1"/>
  <c r="X463" i="1"/>
  <c r="Z463" i="1" s="1"/>
  <c r="X464" i="1"/>
  <c r="X465" i="1"/>
  <c r="X466" i="1"/>
  <c r="Z466" i="1" s="1"/>
  <c r="X467" i="1"/>
  <c r="X468" i="1"/>
  <c r="Z468" i="1" s="1"/>
  <c r="X469" i="1"/>
  <c r="X470" i="1"/>
  <c r="X471" i="1"/>
  <c r="X472" i="1"/>
  <c r="X473" i="1"/>
  <c r="X474" i="1"/>
  <c r="Z474" i="1" s="1"/>
  <c r="X475" i="1"/>
  <c r="X476" i="1"/>
  <c r="X477" i="1"/>
  <c r="X478" i="1"/>
  <c r="X479" i="1"/>
  <c r="X480" i="1"/>
  <c r="Z480" i="1" s="1"/>
  <c r="X481" i="1"/>
  <c r="X482" i="1"/>
  <c r="X483" i="1"/>
  <c r="Z483" i="1" s="1"/>
  <c r="X484" i="1"/>
  <c r="X485" i="1"/>
  <c r="X486" i="1"/>
  <c r="X487" i="1"/>
  <c r="Z487" i="1" s="1"/>
  <c r="X488" i="1"/>
  <c r="X489" i="1"/>
  <c r="X490" i="1"/>
  <c r="Z490" i="1" s="1"/>
  <c r="X491" i="1"/>
  <c r="Z491" i="1" s="1"/>
  <c r="X492" i="1"/>
  <c r="X493" i="1"/>
  <c r="X494" i="1"/>
  <c r="X495" i="1"/>
  <c r="Z495" i="1" s="1"/>
  <c r="X496" i="1"/>
  <c r="Z496" i="1" s="1"/>
  <c r="X497" i="1"/>
  <c r="X498" i="1"/>
  <c r="Z498" i="1" s="1"/>
  <c r="X499" i="1"/>
  <c r="Z499" i="1" s="1"/>
  <c r="X500" i="1"/>
  <c r="Z500" i="1" s="1"/>
  <c r="X501" i="1"/>
  <c r="X502" i="1"/>
  <c r="Z502" i="1" s="1"/>
  <c r="X503" i="1"/>
  <c r="X504" i="1"/>
  <c r="X505" i="1"/>
  <c r="X506" i="1"/>
  <c r="X507" i="1"/>
  <c r="X508" i="1"/>
  <c r="X509" i="1"/>
  <c r="X510" i="1"/>
  <c r="Z510" i="1" s="1"/>
  <c r="X511" i="1"/>
  <c r="Z511" i="1" s="1"/>
  <c r="X512" i="1"/>
  <c r="X513" i="1"/>
  <c r="Z513" i="1" s="1"/>
  <c r="X514" i="1"/>
  <c r="Z514" i="1" s="1"/>
  <c r="X515" i="1"/>
  <c r="X516" i="1"/>
  <c r="X517" i="1"/>
  <c r="X518" i="1"/>
  <c r="X519" i="1"/>
  <c r="X520" i="1"/>
  <c r="X521" i="1"/>
  <c r="X522" i="1"/>
  <c r="Z522" i="1" s="1"/>
  <c r="X523" i="1"/>
  <c r="X524" i="1"/>
  <c r="X525" i="1"/>
  <c r="Z525" i="1" s="1"/>
  <c r="X526" i="1"/>
  <c r="Z526" i="1" s="1"/>
  <c r="X527" i="1"/>
  <c r="Z527" i="1" s="1"/>
  <c r="X528" i="1"/>
  <c r="Z528" i="1" s="1"/>
  <c r="X529" i="1"/>
  <c r="X530" i="1"/>
  <c r="X531" i="1"/>
  <c r="Z531" i="1" s="1"/>
  <c r="X532" i="1"/>
  <c r="X533" i="1"/>
  <c r="X534" i="1"/>
  <c r="Z534" i="1" s="1"/>
  <c r="X535" i="1"/>
  <c r="X536" i="1"/>
  <c r="X537" i="1"/>
  <c r="X538" i="1"/>
  <c r="Z538" i="1" s="1"/>
  <c r="X539" i="1"/>
  <c r="Z539" i="1" s="1"/>
  <c r="X540" i="1"/>
  <c r="X541" i="1"/>
  <c r="X542" i="1"/>
  <c r="X544" i="1"/>
  <c r="Z544" i="1" s="1"/>
  <c r="X545" i="1"/>
  <c r="Z545" i="1" s="1"/>
  <c r="X546" i="1"/>
  <c r="X547" i="1"/>
  <c r="X548" i="1"/>
  <c r="X549" i="1"/>
  <c r="X550" i="1"/>
  <c r="Z550" i="1" s="1"/>
  <c r="X551" i="1"/>
  <c r="Z551" i="1" s="1"/>
  <c r="X552" i="1"/>
  <c r="Z552" i="1" s="1"/>
  <c r="X553" i="1"/>
  <c r="Z553" i="1" s="1"/>
  <c r="X554" i="1"/>
  <c r="X555" i="1"/>
  <c r="X556" i="1"/>
  <c r="Z556" i="1" s="1"/>
  <c r="X557" i="1"/>
  <c r="X559" i="1"/>
  <c r="Z559" i="1" s="1"/>
  <c r="X560" i="1"/>
  <c r="X561" i="1"/>
  <c r="Z561" i="1" s="1"/>
  <c r="X562" i="1"/>
  <c r="X563" i="1"/>
  <c r="Z563" i="1" s="1"/>
  <c r="X565" i="1"/>
  <c r="Z565" i="1" s="1"/>
  <c r="X567" i="1"/>
  <c r="X568" i="1"/>
  <c r="X570" i="1"/>
  <c r="X571" i="1"/>
  <c r="X573" i="1"/>
  <c r="Z573" i="1" s="1"/>
  <c r="X575" i="1"/>
  <c r="X577" i="1"/>
  <c r="Z577" i="1" s="1"/>
  <c r="X578" i="1"/>
  <c r="X581" i="1"/>
  <c r="X584" i="1"/>
  <c r="Z584" i="1" s="1"/>
  <c r="X586" i="1"/>
  <c r="X588" i="1"/>
  <c r="X590" i="1"/>
  <c r="Z590" i="1" s="1"/>
  <c r="X592" i="1"/>
  <c r="X594" i="1"/>
  <c r="Z594" i="1" s="1"/>
  <c r="X597" i="1"/>
  <c r="X598" i="1"/>
  <c r="Z598" i="1" s="1"/>
  <c r="X599" i="1"/>
  <c r="X601" i="1"/>
  <c r="Z601" i="1" s="1"/>
  <c r="X602" i="1"/>
  <c r="X604" i="1"/>
  <c r="Z604" i="1" s="1"/>
  <c r="X607" i="1"/>
  <c r="X609" i="1"/>
  <c r="X610" i="1"/>
  <c r="Z610" i="1" s="1"/>
  <c r="X612" i="1"/>
  <c r="Z612" i="1" s="1"/>
  <c r="X614" i="1"/>
  <c r="Z614" i="1" s="1"/>
  <c r="X615" i="1"/>
  <c r="X616" i="1"/>
  <c r="X617" i="1"/>
  <c r="Z617" i="1" s="1"/>
  <c r="X618" i="1"/>
  <c r="X620" i="1"/>
  <c r="X621" i="1"/>
  <c r="X622" i="1"/>
  <c r="X624" i="1"/>
  <c r="X625" i="1"/>
  <c r="Z625" i="1" s="1"/>
  <c r="X627" i="1"/>
  <c r="X629" i="1"/>
  <c r="X630" i="1"/>
  <c r="X633" i="1"/>
  <c r="X634" i="1"/>
  <c r="X635" i="1"/>
  <c r="X636" i="1"/>
  <c r="X637" i="1"/>
  <c r="Z637" i="1" s="1"/>
  <c r="X639" i="1"/>
  <c r="X641" i="1"/>
  <c r="X642" i="1"/>
  <c r="X643" i="1"/>
  <c r="Z643" i="1" s="1"/>
  <c r="X644" i="1"/>
  <c r="Z644" i="1" s="1"/>
  <c r="X647" i="1"/>
  <c r="X603" i="1"/>
  <c r="X619" i="1"/>
  <c r="X591" i="1"/>
  <c r="X600" i="1"/>
  <c r="X605" i="1"/>
  <c r="X566" i="1"/>
  <c r="Z566" i="1" s="1"/>
  <c r="X569" i="1"/>
  <c r="Z569" i="1" s="1"/>
  <c r="X582" i="1"/>
  <c r="Z582" i="1" s="1"/>
  <c r="X587" i="1"/>
  <c r="X564" i="1"/>
  <c r="X576" i="1"/>
  <c r="Z576" i="1" s="1"/>
  <c r="X583" i="1"/>
  <c r="X596" i="1"/>
  <c r="X606" i="1"/>
  <c r="X613" i="1"/>
  <c r="X626" i="1"/>
  <c r="X638" i="1"/>
  <c r="X595" i="1"/>
  <c r="X580" i="1"/>
  <c r="X585" i="1"/>
  <c r="X593" i="1"/>
  <c r="X558" i="1"/>
  <c r="X572" i="1"/>
  <c r="Z572" i="1" s="1"/>
  <c r="X579" i="1"/>
  <c r="X589" i="1"/>
  <c r="X608" i="1"/>
  <c r="X611" i="1"/>
  <c r="X623" i="1"/>
  <c r="X628" i="1"/>
  <c r="X632" i="1"/>
  <c r="Z632" i="1" s="1"/>
  <c r="X640" i="1"/>
  <c r="Z640" i="1" s="1"/>
  <c r="X648" i="1"/>
  <c r="X651" i="1"/>
  <c r="X655" i="1"/>
  <c r="X661" i="1"/>
  <c r="Z661" i="1" s="1"/>
  <c r="X665" i="1"/>
  <c r="Z665" i="1" s="1"/>
  <c r="X668" i="1"/>
  <c r="X670" i="1"/>
  <c r="X662" i="1"/>
  <c r="X671" i="1"/>
  <c r="X653" i="1"/>
  <c r="X657" i="1"/>
  <c r="X664" i="1"/>
  <c r="X631" i="1"/>
  <c r="Z631" i="1" s="1"/>
  <c r="X645" i="1"/>
  <c r="X654" i="1"/>
  <c r="Z654" i="1" s="1"/>
  <c r="X656" i="1"/>
  <c r="Z656" i="1" s="1"/>
  <c r="X663" i="1"/>
  <c r="Z663" i="1" s="1"/>
  <c r="X667" i="1"/>
  <c r="X672" i="1"/>
  <c r="X674" i="1"/>
  <c r="X652" i="1"/>
  <c r="X658" i="1"/>
  <c r="X660" i="1"/>
  <c r="X646" i="1"/>
  <c r="X649" i="1"/>
  <c r="Z649" i="1" s="1"/>
  <c r="X659" i="1"/>
  <c r="X666" i="1"/>
  <c r="Z666" i="1" s="1"/>
  <c r="X669" i="1"/>
  <c r="Z669" i="1" s="1"/>
  <c r="X673" i="1"/>
  <c r="Z673" i="1" s="1"/>
  <c r="X675" i="1"/>
  <c r="X676" i="1"/>
  <c r="X677" i="1"/>
  <c r="X678" i="1"/>
  <c r="X679" i="1"/>
  <c r="X683" i="1"/>
  <c r="X682" i="1"/>
  <c r="X680" i="1"/>
  <c r="X681" i="1"/>
  <c r="X684" i="1"/>
  <c r="X685" i="1"/>
  <c r="Z685" i="1" s="1"/>
  <c r="X688" i="1"/>
  <c r="X691" i="1"/>
  <c r="X689" i="1"/>
  <c r="Z689" i="1" s="1"/>
  <c r="X693" i="1"/>
  <c r="X697" i="1"/>
  <c r="X700" i="1"/>
  <c r="X687" i="1"/>
  <c r="Z687" i="1" s="1"/>
  <c r="X690" i="1"/>
  <c r="Z690" i="1" s="1"/>
  <c r="X692" i="1"/>
  <c r="Z692" i="1" s="1"/>
  <c r="X696" i="1"/>
  <c r="X698" i="1"/>
  <c r="X703" i="1"/>
  <c r="X694" i="1"/>
  <c r="X699" i="1"/>
  <c r="Z699" i="1" s="1"/>
  <c r="X702" i="1"/>
  <c r="X706" i="1"/>
  <c r="X708" i="1"/>
  <c r="X709" i="1"/>
  <c r="X710" i="1"/>
  <c r="Z710" i="1" s="1"/>
  <c r="X713" i="1"/>
  <c r="X716" i="1"/>
  <c r="X701" i="1"/>
  <c r="X705" i="1"/>
  <c r="X707" i="1"/>
  <c r="Z707" i="1" s="1"/>
  <c r="X712" i="1"/>
  <c r="Z712" i="1" s="1"/>
  <c r="X715" i="1"/>
  <c r="X717" i="1"/>
  <c r="X718" i="1"/>
  <c r="X720" i="1"/>
  <c r="X721" i="1"/>
  <c r="Z721" i="1" s="1"/>
  <c r="X722" i="1"/>
  <c r="Z722" i="1" s="1"/>
  <c r="X723" i="1"/>
  <c r="Z723" i="1" s="1"/>
  <c r="X724" i="1"/>
  <c r="Z724" i="1" s="1"/>
  <c r="X725" i="1"/>
  <c r="X726" i="1"/>
  <c r="Z726" i="1" s="1"/>
  <c r="X727" i="1"/>
  <c r="X728" i="1"/>
  <c r="X729" i="1"/>
  <c r="X731" i="1"/>
  <c r="X732" i="1"/>
  <c r="X736" i="1"/>
  <c r="X733" i="1"/>
  <c r="X744" i="1"/>
  <c r="Z744" i="1" s="1"/>
  <c r="X745" i="1"/>
  <c r="X746" i="1"/>
  <c r="Z746" i="1" s="1"/>
  <c r="X747" i="1"/>
  <c r="X749" i="1"/>
  <c r="Z749" i="1" s="1"/>
  <c r="X751" i="1"/>
  <c r="Z751" i="1" s="1"/>
  <c r="X752" i="1"/>
  <c r="X754" i="1"/>
  <c r="X755" i="1"/>
  <c r="X758" i="1"/>
  <c r="X762" i="1"/>
  <c r="X766" i="1"/>
  <c r="X768" i="1"/>
  <c r="Z768" i="1" s="1"/>
  <c r="X770" i="1"/>
  <c r="Z770" i="1" s="1"/>
  <c r="X773" i="1"/>
  <c r="X775" i="1"/>
  <c r="Z775" i="1" s="1"/>
  <c r="X780" i="1"/>
  <c r="Z780" i="1" s="1"/>
  <c r="X782" i="1"/>
  <c r="X786" i="1"/>
  <c r="Z786" i="1" s="1"/>
  <c r="X789" i="1"/>
  <c r="Z789" i="1" s="1"/>
  <c r="X794" i="1"/>
  <c r="Z794" i="1" s="1"/>
  <c r="X800" i="1"/>
  <c r="X801" i="1"/>
  <c r="X804" i="1"/>
  <c r="X807" i="1"/>
  <c r="X793" i="1"/>
  <c r="X798" i="1"/>
  <c r="X787" i="1"/>
  <c r="X790" i="1"/>
  <c r="Z790" i="1" s="1"/>
  <c r="X795" i="1"/>
  <c r="X774" i="1"/>
  <c r="X776" i="1"/>
  <c r="X769" i="1"/>
  <c r="X760" i="1"/>
  <c r="X764" i="1"/>
  <c r="X767" i="1"/>
  <c r="X772" i="1"/>
  <c r="Z772" i="1" s="1"/>
  <c r="X778" i="1"/>
  <c r="X781" i="1"/>
  <c r="X763" i="1"/>
  <c r="X750" i="1"/>
  <c r="X753" i="1"/>
  <c r="Z753" i="1" s="1"/>
  <c r="X757" i="1"/>
  <c r="Z757" i="1" s="1"/>
  <c r="X759" i="1"/>
  <c r="X761" i="1"/>
  <c r="X765" i="1"/>
  <c r="X771" i="1"/>
  <c r="Z771" i="1" s="1"/>
  <c r="X777" i="1"/>
  <c r="Z777" i="1" s="1"/>
  <c r="X779" i="1"/>
  <c r="Z779" i="1" s="1"/>
  <c r="X783" i="1"/>
  <c r="Z783" i="1" s="1"/>
  <c r="X785" i="1"/>
  <c r="X791" i="1"/>
  <c r="X796" i="1"/>
  <c r="Z796" i="1" s="1"/>
  <c r="X799" i="1"/>
  <c r="X803" i="1"/>
  <c r="X809" i="1"/>
  <c r="X810" i="1"/>
  <c r="X813" i="1"/>
  <c r="X814" i="1"/>
  <c r="X816" i="1"/>
  <c r="X817" i="1"/>
  <c r="Z817" i="1" s="1"/>
  <c r="X818" i="1"/>
  <c r="X819" i="1"/>
  <c r="X821" i="1"/>
  <c r="X822" i="1"/>
  <c r="X828" i="1"/>
  <c r="X829" i="1"/>
  <c r="X830" i="1"/>
  <c r="Z830" i="1" s="1"/>
  <c r="X832" i="1"/>
  <c r="X834" i="1"/>
  <c r="X837" i="1"/>
  <c r="X838" i="1"/>
  <c r="X840" i="1"/>
  <c r="Z840" i="1" s="1"/>
  <c r="X842" i="1"/>
  <c r="X850" i="1"/>
  <c r="X839" i="1"/>
  <c r="Z839" i="1" s="1"/>
  <c r="X843" i="1"/>
  <c r="Z843" i="1" s="1"/>
  <c r="X847" i="1"/>
  <c r="X835" i="1"/>
  <c r="X841" i="1"/>
  <c r="X844" i="1"/>
  <c r="X853" i="1"/>
  <c r="X855" i="1"/>
  <c r="X858" i="1"/>
  <c r="X862" i="1"/>
  <c r="X866" i="1"/>
  <c r="X868" i="1"/>
  <c r="X871" i="1"/>
  <c r="X880" i="1"/>
  <c r="X882" i="1"/>
  <c r="X889" i="1"/>
  <c r="X911" i="1"/>
  <c r="Z911" i="1" s="1"/>
  <c r="X914" i="1"/>
  <c r="X931" i="1"/>
  <c r="X939" i="1"/>
  <c r="X944" i="1"/>
  <c r="X906" i="1"/>
  <c r="Z906" i="1" s="1"/>
  <c r="X916" i="1"/>
  <c r="Z916" i="1" s="1"/>
  <c r="X918" i="1"/>
  <c r="Z918" i="1" s="1"/>
  <c r="X927" i="1"/>
  <c r="X875" i="1"/>
  <c r="Z875" i="1" s="1"/>
  <c r="X884" i="1"/>
  <c r="X898" i="1"/>
  <c r="X905" i="1"/>
  <c r="X874" i="1"/>
  <c r="X888" i="1"/>
  <c r="X900" i="1"/>
  <c r="Z900" i="1" s="1"/>
  <c r="X907" i="1"/>
  <c r="X915" i="1"/>
  <c r="X924" i="1"/>
  <c r="X870" i="1"/>
  <c r="X873" i="1"/>
  <c r="X878" i="1"/>
  <c r="X891" i="1"/>
  <c r="X895" i="1"/>
  <c r="X896" i="1"/>
  <c r="X899" i="1"/>
  <c r="X908" i="1"/>
  <c r="X912" i="1"/>
  <c r="X923" i="1"/>
  <c r="X933" i="1"/>
  <c r="Z933" i="1" s="1"/>
  <c r="X950" i="1"/>
  <c r="X957" i="1"/>
  <c r="X963" i="1"/>
  <c r="X971" i="1"/>
  <c r="Z971" i="1" s="1"/>
  <c r="X977" i="1"/>
  <c r="Z977" i="1" s="1"/>
  <c r="X979" i="1"/>
  <c r="X986" i="1"/>
  <c r="X990" i="1"/>
  <c r="X995" i="1"/>
  <c r="X984" i="1"/>
  <c r="X980" i="1"/>
  <c r="X985" i="1"/>
  <c r="Z985" i="1" s="1"/>
  <c r="X994" i="1"/>
  <c r="X961" i="1"/>
  <c r="X974" i="1"/>
  <c r="X942" i="1"/>
  <c r="X948" i="1"/>
  <c r="X967" i="1"/>
  <c r="X965" i="1"/>
  <c r="Z965" i="1" s="1"/>
  <c r="X970" i="1"/>
  <c r="X952" i="1"/>
  <c r="X964" i="1"/>
  <c r="X972" i="1"/>
  <c r="X893" i="1"/>
  <c r="Z893" i="1" s="1"/>
  <c r="X920" i="1"/>
  <c r="Z920" i="1" s="1"/>
  <c r="X936" i="1"/>
  <c r="X941" i="1"/>
  <c r="X958" i="1"/>
  <c r="X966" i="1"/>
  <c r="X956" i="1"/>
  <c r="X968" i="1"/>
  <c r="Z968" i="1" s="1"/>
  <c r="X973" i="1"/>
  <c r="X922" i="1"/>
  <c r="X890" i="1"/>
  <c r="X904" i="1"/>
  <c r="X909" i="1"/>
  <c r="X860" i="1"/>
  <c r="Z860" i="1" s="1"/>
  <c r="X864" i="1"/>
  <c r="X872" i="1"/>
  <c r="X879" i="1"/>
  <c r="X886" i="1"/>
  <c r="X910" i="1"/>
  <c r="Z910" i="1" s="1"/>
  <c r="X932" i="1"/>
  <c r="X949" i="1"/>
  <c r="X954" i="1"/>
  <c r="X962" i="1"/>
  <c r="X969" i="1"/>
  <c r="X982" i="1"/>
  <c r="X988" i="1"/>
  <c r="X929" i="1"/>
  <c r="Z929" i="1" s="1"/>
  <c r="X943" i="1"/>
  <c r="X946" i="1"/>
  <c r="X883" i="1"/>
  <c r="Z883" i="1" s="1"/>
  <c r="X897" i="1"/>
  <c r="X913" i="1"/>
  <c r="X935" i="1"/>
  <c r="X959" i="1"/>
  <c r="X976" i="1"/>
  <c r="X983" i="1"/>
  <c r="X989" i="1"/>
  <c r="X921" i="1"/>
  <c r="X928" i="1"/>
  <c r="X938" i="1"/>
  <c r="X951" i="1"/>
  <c r="X867" i="1"/>
  <c r="Z867" i="1" s="1"/>
  <c r="X885" i="1"/>
  <c r="X894" i="1"/>
  <c r="X901" i="1"/>
  <c r="X917" i="1"/>
  <c r="X937" i="1"/>
  <c r="X947" i="1"/>
  <c r="X960" i="1"/>
  <c r="Z960" i="1" s="1"/>
  <c r="X978" i="1"/>
  <c r="X987" i="1"/>
  <c r="X991" i="1"/>
  <c r="X993" i="1"/>
  <c r="X919" i="1"/>
  <c r="X934" i="1"/>
  <c r="X877" i="1"/>
  <c r="Z877" i="1" s="1"/>
  <c r="X892" i="1"/>
  <c r="X902" i="1"/>
  <c r="X930" i="1"/>
  <c r="X945" i="1"/>
  <c r="X861" i="1"/>
  <c r="X849" i="1"/>
  <c r="X857" i="1"/>
  <c r="X865" i="1"/>
  <c r="X869" i="1"/>
  <c r="X876" i="1"/>
  <c r="Z876" i="1" s="1"/>
  <c r="X925" i="1"/>
  <c r="Z925" i="1" s="1"/>
  <c r="X940" i="1"/>
  <c r="X953" i="1"/>
  <c r="X845" i="1"/>
  <c r="X852" i="1"/>
  <c r="X825" i="1"/>
  <c r="X788" i="1"/>
  <c r="Z788" i="1" s="1"/>
  <c r="X806" i="1"/>
  <c r="X815" i="1"/>
  <c r="Z815" i="1" s="1"/>
  <c r="X824" i="1"/>
  <c r="X826" i="1"/>
  <c r="Z826" i="1" s="1"/>
  <c r="X833" i="1"/>
  <c r="Z833" i="1" s="1"/>
  <c r="X836" i="1"/>
  <c r="X854" i="1"/>
  <c r="X848" i="1"/>
  <c r="X856" i="1"/>
  <c r="X859" i="1"/>
  <c r="X881" i="1"/>
  <c r="X811" i="1"/>
  <c r="X784" i="1"/>
  <c r="X805" i="1"/>
  <c r="X808" i="1"/>
  <c r="X820" i="1"/>
  <c r="X827" i="1"/>
  <c r="X846" i="1"/>
  <c r="X863" i="1"/>
  <c r="X887" i="1"/>
  <c r="X926" i="1"/>
  <c r="X981" i="1"/>
  <c r="X996" i="1"/>
  <c r="X992" i="1"/>
  <c r="X903" i="1"/>
  <c r="X955" i="1"/>
  <c r="X802" i="1"/>
  <c r="X812" i="1"/>
  <c r="X543" i="1"/>
  <c r="X574" i="1"/>
  <c r="X650" i="1"/>
  <c r="Z650" i="1" s="1"/>
  <c r="X686" i="1"/>
  <c r="X695" i="1"/>
  <c r="X711" i="1"/>
  <c r="X730" i="1"/>
  <c r="X756" i="1"/>
  <c r="Z756" i="1" s="1"/>
  <c r="X797" i="1"/>
  <c r="X704" i="1"/>
  <c r="X714" i="1"/>
  <c r="X719" i="1"/>
  <c r="X738" i="1"/>
  <c r="X748" i="1"/>
  <c r="Z748" i="1" s="1"/>
  <c r="X792" i="1"/>
  <c r="X823" i="1"/>
  <c r="X831" i="1"/>
  <c r="X851" i="1"/>
  <c r="X975" i="1"/>
  <c r="Z975" i="1" s="1"/>
  <c r="X997" i="1"/>
  <c r="X998" i="1"/>
  <c r="X999" i="1"/>
  <c r="X1001" i="1"/>
  <c r="X1000" i="1"/>
  <c r="X372" i="1"/>
  <c r="X734" i="1"/>
  <c r="X735" i="1"/>
  <c r="Z735" i="1" s="1"/>
  <c r="X737" i="1"/>
  <c r="Z737" i="1" s="1"/>
  <c r="X739" i="1"/>
  <c r="X740" i="1"/>
  <c r="X741" i="1"/>
  <c r="X742" i="1"/>
  <c r="Z742" i="1" s="1"/>
  <c r="X743" i="1"/>
  <c r="Z267" i="1"/>
  <c r="Z338" i="1"/>
  <c r="Z471" i="1"/>
  <c r="Z600" i="1"/>
  <c r="Z829" i="1"/>
  <c r="Y792" i="1"/>
  <c r="Y941" i="1"/>
  <c r="Y515" i="1"/>
  <c r="Y414" i="1"/>
  <c r="Y490" i="1"/>
  <c r="Y863" i="1"/>
  <c r="Y888" i="1"/>
  <c r="Y273" i="1"/>
  <c r="Y540" i="1"/>
  <c r="Y363" i="1"/>
  <c r="Y407" i="1"/>
  <c r="Y704" i="1"/>
  <c r="Y556" i="1"/>
  <c r="Y318" i="1"/>
  <c r="Y316" i="1"/>
  <c r="Y714" i="1"/>
  <c r="Y416" i="1"/>
  <c r="Y402" i="1"/>
  <c r="Y814" i="1"/>
  <c r="Y723" i="1"/>
  <c r="Y783" i="1"/>
  <c r="Y357" i="1"/>
  <c r="Y561" i="1"/>
  <c r="Y823" i="1"/>
  <c r="Y350" i="1"/>
  <c r="Y417" i="1"/>
  <c r="Y427" i="1"/>
  <c r="Y392" i="1"/>
  <c r="Y884" i="1"/>
  <c r="Y10" i="1"/>
  <c r="Y418" i="1"/>
  <c r="Y45" i="1"/>
  <c r="Y155" i="1"/>
  <c r="Y117" i="1"/>
  <c r="Y752" i="1"/>
  <c r="Y745" i="1"/>
  <c r="Y719" i="1"/>
  <c r="Y788" i="1"/>
  <c r="Y850" i="1"/>
  <c r="Y710" i="1"/>
  <c r="Y247" i="1"/>
  <c r="Y677" i="1"/>
  <c r="Y200" i="1"/>
  <c r="Y259" i="1"/>
  <c r="Y623" i="1"/>
  <c r="Y514" i="1"/>
  <c r="Y360" i="1"/>
  <c r="Y96" i="1"/>
  <c r="Y989" i="1"/>
  <c r="Y462" i="1"/>
  <c r="Y260" i="1"/>
  <c r="Y188" i="1"/>
  <c r="Y965" i="1"/>
  <c r="Y782" i="1"/>
  <c r="Y853" i="1"/>
  <c r="Y34" i="1"/>
  <c r="Y408" i="1"/>
  <c r="Y601" i="1"/>
  <c r="Y337" i="1"/>
  <c r="Y42" i="1"/>
  <c r="Y491" i="1"/>
  <c r="Y985" i="1"/>
  <c r="Y231" i="1"/>
  <c r="Y593" i="1"/>
  <c r="Y790" i="1"/>
  <c r="Y683" i="1"/>
  <c r="Y667" i="1"/>
  <c r="Y2" i="1"/>
  <c r="Y175" i="1"/>
  <c r="Y118" i="1"/>
  <c r="Y487" i="1"/>
  <c r="Y516" i="1"/>
  <c r="Y332" i="1"/>
  <c r="Y369" i="1"/>
  <c r="Y207" i="1"/>
  <c r="Y826" i="1"/>
  <c r="Y702" i="1"/>
  <c r="Y119" i="1"/>
  <c r="Y261" i="1"/>
  <c r="Y434" i="1"/>
  <c r="Y251" i="1"/>
  <c r="Y100" i="1"/>
  <c r="Y706" i="1"/>
  <c r="Y958" i="1"/>
  <c r="Y756" i="1"/>
  <c r="Y670" i="1"/>
  <c r="Y241" i="1"/>
  <c r="Y267" i="1"/>
  <c r="Y887" i="1"/>
  <c r="Y343" i="1"/>
  <c r="Y532" i="1"/>
  <c r="Y700" i="1"/>
  <c r="Y634" i="1"/>
  <c r="Y916" i="1"/>
  <c r="Y579" i="1"/>
  <c r="Y795" i="1"/>
  <c r="Y257" i="1"/>
  <c r="Y672" i="1"/>
  <c r="Y213" i="1"/>
  <c r="Y848" i="1"/>
  <c r="Y865" i="1"/>
  <c r="Y997" i="1"/>
  <c r="Y949" i="1"/>
  <c r="Y160" i="1"/>
  <c r="Y630" i="1"/>
  <c r="Y727" i="1"/>
  <c r="Y998" i="1"/>
  <c r="Y607" i="1"/>
  <c r="Y907" i="1"/>
  <c r="Y51" i="1"/>
  <c r="Y869" i="1"/>
  <c r="Y639" i="1"/>
  <c r="Y876" i="1"/>
  <c r="Y262" i="1"/>
  <c r="Y616" i="1"/>
  <c r="Y254" i="1"/>
  <c r="Y900" i="1"/>
  <c r="Y971" i="1"/>
  <c r="Y210" i="1"/>
  <c r="Y543" i="1"/>
  <c r="Y868" i="1"/>
  <c r="Y930" i="1"/>
  <c r="Y395" i="1"/>
  <c r="Y754" i="1"/>
  <c r="Y954" i="1"/>
  <c r="Y62" i="1"/>
  <c r="Y92" i="1"/>
  <c r="Y268" i="1"/>
  <c r="Y926" i="1"/>
  <c r="Y142" i="1"/>
  <c r="Y70" i="1"/>
  <c r="Y923" i="1"/>
  <c r="Y653" i="1"/>
  <c r="Y223" i="1"/>
  <c r="Y755" i="1"/>
  <c r="Y724" i="1"/>
  <c r="Y498" i="1"/>
  <c r="Y54" i="1"/>
  <c r="Y476" i="1"/>
  <c r="Y333" i="1"/>
  <c r="Y589" i="1"/>
  <c r="Y161" i="1"/>
  <c r="Y628" i="1"/>
  <c r="Y397" i="1"/>
  <c r="Y635" i="1"/>
  <c r="Y693" i="1"/>
  <c r="Y379" i="1"/>
  <c r="Y313" i="1"/>
  <c r="Y774" i="1"/>
  <c r="Y839" i="1"/>
  <c r="Y896" i="1"/>
  <c r="Y106" i="1"/>
  <c r="Y903" i="1"/>
  <c r="Y797" i="1"/>
  <c r="Y387" i="1"/>
  <c r="Y300" i="1"/>
  <c r="Y144" i="1"/>
  <c r="Y428" i="1"/>
  <c r="Y380" i="1"/>
  <c r="Y546" i="1"/>
  <c r="Y19" i="1"/>
  <c r="Y713" i="1"/>
  <c r="Y269" i="1"/>
  <c r="Y194" i="1"/>
  <c r="Y892" i="1"/>
  <c r="Y13" i="1"/>
  <c r="Y772" i="1"/>
  <c r="Y252" i="1"/>
  <c r="Y351" i="1"/>
  <c r="Y657" i="1"/>
  <c r="Y763" i="1"/>
  <c r="Y308" i="1"/>
  <c r="Y786" i="1"/>
  <c r="Y731" i="1"/>
  <c r="Y833" i="1"/>
  <c r="Y778" i="1"/>
  <c r="Y517" i="1"/>
  <c r="Y999" i="1"/>
  <c r="Y97" i="1"/>
  <c r="Y388" i="1"/>
  <c r="Y14" i="1"/>
  <c r="Y7" i="1"/>
  <c r="Y605" i="1"/>
  <c r="Y548" i="1"/>
  <c r="Y592" i="1"/>
  <c r="Y352" i="1"/>
  <c r="Y176" i="1"/>
  <c r="Y101" i="1"/>
  <c r="Y145" i="1"/>
  <c r="Y808" i="1"/>
  <c r="Y509" i="1"/>
  <c r="Y184" i="1"/>
  <c r="Y804" i="1"/>
  <c r="Y781" i="1"/>
  <c r="Y504" i="1"/>
  <c r="Y182" i="1"/>
  <c r="Y977" i="1"/>
  <c r="Y816" i="1"/>
  <c r="Y469" i="1"/>
  <c r="Y167" i="1"/>
  <c r="Y107" i="1"/>
  <c r="Y558" i="1"/>
  <c r="Y242" i="1"/>
  <c r="Y239" i="1"/>
  <c r="Y981" i="1"/>
  <c r="Y624" i="1"/>
  <c r="Y834" i="1"/>
  <c r="Y232" i="1"/>
  <c r="Y429" i="1"/>
  <c r="Y108" i="1"/>
  <c r="Y129" i="1"/>
  <c r="Y361" i="1"/>
  <c r="Y945" i="1"/>
  <c r="Y364" i="1"/>
  <c r="Y32" i="1"/>
  <c r="Y735" i="1"/>
  <c r="Y632" i="1"/>
  <c r="Y353" i="1"/>
  <c r="Y758" i="1"/>
  <c r="Y130" i="1"/>
  <c r="Y71" i="1"/>
  <c r="Y37" i="1"/>
  <c r="Y470" i="1"/>
  <c r="Y286" i="1"/>
  <c r="Y202" i="1"/>
  <c r="Y871" i="1"/>
  <c r="Y636" i="1"/>
  <c r="Y424" i="1"/>
  <c r="Y664" i="1"/>
  <c r="Y861" i="1"/>
  <c r="Y253" i="1"/>
  <c r="Y574" i="1"/>
  <c r="Y287" i="1"/>
  <c r="Y609" i="1"/>
  <c r="Y365" i="1"/>
  <c r="Y760" i="1"/>
  <c r="Y458" i="1"/>
  <c r="Y534" i="1"/>
  <c r="Y201" i="1"/>
  <c r="Y288" i="1"/>
  <c r="Y55" i="1"/>
  <c r="Y56" i="1"/>
  <c r="Y57" i="1"/>
  <c r="Y389" i="1"/>
  <c r="Y233" i="1"/>
  <c r="Y344" i="1"/>
  <c r="Y211" i="1"/>
  <c r="Y11" i="1"/>
  <c r="Y855" i="1"/>
  <c r="Y63" i="1"/>
  <c r="Y146" i="1"/>
  <c r="Y687" i="1"/>
  <c r="Y858" i="1"/>
  <c r="Y646" i="1"/>
  <c r="Y541" i="1"/>
  <c r="Y224" i="1"/>
  <c r="Y338" i="1"/>
  <c r="Y655" i="1"/>
  <c r="Y27" i="1"/>
  <c r="Y841" i="1"/>
  <c r="Y289" i="1"/>
  <c r="Y768" i="1"/>
  <c r="Y662" i="1"/>
  <c r="Y828" i="1"/>
  <c r="Y725" i="1"/>
  <c r="Y919" i="1"/>
  <c r="Y966" i="1"/>
  <c r="Y20" i="1"/>
  <c r="Y58" i="1"/>
  <c r="Y594" i="1"/>
  <c r="Y398" i="1"/>
  <c r="Y420" i="1"/>
  <c r="Y938" i="1"/>
  <c r="Y880" i="1"/>
  <c r="Y214" i="1"/>
  <c r="Y446" i="1"/>
  <c r="Y955" i="1"/>
  <c r="Y304" i="1"/>
  <c r="Y499" i="1"/>
  <c r="Y342" i="1"/>
  <c r="Y761" i="1"/>
  <c r="Y370" i="1"/>
  <c r="Y234" i="1"/>
  <c r="Y716" i="1"/>
  <c r="Y109" i="1"/>
  <c r="Y893" i="1"/>
  <c r="Y243" i="1"/>
  <c r="Y913" i="1"/>
  <c r="Y610" i="1"/>
  <c r="Y227" i="1"/>
  <c r="Y110" i="1"/>
  <c r="Y415" i="1"/>
  <c r="Y138" i="1"/>
  <c r="Y301" i="1"/>
  <c r="Y111" i="1"/>
  <c r="Y500" i="1"/>
  <c r="Y299" i="1"/>
  <c r="Y528" i="1"/>
  <c r="Y608" i="1"/>
  <c r="Y746" i="1"/>
  <c r="Y951" i="1"/>
  <c r="Y979" i="1"/>
  <c r="Y98" i="1"/>
  <c r="Y441" i="1"/>
  <c r="Y986" i="1"/>
  <c r="Y921" i="1"/>
  <c r="Y156" i="1"/>
  <c r="Y203" i="1"/>
  <c r="Y172" i="1"/>
  <c r="Y46" i="1"/>
  <c r="Y637" i="1"/>
  <c r="Y339" i="1"/>
  <c r="Y611" i="1"/>
  <c r="Y143" i="1"/>
  <c r="Y447" i="1"/>
  <c r="Y274" i="1"/>
  <c r="Y218" i="1"/>
  <c r="Y502" i="1"/>
  <c r="Y934" i="1"/>
  <c r="Y430" i="1"/>
  <c r="Y747" i="1"/>
  <c r="Y403" i="1"/>
  <c r="Y701" i="1"/>
  <c r="Y529" i="1"/>
  <c r="Y695" i="1"/>
  <c r="Y649" i="1"/>
  <c r="Y501" i="1"/>
  <c r="Y295" i="1"/>
  <c r="Y483" i="1"/>
  <c r="Y641" i="1"/>
  <c r="Y28" i="1"/>
  <c r="Y606" i="1"/>
  <c r="Y314" i="1"/>
  <c r="Y396" i="1"/>
  <c r="Y492" i="1"/>
  <c r="Y381" i="1"/>
  <c r="Y750" i="1"/>
  <c r="Y640" i="1"/>
  <c r="Y933" i="1"/>
  <c r="Y474" i="1"/>
  <c r="Y44" i="1"/>
  <c r="Y22" i="1"/>
  <c r="Y996" i="1"/>
  <c r="Y705" i="1"/>
  <c r="Y371" i="1"/>
  <c r="Y38" i="1"/>
  <c r="Y189" i="1"/>
  <c r="Y112" i="1"/>
  <c r="Y571" i="1"/>
  <c r="Y890" i="1"/>
  <c r="Y459" i="1"/>
  <c r="Y898" i="1"/>
  <c r="Y431" i="1"/>
  <c r="Y76" i="1"/>
  <c r="Y617" i="1"/>
  <c r="Y255" i="1"/>
  <c r="Y325" i="1"/>
  <c r="Y970" i="1"/>
  <c r="Y552" i="1"/>
  <c r="Y421" i="1"/>
  <c r="Y168" i="1"/>
  <c r="Y950" i="1"/>
  <c r="Y707" i="1"/>
  <c r="Y905" i="1"/>
  <c r="Y728" i="1"/>
  <c r="Y139" i="1"/>
  <c r="Y881" i="1"/>
  <c r="Y162" i="1"/>
  <c r="Y354" i="1"/>
  <c r="Y843" i="1"/>
  <c r="Y493" i="1"/>
  <c r="Y477" i="1"/>
  <c r="Y899" i="1"/>
  <c r="Y478" i="1"/>
  <c r="Y573" i="1"/>
  <c r="Y404" i="1"/>
  <c r="Y920" i="1"/>
  <c r="Y296" i="1"/>
  <c r="Y177" i="1"/>
  <c r="Y612" i="1"/>
  <c r="Y829" i="1"/>
  <c r="Y535" i="1"/>
  <c r="Y334" i="1"/>
  <c r="Y275" i="1"/>
  <c r="Y79" i="1"/>
  <c r="Y455" i="1"/>
  <c r="Y244" i="1"/>
  <c r="Y8" i="1"/>
  <c r="Y799" i="1"/>
  <c r="Y789" i="1"/>
  <c r="Y619" i="1"/>
  <c r="Y373" i="1"/>
  <c r="Y562" i="1"/>
  <c r="Y618" i="1"/>
  <c r="Y877" i="1"/>
  <c r="Y901" i="1"/>
  <c r="Y463" i="1"/>
  <c r="Y656" i="1"/>
  <c r="Y302" i="1"/>
  <c r="Y849" i="1"/>
  <c r="Y263" i="1"/>
  <c r="Y99" i="1"/>
  <c r="Y712" i="1"/>
  <c r="Y904" i="1"/>
  <c r="Y345" i="1"/>
  <c r="Y690" i="1"/>
  <c r="Y170" i="1"/>
  <c r="Y917" i="1"/>
  <c r="Y692" i="1"/>
  <c r="Y309" i="1"/>
  <c r="Y811" i="1"/>
  <c r="Y867" i="1"/>
  <c r="Y621" i="1"/>
  <c r="Y909" i="1"/>
  <c r="Y837" i="1"/>
  <c r="Y503" i="1"/>
  <c r="Y131" i="1"/>
  <c r="Y794" i="1"/>
  <c r="Y940" i="1"/>
  <c r="Y696" i="1"/>
  <c r="Y425" i="1"/>
  <c r="Y3" i="1"/>
  <c r="Y550" i="1"/>
  <c r="Y575" i="1"/>
  <c r="Y120" i="1"/>
  <c r="Y86" i="1"/>
  <c r="Y219" i="1"/>
  <c r="Y982" i="1"/>
  <c r="Y335" i="1"/>
  <c r="Y937" i="1"/>
  <c r="Y836" i="1"/>
  <c r="Y633" i="1"/>
  <c r="Y674" i="1"/>
  <c r="Y563" i="1"/>
  <c r="Y23" i="1"/>
  <c r="Y947" i="1"/>
  <c r="Y83" i="1"/>
  <c r="Y566" i="1"/>
  <c r="Y401" i="1"/>
  <c r="Y235" i="1"/>
  <c r="Y759" i="1"/>
  <c r="Y749" i="1"/>
  <c r="Y830" i="1"/>
  <c r="Y990" i="1"/>
  <c r="Y911" i="1"/>
  <c r="Y122" i="1"/>
  <c r="Y326" i="1"/>
  <c r="Y466" i="1"/>
  <c r="Y80" i="1"/>
  <c r="Y525" i="1"/>
  <c r="Y24" i="1"/>
  <c r="Y753" i="1"/>
  <c r="Y614" i="1"/>
  <c r="Y215" i="1"/>
  <c r="Y15" i="1"/>
  <c r="Y613" i="1"/>
  <c r="Y228" i="1"/>
  <c r="Y467" i="1"/>
  <c r="Y157" i="1"/>
  <c r="Y1000" i="1"/>
  <c r="Y698" i="1"/>
  <c r="Y988" i="1"/>
  <c r="Y448" i="1"/>
  <c r="Y419" i="1"/>
  <c r="Y831" i="1"/>
  <c r="Y204" i="1"/>
  <c r="Y626" i="1"/>
  <c r="Y77" i="1"/>
  <c r="Y78" i="1"/>
  <c r="Y671" i="1"/>
  <c r="Y220" i="1"/>
  <c r="Y803" i="1"/>
  <c r="Y510" i="1"/>
  <c r="Y602" i="1"/>
  <c r="Y358" i="1"/>
  <c r="Y374" i="1"/>
  <c r="Y375" i="1"/>
  <c r="Y413" i="1"/>
  <c r="Y409" i="1"/>
  <c r="Y838" i="1"/>
  <c r="Y488" i="1"/>
  <c r="Y557" i="1"/>
  <c r="Y505" i="1"/>
  <c r="Y872" i="1"/>
  <c r="Y518" i="1"/>
  <c r="Y874" i="1"/>
  <c r="Y405" i="1"/>
  <c r="Y340" i="1"/>
  <c r="Y820" i="1"/>
  <c r="Y341" i="1"/>
  <c r="Y123" i="1"/>
  <c r="Y809" i="1"/>
  <c r="Y290" i="1"/>
  <c r="Y620" i="1"/>
  <c r="Y305" i="1"/>
  <c r="Y764" i="1"/>
  <c r="Y659" i="1"/>
  <c r="Y925" i="1"/>
  <c r="Y87" i="1"/>
  <c r="Y715" i="1"/>
  <c r="Y953" i="1"/>
  <c r="Y449" i="1"/>
  <c r="Y511" i="1"/>
  <c r="Y133" i="1"/>
  <c r="Y355" i="1"/>
  <c r="Y929" i="1"/>
  <c r="Y703" i="1"/>
  <c r="Y236" i="1"/>
  <c r="Y382" i="1"/>
  <c r="Y806" i="1"/>
  <c r="Y147" i="1"/>
  <c r="Y113" i="1"/>
  <c r="Y666" i="1"/>
  <c r="Y278" i="1"/>
  <c r="Y885" i="1"/>
  <c r="Y800" i="1"/>
  <c r="Y984" i="1"/>
  <c r="Y47" i="1"/>
  <c r="Y931" i="1"/>
  <c r="Y366" i="1"/>
  <c r="Y708" i="1"/>
  <c r="Y390" i="1"/>
  <c r="Y944" i="1"/>
  <c r="Y851" i="1"/>
  <c r="Y882" i="1"/>
  <c r="Y810" i="1"/>
  <c r="Y648" i="1"/>
  <c r="Y464" i="1"/>
  <c r="Y583" i="1"/>
  <c r="Y442" i="1"/>
  <c r="Y732" i="1"/>
  <c r="Y460" i="1"/>
  <c r="Y102" i="1"/>
  <c r="Y980" i="1"/>
  <c r="Y237" i="1"/>
  <c r="Y435" i="1"/>
  <c r="Y956" i="1"/>
  <c r="Y436" i="1"/>
  <c r="Y776" i="1"/>
  <c r="Y644" i="1"/>
  <c r="Y551" i="1"/>
  <c r="Y569" i="1"/>
  <c r="Y306" i="1"/>
  <c r="Y270" i="1"/>
  <c r="Y471" i="1"/>
  <c r="Y148" i="1"/>
  <c r="Y878" i="1"/>
  <c r="Y212" i="1"/>
  <c r="Y393" i="1"/>
  <c r="Y559" i="1"/>
  <c r="Y64" i="1"/>
  <c r="Y577" i="1"/>
  <c r="Y21" i="1"/>
  <c r="Y519" i="1"/>
  <c r="Y225" i="1"/>
  <c r="Y134" i="1"/>
  <c r="Y410" i="1"/>
  <c r="Y114" i="1"/>
  <c r="Y844" i="1"/>
  <c r="Y994" i="1"/>
  <c r="Y461" i="1"/>
  <c r="Y631" i="1"/>
  <c r="Y819" i="1"/>
  <c r="Y582" i="1"/>
  <c r="Y291" i="1"/>
  <c r="Y815" i="1"/>
  <c r="Y163" i="1"/>
  <c r="Y918" i="1"/>
  <c r="Y221" i="1"/>
  <c r="Y93" i="1"/>
  <c r="Y813" i="1"/>
  <c r="Y84" i="1"/>
  <c r="Y847" i="1"/>
  <c r="Y638" i="1"/>
  <c r="Y960" i="1"/>
  <c r="Y276" i="1"/>
  <c r="Y72" i="1"/>
  <c r="Y39" i="1"/>
  <c r="Y565" i="1"/>
  <c r="Y479" i="1"/>
  <c r="Y1001" i="1"/>
  <c r="Y195" i="1"/>
  <c r="Y303" i="1"/>
  <c r="Y465" i="1"/>
  <c r="Y879" i="1"/>
  <c r="Y553" i="1"/>
  <c r="Y248" i="1"/>
  <c r="Y426" i="1"/>
  <c r="Y964" i="1"/>
  <c r="Y115" i="1"/>
  <c r="Y4" i="1"/>
  <c r="Y957" i="1"/>
  <c r="Y35" i="1"/>
  <c r="Y578" i="1"/>
  <c r="Y652" i="1"/>
  <c r="Y650" i="1"/>
  <c r="Y661" i="1"/>
  <c r="Y645" i="1"/>
  <c r="Y468" i="1"/>
  <c r="Y738" i="1"/>
  <c r="Y654" i="1"/>
  <c r="Y840" i="1"/>
  <c r="Y615" i="1"/>
  <c r="Y437" i="1"/>
  <c r="Y279" i="1"/>
  <c r="Y277" i="1"/>
  <c r="Y443" i="1"/>
  <c r="Y717" i="1"/>
  <c r="Y542" i="1"/>
  <c r="Y29" i="1"/>
  <c r="Y857" i="1"/>
  <c r="Y73" i="1"/>
  <c r="Y65" i="1"/>
  <c r="Y85" i="1"/>
  <c r="Y968" i="1"/>
  <c r="Y190" i="1"/>
  <c r="Y827" i="1"/>
  <c r="Y280" i="1"/>
  <c r="Y475" i="1"/>
  <c r="Y48" i="1"/>
  <c r="Y962" i="1"/>
  <c r="Y718" i="1"/>
  <c r="Y935" i="1"/>
  <c r="Y297" i="1"/>
  <c r="Y987" i="1"/>
  <c r="Y16" i="1"/>
  <c r="Y66" i="1"/>
  <c r="Y665" i="1"/>
  <c r="Y959" i="1"/>
  <c r="Y770" i="1"/>
  <c r="Y346" i="1"/>
  <c r="Y587" i="1"/>
  <c r="Y894" i="1"/>
  <c r="Y438" i="1"/>
  <c r="Y149" i="1"/>
  <c r="Y581" i="1"/>
  <c r="Y327" i="1"/>
  <c r="Y915" i="1"/>
  <c r="Y596" i="1"/>
  <c r="Y928" i="1"/>
  <c r="Y88" i="1"/>
  <c r="Y520" i="1"/>
  <c r="Y521" i="1"/>
  <c r="Y472" i="1"/>
  <c r="Y668" i="1"/>
  <c r="Y669" i="1"/>
  <c r="Y494" i="1"/>
  <c r="Y240" i="1"/>
  <c r="Y124" i="1"/>
  <c r="Y584" i="1"/>
  <c r="Y264" i="1"/>
  <c r="Y908" i="1"/>
  <c r="Y773" i="1"/>
  <c r="Y67" i="1"/>
  <c r="Y367" i="1"/>
  <c r="Y484" i="1"/>
  <c r="Y196" i="1"/>
  <c r="Y151" i="1"/>
  <c r="Y676" i="1"/>
  <c r="Y526" i="1"/>
  <c r="Y973" i="1"/>
  <c r="Y726" i="1"/>
  <c r="Y281" i="1"/>
  <c r="Y52" i="1"/>
  <c r="Y191" i="1"/>
  <c r="Y197" i="1"/>
  <c r="Y681" i="1"/>
  <c r="Y140" i="1"/>
  <c r="Y807" i="1"/>
  <c r="Y969" i="1"/>
  <c r="Y319" i="1"/>
  <c r="Y737" i="1"/>
  <c r="Y891" i="1"/>
  <c r="Y450" i="1"/>
  <c r="Y135" i="1"/>
  <c r="Y192" i="1"/>
  <c r="Y282" i="1"/>
  <c r="Y116" i="1"/>
  <c r="Y53" i="1"/>
  <c r="Y193" i="1"/>
  <c r="Y522" i="1"/>
  <c r="Y530" i="1"/>
  <c r="Y647" i="1"/>
  <c r="Y81" i="1"/>
  <c r="Y453" i="1"/>
  <c r="Y720" i="1"/>
  <c r="Y856" i="1"/>
  <c r="Y554" i="1"/>
  <c r="Y845" i="1"/>
  <c r="Y322" i="1"/>
  <c r="Y59" i="1"/>
  <c r="Y317" i="1"/>
  <c r="Y625" i="1"/>
  <c r="Y961" i="1"/>
  <c r="Y739" i="1"/>
  <c r="Y216" i="1"/>
  <c r="Y328" i="1"/>
  <c r="Y209" i="1"/>
  <c r="Y391" i="1"/>
  <c r="Y152" i="1"/>
  <c r="Y329" i="1"/>
  <c r="Y975" i="1"/>
  <c r="Y523" i="1"/>
  <c r="Y359" i="1"/>
  <c r="Y673" i="1"/>
  <c r="Y991" i="1"/>
  <c r="Y684" i="1"/>
  <c r="Y103" i="1"/>
  <c r="Y265" i="1"/>
  <c r="Y185" i="1"/>
  <c r="Y432" i="1"/>
  <c r="Y394" i="1"/>
  <c r="Y60" i="1"/>
  <c r="Y383" i="1"/>
  <c r="Y974" i="1"/>
  <c r="Y729" i="1"/>
  <c r="Y376" i="1"/>
  <c r="Y531" i="1"/>
  <c r="Y411" i="1"/>
  <c r="Y536" i="1"/>
  <c r="Y283" i="1"/>
  <c r="Y141" i="1"/>
  <c r="Y924" i="1"/>
  <c r="Y205" i="1"/>
  <c r="Y150" i="1"/>
  <c r="Y495" i="1"/>
  <c r="Y678" i="1"/>
  <c r="Y362" i="1"/>
  <c r="Y846" i="1"/>
  <c r="Y258" i="1"/>
  <c r="Y217" i="1"/>
  <c r="Y5" i="1"/>
  <c r="Y480" i="1"/>
  <c r="Y61" i="1"/>
  <c r="Y451" i="1"/>
  <c r="Y748" i="1"/>
  <c r="Y347" i="1"/>
  <c r="Y852" i="1"/>
  <c r="Y769" i="1"/>
  <c r="Y292" i="1"/>
  <c r="Y158" i="1"/>
  <c r="Y736" i="1"/>
  <c r="Y859" i="1"/>
  <c r="Y629" i="1"/>
  <c r="Y835" i="1"/>
  <c r="Y178" i="1"/>
  <c r="Y452" i="1"/>
  <c r="Y870" i="1"/>
  <c r="Y153" i="1"/>
  <c r="Y506" i="1"/>
  <c r="Y694" i="1"/>
  <c r="Y406" i="1"/>
  <c r="Y485" i="1"/>
  <c r="Y842" i="1"/>
  <c r="Y943" i="1"/>
  <c r="Y412" i="1"/>
  <c r="Y564" i="1"/>
  <c r="Y733" i="1"/>
  <c r="Y922" i="1"/>
  <c r="Y784" i="1"/>
  <c r="Y817" i="1"/>
  <c r="Y992" i="1"/>
  <c r="Y895" i="1"/>
  <c r="Y976" i="1"/>
  <c r="Y832" i="1"/>
  <c r="Y793" i="1"/>
  <c r="Y125" i="1"/>
  <c r="Y936" i="1"/>
  <c r="Y805" i="1"/>
  <c r="Y597" i="1"/>
  <c r="Y179" i="1"/>
  <c r="Y963" i="1"/>
  <c r="Y68" i="1"/>
  <c r="Y33" i="1"/>
  <c r="Y433" i="1"/>
  <c r="Y762" i="1"/>
  <c r="Y12" i="1"/>
  <c r="Y512" i="1"/>
  <c r="Y622" i="1"/>
  <c r="Y709" i="1"/>
  <c r="Y496" i="1"/>
  <c r="Y208" i="1"/>
  <c r="Y298" i="1"/>
  <c r="Y595" i="1"/>
  <c r="Y598" i="1"/>
  <c r="Y699" i="1"/>
  <c r="Y537" i="1"/>
  <c r="Y183" i="1"/>
  <c r="Y330" i="1"/>
  <c r="Y549" i="1"/>
  <c r="Y171" i="1"/>
  <c r="Y658" i="1"/>
  <c r="Y17" i="1"/>
  <c r="Y993" i="1"/>
  <c r="Y586" i="1"/>
  <c r="Y686" i="1"/>
  <c r="Y89" i="1"/>
  <c r="Y266" i="1"/>
  <c r="Y94" i="1"/>
  <c r="Y320" i="1"/>
  <c r="Y642" i="1"/>
  <c r="Y30" i="1"/>
  <c r="Y599" i="1"/>
  <c r="Y284" i="1"/>
  <c r="Y372" i="1"/>
  <c r="Y368" i="1"/>
  <c r="Y245" i="1"/>
  <c r="Y384" i="1"/>
  <c r="Y169" i="1"/>
  <c r="Y570" i="1"/>
  <c r="Y802" i="1"/>
  <c r="Y818" i="1"/>
  <c r="Y180" i="1"/>
  <c r="Y348" i="1"/>
  <c r="Y734" i="1"/>
  <c r="Y399" i="1"/>
  <c r="Y972" i="1"/>
  <c r="Y721" i="1"/>
  <c r="Y527" i="1"/>
  <c r="Y136" i="1"/>
  <c r="Y580" i="1"/>
  <c r="Y544" i="1"/>
  <c r="Y821" i="1"/>
  <c r="Y751" i="1"/>
  <c r="Y862" i="1"/>
  <c r="Y822" i="1"/>
  <c r="Y422" i="1"/>
  <c r="Y866" i="1"/>
  <c r="Y939" i="1"/>
  <c r="Y164" i="1"/>
  <c r="Y377" i="1"/>
  <c r="Y473" i="1"/>
  <c r="Y104" i="1"/>
  <c r="Y356" i="1"/>
  <c r="Y126" i="1"/>
  <c r="Y591" i="1"/>
  <c r="Y293" i="1"/>
  <c r="Y315" i="1"/>
  <c r="Y946" i="1"/>
  <c r="Y165" i="1"/>
  <c r="Y604" i="1"/>
  <c r="Y854" i="1"/>
  <c r="Y538" i="1"/>
  <c r="Y82" i="1"/>
  <c r="Y740" i="1"/>
  <c r="Y186" i="1"/>
  <c r="Y685" i="1"/>
  <c r="Y229" i="1"/>
  <c r="Y230" i="1"/>
  <c r="Y444" i="1"/>
  <c r="Y105" i="1"/>
  <c r="Y765" i="1"/>
  <c r="Y771" i="1"/>
  <c r="Y513" i="1"/>
  <c r="Y663" i="1"/>
  <c r="Y741" i="1"/>
  <c r="Y603" i="1"/>
  <c r="Y43" i="1"/>
  <c r="Y497" i="1"/>
  <c r="Y651" i="1"/>
  <c r="Y588" i="1"/>
  <c r="Y173" i="1"/>
  <c r="Y688" i="1"/>
  <c r="Y445" i="1"/>
  <c r="Y90" i="1"/>
  <c r="Y942" i="1"/>
  <c r="Y555" i="1"/>
  <c r="Y643" i="1"/>
  <c r="Y271" i="1"/>
  <c r="Y256" i="1"/>
  <c r="Y777" i="1"/>
  <c r="Y6" i="1"/>
  <c r="Y206" i="1"/>
  <c r="Y439" i="1"/>
  <c r="Y766" i="1"/>
  <c r="Y456" i="1"/>
  <c r="Y40" i="1"/>
  <c r="Y486" i="1"/>
  <c r="Y457" i="1"/>
  <c r="Y41" i="1"/>
  <c r="Y660" i="1"/>
  <c r="Y779" i="1"/>
  <c r="Y226" i="1"/>
  <c r="Y385" i="1"/>
  <c r="Y174" i="1"/>
  <c r="Y572" i="1"/>
  <c r="Y285" i="1"/>
  <c r="Y121" i="1"/>
  <c r="Y825" i="1"/>
  <c r="Y785" i="1"/>
  <c r="Y744" i="1"/>
  <c r="Y742" i="1"/>
  <c r="Y249" i="1"/>
  <c r="Y995" i="1"/>
  <c r="Y310" i="1"/>
  <c r="Y246" i="1"/>
  <c r="Y423" i="1"/>
  <c r="Y927" i="1"/>
  <c r="Y906" i="1"/>
  <c r="Y679" i="1"/>
  <c r="Y627" i="1"/>
  <c r="Y74" i="1"/>
  <c r="Y18" i="1"/>
  <c r="Y798" i="1"/>
  <c r="Y386" i="1"/>
  <c r="Y49" i="1"/>
  <c r="Y378" i="1"/>
  <c r="Y824" i="1"/>
  <c r="Y983" i="1"/>
  <c r="Y9" i="1"/>
  <c r="Y311" i="1"/>
  <c r="Y36" i="1"/>
  <c r="Y600" i="1"/>
  <c r="Y767" i="1"/>
  <c r="Y400" i="1"/>
  <c r="Y489" i="1"/>
  <c r="Y791" i="1"/>
  <c r="Y873" i="1"/>
  <c r="Y127" i="1"/>
  <c r="Y889" i="1"/>
  <c r="Y481" i="1"/>
  <c r="Y198" i="1"/>
  <c r="Y482" i="1"/>
  <c r="Y31" i="1"/>
  <c r="Y507" i="1"/>
  <c r="Y132" i="1"/>
  <c r="Y560" i="1"/>
  <c r="Y533" i="1"/>
  <c r="Y886" i="1"/>
  <c r="Y691" i="1"/>
  <c r="Y508" i="1"/>
  <c r="Y812" i="1"/>
  <c r="Y682" i="1"/>
  <c r="Y948" i="1"/>
  <c r="Y312" i="1"/>
  <c r="Y775" i="1"/>
  <c r="Y675" i="1"/>
  <c r="Y25" i="1"/>
  <c r="Y883" i="1"/>
  <c r="Y321" i="1"/>
  <c r="Y294" i="1"/>
  <c r="Y910" i="1"/>
  <c r="Y757" i="1"/>
  <c r="Y454" i="1"/>
  <c r="Y722" i="1"/>
  <c r="Y967" i="1"/>
  <c r="Y128" i="1"/>
  <c r="Y272" i="1"/>
  <c r="Y689" i="1"/>
  <c r="Y875" i="1"/>
  <c r="Y902" i="1"/>
  <c r="Y50" i="1"/>
  <c r="Y743" i="1"/>
  <c r="Y978" i="1"/>
  <c r="Y154" i="1"/>
  <c r="Y187" i="1"/>
  <c r="Y524" i="1"/>
  <c r="Y952" i="1"/>
  <c r="Y349" i="1"/>
  <c r="Y323" i="1"/>
  <c r="Y440" i="1"/>
  <c r="Y787" i="1"/>
  <c r="Y166" i="1"/>
  <c r="Y95" i="1"/>
  <c r="Y576" i="1"/>
  <c r="Y912" i="1"/>
  <c r="Y91" i="1"/>
  <c r="Y711" i="1"/>
  <c r="Y238" i="1"/>
  <c r="Y181" i="1"/>
  <c r="Y250" i="1"/>
  <c r="Y69" i="1"/>
  <c r="Y590" i="1"/>
  <c r="Y567" i="1"/>
  <c r="Y199" i="1"/>
  <c r="Y545" i="1"/>
  <c r="Y932" i="1"/>
  <c r="Y159" i="1"/>
  <c r="Y568" i="1"/>
  <c r="Y796" i="1"/>
  <c r="Y730" i="1"/>
  <c r="Y222" i="1"/>
  <c r="Y307" i="1"/>
  <c r="Y137" i="1"/>
  <c r="Y780" i="1"/>
  <c r="Y539" i="1"/>
  <c r="Y860" i="1"/>
  <c r="Y914" i="1"/>
  <c r="Y801" i="1"/>
  <c r="Y697" i="1"/>
  <c r="Y585" i="1"/>
  <c r="Y75" i="1"/>
  <c r="Y864" i="1"/>
  <c r="Y324" i="1"/>
  <c r="Y26" i="1"/>
  <c r="Y331" i="1"/>
  <c r="Y680" i="1"/>
  <c r="Y547" i="1"/>
  <c r="Y897" i="1"/>
  <c r="Y336" i="1"/>
  <c r="Z118" i="1"/>
  <c r="Z516" i="1"/>
  <c r="Z586" i="1"/>
  <c r="Z266" i="1"/>
  <c r="V318" i="1"/>
  <c r="V316" i="1"/>
  <c r="V714" i="1"/>
  <c r="V416" i="1"/>
  <c r="V402" i="1"/>
  <c r="V814" i="1"/>
  <c r="V723" i="1"/>
  <c r="V783" i="1"/>
  <c r="V357" i="1"/>
  <c r="V561" i="1"/>
  <c r="V823" i="1"/>
  <c r="V350" i="1"/>
  <c r="V417" i="1"/>
  <c r="V427" i="1"/>
  <c r="V392" i="1"/>
  <c r="V884" i="1"/>
  <c r="V10" i="1"/>
  <c r="V418" i="1"/>
  <c r="V45" i="1"/>
  <c r="V155" i="1"/>
  <c r="V117" i="1"/>
  <c r="V752" i="1"/>
  <c r="V745" i="1"/>
  <c r="V719" i="1"/>
  <c r="V788" i="1"/>
  <c r="V850" i="1"/>
  <c r="V710" i="1"/>
  <c r="V247" i="1"/>
  <c r="V677" i="1"/>
  <c r="V200" i="1"/>
  <c r="V259" i="1"/>
  <c r="V623" i="1"/>
  <c r="V514" i="1"/>
  <c r="V360" i="1"/>
  <c r="V96" i="1"/>
  <c r="V989" i="1"/>
  <c r="V462" i="1"/>
  <c r="V260" i="1"/>
  <c r="V188" i="1"/>
  <c r="V965" i="1"/>
  <c r="V782" i="1"/>
  <c r="V853" i="1"/>
  <c r="V34" i="1"/>
  <c r="V408" i="1"/>
  <c r="V601" i="1"/>
  <c r="V337" i="1"/>
  <c r="V42" i="1"/>
  <c r="V491" i="1"/>
  <c r="V985" i="1"/>
  <c r="V231" i="1"/>
  <c r="V593" i="1"/>
  <c r="V790" i="1"/>
  <c r="V683" i="1"/>
  <c r="V667" i="1"/>
  <c r="V2" i="1"/>
  <c r="V175" i="1"/>
  <c r="V118" i="1"/>
  <c r="V487" i="1"/>
  <c r="V516" i="1"/>
  <c r="V332" i="1"/>
  <c r="V369" i="1"/>
  <c r="V207" i="1"/>
  <c r="V826" i="1"/>
  <c r="V702" i="1"/>
  <c r="V119" i="1"/>
  <c r="V261" i="1"/>
  <c r="V434" i="1"/>
  <c r="V251" i="1"/>
  <c r="V100" i="1"/>
  <c r="V706" i="1"/>
  <c r="V958" i="1"/>
  <c r="V756" i="1"/>
  <c r="V670" i="1"/>
  <c r="V241" i="1"/>
  <c r="V267" i="1"/>
  <c r="V887" i="1"/>
  <c r="V343" i="1"/>
  <c r="V532" i="1"/>
  <c r="V700" i="1"/>
  <c r="V634" i="1"/>
  <c r="V916" i="1"/>
  <c r="V579" i="1"/>
  <c r="V795" i="1"/>
  <c r="V257" i="1"/>
  <c r="V672" i="1"/>
  <c r="V213" i="1"/>
  <c r="V848" i="1"/>
  <c r="V865" i="1"/>
  <c r="V997" i="1"/>
  <c r="V949" i="1"/>
  <c r="V160" i="1"/>
  <c r="V630" i="1"/>
  <c r="V727" i="1"/>
  <c r="V998" i="1"/>
  <c r="V607" i="1"/>
  <c r="V907" i="1"/>
  <c r="V51" i="1"/>
  <c r="V869" i="1"/>
  <c r="V639" i="1"/>
  <c r="V876" i="1"/>
  <c r="V262" i="1"/>
  <c r="V616" i="1"/>
  <c r="V254" i="1"/>
  <c r="V900" i="1"/>
  <c r="V971" i="1"/>
  <c r="V210" i="1"/>
  <c r="V543" i="1"/>
  <c r="V868" i="1"/>
  <c r="V930" i="1"/>
  <c r="V395" i="1"/>
  <c r="V754" i="1"/>
  <c r="V954" i="1"/>
  <c r="V62" i="1"/>
  <c r="V92" i="1"/>
  <c r="V268" i="1"/>
  <c r="V926" i="1"/>
  <c r="V142" i="1"/>
  <c r="V70" i="1"/>
  <c r="V923" i="1"/>
  <c r="V653" i="1"/>
  <c r="V223" i="1"/>
  <c r="V755" i="1"/>
  <c r="V724" i="1"/>
  <c r="V498" i="1"/>
  <c r="V54" i="1"/>
  <c r="V476" i="1"/>
  <c r="V333" i="1"/>
  <c r="V589" i="1"/>
  <c r="V161" i="1"/>
  <c r="V628" i="1"/>
  <c r="V397" i="1"/>
  <c r="V635" i="1"/>
  <c r="V693" i="1"/>
  <c r="V379" i="1"/>
  <c r="V313" i="1"/>
  <c r="V774" i="1"/>
  <c r="V839" i="1"/>
  <c r="V896" i="1"/>
  <c r="V106" i="1"/>
  <c r="V903" i="1"/>
  <c r="V797" i="1"/>
  <c r="V387" i="1"/>
  <c r="V300" i="1"/>
  <c r="V144" i="1"/>
  <c r="V428" i="1"/>
  <c r="V380" i="1"/>
  <c r="V546" i="1"/>
  <c r="V19" i="1"/>
  <c r="V713" i="1"/>
  <c r="V269" i="1"/>
  <c r="V194" i="1"/>
  <c r="V892" i="1"/>
  <c r="V13" i="1"/>
  <c r="V772" i="1"/>
  <c r="V252" i="1"/>
  <c r="V351" i="1"/>
  <c r="V657" i="1"/>
  <c r="V763" i="1"/>
  <c r="V308" i="1"/>
  <c r="V786" i="1"/>
  <c r="V731" i="1"/>
  <c r="V833" i="1"/>
  <c r="V778" i="1"/>
  <c r="V517" i="1"/>
  <c r="V999" i="1"/>
  <c r="V97" i="1"/>
  <c r="V388" i="1"/>
  <c r="V14" i="1"/>
  <c r="V7" i="1"/>
  <c r="V605" i="1"/>
  <c r="V548" i="1"/>
  <c r="V592" i="1"/>
  <c r="V352" i="1"/>
  <c r="V176" i="1"/>
  <c r="V101" i="1"/>
  <c r="V145" i="1"/>
  <c r="V808" i="1"/>
  <c r="V509" i="1"/>
  <c r="V184" i="1"/>
  <c r="V804" i="1"/>
  <c r="V781" i="1"/>
  <c r="V504" i="1"/>
  <c r="V182" i="1"/>
  <c r="V977" i="1"/>
  <c r="V816" i="1"/>
  <c r="V469" i="1"/>
  <c r="V167" i="1"/>
  <c r="V107" i="1"/>
  <c r="V558" i="1"/>
  <c r="V242" i="1"/>
  <c r="V239" i="1"/>
  <c r="V981" i="1"/>
  <c r="V624" i="1"/>
  <c r="V834" i="1"/>
  <c r="V232" i="1"/>
  <c r="V429" i="1"/>
  <c r="V108" i="1"/>
  <c r="V129" i="1"/>
  <c r="V361" i="1"/>
  <c r="V945" i="1"/>
  <c r="V364" i="1"/>
  <c r="V32" i="1"/>
  <c r="V735" i="1"/>
  <c r="V632" i="1"/>
  <c r="V353" i="1"/>
  <c r="V758" i="1"/>
  <c r="V130" i="1"/>
  <c r="V71" i="1"/>
  <c r="V37" i="1"/>
  <c r="V470" i="1"/>
  <c r="V286" i="1"/>
  <c r="V202" i="1"/>
  <c r="V871" i="1"/>
  <c r="V636" i="1"/>
  <c r="V424" i="1"/>
  <c r="V664" i="1"/>
  <c r="V861" i="1"/>
  <c r="V253" i="1"/>
  <c r="V574" i="1"/>
  <c r="V287" i="1"/>
  <c r="V609" i="1"/>
  <c r="V365" i="1"/>
  <c r="V760" i="1"/>
  <c r="V458" i="1"/>
  <c r="V534" i="1"/>
  <c r="V201" i="1"/>
  <c r="V288" i="1"/>
  <c r="V55" i="1"/>
  <c r="V56" i="1"/>
  <c r="V57" i="1"/>
  <c r="V389" i="1"/>
  <c r="V233" i="1"/>
  <c r="V344" i="1"/>
  <c r="V211" i="1"/>
  <c r="V11" i="1"/>
  <c r="V855" i="1"/>
  <c r="V63" i="1"/>
  <c r="V146" i="1"/>
  <c r="V687" i="1"/>
  <c r="V858" i="1"/>
  <c r="V646" i="1"/>
  <c r="V541" i="1"/>
  <c r="V224" i="1"/>
  <c r="V338" i="1"/>
  <c r="V655" i="1"/>
  <c r="V27" i="1"/>
  <c r="V841" i="1"/>
  <c r="V289" i="1"/>
  <c r="V768" i="1"/>
  <c r="V662" i="1"/>
  <c r="V828" i="1"/>
  <c r="V725" i="1"/>
  <c r="V919" i="1"/>
  <c r="V966" i="1"/>
  <c r="V20" i="1"/>
  <c r="V58" i="1"/>
  <c r="V594" i="1"/>
  <c r="V398" i="1"/>
  <c r="V420" i="1"/>
  <c r="V938" i="1"/>
  <c r="V880" i="1"/>
  <c r="V214" i="1"/>
  <c r="V446" i="1"/>
  <c r="V955" i="1"/>
  <c r="V304" i="1"/>
  <c r="V499" i="1"/>
  <c r="V342" i="1"/>
  <c r="V761" i="1"/>
  <c r="V370" i="1"/>
  <c r="V234" i="1"/>
  <c r="V716" i="1"/>
  <c r="V109" i="1"/>
  <c r="V893" i="1"/>
  <c r="V243" i="1"/>
  <c r="V913" i="1"/>
  <c r="V610" i="1"/>
  <c r="V227" i="1"/>
  <c r="V110" i="1"/>
  <c r="V415" i="1"/>
  <c r="V138" i="1"/>
  <c r="V301" i="1"/>
  <c r="V111" i="1"/>
  <c r="V500" i="1"/>
  <c r="V299" i="1"/>
  <c r="V528" i="1"/>
  <c r="V608" i="1"/>
  <c r="V746" i="1"/>
  <c r="V951" i="1"/>
  <c r="V979" i="1"/>
  <c r="V98" i="1"/>
  <c r="V441" i="1"/>
  <c r="V986" i="1"/>
  <c r="V921" i="1"/>
  <c r="V156" i="1"/>
  <c r="V203" i="1"/>
  <c r="V172" i="1"/>
  <c r="V46" i="1"/>
  <c r="V637" i="1"/>
  <c r="V339" i="1"/>
  <c r="V611" i="1"/>
  <c r="V143" i="1"/>
  <c r="V447" i="1"/>
  <c r="V274" i="1"/>
  <c r="V218" i="1"/>
  <c r="V502" i="1"/>
  <c r="V934" i="1"/>
  <c r="V430" i="1"/>
  <c r="V747" i="1"/>
  <c r="V403" i="1"/>
  <c r="V701" i="1"/>
  <c r="V529" i="1"/>
  <c r="V695" i="1"/>
  <c r="V649" i="1"/>
  <c r="V501" i="1"/>
  <c r="V295" i="1"/>
  <c r="V483" i="1"/>
  <c r="V641" i="1"/>
  <c r="V28" i="1"/>
  <c r="V606" i="1"/>
  <c r="V314" i="1"/>
  <c r="V396" i="1"/>
  <c r="V492" i="1"/>
  <c r="V381" i="1"/>
  <c r="V750" i="1"/>
  <c r="V640" i="1"/>
  <c r="V933" i="1"/>
  <c r="V474" i="1"/>
  <c r="V44" i="1"/>
  <c r="V22" i="1"/>
  <c r="V996" i="1"/>
  <c r="V705" i="1"/>
  <c r="V371" i="1"/>
  <c r="V38" i="1"/>
  <c r="V189" i="1"/>
  <c r="V112" i="1"/>
  <c r="V571" i="1"/>
  <c r="V890" i="1"/>
  <c r="V459" i="1"/>
  <c r="V898" i="1"/>
  <c r="V431" i="1"/>
  <c r="V76" i="1"/>
  <c r="V617" i="1"/>
  <c r="V255" i="1"/>
  <c r="V325" i="1"/>
  <c r="V970" i="1"/>
  <c r="V552" i="1"/>
  <c r="V421" i="1"/>
  <c r="V168" i="1"/>
  <c r="V950" i="1"/>
  <c r="V707" i="1"/>
  <c r="V905" i="1"/>
  <c r="V728" i="1"/>
  <c r="V139" i="1"/>
  <c r="V881" i="1"/>
  <c r="V162" i="1"/>
  <c r="V354" i="1"/>
  <c r="V843" i="1"/>
  <c r="V493" i="1"/>
  <c r="V477" i="1"/>
  <c r="V899" i="1"/>
  <c r="V478" i="1"/>
  <c r="V573" i="1"/>
  <c r="V404" i="1"/>
  <c r="V920" i="1"/>
  <c r="V296" i="1"/>
  <c r="V177" i="1"/>
  <c r="V612" i="1"/>
  <c r="V829" i="1"/>
  <c r="V535" i="1"/>
  <c r="V334" i="1"/>
  <c r="V275" i="1"/>
  <c r="V79" i="1"/>
  <c r="V455" i="1"/>
  <c r="V244" i="1"/>
  <c r="V8" i="1"/>
  <c r="V799" i="1"/>
  <c r="V789" i="1"/>
  <c r="V619" i="1"/>
  <c r="V373" i="1"/>
  <c r="V562" i="1"/>
  <c r="V618" i="1"/>
  <c r="V877" i="1"/>
  <c r="V901" i="1"/>
  <c r="V463" i="1"/>
  <c r="V656" i="1"/>
  <c r="V302" i="1"/>
  <c r="V849" i="1"/>
  <c r="V263" i="1"/>
  <c r="V99" i="1"/>
  <c r="V712" i="1"/>
  <c r="V904" i="1"/>
  <c r="V345" i="1"/>
  <c r="V690" i="1"/>
  <c r="V170" i="1"/>
  <c r="V917" i="1"/>
  <c r="V692" i="1"/>
  <c r="V309" i="1"/>
  <c r="V811" i="1"/>
  <c r="V867" i="1"/>
  <c r="V621" i="1"/>
  <c r="V909" i="1"/>
  <c r="V837" i="1"/>
  <c r="V503" i="1"/>
  <c r="V131" i="1"/>
  <c r="V794" i="1"/>
  <c r="V940" i="1"/>
  <c r="V696" i="1"/>
  <c r="V425" i="1"/>
  <c r="V3" i="1"/>
  <c r="V550" i="1"/>
  <c r="V575" i="1"/>
  <c r="V120" i="1"/>
  <c r="V86" i="1"/>
  <c r="V219" i="1"/>
  <c r="V982" i="1"/>
  <c r="V335" i="1"/>
  <c r="V937" i="1"/>
  <c r="V836" i="1"/>
  <c r="V633" i="1"/>
  <c r="V674" i="1"/>
  <c r="V563" i="1"/>
  <c r="V23" i="1"/>
  <c r="V947" i="1"/>
  <c r="V83" i="1"/>
  <c r="V566" i="1"/>
  <c r="V401" i="1"/>
  <c r="V235" i="1"/>
  <c r="V759" i="1"/>
  <c r="V749" i="1"/>
  <c r="V830" i="1"/>
  <c r="V990" i="1"/>
  <c r="V911" i="1"/>
  <c r="V122" i="1"/>
  <c r="V326" i="1"/>
  <c r="V466" i="1"/>
  <c r="V80" i="1"/>
  <c r="V525" i="1"/>
  <c r="V24" i="1"/>
  <c r="V753" i="1"/>
  <c r="V614" i="1"/>
  <c r="V215" i="1"/>
  <c r="V15" i="1"/>
  <c r="V613" i="1"/>
  <c r="V228" i="1"/>
  <c r="V467" i="1"/>
  <c r="V157" i="1"/>
  <c r="V1000" i="1"/>
  <c r="V698" i="1"/>
  <c r="V988" i="1"/>
  <c r="V448" i="1"/>
  <c r="V419" i="1"/>
  <c r="V831" i="1"/>
  <c r="V204" i="1"/>
  <c r="V626" i="1"/>
  <c r="V77" i="1"/>
  <c r="V78" i="1"/>
  <c r="V671" i="1"/>
  <c r="V220" i="1"/>
  <c r="V803" i="1"/>
  <c r="V510" i="1"/>
  <c r="V602" i="1"/>
  <c r="V358" i="1"/>
  <c r="V374" i="1"/>
  <c r="V375" i="1"/>
  <c r="V413" i="1"/>
  <c r="V409" i="1"/>
  <c r="V838" i="1"/>
  <c r="V488" i="1"/>
  <c r="V557" i="1"/>
  <c r="V505" i="1"/>
  <c r="V872" i="1"/>
  <c r="V518" i="1"/>
  <c r="V874" i="1"/>
  <c r="V405" i="1"/>
  <c r="V340" i="1"/>
  <c r="V820" i="1"/>
  <c r="V341" i="1"/>
  <c r="V123" i="1"/>
  <c r="V809" i="1"/>
  <c r="V290" i="1"/>
  <c r="V620" i="1"/>
  <c r="V305" i="1"/>
  <c r="V764" i="1"/>
  <c r="V659" i="1"/>
  <c r="V925" i="1"/>
  <c r="V87" i="1"/>
  <c r="V715" i="1"/>
  <c r="V953" i="1"/>
  <c r="V449" i="1"/>
  <c r="V511" i="1"/>
  <c r="V133" i="1"/>
  <c r="V355" i="1"/>
  <c r="V929" i="1"/>
  <c r="V703" i="1"/>
  <c r="V236" i="1"/>
  <c r="V382" i="1"/>
  <c r="V806" i="1"/>
  <c r="V147" i="1"/>
  <c r="V113" i="1"/>
  <c r="V666" i="1"/>
  <c r="V278" i="1"/>
  <c r="V885" i="1"/>
  <c r="V800" i="1"/>
  <c r="V984" i="1"/>
  <c r="V47" i="1"/>
  <c r="V931" i="1"/>
  <c r="V366" i="1"/>
  <c r="V708" i="1"/>
  <c r="V390" i="1"/>
  <c r="V944" i="1"/>
  <c r="V851" i="1"/>
  <c r="V882" i="1"/>
  <c r="V810" i="1"/>
  <c r="V648" i="1"/>
  <c r="V464" i="1"/>
  <c r="V583" i="1"/>
  <c r="V442" i="1"/>
  <c r="V732" i="1"/>
  <c r="V460" i="1"/>
  <c r="V102" i="1"/>
  <c r="V980" i="1"/>
  <c r="V237" i="1"/>
  <c r="V435" i="1"/>
  <c r="V956" i="1"/>
  <c r="V436" i="1"/>
  <c r="V776" i="1"/>
  <c r="V644" i="1"/>
  <c r="V551" i="1"/>
  <c r="V569" i="1"/>
  <c r="V306" i="1"/>
  <c r="V270" i="1"/>
  <c r="V471" i="1"/>
  <c r="V148" i="1"/>
  <c r="V878" i="1"/>
  <c r="V212" i="1"/>
  <c r="V393" i="1"/>
  <c r="V559" i="1"/>
  <c r="V64" i="1"/>
  <c r="V577" i="1"/>
  <c r="V21" i="1"/>
  <c r="V519" i="1"/>
  <c r="V225" i="1"/>
  <c r="V134" i="1"/>
  <c r="V410" i="1"/>
  <c r="V114" i="1"/>
  <c r="V844" i="1"/>
  <c r="V994" i="1"/>
  <c r="V461" i="1"/>
  <c r="V631" i="1"/>
  <c r="V819" i="1"/>
  <c r="V582" i="1"/>
  <c r="V291" i="1"/>
  <c r="V815" i="1"/>
  <c r="V163" i="1"/>
  <c r="V918" i="1"/>
  <c r="V221" i="1"/>
  <c r="V93" i="1"/>
  <c r="V813" i="1"/>
  <c r="V84" i="1"/>
  <c r="V847" i="1"/>
  <c r="V638" i="1"/>
  <c r="V960" i="1"/>
  <c r="V276" i="1"/>
  <c r="V72" i="1"/>
  <c r="V39" i="1"/>
  <c r="V565" i="1"/>
  <c r="V479" i="1"/>
  <c r="V1001" i="1"/>
  <c r="V195" i="1"/>
  <c r="V303" i="1"/>
  <c r="V465" i="1"/>
  <c r="V879" i="1"/>
  <c r="V553" i="1"/>
  <c r="V248" i="1"/>
  <c r="V426" i="1"/>
  <c r="V964" i="1"/>
  <c r="V115" i="1"/>
  <c r="V4" i="1"/>
  <c r="V957" i="1"/>
  <c r="V35" i="1"/>
  <c r="V578" i="1"/>
  <c r="V652" i="1"/>
  <c r="V650" i="1"/>
  <c r="V661" i="1"/>
  <c r="V645" i="1"/>
  <c r="V468" i="1"/>
  <c r="V738" i="1"/>
  <c r="V654" i="1"/>
  <c r="V840" i="1"/>
  <c r="V615" i="1"/>
  <c r="V437" i="1"/>
  <c r="V279" i="1"/>
  <c r="V277" i="1"/>
  <c r="V443" i="1"/>
  <c r="V717" i="1"/>
  <c r="V542" i="1"/>
  <c r="V29" i="1"/>
  <c r="V857" i="1"/>
  <c r="V73" i="1"/>
  <c r="V65" i="1"/>
  <c r="V85" i="1"/>
  <c r="V968" i="1"/>
  <c r="V190" i="1"/>
  <c r="V827" i="1"/>
  <c r="V280" i="1"/>
  <c r="V475" i="1"/>
  <c r="V48" i="1"/>
  <c r="V962" i="1"/>
  <c r="V718" i="1"/>
  <c r="V935" i="1"/>
  <c r="V297" i="1"/>
  <c r="V987" i="1"/>
  <c r="V16" i="1"/>
  <c r="V66" i="1"/>
  <c r="V665" i="1"/>
  <c r="V959" i="1"/>
  <c r="V770" i="1"/>
  <c r="V346" i="1"/>
  <c r="V587" i="1"/>
  <c r="V894" i="1"/>
  <c r="V438" i="1"/>
  <c r="V149" i="1"/>
  <c r="V581" i="1"/>
  <c r="V327" i="1"/>
  <c r="V915" i="1"/>
  <c r="V596" i="1"/>
  <c r="V928" i="1"/>
  <c r="V88" i="1"/>
  <c r="V520" i="1"/>
  <c r="V521" i="1"/>
  <c r="V472" i="1"/>
  <c r="V668" i="1"/>
  <c r="V669" i="1"/>
  <c r="V494" i="1"/>
  <c r="V240" i="1"/>
  <c r="V124" i="1"/>
  <c r="V584" i="1"/>
  <c r="V264" i="1"/>
  <c r="V908" i="1"/>
  <c r="V773" i="1"/>
  <c r="V67" i="1"/>
  <c r="V367" i="1"/>
  <c r="V484" i="1"/>
  <c r="V196" i="1"/>
  <c r="V151" i="1"/>
  <c r="V676" i="1"/>
  <c r="V526" i="1"/>
  <c r="V973" i="1"/>
  <c r="V726" i="1"/>
  <c r="V281" i="1"/>
  <c r="V52" i="1"/>
  <c r="V191" i="1"/>
  <c r="V197" i="1"/>
  <c r="V681" i="1"/>
  <c r="V140" i="1"/>
  <c r="V807" i="1"/>
  <c r="V969" i="1"/>
  <c r="V319" i="1"/>
  <c r="V737" i="1"/>
  <c r="V891" i="1"/>
  <c r="V450" i="1"/>
  <c r="V135" i="1"/>
  <c r="V192" i="1"/>
  <c r="V282" i="1"/>
  <c r="V116" i="1"/>
  <c r="V53" i="1"/>
  <c r="V193" i="1"/>
  <c r="V522" i="1"/>
  <c r="V530" i="1"/>
  <c r="V647" i="1"/>
  <c r="V81" i="1"/>
  <c r="V453" i="1"/>
  <c r="V720" i="1"/>
  <c r="V856" i="1"/>
  <c r="V554" i="1"/>
  <c r="V845" i="1"/>
  <c r="V322" i="1"/>
  <c r="V59" i="1"/>
  <c r="V317" i="1"/>
  <c r="V625" i="1"/>
  <c r="V961" i="1"/>
  <c r="V739" i="1"/>
  <c r="V216" i="1"/>
  <c r="V328" i="1"/>
  <c r="V209" i="1"/>
  <c r="V391" i="1"/>
  <c r="V152" i="1"/>
  <c r="V329" i="1"/>
  <c r="V975" i="1"/>
  <c r="V523" i="1"/>
  <c r="V359" i="1"/>
  <c r="V673" i="1"/>
  <c r="V991" i="1"/>
  <c r="V684" i="1"/>
  <c r="V103" i="1"/>
  <c r="V265" i="1"/>
  <c r="V185" i="1"/>
  <c r="V432" i="1"/>
  <c r="V394" i="1"/>
  <c r="V60" i="1"/>
  <c r="V383" i="1"/>
  <c r="V974" i="1"/>
  <c r="V729" i="1"/>
  <c r="V376" i="1"/>
  <c r="V531" i="1"/>
  <c r="V411" i="1"/>
  <c r="V536" i="1"/>
  <c r="V283" i="1"/>
  <c r="V141" i="1"/>
  <c r="V924" i="1"/>
  <c r="V205" i="1"/>
  <c r="V150" i="1"/>
  <c r="V495" i="1"/>
  <c r="V678" i="1"/>
  <c r="V362" i="1"/>
  <c r="V846" i="1"/>
  <c r="V258" i="1"/>
  <c r="V217" i="1"/>
  <c r="V5" i="1"/>
  <c r="V480" i="1"/>
  <c r="V61" i="1"/>
  <c r="V451" i="1"/>
  <c r="V748" i="1"/>
  <c r="V347" i="1"/>
  <c r="V852" i="1"/>
  <c r="V769" i="1"/>
  <c r="V292" i="1"/>
  <c r="V158" i="1"/>
  <c r="V736" i="1"/>
  <c r="V859" i="1"/>
  <c r="V629" i="1"/>
  <c r="V835" i="1"/>
  <c r="V178" i="1"/>
  <c r="V452" i="1"/>
  <c r="V870" i="1"/>
  <c r="V153" i="1"/>
  <c r="V506" i="1"/>
  <c r="V694" i="1"/>
  <c r="V406" i="1"/>
  <c r="V485" i="1"/>
  <c r="V842" i="1"/>
  <c r="V943" i="1"/>
  <c r="V412" i="1"/>
  <c r="V564" i="1"/>
  <c r="V733" i="1"/>
  <c r="V922" i="1"/>
  <c r="V784" i="1"/>
  <c r="V817" i="1"/>
  <c r="V992" i="1"/>
  <c r="V895" i="1"/>
  <c r="V976" i="1"/>
  <c r="V832" i="1"/>
  <c r="V793" i="1"/>
  <c r="V125" i="1"/>
  <c r="V936" i="1"/>
  <c r="V805" i="1"/>
  <c r="V597" i="1"/>
  <c r="V179" i="1"/>
  <c r="V963" i="1"/>
  <c r="V68" i="1"/>
  <c r="V33" i="1"/>
  <c r="V433" i="1"/>
  <c r="V762" i="1"/>
  <c r="V12" i="1"/>
  <c r="V512" i="1"/>
  <c r="V622" i="1"/>
  <c r="V709" i="1"/>
  <c r="V496" i="1"/>
  <c r="V208" i="1"/>
  <c r="V298" i="1"/>
  <c r="V595" i="1"/>
  <c r="V598" i="1"/>
  <c r="V699" i="1"/>
  <c r="V537" i="1"/>
  <c r="V183" i="1"/>
  <c r="V330" i="1"/>
  <c r="V549" i="1"/>
  <c r="V171" i="1"/>
  <c r="V658" i="1"/>
  <c r="V17" i="1"/>
  <c r="V993" i="1"/>
  <c r="V586" i="1"/>
  <c r="V686" i="1"/>
  <c r="V89" i="1"/>
  <c r="V266" i="1"/>
  <c r="V94" i="1"/>
  <c r="V320" i="1"/>
  <c r="V642" i="1"/>
  <c r="V30" i="1"/>
  <c r="V599" i="1"/>
  <c r="V284" i="1"/>
  <c r="V372" i="1"/>
  <c r="V368" i="1"/>
  <c r="V245" i="1"/>
  <c r="V384" i="1"/>
  <c r="V169" i="1"/>
  <c r="V570" i="1"/>
  <c r="V802" i="1"/>
  <c r="V818" i="1"/>
  <c r="V180" i="1"/>
  <c r="V348" i="1"/>
  <c r="V734" i="1"/>
  <c r="V399" i="1"/>
  <c r="V972" i="1"/>
  <c r="V721" i="1"/>
  <c r="V527" i="1"/>
  <c r="V136" i="1"/>
  <c r="V580" i="1"/>
  <c r="V544" i="1"/>
  <c r="V821" i="1"/>
  <c r="V751" i="1"/>
  <c r="V862" i="1"/>
  <c r="V822" i="1"/>
  <c r="V422" i="1"/>
  <c r="V866" i="1"/>
  <c r="V939" i="1"/>
  <c r="V164" i="1"/>
  <c r="V377" i="1"/>
  <c r="V473" i="1"/>
  <c r="V104" i="1"/>
  <c r="V356" i="1"/>
  <c r="V126" i="1"/>
  <c r="V591" i="1"/>
  <c r="V293" i="1"/>
  <c r="V315" i="1"/>
  <c r="V946" i="1"/>
  <c r="V165" i="1"/>
  <c r="V604" i="1"/>
  <c r="V854" i="1"/>
  <c r="V538" i="1"/>
  <c r="V82" i="1"/>
  <c r="V740" i="1"/>
  <c r="V186" i="1"/>
  <c r="V685" i="1"/>
  <c r="V229" i="1"/>
  <c r="V230" i="1"/>
  <c r="V444" i="1"/>
  <c r="V105" i="1"/>
  <c r="V765" i="1"/>
  <c r="V771" i="1"/>
  <c r="V513" i="1"/>
  <c r="V663" i="1"/>
  <c r="V741" i="1"/>
  <c r="V603" i="1"/>
  <c r="V43" i="1"/>
  <c r="V497" i="1"/>
  <c r="V651" i="1"/>
  <c r="V588" i="1"/>
  <c r="V173" i="1"/>
  <c r="V688" i="1"/>
  <c r="V445" i="1"/>
  <c r="V90" i="1"/>
  <c r="V942" i="1"/>
  <c r="V555" i="1"/>
  <c r="V643" i="1"/>
  <c r="V271" i="1"/>
  <c r="V256" i="1"/>
  <c r="V777" i="1"/>
  <c r="V6" i="1"/>
  <c r="V206" i="1"/>
  <c r="V439" i="1"/>
  <c r="V766" i="1"/>
  <c r="V456" i="1"/>
  <c r="V40" i="1"/>
  <c r="V486" i="1"/>
  <c r="V457" i="1"/>
  <c r="V41" i="1"/>
  <c r="V660" i="1"/>
  <c r="V779" i="1"/>
  <c r="V226" i="1"/>
  <c r="V385" i="1"/>
  <c r="V174" i="1"/>
  <c r="V572" i="1"/>
  <c r="V285" i="1"/>
  <c r="V121" i="1"/>
  <c r="V825" i="1"/>
  <c r="V785" i="1"/>
  <c r="V744" i="1"/>
  <c r="V742" i="1"/>
  <c r="V249" i="1"/>
  <c r="V995" i="1"/>
  <c r="V310" i="1"/>
  <c r="V246" i="1"/>
  <c r="V423" i="1"/>
  <c r="V927" i="1"/>
  <c r="V906" i="1"/>
  <c r="V679" i="1"/>
  <c r="V627" i="1"/>
  <c r="V74" i="1"/>
  <c r="V18" i="1"/>
  <c r="V798" i="1"/>
  <c r="V386" i="1"/>
  <c r="V49" i="1"/>
  <c r="V378" i="1"/>
  <c r="V824" i="1"/>
  <c r="V983" i="1"/>
  <c r="V9" i="1"/>
  <c r="V311" i="1"/>
  <c r="V36" i="1"/>
  <c r="V600" i="1"/>
  <c r="V767" i="1"/>
  <c r="V400" i="1"/>
  <c r="V489" i="1"/>
  <c r="V791" i="1"/>
  <c r="V873" i="1"/>
  <c r="V127" i="1"/>
  <c r="V889" i="1"/>
  <c r="V481" i="1"/>
  <c r="V198" i="1"/>
  <c r="V482" i="1"/>
  <c r="V31" i="1"/>
  <c r="V507" i="1"/>
  <c r="V132" i="1"/>
  <c r="V560" i="1"/>
  <c r="V533" i="1"/>
  <c r="V886" i="1"/>
  <c r="V691" i="1"/>
  <c r="V508" i="1"/>
  <c r="V812" i="1"/>
  <c r="V682" i="1"/>
  <c r="V948" i="1"/>
  <c r="V312" i="1"/>
  <c r="V775" i="1"/>
  <c r="V675" i="1"/>
  <c r="V25" i="1"/>
  <c r="V883" i="1"/>
  <c r="V321" i="1"/>
  <c r="V294" i="1"/>
  <c r="V910" i="1"/>
  <c r="V757" i="1"/>
  <c r="V454" i="1"/>
  <c r="V722" i="1"/>
  <c r="V967" i="1"/>
  <c r="V128" i="1"/>
  <c r="V272" i="1"/>
  <c r="V689" i="1"/>
  <c r="V875" i="1"/>
  <c r="V902" i="1"/>
  <c r="V50" i="1"/>
  <c r="V743" i="1"/>
  <c r="V978" i="1"/>
  <c r="V154" i="1"/>
  <c r="V187" i="1"/>
  <c r="V524" i="1"/>
  <c r="V952" i="1"/>
  <c r="V349" i="1"/>
  <c r="V323" i="1"/>
  <c r="V440" i="1"/>
  <c r="V787" i="1"/>
  <c r="V166" i="1"/>
  <c r="V95" i="1"/>
  <c r="V576" i="1"/>
  <c r="V912" i="1"/>
  <c r="V91" i="1"/>
  <c r="V711" i="1"/>
  <c r="V238" i="1"/>
  <c r="V181" i="1"/>
  <c r="V250" i="1"/>
  <c r="V69" i="1"/>
  <c r="V590" i="1"/>
  <c r="V567" i="1"/>
  <c r="V199" i="1"/>
  <c r="V545" i="1"/>
  <c r="V932" i="1"/>
  <c r="V159" i="1"/>
  <c r="V568" i="1"/>
  <c r="V796" i="1"/>
  <c r="V730" i="1"/>
  <c r="V222" i="1"/>
  <c r="V307" i="1"/>
  <c r="V137" i="1"/>
  <c r="V780" i="1"/>
  <c r="V539" i="1"/>
  <c r="V860" i="1"/>
  <c r="V914" i="1"/>
  <c r="V801" i="1"/>
  <c r="V697" i="1"/>
  <c r="V585" i="1"/>
  <c r="V75" i="1"/>
  <c r="V864" i="1"/>
  <c r="V324" i="1"/>
  <c r="V26" i="1"/>
  <c r="V331" i="1"/>
  <c r="V680" i="1"/>
  <c r="V547" i="1"/>
  <c r="V897" i="1"/>
  <c r="V336" i="1"/>
  <c r="V792" i="1"/>
  <c r="V941" i="1"/>
  <c r="V515" i="1"/>
  <c r="V414" i="1"/>
  <c r="V490" i="1"/>
  <c r="V863" i="1"/>
  <c r="V888" i="1"/>
  <c r="V273" i="1"/>
  <c r="V540" i="1"/>
  <c r="V363" i="1"/>
  <c r="V407" i="1"/>
  <c r="V704" i="1"/>
  <c r="V556" i="1"/>
  <c r="Z850" i="1" l="1"/>
  <c r="Z798" i="1"/>
  <c r="Z585" i="1"/>
  <c r="Z943" i="1"/>
  <c r="Z682" i="1"/>
  <c r="Z547" i="1"/>
  <c r="Z909" i="1"/>
  <c r="Z660" i="1"/>
  <c r="Z595" i="1"/>
  <c r="Z671" i="1"/>
  <c r="Z619" i="1"/>
  <c r="Z854" i="1"/>
  <c r="Z776" i="1"/>
  <c r="Z691" i="1"/>
  <c r="Z630" i="1"/>
  <c r="Z934" i="1"/>
  <c r="Z967" i="1"/>
  <c r="Z647" i="1"/>
  <c r="Z372" i="1"/>
  <c r="Z703" i="1"/>
  <c r="Z627" i="1"/>
  <c r="Z1000" i="1"/>
  <c r="Z812" i="1"/>
  <c r="Z951" i="1"/>
  <c r="Z704" i="1"/>
  <c r="Z868" i="1"/>
  <c r="Z781" i="1"/>
  <c r="Z641" i="1"/>
  <c r="Z903" i="1"/>
  <c r="Z921" i="1"/>
  <c r="Z988" i="1"/>
  <c r="Z793" i="1"/>
  <c r="Z955" i="1"/>
  <c r="Z1001" i="1"/>
  <c r="Z998" i="1"/>
  <c r="Z987" i="1"/>
  <c r="Z997" i="1"/>
  <c r="Z915" i="1"/>
  <c r="Z862" i="1"/>
  <c r="Z976" i="1"/>
  <c r="Z970" i="1"/>
  <c r="Z761" i="1"/>
  <c r="Z717" i="1"/>
  <c r="Z676" i="1"/>
  <c r="Z889" i="1"/>
  <c r="Z752" i="1"/>
  <c r="Z546" i="1"/>
  <c r="Z425" i="1"/>
  <c r="Z364" i="1"/>
  <c r="Z340" i="1"/>
  <c r="Z182" i="1"/>
  <c r="Z158" i="1"/>
  <c r="Z366" i="1"/>
  <c r="Z852" i="1"/>
  <c r="Z930" i="1"/>
  <c r="Z937" i="1"/>
  <c r="Z984" i="1"/>
  <c r="Z837" i="1"/>
  <c r="Z814" i="1"/>
  <c r="Z469" i="1"/>
  <c r="Z457" i="1"/>
  <c r="Z859" i="1"/>
  <c r="Z810" i="1"/>
  <c r="Z633" i="1"/>
  <c r="Z615" i="1"/>
  <c r="Z570" i="1"/>
  <c r="Z863" i="1"/>
  <c r="Z844" i="1"/>
  <c r="Z949" i="1"/>
  <c r="Z973" i="1"/>
  <c r="Z672" i="1"/>
  <c r="Z953" i="1"/>
  <c r="Z541" i="1"/>
  <c r="Z517" i="1"/>
  <c r="Z914" i="1"/>
  <c r="Z734" i="1"/>
  <c r="Z846" i="1"/>
  <c r="Z935" i="1"/>
  <c r="Z855" i="1"/>
  <c r="Z962" i="1"/>
  <c r="Z890" i="1"/>
  <c r="Z981" i="1"/>
  <c r="Z990" i="1"/>
  <c r="Z574" i="1"/>
  <c r="Z836" i="1"/>
  <c r="Z874" i="1"/>
  <c r="Z608" i="1"/>
  <c r="Z606" i="1"/>
  <c r="Z926" i="1"/>
  <c r="Z901" i="1"/>
  <c r="Z702" i="1"/>
  <c r="Z999" i="1"/>
  <c r="Z711" i="1"/>
  <c r="Z832" i="1"/>
  <c r="Z554" i="1"/>
  <c r="Z740" i="1"/>
  <c r="Z851" i="1"/>
  <c r="Z755" i="1"/>
  <c r="Z493" i="1"/>
  <c r="Z848" i="1"/>
  <c r="Z964" i="1"/>
  <c r="Z670" i="1"/>
  <c r="Z792" i="1"/>
  <c r="Z686" i="1"/>
  <c r="Z892" i="1"/>
  <c r="Z912" i="1"/>
  <c r="Z731" i="1"/>
  <c r="Z481" i="1"/>
  <c r="Z823" i="1"/>
  <c r="Z887" i="1"/>
  <c r="Z769" i="1"/>
  <c r="Z939" i="1"/>
  <c r="Z529" i="1"/>
  <c r="Z899" i="1"/>
  <c r="Z505" i="1"/>
  <c r="Z736" i="1"/>
  <c r="Z708" i="1"/>
  <c r="Z678" i="1"/>
  <c r="Z652" i="1"/>
  <c r="Z623" i="1"/>
  <c r="Z626" i="1"/>
  <c r="Z635" i="1"/>
  <c r="Z507" i="1"/>
  <c r="Z447" i="1"/>
  <c r="Z411" i="1"/>
  <c r="Z375" i="1"/>
  <c r="Z278" i="1"/>
  <c r="Z230" i="1"/>
  <c r="Z616" i="1"/>
  <c r="Z542" i="1"/>
  <c r="Z434" i="1"/>
  <c r="Z422" i="1"/>
  <c r="Z337" i="1"/>
  <c r="Z325" i="1"/>
  <c r="Z205" i="1"/>
  <c r="Z288" i="1"/>
  <c r="Z204" i="1"/>
  <c r="Z913" i="1"/>
  <c r="Z932" i="1"/>
  <c r="Z986" i="1"/>
  <c r="Z896" i="1"/>
  <c r="Z841" i="1"/>
  <c r="Z809" i="1"/>
  <c r="Z759" i="1"/>
  <c r="Z729" i="1"/>
  <c r="Z715" i="1"/>
  <c r="Z675" i="1"/>
  <c r="Z668" i="1"/>
  <c r="Z589" i="1"/>
  <c r="Z603" i="1"/>
  <c r="Z592" i="1"/>
  <c r="Z568" i="1"/>
  <c r="Z540" i="1"/>
  <c r="Z504" i="1"/>
  <c r="Z492" i="1"/>
  <c r="Z432" i="1"/>
  <c r="Z408" i="1"/>
  <c r="Z384" i="1"/>
  <c r="Z371" i="1"/>
  <c r="Z359" i="1"/>
  <c r="Z335" i="1"/>
  <c r="Z311" i="1"/>
  <c r="Z299" i="1"/>
  <c r="Z275" i="1"/>
  <c r="Z251" i="1"/>
  <c r="Z227" i="1"/>
  <c r="Z215" i="1"/>
  <c r="Z203" i="1"/>
  <c r="Z167" i="1"/>
  <c r="Z143" i="1"/>
  <c r="Z131" i="1"/>
  <c r="Z897" i="1"/>
  <c r="Z803" i="1"/>
  <c r="Z728" i="1"/>
  <c r="Z579" i="1"/>
  <c r="Z629" i="1"/>
  <c r="Z515" i="1"/>
  <c r="Z503" i="1"/>
  <c r="Z419" i="1"/>
  <c r="Z407" i="1"/>
  <c r="Z370" i="1"/>
  <c r="Z358" i="1"/>
  <c r="Z346" i="1"/>
  <c r="Z262" i="1"/>
  <c r="Z202" i="1"/>
  <c r="Z190" i="1"/>
  <c r="Z956" i="1"/>
  <c r="Z694" i="1"/>
  <c r="Z727" i="1"/>
  <c r="Z478" i="1"/>
  <c r="Z394" i="1"/>
  <c r="Z333" i="1"/>
  <c r="Z321" i="1"/>
  <c r="Z309" i="1"/>
  <c r="Z225" i="1"/>
  <c r="Z895" i="1"/>
  <c r="Z764" i="1"/>
  <c r="Z445" i="1"/>
  <c r="Z919" i="1"/>
  <c r="Z882" i="1"/>
  <c r="Z719" i="1"/>
  <c r="Z869" i="1"/>
  <c r="Z993" i="1"/>
  <c r="Z880" i="1"/>
  <c r="Z750" i="1"/>
  <c r="Z705" i="1"/>
  <c r="Z698" i="1"/>
  <c r="Z684" i="1"/>
  <c r="Z655" i="1"/>
  <c r="Z537" i="1"/>
  <c r="Z501" i="1"/>
  <c r="Z489" i="1"/>
  <c r="Z477" i="1"/>
  <c r="Z465" i="1"/>
  <c r="Z453" i="1"/>
  <c r="Z417" i="1"/>
  <c r="Z356" i="1"/>
  <c r="Z344" i="1"/>
  <c r="Z332" i="1"/>
  <c r="Z320" i="1"/>
  <c r="Z260" i="1"/>
  <c r="Z212" i="1"/>
  <c r="Z200" i="1"/>
  <c r="Z188" i="1"/>
  <c r="Z886" i="1"/>
  <c r="Z966" i="1"/>
  <c r="Z828" i="1"/>
  <c r="Z782" i="1"/>
  <c r="Z583" i="1"/>
  <c r="Z898" i="1"/>
  <c r="Z894" i="1"/>
  <c r="Z948" i="1"/>
  <c r="Z891" i="1"/>
  <c r="Z588" i="1"/>
  <c r="Z519" i="1"/>
  <c r="Z397" i="1"/>
  <c r="Z820" i="1"/>
  <c r="Z946" i="1"/>
  <c r="Z879" i="1"/>
  <c r="Z958" i="1"/>
  <c r="Z878" i="1"/>
  <c r="Z822" i="1"/>
  <c r="Z564" i="1"/>
  <c r="Z609" i="1"/>
  <c r="Z762" i="1"/>
  <c r="Z381" i="1"/>
  <c r="Z885" i="1"/>
  <c r="Z942" i="1"/>
  <c r="Z799" i="1"/>
  <c r="Z774" i="1"/>
  <c r="Z754" i="1"/>
  <c r="Z720" i="1"/>
  <c r="Z697" i="1"/>
  <c r="Z667" i="1"/>
  <c r="Z558" i="1"/>
  <c r="Z467" i="1"/>
  <c r="Z443" i="1"/>
  <c r="Z396" i="1"/>
  <c r="Z312" i="1"/>
  <c r="Z714" i="1"/>
  <c r="Z802" i="1"/>
  <c r="Z808" i="1"/>
  <c r="Z824" i="1"/>
  <c r="Z865" i="1"/>
  <c r="Z991" i="1"/>
  <c r="Z938" i="1"/>
  <c r="Z872" i="1"/>
  <c r="Z941" i="1"/>
  <c r="Z974" i="1"/>
  <c r="Z963" i="1"/>
  <c r="Z873" i="1"/>
  <c r="Z927" i="1"/>
  <c r="Z871" i="1"/>
  <c r="Z821" i="1"/>
  <c r="Z791" i="1"/>
  <c r="Z763" i="1"/>
  <c r="Z787" i="1"/>
  <c r="Z747" i="1"/>
  <c r="Z725" i="1"/>
  <c r="Z701" i="1"/>
  <c r="Z696" i="1"/>
  <c r="Z681" i="1"/>
  <c r="Z659" i="1"/>
  <c r="Z645" i="1"/>
  <c r="Z651" i="1"/>
  <c r="Z593" i="1"/>
  <c r="Z587" i="1"/>
  <c r="Z642" i="1"/>
  <c r="Z624" i="1"/>
  <c r="Z607" i="1"/>
  <c r="Z562" i="1"/>
  <c r="Z549" i="1"/>
  <c r="Z536" i="1"/>
  <c r="Z524" i="1"/>
  <c r="Z512" i="1"/>
  <c r="Z488" i="1"/>
  <c r="Z476" i="1"/>
  <c r="Z464" i="1"/>
  <c r="Z440" i="1"/>
  <c r="Z428" i="1"/>
  <c r="Z416" i="1"/>
  <c r="Z819" i="1"/>
  <c r="Z785" i="1"/>
  <c r="Z773" i="1"/>
  <c r="Z648" i="1"/>
  <c r="Z622" i="1"/>
  <c r="Z581" i="1"/>
  <c r="Z548" i="1"/>
  <c r="Z535" i="1"/>
  <c r="Z523" i="1"/>
  <c r="Z475" i="1"/>
  <c r="Z451" i="1"/>
  <c r="Z415" i="1"/>
  <c r="Z330" i="1"/>
  <c r="Z318" i="1"/>
  <c r="Z282" i="1"/>
  <c r="Z246" i="1"/>
  <c r="Z797" i="1"/>
  <c r="Z978" i="1"/>
  <c r="Z778" i="1"/>
  <c r="Z646" i="1"/>
  <c r="Z664" i="1"/>
  <c r="Z486" i="1"/>
  <c r="Z390" i="1"/>
  <c r="Z353" i="1"/>
  <c r="Z269" i="1"/>
  <c r="Z257" i="1"/>
  <c r="Z233" i="1"/>
  <c r="Z209" i="1"/>
  <c r="Z197" i="1"/>
  <c r="Z173" i="1"/>
  <c r="Z137" i="1"/>
  <c r="Z125" i="1"/>
  <c r="Z805" i="1"/>
  <c r="Z864" i="1"/>
  <c r="Z936" i="1"/>
  <c r="Z961" i="1"/>
  <c r="Z870" i="1"/>
  <c r="Z806" i="1"/>
  <c r="Z866" i="1"/>
  <c r="Z842" i="1"/>
  <c r="Z818" i="1"/>
  <c r="Z639" i="1"/>
  <c r="Z621" i="1"/>
  <c r="Z602" i="1"/>
  <c r="Z578" i="1"/>
  <c r="Z560" i="1"/>
  <c r="Z597" i="1"/>
  <c r="Z940" i="1"/>
  <c r="Z543" i="1"/>
  <c r="Z857" i="1"/>
  <c r="Z905" i="1"/>
  <c r="Z835" i="1"/>
  <c r="Z861" i="1"/>
  <c r="Z982" i="1"/>
  <c r="Z497" i="1"/>
  <c r="Z413" i="1"/>
  <c r="Z292" i="1"/>
  <c r="Z928" i="1"/>
  <c r="Z957" i="1"/>
  <c r="Z994" i="1"/>
  <c r="Z950" i="1"/>
  <c r="Z924" i="1"/>
  <c r="Z713" i="1"/>
  <c r="Z580" i="1"/>
  <c r="Z992" i="1"/>
  <c r="Z811" i="1"/>
  <c r="Z807" i="1"/>
  <c r="Z521" i="1"/>
  <c r="Z473" i="1"/>
  <c r="Z461" i="1"/>
  <c r="Z389" i="1"/>
  <c r="Z244" i="1"/>
  <c r="Z680" i="1"/>
  <c r="Z688" i="1"/>
  <c r="Z784" i="1"/>
  <c r="Z479" i="1"/>
  <c r="Z849" i="1"/>
  <c r="Z795" i="1"/>
  <c r="Z738" i="1"/>
  <c r="Z827" i="1"/>
  <c r="Z989" i="1"/>
  <c r="Z979" i="1"/>
  <c r="Z884" i="1"/>
  <c r="Z847" i="1"/>
  <c r="Z801" i="1"/>
  <c r="Z745" i="1"/>
  <c r="Z716" i="1"/>
  <c r="Z683" i="1"/>
  <c r="Z657" i="1"/>
  <c r="Z596" i="1"/>
  <c r="Z620" i="1"/>
  <c r="Z567" i="1"/>
  <c r="Z533" i="1"/>
  <c r="Z509" i="1"/>
  <c r="Z485" i="1"/>
  <c r="Z437" i="1"/>
  <c r="Z418" i="1"/>
  <c r="Z385" i="1"/>
  <c r="Z357" i="1"/>
  <c r="Z329" i="1"/>
  <c r="Z304" i="1"/>
  <c r="Z284" i="1"/>
  <c r="Z261" i="1"/>
  <c r="Z237" i="1"/>
  <c r="Z214" i="1"/>
  <c r="Z10" i="1"/>
  <c r="Z117" i="1"/>
  <c r="Z57" i="1"/>
  <c r="Z152" i="1"/>
  <c r="Z128" i="1"/>
  <c r="Z116" i="1"/>
  <c r="Z92" i="1"/>
  <c r="Z80" i="1"/>
  <c r="Z392" i="1"/>
  <c r="Z380" i="1"/>
  <c r="Z367" i="1"/>
  <c r="Z355" i="1"/>
  <c r="Z343" i="1"/>
  <c r="Z331" i="1"/>
  <c r="Z319" i="1"/>
  <c r="Z307" i="1"/>
  <c r="Z283" i="1"/>
  <c r="Z259" i="1"/>
  <c r="Z247" i="1"/>
  <c r="Z235" i="1"/>
  <c r="Z223" i="1"/>
  <c r="Z211" i="1"/>
  <c r="Z187" i="1"/>
  <c r="Z175" i="1"/>
  <c r="Z163" i="1"/>
  <c r="Z151" i="1"/>
  <c r="Z127" i="1"/>
  <c r="Z115" i="1"/>
  <c r="Z79" i="1"/>
  <c r="Z67" i="1"/>
  <c r="Z55" i="1"/>
  <c r="Z43" i="1"/>
  <c r="Z31" i="1"/>
  <c r="Z7" i="1"/>
  <c r="Z150" i="1"/>
  <c r="Z114" i="1"/>
  <c r="Z102" i="1"/>
  <c r="Z78" i="1"/>
  <c r="Z54" i="1"/>
  <c r="Z30" i="1"/>
  <c r="Z41" i="1"/>
  <c r="Z17" i="1"/>
  <c r="Z5" i="1"/>
  <c r="Z160" i="1"/>
  <c r="Z112" i="1"/>
  <c r="Z52" i="1"/>
  <c r="Z162" i="1"/>
  <c r="Z113" i="1"/>
  <c r="Z730" i="1"/>
  <c r="Z996" i="1"/>
  <c r="Z881" i="1"/>
  <c r="Z825" i="1"/>
  <c r="Z945" i="1"/>
  <c r="Z947" i="1"/>
  <c r="Z983" i="1"/>
  <c r="Z969" i="1"/>
  <c r="Z904" i="1"/>
  <c r="Z972" i="1"/>
  <c r="Z980" i="1"/>
  <c r="Z923" i="1"/>
  <c r="Z907" i="1"/>
  <c r="Z944" i="1"/>
  <c r="Z858" i="1"/>
  <c r="Z838" i="1"/>
  <c r="Z816" i="1"/>
  <c r="Z767" i="1"/>
  <c r="Z804" i="1"/>
  <c r="Z766" i="1"/>
  <c r="Z733" i="1"/>
  <c r="Z709" i="1"/>
  <c r="Z700" i="1"/>
  <c r="Z679" i="1"/>
  <c r="Z658" i="1"/>
  <c r="Z653" i="1"/>
  <c r="Z628" i="1"/>
  <c r="Z638" i="1"/>
  <c r="Z605" i="1"/>
  <c r="Z636" i="1"/>
  <c r="Z618" i="1"/>
  <c r="Z599" i="1"/>
  <c r="Z575" i="1"/>
  <c r="Z557" i="1"/>
  <c r="Z532" i="1"/>
  <c r="Z520" i="1"/>
  <c r="Z508" i="1"/>
  <c r="Z484" i="1"/>
  <c r="Z472" i="1"/>
  <c r="Z460" i="1"/>
  <c r="Z448" i="1"/>
  <c r="Z436" i="1"/>
  <c r="Z424" i="1"/>
  <c r="Z412" i="1"/>
  <c r="Z400" i="1"/>
  <c r="Z388" i="1"/>
  <c r="Z376" i="1"/>
  <c r="Z351" i="1"/>
  <c r="Z339" i="1"/>
  <c r="Z327" i="1"/>
  <c r="Z315" i="1"/>
  <c r="Z303" i="1"/>
  <c r="Z291" i="1"/>
  <c r="Z279" i="1"/>
  <c r="Z255" i="1"/>
  <c r="Z243" i="1"/>
  <c r="Z231" i="1"/>
  <c r="Z219" i="1"/>
  <c r="Z207" i="1"/>
  <c r="Z195" i="1"/>
  <c r="Z183" i="1"/>
  <c r="Z171" i="1"/>
  <c r="Z159" i="1"/>
  <c r="Z147" i="1"/>
  <c r="Z123" i="1"/>
  <c r="Z111" i="1"/>
  <c r="Z99" i="1"/>
  <c r="Z87" i="1"/>
  <c r="Z75" i="1"/>
  <c r="Z63" i="1"/>
  <c r="Z51" i="1"/>
  <c r="Z39" i="1"/>
  <c r="Z27" i="1"/>
  <c r="Z15" i="1"/>
  <c r="Z3" i="1"/>
  <c r="Z146" i="1"/>
  <c r="Z38" i="1"/>
  <c r="Z26" i="1"/>
  <c r="Z13" i="1"/>
  <c r="Z95" i="1"/>
  <c r="Z83" i="1"/>
  <c r="Z23" i="1"/>
  <c r="Z11" i="1"/>
  <c r="Z741" i="1"/>
  <c r="Z743" i="1"/>
  <c r="Z739" i="1"/>
  <c r="Z831" i="1"/>
  <c r="Z695" i="1"/>
  <c r="Z856" i="1"/>
  <c r="Z845" i="1"/>
  <c r="Z902" i="1"/>
  <c r="Z917" i="1"/>
  <c r="Z959" i="1"/>
  <c r="Z954" i="1"/>
  <c r="Z922" i="1"/>
  <c r="Z952" i="1"/>
  <c r="Z995" i="1"/>
  <c r="Z908" i="1"/>
  <c r="Z888" i="1"/>
  <c r="Z931" i="1"/>
  <c r="Z853" i="1"/>
  <c r="Z834" i="1"/>
  <c r="Z813" i="1"/>
  <c r="Z765" i="1"/>
  <c r="Z760" i="1"/>
  <c r="Z800" i="1"/>
  <c r="Z758" i="1"/>
  <c r="Z732" i="1"/>
  <c r="Z718" i="1"/>
  <c r="Z706" i="1"/>
  <c r="Z693" i="1"/>
  <c r="Z677" i="1"/>
  <c r="Z674" i="1"/>
  <c r="Z662" i="1"/>
  <c r="Z611" i="1"/>
  <c r="Z613" i="1"/>
  <c r="Z591" i="1"/>
  <c r="Z634" i="1"/>
  <c r="Z571" i="1"/>
  <c r="Z555" i="1"/>
  <c r="Z530" i="1"/>
  <c r="Z518" i="1"/>
  <c r="Z506" i="1"/>
  <c r="Z494" i="1"/>
  <c r="Z482" i="1"/>
  <c r="Z470" i="1"/>
  <c r="Z458" i="1"/>
  <c r="Z446" i="1"/>
  <c r="Z410" i="1"/>
  <c r="Z398" i="1"/>
  <c r="Z386" i="1"/>
  <c r="Z374" i="1"/>
  <c r="Z361" i="1"/>
  <c r="Z349" i="1"/>
  <c r="Z313" i="1"/>
  <c r="Z301" i="1"/>
  <c r="Z289" i="1"/>
  <c r="Z277" i="1"/>
  <c r="Z265" i="1"/>
  <c r="Z253" i="1"/>
  <c r="Z241" i="1"/>
  <c r="Z229" i="1"/>
  <c r="Z217" i="1"/>
  <c r="Z193" i="1"/>
  <c r="Z181" i="1"/>
  <c r="Z169" i="1"/>
  <c r="Z157" i="1"/>
  <c r="Z145" i="1"/>
  <c r="Z133" i="1"/>
  <c r="Z121" i="1"/>
  <c r="Z109" i="1"/>
  <c r="Z97" i="1"/>
  <c r="Z85" i="1"/>
  <c r="Z73" i="1"/>
  <c r="Z61" i="1"/>
  <c r="Z49" i="1"/>
  <c r="Z37" i="1"/>
  <c r="Z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<sst xmlns="http://schemas.openxmlformats.org/spreadsheetml/2006/main" count="10217" uniqueCount="2095">
  <si>
    <t>Loan_ID</t>
  </si>
  <si>
    <t>Customer_ID</t>
  </si>
  <si>
    <t>Customer_Age</t>
  </si>
  <si>
    <t>Gender</t>
  </si>
  <si>
    <t>Marital_Status</t>
  </si>
  <si>
    <t>Dependents</t>
  </si>
  <si>
    <t>Education_Level</t>
  </si>
  <si>
    <t>Employment_Type</t>
  </si>
  <si>
    <t>Salary</t>
  </si>
  <si>
    <t>Other_Income</t>
  </si>
  <si>
    <t>Loan_Amount</t>
  </si>
  <si>
    <t>Product_Type</t>
  </si>
  <si>
    <t>Credit_Score</t>
  </si>
  <si>
    <t>Tenure_Months</t>
  </si>
  <si>
    <t>Interest_Rate</t>
  </si>
  <si>
    <t>EMI</t>
  </si>
  <si>
    <t>Current_Status</t>
  </si>
  <si>
    <t>Delinquency_Flag</t>
  </si>
  <si>
    <t>Channel</t>
  </si>
  <si>
    <t>Issue_Date</t>
  </si>
  <si>
    <t>Region</t>
  </si>
  <si>
    <t>L0087</t>
  </si>
  <si>
    <t>C00087</t>
  </si>
  <si>
    <t>Female</t>
  </si>
  <si>
    <t>Married</t>
  </si>
  <si>
    <t>Masters</t>
  </si>
  <si>
    <t>Salaried</t>
  </si>
  <si>
    <t>Auto</t>
  </si>
  <si>
    <t>Delinquent</t>
  </si>
  <si>
    <t>Online</t>
  </si>
  <si>
    <t>Bali</t>
  </si>
  <si>
    <t>L0092</t>
  </si>
  <si>
    <t>C00092</t>
  </si>
  <si>
    <t>Single</t>
  </si>
  <si>
    <t>Bachelors</t>
  </si>
  <si>
    <t>Mortgage</t>
  </si>
  <si>
    <t>Active</t>
  </si>
  <si>
    <t>Branch</t>
  </si>
  <si>
    <t>Jakarta</t>
  </si>
  <si>
    <t>L0122</t>
  </si>
  <si>
    <t>C00122</t>
  </si>
  <si>
    <t>Male</t>
  </si>
  <si>
    <t>Divorced</t>
  </si>
  <si>
    <t>Agent</t>
  </si>
  <si>
    <t>L0127</t>
  </si>
  <si>
    <t>C00127</t>
  </si>
  <si>
    <t>Closed</t>
  </si>
  <si>
    <t>L0170</t>
  </si>
  <si>
    <t>C00170</t>
  </si>
  <si>
    <t>Self-Employed</t>
  </si>
  <si>
    <t>Partner</t>
  </si>
  <si>
    <t>Medan</t>
  </si>
  <si>
    <t>L0203</t>
  </si>
  <si>
    <t>C00203</t>
  </si>
  <si>
    <t>Freelancer</t>
  </si>
  <si>
    <t>Bandung</t>
  </si>
  <si>
    <t>L0243</t>
  </si>
  <si>
    <t>C00243</t>
  </si>
  <si>
    <t>BNPL</t>
  </si>
  <si>
    <t>L0256</t>
  </si>
  <si>
    <t>C00256</t>
  </si>
  <si>
    <t>Personal</t>
  </si>
  <si>
    <t>L0369</t>
  </si>
  <si>
    <t>C00369</t>
  </si>
  <si>
    <t>High School</t>
  </si>
  <si>
    <t>L0416</t>
  </si>
  <si>
    <t>C00416</t>
  </si>
  <si>
    <t>L0417</t>
  </si>
  <si>
    <t>C00417</t>
  </si>
  <si>
    <t>L0422</t>
  </si>
  <si>
    <t>C00422</t>
  </si>
  <si>
    <t>Education</t>
  </si>
  <si>
    <t>L0459</t>
  </si>
  <si>
    <t>C00459</t>
  </si>
  <si>
    <t>L0479</t>
  </si>
  <si>
    <t>C00479</t>
  </si>
  <si>
    <t>L0587</t>
  </si>
  <si>
    <t>C00587</t>
  </si>
  <si>
    <t>L0612</t>
  </si>
  <si>
    <t>C00612</t>
  </si>
  <si>
    <t>L0636</t>
  </si>
  <si>
    <t>C00636</t>
  </si>
  <si>
    <t>L0679</t>
  </si>
  <si>
    <t>C00679</t>
  </si>
  <si>
    <t>Surabaya</t>
  </si>
  <si>
    <t>L0693</t>
  </si>
  <si>
    <t>C00693</t>
  </si>
  <si>
    <t>L0713</t>
  </si>
  <si>
    <t>C00713</t>
  </si>
  <si>
    <t>L0716</t>
  </si>
  <si>
    <t>C00716</t>
  </si>
  <si>
    <t>L0728</t>
  </si>
  <si>
    <t>C00728</t>
  </si>
  <si>
    <t>PhD</t>
  </si>
  <si>
    <t>L0800</t>
  </si>
  <si>
    <t>C00800</t>
  </si>
  <si>
    <t>L0817</t>
  </si>
  <si>
    <t>C00817</t>
  </si>
  <si>
    <t>L0918</t>
  </si>
  <si>
    <t>C00918</t>
  </si>
  <si>
    <t>L0940</t>
  </si>
  <si>
    <t>C00940</t>
  </si>
  <si>
    <t>L0961</t>
  </si>
  <si>
    <t>C00961</t>
  </si>
  <si>
    <t>L0018</t>
  </si>
  <si>
    <t>C00018</t>
  </si>
  <si>
    <t>L0023</t>
  </si>
  <si>
    <t>C00023</t>
  </si>
  <si>
    <t>L0048</t>
  </si>
  <si>
    <t>C00048</t>
  </si>
  <si>
    <t>L0060</t>
  </si>
  <si>
    <t>C00060</t>
  </si>
  <si>
    <t>L0156</t>
  </si>
  <si>
    <t>C00156</t>
  </si>
  <si>
    <t>L0192</t>
  </si>
  <si>
    <t>C00192</t>
  </si>
  <si>
    <t>L0196</t>
  </si>
  <si>
    <t>C00196</t>
  </si>
  <si>
    <t>L0197</t>
  </si>
  <si>
    <t>C00197</t>
  </si>
  <si>
    <t>L0205</t>
  </si>
  <si>
    <t>C00205</t>
  </si>
  <si>
    <t>L0255</t>
  </si>
  <si>
    <t>C00255</t>
  </si>
  <si>
    <t>Restructured</t>
  </si>
  <si>
    <t>L0284</t>
  </si>
  <si>
    <t>C00284</t>
  </si>
  <si>
    <t>L0348</t>
  </si>
  <si>
    <t>C00348</t>
  </si>
  <si>
    <t>L0351</t>
  </si>
  <si>
    <t>C00351</t>
  </si>
  <si>
    <t>L0378</t>
  </si>
  <si>
    <t>C00378</t>
  </si>
  <si>
    <t>L0465</t>
  </si>
  <si>
    <t>C00465</t>
  </si>
  <si>
    <t>L0489</t>
  </si>
  <si>
    <t>C00489</t>
  </si>
  <si>
    <t>L0580</t>
  </si>
  <si>
    <t>C00580</t>
  </si>
  <si>
    <t>L0674</t>
  </si>
  <si>
    <t>C00674</t>
  </si>
  <si>
    <t>L0739</t>
  </si>
  <si>
    <t>C00739</t>
  </si>
  <si>
    <t>L0770</t>
  </si>
  <si>
    <t>C00770</t>
  </si>
  <si>
    <t>L0828</t>
  </si>
  <si>
    <t>C00828</t>
  </si>
  <si>
    <t>L0894</t>
  </si>
  <si>
    <t>C00894</t>
  </si>
  <si>
    <t>L0903</t>
  </si>
  <si>
    <t>C00903</t>
  </si>
  <si>
    <t>L0935</t>
  </si>
  <si>
    <t>C00935</t>
  </si>
  <si>
    <t>L0938</t>
  </si>
  <si>
    <t>C00938</t>
  </si>
  <si>
    <t>L0997</t>
  </si>
  <si>
    <t>C00997</t>
  </si>
  <si>
    <t>L0016</t>
  </si>
  <si>
    <t>C00016</t>
  </si>
  <si>
    <t>L0036</t>
  </si>
  <si>
    <t>C00036</t>
  </si>
  <si>
    <t>L0126</t>
  </si>
  <si>
    <t>C00126</t>
  </si>
  <si>
    <t>L0174</t>
  </si>
  <si>
    <t>C00174</t>
  </si>
  <si>
    <t>L0193</t>
  </si>
  <si>
    <t>C00193</t>
  </si>
  <si>
    <t>L0227</t>
  </si>
  <si>
    <t>C00227</t>
  </si>
  <si>
    <t>L0232</t>
  </si>
  <si>
    <t>C00232</t>
  </si>
  <si>
    <t>L0266</t>
  </si>
  <si>
    <t>C00266</t>
  </si>
  <si>
    <t>L0297</t>
  </si>
  <si>
    <t>C00297</t>
  </si>
  <si>
    <t>L0337</t>
  </si>
  <si>
    <t>C00337</t>
  </si>
  <si>
    <t>L0342</t>
  </si>
  <si>
    <t>C00342</t>
  </si>
  <si>
    <t>L0428</t>
  </si>
  <si>
    <t>C00428</t>
  </si>
  <si>
    <t>L0478</t>
  </si>
  <si>
    <t>C00478</t>
  </si>
  <si>
    <t>L0604</t>
  </si>
  <si>
    <t>C00604</t>
  </si>
  <si>
    <t>L0613</t>
  </si>
  <si>
    <t>C00613</t>
  </si>
  <si>
    <t>L0637</t>
  </si>
  <si>
    <t>C00637</t>
  </si>
  <si>
    <t>L0702</t>
  </si>
  <si>
    <t>C00702</t>
  </si>
  <si>
    <t>L0726</t>
  </si>
  <si>
    <t>C00726</t>
  </si>
  <si>
    <t>L0785</t>
  </si>
  <si>
    <t>C00785</t>
  </si>
  <si>
    <t>L0787</t>
  </si>
  <si>
    <t>C00787</t>
  </si>
  <si>
    <t>L0832</t>
  </si>
  <si>
    <t>C00832</t>
  </si>
  <si>
    <t>L0856</t>
  </si>
  <si>
    <t>C00856</t>
  </si>
  <si>
    <t>L0886</t>
  </si>
  <si>
    <t>C00886</t>
  </si>
  <si>
    <t>L0927</t>
  </si>
  <si>
    <t>C00927</t>
  </si>
  <si>
    <t>L0043</t>
  </si>
  <si>
    <t>C00043</t>
  </si>
  <si>
    <t>L0059</t>
  </si>
  <si>
    <t>C00059</t>
  </si>
  <si>
    <t>L0063</t>
  </si>
  <si>
    <t>C00063</t>
  </si>
  <si>
    <t>L0142</t>
  </si>
  <si>
    <t>C00142</t>
  </si>
  <si>
    <t>L0211</t>
  </si>
  <si>
    <t>C00211</t>
  </si>
  <si>
    <t>L0290</t>
  </si>
  <si>
    <t>C00290</t>
  </si>
  <si>
    <t>L0317</t>
  </si>
  <si>
    <t>C00317</t>
  </si>
  <si>
    <t>L0396</t>
  </si>
  <si>
    <t>C00396</t>
  </si>
  <si>
    <t>L0461</t>
  </si>
  <si>
    <t>C00461</t>
  </si>
  <si>
    <t>L0502</t>
  </si>
  <si>
    <t>C00502</t>
  </si>
  <si>
    <t>L0592</t>
  </si>
  <si>
    <t>C00592</t>
  </si>
  <si>
    <t>L0715</t>
  </si>
  <si>
    <t>C00715</t>
  </si>
  <si>
    <t>L0760</t>
  </si>
  <si>
    <t>C00760</t>
  </si>
  <si>
    <t>L0781</t>
  </si>
  <si>
    <t>C00781</t>
  </si>
  <si>
    <t>L0783</t>
  </si>
  <si>
    <t>C00783</t>
  </si>
  <si>
    <t>L0854</t>
  </si>
  <si>
    <t>C00854</t>
  </si>
  <si>
    <t>L0879</t>
  </si>
  <si>
    <t>C00879</t>
  </si>
  <si>
    <t>L0898</t>
  </si>
  <si>
    <t>C00898</t>
  </si>
  <si>
    <t>L0912</t>
  </si>
  <si>
    <t>C00912</t>
  </si>
  <si>
    <t>L0978</t>
  </si>
  <si>
    <t>C00978</t>
  </si>
  <si>
    <t>L0102</t>
  </si>
  <si>
    <t>C00102</t>
  </si>
  <si>
    <t>L0128</t>
  </si>
  <si>
    <t>C00128</t>
  </si>
  <si>
    <t>L0216</t>
  </si>
  <si>
    <t>C00216</t>
  </si>
  <si>
    <t>L0258</t>
  </si>
  <si>
    <t>C00258</t>
  </si>
  <si>
    <t>L0315</t>
  </si>
  <si>
    <t>C00315</t>
  </si>
  <si>
    <t>L0394</t>
  </si>
  <si>
    <t>C00394</t>
  </si>
  <si>
    <t>L0425</t>
  </si>
  <si>
    <t>C00425</t>
  </si>
  <si>
    <t>L0437</t>
  </si>
  <si>
    <t>C00437</t>
  </si>
  <si>
    <t>L0439</t>
  </si>
  <si>
    <t>C00439</t>
  </si>
  <si>
    <t>L0452</t>
  </si>
  <si>
    <t>C00452</t>
  </si>
  <si>
    <t>L0460</t>
  </si>
  <si>
    <t>C00460</t>
  </si>
  <si>
    <t>L0548</t>
  </si>
  <si>
    <t>C00548</t>
  </si>
  <si>
    <t>L0561</t>
  </si>
  <si>
    <t>C00561</t>
  </si>
  <si>
    <t>L0581</t>
  </si>
  <si>
    <t>C00581</t>
  </si>
  <si>
    <t>L0672</t>
  </si>
  <si>
    <t>C00672</t>
  </si>
  <si>
    <t>L0677</t>
  </si>
  <si>
    <t>C00677</t>
  </si>
  <si>
    <t>L0698</t>
  </si>
  <si>
    <t>C00698</t>
  </si>
  <si>
    <t>L0700</t>
  </si>
  <si>
    <t>C00700</t>
  </si>
  <si>
    <t>L0730</t>
  </si>
  <si>
    <t>C00730</t>
  </si>
  <si>
    <t>L0758</t>
  </si>
  <si>
    <t>C00758</t>
  </si>
  <si>
    <t>L0767</t>
  </si>
  <si>
    <t>C00767</t>
  </si>
  <si>
    <t>L0793</t>
  </si>
  <si>
    <t>C00793</t>
  </si>
  <si>
    <t>L0801</t>
  </si>
  <si>
    <t>C00801</t>
  </si>
  <si>
    <t>L0909</t>
  </si>
  <si>
    <t>C00909</t>
  </si>
  <si>
    <t>L0931</t>
  </si>
  <si>
    <t>C00931</t>
  </si>
  <si>
    <t>L0952</t>
  </si>
  <si>
    <t>C00952</t>
  </si>
  <si>
    <t>L0974</t>
  </si>
  <si>
    <t>C00974</t>
  </si>
  <si>
    <t>L0061</t>
  </si>
  <si>
    <t>C00061</t>
  </si>
  <si>
    <t>L0158</t>
  </si>
  <si>
    <t>C00158</t>
  </si>
  <si>
    <t>L0176</t>
  </si>
  <si>
    <t>C00176</t>
  </si>
  <si>
    <t>Contract</t>
  </si>
  <si>
    <t>L0209</t>
  </si>
  <si>
    <t>C00209</t>
  </si>
  <si>
    <t>L0218</t>
  </si>
  <si>
    <t>C00218</t>
  </si>
  <si>
    <t>L0224</t>
  </si>
  <si>
    <t>C00224</t>
  </si>
  <si>
    <t>L0324</t>
  </si>
  <si>
    <t>C00324</t>
  </si>
  <si>
    <t>L0386</t>
  </si>
  <si>
    <t>C00386</t>
  </si>
  <si>
    <t>L0397</t>
  </si>
  <si>
    <t>C00397</t>
  </si>
  <si>
    <t>L0594</t>
  </si>
  <si>
    <t>C00594</t>
  </si>
  <si>
    <t>L0619</t>
  </si>
  <si>
    <t>C00619</t>
  </si>
  <si>
    <t>L0670</t>
  </si>
  <si>
    <t>C00670</t>
  </si>
  <si>
    <t>L0695</t>
  </si>
  <si>
    <t>C00695</t>
  </si>
  <si>
    <t>L0769</t>
  </si>
  <si>
    <t>C00769</t>
  </si>
  <si>
    <t>L0799</t>
  </si>
  <si>
    <t>C00799</t>
  </si>
  <si>
    <t>L0869</t>
  </si>
  <si>
    <t>C00869</t>
  </si>
  <si>
    <t>L0872</t>
  </si>
  <si>
    <t>C00872</t>
  </si>
  <si>
    <t>L0877</t>
  </si>
  <si>
    <t>C00877</t>
  </si>
  <si>
    <t>L0878</t>
  </si>
  <si>
    <t>C00878</t>
  </si>
  <si>
    <t>L0893</t>
  </si>
  <si>
    <t>C00893</t>
  </si>
  <si>
    <t>L0900</t>
  </si>
  <si>
    <t>C00900</t>
  </si>
  <si>
    <t>L0910</t>
  </si>
  <si>
    <t>C00910</t>
  </si>
  <si>
    <t>L0929</t>
  </si>
  <si>
    <t>C00929</t>
  </si>
  <si>
    <t>L0038</t>
  </si>
  <si>
    <t>C00038</t>
  </si>
  <si>
    <t>L0051</t>
  </si>
  <si>
    <t>C00051</t>
  </si>
  <si>
    <t>L0089</t>
  </si>
  <si>
    <t>C00089</t>
  </si>
  <si>
    <t>L0107</t>
  </si>
  <si>
    <t>C00107</t>
  </si>
  <si>
    <t>L0153</t>
  </si>
  <si>
    <t>C00153</t>
  </si>
  <si>
    <t>L0236</t>
  </si>
  <si>
    <t>C00236</t>
  </si>
  <si>
    <t>L0252</t>
  </si>
  <si>
    <t>C00252</t>
  </si>
  <si>
    <t>L0296</t>
  </si>
  <si>
    <t>C00296</t>
  </si>
  <si>
    <t>L0366</t>
  </si>
  <si>
    <t>C00366</t>
  </si>
  <si>
    <t>L0501</t>
  </si>
  <si>
    <t>C00501</t>
  </si>
  <si>
    <t>L0542</t>
  </si>
  <si>
    <t>C00542</t>
  </si>
  <si>
    <t>L0574</t>
  </si>
  <si>
    <t>C00574</t>
  </si>
  <si>
    <t>L0590</t>
  </si>
  <si>
    <t>C00590</t>
  </si>
  <si>
    <t>L0831</t>
  </si>
  <si>
    <t>C00831</t>
  </si>
  <si>
    <t>L0005</t>
  </si>
  <si>
    <t>C00005</t>
  </si>
  <si>
    <t>L0053</t>
  </si>
  <si>
    <t>C00053</t>
  </si>
  <si>
    <t>L0074</t>
  </si>
  <si>
    <t>C00074</t>
  </si>
  <si>
    <t>L0094</t>
  </si>
  <si>
    <t>C00094</t>
  </si>
  <si>
    <t>L0098</t>
  </si>
  <si>
    <t>C00098</t>
  </si>
  <si>
    <t>L0109</t>
  </si>
  <si>
    <t>C00109</t>
  </si>
  <si>
    <t>L0177</t>
  </si>
  <si>
    <t>C00177</t>
  </si>
  <si>
    <t>L0272</t>
  </si>
  <si>
    <t>C00272</t>
  </si>
  <si>
    <t>L0295</t>
  </si>
  <si>
    <t>C00295</t>
  </si>
  <si>
    <t>L0306</t>
  </si>
  <si>
    <t>C00306</t>
  </si>
  <si>
    <t>L0370</t>
  </si>
  <si>
    <t>C00370</t>
  </si>
  <si>
    <t>L0391</t>
  </si>
  <si>
    <t>C00391</t>
  </si>
  <si>
    <t>L0494</t>
  </si>
  <si>
    <t>C00494</t>
  </si>
  <si>
    <t>L0586</t>
  </si>
  <si>
    <t>C00586</t>
  </si>
  <si>
    <t>L0609</t>
  </si>
  <si>
    <t>C00609</t>
  </si>
  <si>
    <t>L0645</t>
  </si>
  <si>
    <t>C00645</t>
  </si>
  <si>
    <t>L0650</t>
  </si>
  <si>
    <t>C00650</t>
  </si>
  <si>
    <t>L0654</t>
  </si>
  <si>
    <t>C00654</t>
  </si>
  <si>
    <t>L0722</t>
  </si>
  <si>
    <t>C00722</t>
  </si>
  <si>
    <t>L0780</t>
  </si>
  <si>
    <t>C00780</t>
  </si>
  <si>
    <t>L0818</t>
  </si>
  <si>
    <t>C00818</t>
  </si>
  <si>
    <t>L0862</t>
  </si>
  <si>
    <t>C00862</t>
  </si>
  <si>
    <t>L0906</t>
  </si>
  <si>
    <t>C00906</t>
  </si>
  <si>
    <t>L0965</t>
  </si>
  <si>
    <t>C00965</t>
  </si>
  <si>
    <t>L0984</t>
  </si>
  <si>
    <t>C00984</t>
  </si>
  <si>
    <t>L0040</t>
  </si>
  <si>
    <t>C00040</t>
  </si>
  <si>
    <t>L0046</t>
  </si>
  <si>
    <t>C00046</t>
  </si>
  <si>
    <t>L0090</t>
  </si>
  <si>
    <t>C00090</t>
  </si>
  <si>
    <t>L0108</t>
  </si>
  <si>
    <t>C00108</t>
  </si>
  <si>
    <t>L0133</t>
  </si>
  <si>
    <t>C00133</t>
  </si>
  <si>
    <t>L0179</t>
  </si>
  <si>
    <t>C00179</t>
  </si>
  <si>
    <t>L0223</t>
  </si>
  <si>
    <t>C00223</t>
  </si>
  <si>
    <t>L0261</t>
  </si>
  <si>
    <t>C00261</t>
  </si>
  <si>
    <t>L0356</t>
  </si>
  <si>
    <t>C00356</t>
  </si>
  <si>
    <t>L0414</t>
  </si>
  <si>
    <t>C00414</t>
  </si>
  <si>
    <t>L0511</t>
  </si>
  <si>
    <t>C00511</t>
  </si>
  <si>
    <t>L0541</t>
  </si>
  <si>
    <t>C00541</t>
  </si>
  <si>
    <t>L0569</t>
  </si>
  <si>
    <t>C00569</t>
  </si>
  <si>
    <t>L0578</t>
  </si>
  <si>
    <t>C00578</t>
  </si>
  <si>
    <t>L0662</t>
  </si>
  <si>
    <t>C00662</t>
  </si>
  <si>
    <t>L0712</t>
  </si>
  <si>
    <t>C00712</t>
  </si>
  <si>
    <t>L0809</t>
  </si>
  <si>
    <t>C00809</t>
  </si>
  <si>
    <t>L0885</t>
  </si>
  <si>
    <t>C00885</t>
  </si>
  <si>
    <t>L0942</t>
  </si>
  <si>
    <t>C00942</t>
  </si>
  <si>
    <t>L0944</t>
  </si>
  <si>
    <t>C00944</t>
  </si>
  <si>
    <t>L0956</t>
  </si>
  <si>
    <t>C00956</t>
  </si>
  <si>
    <t>L0069</t>
  </si>
  <si>
    <t>C00069</t>
  </si>
  <si>
    <t>L0451</t>
  </si>
  <si>
    <t>C00451</t>
  </si>
  <si>
    <t>L0456</t>
  </si>
  <si>
    <t>C00456</t>
  </si>
  <si>
    <t>L0482</t>
  </si>
  <si>
    <t>C00482</t>
  </si>
  <si>
    <t>L0497</t>
  </si>
  <si>
    <t>C00497</t>
  </si>
  <si>
    <t>L0509</t>
  </si>
  <si>
    <t>C00509</t>
  </si>
  <si>
    <t>L0570</t>
  </si>
  <si>
    <t>C00570</t>
  </si>
  <si>
    <t>L0600</t>
  </si>
  <si>
    <t>C00600</t>
  </si>
  <si>
    <t>L0642</t>
  </si>
  <si>
    <t>C00642</t>
  </si>
  <si>
    <t>L0675</t>
  </si>
  <si>
    <t>C00675</t>
  </si>
  <si>
    <t>L0706</t>
  </si>
  <si>
    <t>C00706</t>
  </si>
  <si>
    <t>L0707</t>
  </si>
  <si>
    <t>C00707</t>
  </si>
  <si>
    <t>L0761</t>
  </si>
  <si>
    <t>C00761</t>
  </si>
  <si>
    <t>L0763</t>
  </si>
  <si>
    <t>C00763</t>
  </si>
  <si>
    <t>L0842</t>
  </si>
  <si>
    <t>C00842</t>
  </si>
  <si>
    <t>L0855</t>
  </si>
  <si>
    <t>C00855</t>
  </si>
  <si>
    <t>L0930</t>
  </si>
  <si>
    <t>C00930</t>
  </si>
  <si>
    <t>L0933</t>
  </si>
  <si>
    <t>C00933</t>
  </si>
  <si>
    <t>L0010</t>
  </si>
  <si>
    <t>C00010</t>
  </si>
  <si>
    <t>L0011</t>
  </si>
  <si>
    <t>C00011</t>
  </si>
  <si>
    <t>L0096</t>
  </si>
  <si>
    <t>C00096</t>
  </si>
  <si>
    <t>L0165</t>
  </si>
  <si>
    <t>C00165</t>
  </si>
  <si>
    <t>L0212</t>
  </si>
  <si>
    <t>C00212</t>
  </si>
  <si>
    <t>L0220</t>
  </si>
  <si>
    <t>C00220</t>
  </si>
  <si>
    <t>L0244</t>
  </si>
  <si>
    <t>C00244</t>
  </si>
  <si>
    <t>L0271</t>
  </si>
  <si>
    <t>C00271</t>
  </si>
  <si>
    <t>L0503</t>
  </si>
  <si>
    <t>C00503</t>
  </si>
  <si>
    <t>L0566</t>
  </si>
  <si>
    <t>C00566</t>
  </si>
  <si>
    <t>L0625</t>
  </si>
  <si>
    <t>C00625</t>
  </si>
  <si>
    <t>L0640</t>
  </si>
  <si>
    <t>C00640</t>
  </si>
  <si>
    <t>L0682</t>
  </si>
  <si>
    <t>C00682</t>
  </si>
  <si>
    <t>L0740</t>
  </si>
  <si>
    <t>C00740</t>
  </si>
  <si>
    <t>L0774</t>
  </si>
  <si>
    <t>C00774</t>
  </si>
  <si>
    <t>L0778</t>
  </si>
  <si>
    <t>C00778</t>
  </si>
  <si>
    <t>L0881</t>
  </si>
  <si>
    <t>C00881</t>
  </si>
  <si>
    <t>L0897</t>
  </si>
  <si>
    <t>C00897</t>
  </si>
  <si>
    <t>L0905</t>
  </si>
  <si>
    <t>C00905</t>
  </si>
  <si>
    <t>L0923</t>
  </si>
  <si>
    <t>C00923</t>
  </si>
  <si>
    <t>L0945</t>
  </si>
  <si>
    <t>C00945</t>
  </si>
  <si>
    <t>L0955</t>
  </si>
  <si>
    <t>C00955</t>
  </si>
  <si>
    <t>L0966</t>
  </si>
  <si>
    <t>C00966</t>
  </si>
  <si>
    <t>L0026</t>
  </si>
  <si>
    <t>C00026</t>
  </si>
  <si>
    <t>L0110</t>
  </si>
  <si>
    <t>C00110</t>
  </si>
  <si>
    <t>L0190</t>
  </si>
  <si>
    <t>C00190</t>
  </si>
  <si>
    <t>L0257</t>
  </si>
  <si>
    <t>C00257</t>
  </si>
  <si>
    <t>L0300</t>
  </si>
  <si>
    <t>C00300</t>
  </si>
  <si>
    <t>L0373</t>
  </si>
  <si>
    <t>C00373</t>
  </si>
  <si>
    <t>L0415</t>
  </si>
  <si>
    <t>C00415</t>
  </si>
  <si>
    <t>L0429</t>
  </si>
  <si>
    <t>C00429</t>
  </si>
  <si>
    <t>L0440</t>
  </si>
  <si>
    <t>C00440</t>
  </si>
  <si>
    <t>L0471</t>
  </si>
  <si>
    <t>C00471</t>
  </si>
  <si>
    <t>L0477</t>
  </si>
  <si>
    <t>C00477</t>
  </si>
  <si>
    <t>L0487</t>
  </si>
  <si>
    <t>C00487</t>
  </si>
  <si>
    <t>L0523</t>
  </si>
  <si>
    <t>C00523</t>
  </si>
  <si>
    <t>L0537</t>
  </si>
  <si>
    <t>C00537</t>
  </si>
  <si>
    <t>L0540</t>
  </si>
  <si>
    <t>C00540</t>
  </si>
  <si>
    <t>L0550</t>
  </si>
  <si>
    <t>C00550</t>
  </si>
  <si>
    <t>L0568</t>
  </si>
  <si>
    <t>C00568</t>
  </si>
  <si>
    <t>L0641</t>
  </si>
  <si>
    <t>C00641</t>
  </si>
  <si>
    <t>L0647</t>
  </si>
  <si>
    <t>C00647</t>
  </si>
  <si>
    <t>L0727</t>
  </si>
  <si>
    <t>C00727</t>
  </si>
  <si>
    <t>L0803</t>
  </si>
  <si>
    <t>C00803</t>
  </si>
  <si>
    <t>L0917</t>
  </si>
  <si>
    <t>C00917</t>
  </si>
  <si>
    <t>L0958</t>
  </si>
  <si>
    <t>C00958</t>
  </si>
  <si>
    <t>L0138</t>
  </si>
  <si>
    <t>C00138</t>
  </si>
  <si>
    <t>L0151</t>
  </si>
  <si>
    <t>C00151</t>
  </si>
  <si>
    <t>L0172</t>
  </si>
  <si>
    <t>C00172</t>
  </si>
  <si>
    <t>L0365</t>
  </si>
  <si>
    <t>C00365</t>
  </si>
  <si>
    <t>L0403</t>
  </si>
  <si>
    <t>C00403</t>
  </si>
  <si>
    <t>L0486</t>
  </si>
  <si>
    <t>C00486</t>
  </si>
  <si>
    <t>L0524</t>
  </si>
  <si>
    <t>C00524</t>
  </si>
  <si>
    <t>L0534</t>
  </si>
  <si>
    <t>C00534</t>
  </si>
  <si>
    <t>L0575</t>
  </si>
  <si>
    <t>C00575</t>
  </si>
  <si>
    <t>L0605</t>
  </si>
  <si>
    <t>C00605</t>
  </si>
  <si>
    <t>L0614</t>
  </si>
  <si>
    <t>C00614</t>
  </si>
  <si>
    <t>L0665</t>
  </si>
  <si>
    <t>C00665</t>
  </si>
  <si>
    <t>L0668</t>
  </si>
  <si>
    <t>C00668</t>
  </si>
  <si>
    <t>L0688</t>
  </si>
  <si>
    <t>C00688</t>
  </si>
  <si>
    <t>L0714</t>
  </si>
  <si>
    <t>C00714</t>
  </si>
  <si>
    <t>L0771</t>
  </si>
  <si>
    <t>C00771</t>
  </si>
  <si>
    <t>L0851</t>
  </si>
  <si>
    <t>C00851</t>
  </si>
  <si>
    <t>L0925</t>
  </si>
  <si>
    <t>C00925</t>
  </si>
  <si>
    <t>L0936</t>
  </si>
  <si>
    <t>C00936</t>
  </si>
  <si>
    <t>L0045</t>
  </si>
  <si>
    <t>C00045</t>
  </si>
  <si>
    <t>L0055</t>
  </si>
  <si>
    <t>C00055</t>
  </si>
  <si>
    <t>L0071</t>
  </si>
  <si>
    <t>C00071</t>
  </si>
  <si>
    <t>L0075</t>
  </si>
  <si>
    <t>C00075</t>
  </si>
  <si>
    <t>L0125</t>
  </si>
  <si>
    <t>C00125</t>
  </si>
  <si>
    <t>L0130</t>
  </si>
  <si>
    <t>C00130</t>
  </si>
  <si>
    <t>L0292</t>
  </si>
  <si>
    <t>C00292</t>
  </si>
  <si>
    <t>L0372</t>
  </si>
  <si>
    <t>C00372</t>
  </si>
  <si>
    <t>L0435</t>
  </si>
  <si>
    <t>C00435</t>
  </si>
  <si>
    <t>L0544</t>
  </si>
  <si>
    <t>C00544</t>
  </si>
  <si>
    <t>L0559</t>
  </si>
  <si>
    <t>C00559</t>
  </si>
  <si>
    <t>L0633</t>
  </si>
  <si>
    <t>C00633</t>
  </si>
  <si>
    <t>L0711</t>
  </si>
  <si>
    <t>C00711</t>
  </si>
  <si>
    <t>L0738</t>
  </si>
  <si>
    <t>C00738</t>
  </si>
  <si>
    <t>L0806</t>
  </si>
  <si>
    <t>C00806</t>
  </si>
  <si>
    <t>L0822</t>
  </si>
  <si>
    <t>C00822</t>
  </si>
  <si>
    <t>L0826</t>
  </si>
  <si>
    <t>C00826</t>
  </si>
  <si>
    <t>L0830</t>
  </si>
  <si>
    <t>C00830</t>
  </si>
  <si>
    <t>L0920</t>
  </si>
  <si>
    <t>C00920</t>
  </si>
  <si>
    <t>L0954</t>
  </si>
  <si>
    <t>C00954</t>
  </si>
  <si>
    <t>L0969</t>
  </si>
  <si>
    <t>C00969</t>
  </si>
  <si>
    <t>L0976</t>
  </si>
  <si>
    <t>C00976</t>
  </si>
  <si>
    <t>L0987</t>
  </si>
  <si>
    <t>C00987</t>
  </si>
  <si>
    <t>L0998</t>
  </si>
  <si>
    <t>C00998</t>
  </si>
  <si>
    <t>L0003</t>
  </si>
  <si>
    <t>C00003</t>
  </si>
  <si>
    <t>L0034</t>
  </si>
  <si>
    <t>C00034</t>
  </si>
  <si>
    <t>L0073</t>
  </si>
  <si>
    <t>C00073</t>
  </si>
  <si>
    <t>L0086</t>
  </si>
  <si>
    <t>C00086</t>
  </si>
  <si>
    <t>L0134</t>
  </si>
  <si>
    <t>C00134</t>
  </si>
  <si>
    <t>L0135</t>
  </si>
  <si>
    <t>C00135</t>
  </si>
  <si>
    <t>L0147</t>
  </si>
  <si>
    <t>C00147</t>
  </si>
  <si>
    <t>L0185</t>
  </si>
  <si>
    <t>C00185</t>
  </si>
  <si>
    <t>L0375</t>
  </si>
  <si>
    <t>C00375</t>
  </si>
  <si>
    <t>L0387</t>
  </si>
  <si>
    <t>C00387</t>
  </si>
  <si>
    <t>L0634</t>
  </si>
  <si>
    <t>C00634</t>
  </si>
  <si>
    <t>L0735</t>
  </si>
  <si>
    <t>C00735</t>
  </si>
  <si>
    <t>L0748</t>
  </si>
  <si>
    <t>C00748</t>
  </si>
  <si>
    <t>L0754</t>
  </si>
  <si>
    <t>C00754</t>
  </si>
  <si>
    <t>L0820</t>
  </si>
  <si>
    <t>C00820</t>
  </si>
  <si>
    <t>L0838</t>
  </si>
  <si>
    <t>C00838</t>
  </si>
  <si>
    <t>L0899</t>
  </si>
  <si>
    <t>C00899</t>
  </si>
  <si>
    <t>L0904</t>
  </si>
  <si>
    <t>C00904</t>
  </si>
  <si>
    <t>L0946</t>
  </si>
  <si>
    <t>C00946</t>
  </si>
  <si>
    <t>L0992</t>
  </si>
  <si>
    <t>C00992</t>
  </si>
  <si>
    <t>L0033</t>
  </si>
  <si>
    <t>C00033</t>
  </si>
  <si>
    <t>L0079</t>
  </si>
  <si>
    <t>C00079</t>
  </si>
  <si>
    <t>L0221</t>
  </si>
  <si>
    <t>C00221</t>
  </si>
  <si>
    <t>L0225</t>
  </si>
  <si>
    <t>C00225</t>
  </si>
  <si>
    <t>L0253</t>
  </si>
  <si>
    <t>C00253</t>
  </si>
  <si>
    <t>L0265</t>
  </si>
  <si>
    <t>C00265</t>
  </si>
  <si>
    <t>L0286</t>
  </si>
  <si>
    <t>C00286</t>
  </si>
  <si>
    <t>L0371</t>
  </si>
  <si>
    <t>C00371</t>
  </si>
  <si>
    <t>L0402</t>
  </si>
  <si>
    <t>C00402</t>
  </si>
  <si>
    <t>L0423</t>
  </si>
  <si>
    <t>C00423</t>
  </si>
  <si>
    <t>L0431</t>
  </si>
  <si>
    <t>C00431</t>
  </si>
  <si>
    <t>L0441</t>
  </si>
  <si>
    <t>C00441</t>
  </si>
  <si>
    <t>L0462</t>
  </si>
  <si>
    <t>C00462</t>
  </si>
  <si>
    <t>L0464</t>
  </si>
  <si>
    <t>C00464</t>
  </si>
  <si>
    <t>L0547</t>
  </si>
  <si>
    <t>C00547</t>
  </si>
  <si>
    <t>L0555</t>
  </si>
  <si>
    <t>C00555</t>
  </si>
  <si>
    <t>L0623</t>
  </si>
  <si>
    <t>C00623</t>
  </si>
  <si>
    <t>L0638</t>
  </si>
  <si>
    <t>C00638</t>
  </si>
  <si>
    <t>L0644</t>
  </si>
  <si>
    <t>C00644</t>
  </si>
  <si>
    <t>L0776</t>
  </si>
  <si>
    <t>C00776</t>
  </si>
  <si>
    <t>L0779</t>
  </si>
  <si>
    <t>C00779</t>
  </si>
  <si>
    <t>L0056</t>
  </si>
  <si>
    <t>C00056</t>
  </si>
  <si>
    <t>L0097</t>
  </si>
  <si>
    <t>C00097</t>
  </si>
  <si>
    <t>L0195</t>
  </si>
  <si>
    <t>C00195</t>
  </si>
  <si>
    <t>L0213</t>
  </si>
  <si>
    <t>C00213</t>
  </si>
  <si>
    <t>L0298</t>
  </si>
  <si>
    <t>C00298</t>
  </si>
  <si>
    <t>L0319</t>
  </si>
  <si>
    <t>C00319</t>
  </si>
  <si>
    <t>L0353</t>
  </si>
  <si>
    <t>C00353</t>
  </si>
  <si>
    <t>L0407</t>
  </si>
  <si>
    <t>C00407</t>
  </si>
  <si>
    <t>L0492</t>
  </si>
  <si>
    <t>C00492</t>
  </si>
  <si>
    <t>L0530</t>
  </si>
  <si>
    <t>C00530</t>
  </si>
  <si>
    <t>L0572</t>
  </si>
  <si>
    <t>C00572</t>
  </si>
  <si>
    <t>L0589</t>
  </si>
  <si>
    <t>C00589</t>
  </si>
  <si>
    <t>L0661</t>
  </si>
  <si>
    <t>C00661</t>
  </si>
  <si>
    <t>L0697</t>
  </si>
  <si>
    <t>C00697</t>
  </si>
  <si>
    <t>L0709</t>
  </si>
  <si>
    <t>C00709</t>
  </si>
  <si>
    <t>L0733</t>
  </si>
  <si>
    <t>C00733</t>
  </si>
  <si>
    <t>L0757</t>
  </si>
  <si>
    <t>C00757</t>
  </si>
  <si>
    <t>L0762</t>
  </si>
  <si>
    <t>C00762</t>
  </si>
  <si>
    <t>L0764</t>
  </si>
  <si>
    <t>C00764</t>
  </si>
  <si>
    <t>L0814</t>
  </si>
  <si>
    <t>C00814</t>
  </si>
  <si>
    <t>L0844</t>
  </si>
  <si>
    <t>C00844</t>
  </si>
  <si>
    <t>L0850</t>
  </si>
  <si>
    <t>C00850</t>
  </si>
  <si>
    <t>L0943</t>
  </si>
  <si>
    <t>C00943</t>
  </si>
  <si>
    <t>L0995</t>
  </si>
  <si>
    <t>C00995</t>
  </si>
  <si>
    <t>L0042</t>
  </si>
  <si>
    <t>C00042</t>
  </si>
  <si>
    <t>L0065</t>
  </si>
  <si>
    <t>C00065</t>
  </si>
  <si>
    <t>L0080</t>
  </si>
  <si>
    <t>C00080</t>
  </si>
  <si>
    <t>L0241</t>
  </si>
  <si>
    <t>C00241</t>
  </si>
  <si>
    <t>L0282</t>
  </si>
  <si>
    <t>C00282</t>
  </si>
  <si>
    <t>L0283</t>
  </si>
  <si>
    <t>C00283</t>
  </si>
  <si>
    <t>L0338</t>
  </si>
  <si>
    <t>C00338</t>
  </si>
  <si>
    <t>L0516</t>
  </si>
  <si>
    <t>C00516</t>
  </si>
  <si>
    <t>L0567</t>
  </si>
  <si>
    <t>C00567</t>
  </si>
  <si>
    <t>L0631</t>
  </si>
  <si>
    <t>C00631</t>
  </si>
  <si>
    <t>L0671</t>
  </si>
  <si>
    <t>C00671</t>
  </si>
  <si>
    <t>L0680</t>
  </si>
  <si>
    <t>C00680</t>
  </si>
  <si>
    <t>L0746</t>
  </si>
  <si>
    <t>C00746</t>
  </si>
  <si>
    <t>L0794</t>
  </si>
  <si>
    <t>C00794</t>
  </si>
  <si>
    <t>L0835</t>
  </si>
  <si>
    <t>C00835</t>
  </si>
  <si>
    <t>L0858</t>
  </si>
  <si>
    <t>C00858</t>
  </si>
  <si>
    <t>L0982</t>
  </si>
  <si>
    <t>C00982</t>
  </si>
  <si>
    <t>L0008</t>
  </si>
  <si>
    <t>C00008</t>
  </si>
  <si>
    <t>L0204</t>
  </si>
  <si>
    <t>C00204</t>
  </si>
  <si>
    <t>L0230</t>
  </si>
  <si>
    <t>C00230</t>
  </si>
  <si>
    <t>L0233</t>
  </si>
  <si>
    <t>C00233</t>
  </si>
  <si>
    <t>L0264</t>
  </si>
  <si>
    <t>C00264</t>
  </si>
  <si>
    <t>L0316</t>
  </si>
  <si>
    <t>C00316</t>
  </si>
  <si>
    <t>L0406</t>
  </si>
  <si>
    <t>C00406</t>
  </si>
  <si>
    <t>L0408</t>
  </si>
  <si>
    <t>C00408</t>
  </si>
  <si>
    <t>L0457</t>
  </si>
  <si>
    <t>C00457</t>
  </si>
  <si>
    <t>L0535</t>
  </si>
  <si>
    <t>C00535</t>
  </si>
  <si>
    <t>L0539</t>
  </si>
  <si>
    <t>C00539</t>
  </si>
  <si>
    <t>L0546</t>
  </si>
  <si>
    <t>C00546</t>
  </si>
  <si>
    <t>L0585</t>
  </si>
  <si>
    <t>C00585</t>
  </si>
  <si>
    <t>L0596</t>
  </si>
  <si>
    <t>C00596</t>
  </si>
  <si>
    <t>L0602</t>
  </si>
  <si>
    <t>C00602</t>
  </si>
  <si>
    <t>L0629</t>
  </si>
  <si>
    <t>C00629</t>
  </si>
  <si>
    <t>L0708</t>
  </si>
  <si>
    <t>C00708</t>
  </si>
  <si>
    <t>L0791</t>
  </si>
  <si>
    <t>C00791</t>
  </si>
  <si>
    <t>L0865</t>
  </si>
  <si>
    <t>C00865</t>
  </si>
  <si>
    <t>L0913</t>
  </si>
  <si>
    <t>C00913</t>
  </si>
  <si>
    <t>L0975</t>
  </si>
  <si>
    <t>C00975</t>
  </si>
  <si>
    <t>L0049</t>
  </si>
  <si>
    <t>C00049</t>
  </si>
  <si>
    <t>L0163</t>
  </si>
  <si>
    <t>C00163</t>
  </si>
  <si>
    <t>L0228</t>
  </si>
  <si>
    <t>C00228</t>
  </si>
  <si>
    <t>L0234</t>
  </si>
  <si>
    <t>C00234</t>
  </si>
  <si>
    <t>L0267</t>
  </si>
  <si>
    <t>C00267</t>
  </si>
  <si>
    <t>L0276</t>
  </si>
  <si>
    <t>C00276</t>
  </si>
  <si>
    <t>L0294</t>
  </si>
  <si>
    <t>C00294</t>
  </si>
  <si>
    <t>L0368</t>
  </si>
  <si>
    <t>C00368</t>
  </si>
  <si>
    <t>L0469</t>
  </si>
  <si>
    <t>C00469</t>
  </si>
  <si>
    <t>L0531</t>
  </si>
  <si>
    <t>C00531</t>
  </si>
  <si>
    <t>L0607</t>
  </si>
  <si>
    <t>C00607</t>
  </si>
  <si>
    <t>L0630</t>
  </si>
  <si>
    <t>C00630</t>
  </si>
  <si>
    <t>L0664</t>
  </si>
  <si>
    <t>C00664</t>
  </si>
  <si>
    <t>L0765</t>
  </si>
  <si>
    <t>C00765</t>
  </si>
  <si>
    <t>L0852</t>
  </si>
  <si>
    <t>C00852</t>
  </si>
  <si>
    <t>L0895</t>
  </si>
  <si>
    <t>C00895</t>
  </si>
  <si>
    <t>L0914</t>
  </si>
  <si>
    <t>C00914</t>
  </si>
  <si>
    <t>L0916</t>
  </si>
  <si>
    <t>C00916</t>
  </si>
  <si>
    <t>L0939</t>
  </si>
  <si>
    <t>C00939</t>
  </si>
  <si>
    <t>L0006</t>
  </si>
  <si>
    <t>C00006</t>
  </si>
  <si>
    <t>L0024</t>
  </si>
  <si>
    <t>C00024</t>
  </si>
  <si>
    <t>L0039</t>
  </si>
  <si>
    <t>C00039</t>
  </si>
  <si>
    <t>L0078</t>
  </si>
  <si>
    <t>C00078</t>
  </si>
  <si>
    <t>L0293</t>
  </si>
  <si>
    <t>C00293</t>
  </si>
  <si>
    <t>L0310</t>
  </si>
  <si>
    <t>C00310</t>
  </si>
  <si>
    <t>L0333</t>
  </si>
  <si>
    <t>C00333</t>
  </si>
  <si>
    <t>L0444</t>
  </si>
  <si>
    <t>C00444</t>
  </si>
  <si>
    <t>L0507</t>
  </si>
  <si>
    <t>C00507</t>
  </si>
  <si>
    <t>L0552</t>
  </si>
  <si>
    <t>C00552</t>
  </si>
  <si>
    <t>L0622</t>
  </si>
  <si>
    <t>C00622</t>
  </si>
  <si>
    <t>L0624</t>
  </si>
  <si>
    <t>C00624</t>
  </si>
  <si>
    <t>L0683</t>
  </si>
  <si>
    <t>C00683</t>
  </si>
  <si>
    <t>L0694</t>
  </si>
  <si>
    <t>C00694</t>
  </si>
  <si>
    <t>L0710</t>
  </si>
  <si>
    <t>C00710</t>
  </si>
  <si>
    <t>L0737</t>
  </si>
  <si>
    <t>C00737</t>
  </si>
  <si>
    <t>L0792</t>
  </si>
  <si>
    <t>C00792</t>
  </si>
  <si>
    <t>L0798</t>
  </si>
  <si>
    <t>C00798</t>
  </si>
  <si>
    <t>L0876</t>
  </si>
  <si>
    <t>C00876</t>
  </si>
  <si>
    <t>L0972</t>
  </si>
  <si>
    <t>C00972</t>
  </si>
  <si>
    <t>L0017</t>
  </si>
  <si>
    <t>C00017</t>
  </si>
  <si>
    <t>L0027</t>
  </si>
  <si>
    <t>C00027</t>
  </si>
  <si>
    <t>L0119</t>
  </si>
  <si>
    <t>C00119</t>
  </si>
  <si>
    <t>L0154</t>
  </si>
  <si>
    <t>C00154</t>
  </si>
  <si>
    <t>L0219</t>
  </si>
  <si>
    <t>C00219</t>
  </si>
  <si>
    <t>L0301</t>
  </si>
  <si>
    <t>C00301</t>
  </si>
  <si>
    <t>L0302</t>
  </si>
  <si>
    <t>C00302</t>
  </si>
  <si>
    <t>L0346</t>
  </si>
  <si>
    <t>C00346</t>
  </si>
  <si>
    <t>L0381</t>
  </si>
  <si>
    <t>C00381</t>
  </si>
  <si>
    <t>L0383</t>
  </si>
  <si>
    <t>C00383</t>
  </si>
  <si>
    <t>L0384</t>
  </si>
  <si>
    <t>C00384</t>
  </si>
  <si>
    <t>L0426</t>
  </si>
  <si>
    <t>C00426</t>
  </si>
  <si>
    <t>L0433</t>
  </si>
  <si>
    <t>C00433</t>
  </si>
  <si>
    <t>L0533</t>
  </si>
  <si>
    <t>C00533</t>
  </si>
  <si>
    <t>L0588</t>
  </si>
  <si>
    <t>C00588</t>
  </si>
  <si>
    <t>L0686</t>
  </si>
  <si>
    <t>C00686</t>
  </si>
  <si>
    <t>L0797</t>
  </si>
  <si>
    <t>C00797</t>
  </si>
  <si>
    <t>L0811</t>
  </si>
  <si>
    <t>C00811</t>
  </si>
  <si>
    <t>L0821</t>
  </si>
  <si>
    <t>C00821</t>
  </si>
  <si>
    <t>L0846</t>
  </si>
  <si>
    <t>C00846</t>
  </si>
  <si>
    <t>L0860</t>
  </si>
  <si>
    <t>C00860</t>
  </si>
  <si>
    <t>L0875</t>
  </si>
  <si>
    <t>C00875</t>
  </si>
  <si>
    <t>L0963</t>
  </si>
  <si>
    <t>C00963</t>
  </si>
  <si>
    <t>L0009</t>
  </si>
  <si>
    <t>C00009</t>
  </si>
  <si>
    <t>L0076</t>
  </si>
  <si>
    <t>C00076</t>
  </si>
  <si>
    <t>L0113</t>
  </si>
  <si>
    <t>C00113</t>
  </si>
  <si>
    <t>L0145</t>
  </si>
  <si>
    <t>C00145</t>
  </si>
  <si>
    <t>L0199</t>
  </si>
  <si>
    <t>C00199</t>
  </si>
  <si>
    <t>L0247</t>
  </si>
  <si>
    <t>C00247</t>
  </si>
  <si>
    <t>L0335</t>
  </si>
  <si>
    <t>C00335</t>
  </si>
  <si>
    <t>L0347</t>
  </si>
  <si>
    <t>C00347</t>
  </si>
  <si>
    <t>L0374</t>
  </si>
  <si>
    <t>C00374</t>
  </si>
  <si>
    <t>L0380</t>
  </si>
  <si>
    <t>C00380</t>
  </si>
  <si>
    <t>L0413</t>
  </si>
  <si>
    <t>C00413</t>
  </si>
  <si>
    <t>L0450</t>
  </si>
  <si>
    <t>C00450</t>
  </si>
  <si>
    <t>L0491</t>
  </si>
  <si>
    <t>C00491</t>
  </si>
  <si>
    <t>L0520</t>
  </si>
  <si>
    <t>C00520</t>
  </si>
  <si>
    <t>L0525</t>
  </si>
  <si>
    <t>C00525</t>
  </si>
  <si>
    <t>L0554</t>
  </si>
  <si>
    <t>C00554</t>
  </si>
  <si>
    <t>L0563</t>
  </si>
  <si>
    <t>C00563</t>
  </si>
  <si>
    <t>L0639</t>
  </si>
  <si>
    <t>C00639</t>
  </si>
  <si>
    <t>L0703</t>
  </si>
  <si>
    <t>C00703</t>
  </si>
  <si>
    <t>L0734</t>
  </si>
  <si>
    <t>C00734</t>
  </si>
  <si>
    <t>L0775</t>
  </si>
  <si>
    <t>C00775</t>
  </si>
  <si>
    <t>L0825</t>
  </si>
  <si>
    <t>C00825</t>
  </si>
  <si>
    <t>L0833</t>
  </si>
  <si>
    <t>C00833</t>
  </si>
  <si>
    <t>L0932</t>
  </si>
  <si>
    <t>C00932</t>
  </si>
  <si>
    <t>L0991</t>
  </si>
  <si>
    <t>C00991</t>
  </si>
  <si>
    <t>L0012</t>
  </si>
  <si>
    <t>C00012</t>
  </si>
  <si>
    <t>L0015</t>
  </si>
  <si>
    <t>C00015</t>
  </si>
  <si>
    <t>L0019</t>
  </si>
  <si>
    <t>C00019</t>
  </si>
  <si>
    <t>L0081</t>
  </si>
  <si>
    <t>C00081</t>
  </si>
  <si>
    <t>L0091</t>
  </si>
  <si>
    <t>C00091</t>
  </si>
  <si>
    <t>L0095</t>
  </si>
  <si>
    <t>C00095</t>
  </si>
  <si>
    <t>L0114</t>
  </si>
  <si>
    <t>C00114</t>
  </si>
  <si>
    <t>L0184</t>
  </si>
  <si>
    <t>C00184</t>
  </si>
  <si>
    <t>L0188</t>
  </si>
  <si>
    <t>C00188</t>
  </si>
  <si>
    <t>L0215</t>
  </si>
  <si>
    <t>C00215</t>
  </si>
  <si>
    <t>L0268</t>
  </si>
  <si>
    <t>C00268</t>
  </si>
  <si>
    <t>L0270</t>
  </si>
  <si>
    <t>C00270</t>
  </si>
  <si>
    <t>L0328</t>
  </si>
  <si>
    <t>C00328</t>
  </si>
  <si>
    <t>L0344</t>
  </si>
  <si>
    <t>C00344</t>
  </si>
  <si>
    <t>L0364</t>
  </si>
  <si>
    <t>C00364</t>
  </si>
  <si>
    <t>L0463</t>
  </si>
  <si>
    <t>C00463</t>
  </si>
  <si>
    <t>L0470</t>
  </si>
  <si>
    <t>C00470</t>
  </si>
  <si>
    <t>L0512</t>
  </si>
  <si>
    <t>C00512</t>
  </si>
  <si>
    <t>L0519</t>
  </si>
  <si>
    <t>C00519</t>
  </si>
  <si>
    <t>L0648</t>
  </si>
  <si>
    <t>C00648</t>
  </si>
  <si>
    <t>L0753</t>
  </si>
  <si>
    <t>C00753</t>
  </si>
  <si>
    <t>L0766</t>
  </si>
  <si>
    <t>C00766</t>
  </si>
  <si>
    <t>L0827</t>
  </si>
  <si>
    <t>C00827</t>
  </si>
  <si>
    <t>L0884</t>
  </si>
  <si>
    <t>C00884</t>
  </si>
  <si>
    <t>L0891</t>
  </si>
  <si>
    <t>C00891</t>
  </si>
  <si>
    <t>L0947</t>
  </si>
  <si>
    <t>C00947</t>
  </si>
  <si>
    <t>L0029</t>
  </si>
  <si>
    <t>C00029</t>
  </si>
  <si>
    <t>L0044</t>
  </si>
  <si>
    <t>C00044</t>
  </si>
  <si>
    <t>L0083</t>
  </si>
  <si>
    <t>C00083</t>
  </si>
  <si>
    <t>L0088</t>
  </si>
  <si>
    <t>C00088</t>
  </si>
  <si>
    <t>L0167</t>
  </si>
  <si>
    <t>C00167</t>
  </si>
  <si>
    <t>L0246</t>
  </si>
  <si>
    <t>C00246</t>
  </si>
  <si>
    <t>L0278</t>
  </si>
  <si>
    <t>C00278</t>
  </si>
  <si>
    <t>L0280</t>
  </si>
  <si>
    <t>C00280</t>
  </si>
  <si>
    <t>L0339</t>
  </si>
  <si>
    <t>C00339</t>
  </si>
  <si>
    <t>L0363</t>
  </si>
  <si>
    <t>C00363</t>
  </si>
  <si>
    <t>L0382</t>
  </si>
  <si>
    <t>C00382</t>
  </si>
  <si>
    <t>L0420</t>
  </si>
  <si>
    <t>C00420</t>
  </si>
  <si>
    <t>L0506</t>
  </si>
  <si>
    <t>C00506</t>
  </si>
  <si>
    <t>L0526</t>
  </si>
  <si>
    <t>C00526</t>
  </si>
  <si>
    <t>L0532</t>
  </si>
  <si>
    <t>C00532</t>
  </si>
  <si>
    <t>L0551</t>
  </si>
  <si>
    <t>C00551</t>
  </si>
  <si>
    <t>L0591</t>
  </si>
  <si>
    <t>C00591</t>
  </si>
  <si>
    <t>L0616</t>
  </si>
  <si>
    <t>C00616</t>
  </si>
  <si>
    <t>L0673</t>
  </si>
  <si>
    <t>C00673</t>
  </si>
  <si>
    <t>L0685</t>
  </si>
  <si>
    <t>C00685</t>
  </si>
  <si>
    <t>L0784</t>
  </si>
  <si>
    <t>C00784</t>
  </si>
  <si>
    <t>L0839</t>
  </si>
  <si>
    <t>C00839</t>
  </si>
  <si>
    <t>L0849</t>
  </si>
  <si>
    <t>C00849</t>
  </si>
  <si>
    <t>L0853</t>
  </si>
  <si>
    <t>C00853</t>
  </si>
  <si>
    <t>L0979</t>
  </si>
  <si>
    <t>C00979</t>
  </si>
  <si>
    <t>L0981</t>
  </si>
  <si>
    <t>C00981</t>
  </si>
  <si>
    <t>L0994</t>
  </si>
  <si>
    <t>C00994</t>
  </si>
  <si>
    <t>L0047</t>
  </si>
  <si>
    <t>C00047</t>
  </si>
  <si>
    <t>L0066</t>
  </si>
  <si>
    <t>C00066</t>
  </si>
  <si>
    <t>L0082</t>
  </si>
  <si>
    <t>C00082</t>
  </si>
  <si>
    <t>L0129</t>
  </si>
  <si>
    <t>C00129</t>
  </si>
  <si>
    <t>L0136</t>
  </si>
  <si>
    <t>C00136</t>
  </si>
  <si>
    <t>L0207</t>
  </si>
  <si>
    <t>C00207</t>
  </si>
  <si>
    <t>L0231</t>
  </si>
  <si>
    <t>C00231</t>
  </si>
  <si>
    <t>L0254</t>
  </si>
  <si>
    <t>C00254</t>
  </si>
  <si>
    <t>L0352</t>
  </si>
  <si>
    <t>C00352</t>
  </si>
  <si>
    <t>L0361</t>
  </si>
  <si>
    <t>C00361</t>
  </si>
  <si>
    <t>L0410</t>
  </si>
  <si>
    <t>C00410</t>
  </si>
  <si>
    <t>L0412</t>
  </si>
  <si>
    <t>C00412</t>
  </si>
  <si>
    <t>L0430</t>
  </si>
  <si>
    <t>C00430</t>
  </si>
  <si>
    <t>L0442</t>
  </si>
  <si>
    <t>C00442</t>
  </si>
  <si>
    <t>L0443</t>
  </si>
  <si>
    <t>C00443</t>
  </si>
  <si>
    <t>L0493</t>
  </si>
  <si>
    <t>C00493</t>
  </si>
  <si>
    <t>L0496</t>
  </si>
  <si>
    <t>C00496</t>
  </si>
  <si>
    <t>L0498</t>
  </si>
  <si>
    <t>C00498</t>
  </si>
  <si>
    <t>L0601</t>
  </si>
  <si>
    <t>C00601</t>
  </si>
  <si>
    <t>L0653</t>
  </si>
  <si>
    <t>C00653</t>
  </si>
  <si>
    <t>L0684</t>
  </si>
  <si>
    <t>C00684</t>
  </si>
  <si>
    <t>L0724</t>
  </si>
  <si>
    <t>C00724</t>
  </si>
  <si>
    <t>L0804</t>
  </si>
  <si>
    <t>C00804</t>
  </si>
  <si>
    <t>L0807</t>
  </si>
  <si>
    <t>C00807</t>
  </si>
  <si>
    <t>L0810</t>
  </si>
  <si>
    <t>C00810</t>
  </si>
  <si>
    <t>L0815</t>
  </si>
  <si>
    <t>C00815</t>
  </si>
  <si>
    <t>L0823</t>
  </si>
  <si>
    <t>C00823</t>
  </si>
  <si>
    <t>L0829</t>
  </si>
  <si>
    <t>C00829</t>
  </si>
  <si>
    <t>L0847</t>
  </si>
  <si>
    <t>C00847</t>
  </si>
  <si>
    <t>L0870</t>
  </si>
  <si>
    <t>C00870</t>
  </si>
  <si>
    <t>L0907</t>
  </si>
  <si>
    <t>C00907</t>
  </si>
  <si>
    <t>L0911</t>
  </si>
  <si>
    <t>C00911</t>
  </si>
  <si>
    <t>L0919</t>
  </si>
  <si>
    <t>C00919</t>
  </si>
  <si>
    <t>L0977</t>
  </si>
  <si>
    <t>C00977</t>
  </si>
  <si>
    <t>L0030</t>
  </si>
  <si>
    <t>C00030</t>
  </si>
  <si>
    <t>L0120</t>
  </si>
  <si>
    <t>C00120</t>
  </si>
  <si>
    <t>L0132</t>
  </si>
  <si>
    <t>C00132</t>
  </si>
  <si>
    <t>L0171</t>
  </si>
  <si>
    <t>C00171</t>
  </si>
  <si>
    <t>L0178</t>
  </si>
  <si>
    <t>C00178</t>
  </si>
  <si>
    <t>L0307</t>
  </si>
  <si>
    <t>C00307</t>
  </si>
  <si>
    <t>L0308</t>
  </si>
  <si>
    <t>C00308</t>
  </si>
  <si>
    <t>L0349</t>
  </si>
  <si>
    <t>C00349</t>
  </si>
  <si>
    <t>L0468</t>
  </si>
  <si>
    <t>C00468</t>
  </si>
  <si>
    <t>L0579</t>
  </si>
  <si>
    <t>C00579</t>
  </si>
  <si>
    <t>L0599</t>
  </si>
  <si>
    <t>C00599</t>
  </si>
  <si>
    <t>L0660</t>
  </si>
  <si>
    <t>C00660</t>
  </si>
  <si>
    <t>L0687</t>
  </si>
  <si>
    <t>C00687</t>
  </si>
  <si>
    <t>L0749</t>
  </si>
  <si>
    <t>C00749</t>
  </si>
  <si>
    <t>L0788</t>
  </si>
  <si>
    <t>C00788</t>
  </si>
  <si>
    <t>L0808</t>
  </si>
  <si>
    <t>C00808</t>
  </si>
  <si>
    <t>L0032</t>
  </si>
  <si>
    <t>C00032</t>
  </si>
  <si>
    <t>L0050</t>
  </si>
  <si>
    <t>C00050</t>
  </si>
  <si>
    <t>L0106</t>
  </si>
  <si>
    <t>C00106</t>
  </si>
  <si>
    <t>L0155</t>
  </si>
  <si>
    <t>C00155</t>
  </si>
  <si>
    <t>L0159</t>
  </si>
  <si>
    <t>C00159</t>
  </si>
  <si>
    <t>L0160</t>
  </si>
  <si>
    <t>C00160</t>
  </si>
  <si>
    <t>L0166</t>
  </si>
  <si>
    <t>C00166</t>
  </si>
  <si>
    <t>L0198</t>
  </si>
  <si>
    <t>C00198</t>
  </si>
  <si>
    <t>L0245</t>
  </si>
  <si>
    <t>C00245</t>
  </si>
  <si>
    <t>L0313</t>
  </si>
  <si>
    <t>C00313</t>
  </si>
  <si>
    <t>L0321</t>
  </si>
  <si>
    <t>C00321</t>
  </si>
  <si>
    <t>L0376</t>
  </si>
  <si>
    <t>C00376</t>
  </si>
  <si>
    <t>L0409</t>
  </si>
  <si>
    <t>C00409</t>
  </si>
  <si>
    <t>L0436</t>
  </si>
  <si>
    <t>C00436</t>
  </si>
  <si>
    <t>L0466</t>
  </si>
  <si>
    <t>C00466</t>
  </si>
  <si>
    <t>L0543</t>
  </si>
  <si>
    <t>C00543</t>
  </si>
  <si>
    <t>L0606</t>
  </si>
  <si>
    <t>C00606</t>
  </si>
  <si>
    <t>L0608</t>
  </si>
  <si>
    <t>C00608</t>
  </si>
  <si>
    <t>L0615</t>
  </si>
  <si>
    <t>C00615</t>
  </si>
  <si>
    <t>L0649</t>
  </si>
  <si>
    <t>C00649</t>
  </si>
  <si>
    <t>L0651</t>
  </si>
  <si>
    <t>C00651</t>
  </si>
  <si>
    <t>L0655</t>
  </si>
  <si>
    <t>C00655</t>
  </si>
  <si>
    <t>L0656</t>
  </si>
  <si>
    <t>C00656</t>
  </si>
  <si>
    <t>L0666</t>
  </si>
  <si>
    <t>C00666</t>
  </si>
  <si>
    <t>L0696</t>
  </si>
  <si>
    <t>C00696</t>
  </si>
  <si>
    <t>L0720</t>
  </si>
  <si>
    <t>C00720</t>
  </si>
  <si>
    <t>L0795</t>
  </si>
  <si>
    <t>C00795</t>
  </si>
  <si>
    <t>L0824</t>
  </si>
  <si>
    <t>C00824</t>
  </si>
  <si>
    <t>L0841</t>
  </si>
  <si>
    <t>C00841</t>
  </si>
  <si>
    <t>L0896</t>
  </si>
  <si>
    <t>C00896</t>
  </si>
  <si>
    <t>L0002</t>
  </si>
  <si>
    <t>C00002</t>
  </si>
  <si>
    <t>L0064</t>
  </si>
  <si>
    <t>C00064</t>
  </si>
  <si>
    <t>L0085</t>
  </si>
  <si>
    <t>C00085</t>
  </si>
  <si>
    <t>L0149</t>
  </si>
  <si>
    <t>C00149</t>
  </si>
  <si>
    <t>L0226</t>
  </si>
  <si>
    <t>C00226</t>
  </si>
  <si>
    <t>L0281</t>
  </si>
  <si>
    <t>C00281</t>
  </si>
  <si>
    <t>L0323</t>
  </si>
  <si>
    <t>C00323</t>
  </si>
  <si>
    <t>L0329</t>
  </si>
  <si>
    <t>C00329</t>
  </si>
  <si>
    <t>L0359</t>
  </si>
  <si>
    <t>C00359</t>
  </si>
  <si>
    <t>L0427</t>
  </si>
  <si>
    <t>C00427</t>
  </si>
  <si>
    <t>L0434</t>
  </si>
  <si>
    <t>C00434</t>
  </si>
  <si>
    <t>L0485</t>
  </si>
  <si>
    <t>C00485</t>
  </si>
  <si>
    <t>L0495</t>
  </si>
  <si>
    <t>C00495</t>
  </si>
  <si>
    <t>L0504</t>
  </si>
  <si>
    <t>C00504</t>
  </si>
  <si>
    <t>L0564</t>
  </si>
  <si>
    <t>C00564</t>
  </si>
  <si>
    <t>L0582</t>
  </si>
  <si>
    <t>C00582</t>
  </si>
  <si>
    <t>L0667</t>
  </si>
  <si>
    <t>C00667</t>
  </si>
  <si>
    <t>L0759</t>
  </si>
  <si>
    <t>C00759</t>
  </si>
  <si>
    <t>L0789</t>
  </si>
  <si>
    <t>C00789</t>
  </si>
  <si>
    <t>L0964</t>
  </si>
  <si>
    <t>C00964</t>
  </si>
  <si>
    <t>L0021</t>
  </si>
  <si>
    <t>C00021</t>
  </si>
  <si>
    <t>L0143</t>
  </si>
  <si>
    <t>C00143</t>
  </si>
  <si>
    <t>L0164</t>
  </si>
  <si>
    <t>C00164</t>
  </si>
  <si>
    <t>L0249</t>
  </si>
  <si>
    <t>C00249</t>
  </si>
  <si>
    <t>L0303</t>
  </si>
  <si>
    <t>C00303</t>
  </si>
  <si>
    <t>L0311</t>
  </si>
  <si>
    <t>C00311</t>
  </si>
  <si>
    <t>L0322</t>
  </si>
  <si>
    <t>C00322</t>
  </si>
  <si>
    <t>L0399</t>
  </si>
  <si>
    <t>C00399</t>
  </si>
  <si>
    <t>L0405</t>
  </si>
  <si>
    <t>C00405</t>
  </si>
  <si>
    <t>L0438</t>
  </si>
  <si>
    <t>C00438</t>
  </si>
  <si>
    <t>L0448</t>
  </si>
  <si>
    <t>C00448</t>
  </si>
  <si>
    <t>L0529</t>
  </si>
  <si>
    <t>C00529</t>
  </si>
  <si>
    <t>L0676</t>
  </si>
  <si>
    <t>C00676</t>
  </si>
  <si>
    <t>L0731</t>
  </si>
  <si>
    <t>C00731</t>
  </si>
  <si>
    <t>L0732</t>
  </si>
  <si>
    <t>C00732</t>
  </si>
  <si>
    <t>L0747</t>
  </si>
  <si>
    <t>C00747</t>
  </si>
  <si>
    <t>L0755</t>
  </si>
  <si>
    <t>C00755</t>
  </si>
  <si>
    <t>L0812</t>
  </si>
  <si>
    <t>C00812</t>
  </si>
  <si>
    <t>L0880</t>
  </si>
  <si>
    <t>C00880</t>
  </si>
  <si>
    <t>L0882</t>
  </si>
  <si>
    <t>C00882</t>
  </si>
  <si>
    <t>L0901</t>
  </si>
  <si>
    <t>C00901</t>
  </si>
  <si>
    <t>L0950</t>
  </si>
  <si>
    <t>C00950</t>
  </si>
  <si>
    <t>L0970</t>
  </si>
  <si>
    <t>C00970</t>
  </si>
  <si>
    <t>L0072</t>
  </si>
  <si>
    <t>C00072</t>
  </si>
  <si>
    <t>L0248</t>
  </si>
  <si>
    <t>C00248</t>
  </si>
  <si>
    <t>L0330</t>
  </si>
  <si>
    <t>C00330</t>
  </si>
  <si>
    <t>L0341</t>
  </si>
  <si>
    <t>C00341</t>
  </si>
  <si>
    <t>L0455</t>
  </si>
  <si>
    <t>C00455</t>
  </si>
  <si>
    <t>L0488</t>
  </si>
  <si>
    <t>C00488</t>
  </si>
  <si>
    <t>L0545</t>
  </si>
  <si>
    <t>C00545</t>
  </si>
  <si>
    <t>L0560</t>
  </si>
  <si>
    <t>C00560</t>
  </si>
  <si>
    <t>L0595</t>
  </si>
  <si>
    <t>C00595</t>
  </si>
  <si>
    <t>L0635</t>
  </si>
  <si>
    <t>C00635</t>
  </si>
  <si>
    <t>L0699</t>
  </si>
  <si>
    <t>C00699</t>
  </si>
  <si>
    <t>L0721</t>
  </si>
  <si>
    <t>C00721</t>
  </si>
  <si>
    <t>L0777</t>
  </si>
  <si>
    <t>C00777</t>
  </si>
  <si>
    <t>L0883</t>
  </si>
  <si>
    <t>C00883</t>
  </si>
  <si>
    <t>L0887</t>
  </si>
  <si>
    <t>C00887</t>
  </si>
  <si>
    <t>L0892</t>
  </si>
  <si>
    <t>C00892</t>
  </si>
  <si>
    <t>L0951</t>
  </si>
  <si>
    <t>C00951</t>
  </si>
  <si>
    <t>L0139</t>
  </si>
  <si>
    <t>C00139</t>
  </si>
  <si>
    <t>L0141</t>
  </si>
  <si>
    <t>C00141</t>
  </si>
  <si>
    <t>L0152</t>
  </si>
  <si>
    <t>C00152</t>
  </si>
  <si>
    <t>L0186</t>
  </si>
  <si>
    <t>C00186</t>
  </si>
  <si>
    <t>L0187</t>
  </si>
  <si>
    <t>C00187</t>
  </si>
  <si>
    <t>L0201</t>
  </si>
  <si>
    <t>C00201</t>
  </si>
  <si>
    <t>L0208</t>
  </si>
  <si>
    <t>C00208</t>
  </si>
  <si>
    <t>L0210</t>
  </si>
  <si>
    <t>C00210</t>
  </si>
  <si>
    <t>L0235</t>
  </si>
  <si>
    <t>C00235</t>
  </si>
  <si>
    <t>L0260</t>
  </si>
  <si>
    <t>C00260</t>
  </si>
  <si>
    <t>L0334</t>
  </si>
  <si>
    <t>C00334</t>
  </si>
  <si>
    <t>L0345</t>
  </si>
  <si>
    <t>C00345</t>
  </si>
  <si>
    <t>L0379</t>
  </si>
  <si>
    <t>C00379</t>
  </si>
  <si>
    <t>L0398</t>
  </si>
  <si>
    <t>C00398</t>
  </si>
  <si>
    <t>L0419</t>
  </si>
  <si>
    <t>C00419</t>
  </si>
  <si>
    <t>L0458</t>
  </si>
  <si>
    <t>C00458</t>
  </si>
  <si>
    <t>L0467</t>
  </si>
  <si>
    <t>C00467</t>
  </si>
  <si>
    <t>L0518</t>
  </si>
  <si>
    <t>C00518</t>
  </si>
  <si>
    <t>L0521</t>
  </si>
  <si>
    <t>C00521</t>
  </si>
  <si>
    <t>L0621</t>
  </si>
  <si>
    <t>C00621</t>
  </si>
  <si>
    <t>L0643</t>
  </si>
  <si>
    <t>C00643</t>
  </si>
  <si>
    <t>L0681</t>
  </si>
  <si>
    <t>C00681</t>
  </si>
  <si>
    <t>L0718</t>
  </si>
  <si>
    <t>C00718</t>
  </si>
  <si>
    <t>L0786</t>
  </si>
  <si>
    <t>C00786</t>
  </si>
  <si>
    <t>L0790</t>
  </si>
  <si>
    <t>C00790</t>
  </si>
  <si>
    <t>L0988</t>
  </si>
  <si>
    <t>C00988</t>
  </si>
  <si>
    <t>L0025</t>
  </si>
  <si>
    <t>C00025</t>
  </si>
  <si>
    <t>L0101</t>
  </si>
  <si>
    <t>C00101</t>
  </si>
  <si>
    <t>L0112</t>
  </si>
  <si>
    <t>C00112</t>
  </si>
  <si>
    <t>L0169</t>
  </si>
  <si>
    <t>C00169</t>
  </si>
  <si>
    <t>L0181</t>
  </si>
  <si>
    <t>C00181</t>
  </si>
  <si>
    <t>L0202</t>
  </si>
  <si>
    <t>C00202</t>
  </si>
  <si>
    <t>L0222</t>
  </si>
  <si>
    <t>C00222</t>
  </si>
  <si>
    <t>L0238</t>
  </si>
  <si>
    <t>C00238</t>
  </si>
  <si>
    <t>L0269</t>
  </si>
  <si>
    <t>C00269</t>
  </si>
  <si>
    <t>L0289</t>
  </si>
  <si>
    <t>C00289</t>
  </si>
  <si>
    <t>L0291</t>
  </si>
  <si>
    <t>C00291</t>
  </si>
  <si>
    <t>L0299</t>
  </si>
  <si>
    <t>C00299</t>
  </si>
  <si>
    <t>L0312</t>
  </si>
  <si>
    <t>C00312</t>
  </si>
  <si>
    <t>L0314</t>
  </si>
  <si>
    <t>C00314</t>
  </si>
  <si>
    <t>L0332</t>
  </si>
  <si>
    <t>C00332</t>
  </si>
  <si>
    <t>L0336</t>
  </si>
  <si>
    <t>C00336</t>
  </si>
  <si>
    <t>L0355</t>
  </si>
  <si>
    <t>C00355</t>
  </si>
  <si>
    <t>L0390</t>
  </si>
  <si>
    <t>C00390</t>
  </si>
  <si>
    <t>L0447</t>
  </si>
  <si>
    <t>C00447</t>
  </si>
  <si>
    <t>L0473</t>
  </si>
  <si>
    <t>C00473</t>
  </si>
  <si>
    <t>L0474</t>
  </si>
  <si>
    <t>C00474</t>
  </si>
  <si>
    <t>L0480</t>
  </si>
  <si>
    <t>C00480</t>
  </si>
  <si>
    <t>L0617</t>
  </si>
  <si>
    <t>C00617</t>
  </si>
  <si>
    <t>L0663</t>
  </si>
  <si>
    <t>C00663</t>
  </si>
  <si>
    <t>L0678</t>
  </si>
  <si>
    <t>C00678</t>
  </si>
  <si>
    <t>L0689</t>
  </si>
  <si>
    <t>C00689</t>
  </si>
  <si>
    <t>L0752</t>
  </si>
  <si>
    <t>C00752</t>
  </si>
  <si>
    <t>L0874</t>
  </si>
  <si>
    <t>C00874</t>
  </si>
  <si>
    <t>L0915</t>
  </si>
  <si>
    <t>C00915</t>
  </si>
  <si>
    <t>L0928</t>
  </si>
  <si>
    <t>C00928</t>
  </si>
  <si>
    <t>L0990</t>
  </si>
  <si>
    <t>C00990</t>
  </si>
  <si>
    <t>L0993</t>
  </si>
  <si>
    <t>C00993</t>
  </si>
  <si>
    <t>L0996</t>
  </si>
  <si>
    <t>C00996</t>
  </si>
  <si>
    <t>L0068</t>
  </si>
  <si>
    <t>C00068</t>
  </si>
  <si>
    <t>L0111</t>
  </si>
  <si>
    <t>C00111</t>
  </si>
  <si>
    <t>L0217</t>
  </si>
  <si>
    <t>C00217</t>
  </si>
  <si>
    <t>L0309</t>
  </si>
  <si>
    <t>C00309</t>
  </si>
  <si>
    <t>L0377</t>
  </si>
  <si>
    <t>C00377</t>
  </si>
  <si>
    <t>L0418</t>
  </si>
  <si>
    <t>C00418</t>
  </si>
  <si>
    <t>L0454</t>
  </si>
  <si>
    <t>C00454</t>
  </si>
  <si>
    <t>L0499</t>
  </si>
  <si>
    <t>C00499</t>
  </si>
  <si>
    <t>L0690</t>
  </si>
  <si>
    <t>C00690</t>
  </si>
  <si>
    <t>L0719</t>
  </si>
  <si>
    <t>C00719</t>
  </si>
  <si>
    <t>L0725</t>
  </si>
  <si>
    <t>C00725</t>
  </si>
  <si>
    <t>L0743</t>
  </si>
  <si>
    <t>C00743</t>
  </si>
  <si>
    <t>L0745</t>
  </si>
  <si>
    <t>C00745</t>
  </si>
  <si>
    <t>L0750</t>
  </si>
  <si>
    <t>C00750</t>
  </si>
  <si>
    <t>L0768</t>
  </si>
  <si>
    <t>C00768</t>
  </si>
  <si>
    <t>L0805</t>
  </si>
  <si>
    <t>C00805</t>
  </si>
  <si>
    <t>L0861</t>
  </si>
  <si>
    <t>C00861</t>
  </si>
  <si>
    <t>L0871</t>
  </si>
  <si>
    <t>C00871</t>
  </si>
  <si>
    <t>L0957</t>
  </si>
  <si>
    <t>C00957</t>
  </si>
  <si>
    <t>L0054</t>
  </si>
  <si>
    <t>C00054</t>
  </si>
  <si>
    <t>L0099</t>
  </si>
  <si>
    <t>C00099</t>
  </si>
  <si>
    <t>L0100</t>
  </si>
  <si>
    <t>C00100</t>
  </si>
  <si>
    <t>L0116</t>
  </si>
  <si>
    <t>C00116</t>
  </si>
  <si>
    <t>L0121</t>
  </si>
  <si>
    <t>C00121</t>
  </si>
  <si>
    <t>L0123</t>
  </si>
  <si>
    <t>C00123</t>
  </si>
  <si>
    <t>L0251</t>
  </si>
  <si>
    <t>C00251</t>
  </si>
  <si>
    <t>L0263</t>
  </si>
  <si>
    <t>C00263</t>
  </si>
  <si>
    <t>L0277</t>
  </si>
  <si>
    <t>C00277</t>
  </si>
  <si>
    <t>L0279</t>
  </si>
  <si>
    <t>C00279</t>
  </si>
  <si>
    <t>L0285</t>
  </si>
  <si>
    <t>C00285</t>
  </si>
  <si>
    <t>L0318</t>
  </si>
  <si>
    <t>C00318</t>
  </si>
  <si>
    <t>L0325</t>
  </si>
  <si>
    <t>C00325</t>
  </si>
  <si>
    <t>L0331</t>
  </si>
  <si>
    <t>C00331</t>
  </si>
  <si>
    <t>L0362</t>
  </si>
  <si>
    <t>C00362</t>
  </si>
  <si>
    <t>L0400</t>
  </si>
  <si>
    <t>C00400</t>
  </si>
  <si>
    <t>L0472</t>
  </si>
  <si>
    <t>C00472</t>
  </si>
  <si>
    <t>L0490</t>
  </si>
  <si>
    <t>C00490</t>
  </si>
  <si>
    <t>L0513</t>
  </si>
  <si>
    <t>C00513</t>
  </si>
  <si>
    <t>L0514</t>
  </si>
  <si>
    <t>C00514</t>
  </si>
  <si>
    <t>L0527</t>
  </si>
  <si>
    <t>C00527</t>
  </si>
  <si>
    <t>L0549</t>
  </si>
  <si>
    <t>C00549</t>
  </si>
  <si>
    <t>L0562</t>
  </si>
  <si>
    <t>C00562</t>
  </si>
  <si>
    <t>L0628</t>
  </si>
  <si>
    <t>C00628</t>
  </si>
  <si>
    <t>L0669</t>
  </si>
  <si>
    <t>C00669</t>
  </si>
  <si>
    <t>L0692</t>
  </si>
  <si>
    <t>C00692</t>
  </si>
  <si>
    <t>L0819</t>
  </si>
  <si>
    <t>C00819</t>
  </si>
  <si>
    <t>L0837</t>
  </si>
  <si>
    <t>C00837</t>
  </si>
  <si>
    <t>L0949</t>
  </si>
  <si>
    <t>C00949</t>
  </si>
  <si>
    <t>L0959</t>
  </si>
  <si>
    <t>C00959</t>
  </si>
  <si>
    <t>L0960</t>
  </si>
  <si>
    <t>C00960</t>
  </si>
  <si>
    <t>L0971</t>
  </si>
  <si>
    <t>C00971</t>
  </si>
  <si>
    <t>L0013</t>
  </si>
  <si>
    <t>C00013</t>
  </si>
  <si>
    <t>L0057</t>
  </si>
  <si>
    <t>C00057</t>
  </si>
  <si>
    <t>L0070</t>
  </si>
  <si>
    <t>C00070</t>
  </si>
  <si>
    <t>L0150</t>
  </si>
  <si>
    <t>C00150</t>
  </si>
  <si>
    <t>L0229</t>
  </si>
  <si>
    <t>C00229</t>
  </si>
  <si>
    <t>L0273</t>
  </si>
  <si>
    <t>C00273</t>
  </si>
  <si>
    <t>L0288</t>
  </si>
  <si>
    <t>C00288</t>
  </si>
  <si>
    <t>L0367</t>
  </si>
  <si>
    <t>C00367</t>
  </si>
  <si>
    <t>L0446</t>
  </si>
  <si>
    <t>C00446</t>
  </si>
  <si>
    <t>L0453</t>
  </si>
  <si>
    <t>C00453</t>
  </si>
  <si>
    <t>L0505</t>
  </si>
  <si>
    <t>C00505</t>
  </si>
  <si>
    <t>L0508</t>
  </si>
  <si>
    <t>C00508</t>
  </si>
  <si>
    <t>L0515</t>
  </si>
  <si>
    <t>C00515</t>
  </si>
  <si>
    <t>L0536</t>
  </si>
  <si>
    <t>C00536</t>
  </si>
  <si>
    <t>L0553</t>
  </si>
  <si>
    <t>C00553</t>
  </si>
  <si>
    <t>L0593</t>
  </si>
  <si>
    <t>C00593</t>
  </si>
  <si>
    <t>L0627</t>
  </si>
  <si>
    <t>C00627</t>
  </si>
  <si>
    <t>L0652</t>
  </si>
  <si>
    <t>C00652</t>
  </si>
  <si>
    <t>L0659</t>
  </si>
  <si>
    <t>C00659</t>
  </si>
  <si>
    <t>L0816</t>
  </si>
  <si>
    <t>C00816</t>
  </si>
  <si>
    <t>L0859</t>
  </si>
  <si>
    <t>C00859</t>
  </si>
  <si>
    <t>L0890</t>
  </si>
  <si>
    <t>C00890</t>
  </si>
  <si>
    <t>L0924</t>
  </si>
  <si>
    <t>C00924</t>
  </si>
  <si>
    <t>L0037</t>
  </si>
  <si>
    <t>C00037</t>
  </si>
  <si>
    <t>L0115</t>
  </si>
  <si>
    <t>C00115</t>
  </si>
  <si>
    <t>L0124</t>
  </si>
  <si>
    <t>C00124</t>
  </si>
  <si>
    <t>L0144</t>
  </si>
  <si>
    <t>C00144</t>
  </si>
  <si>
    <t>L0180</t>
  </si>
  <si>
    <t>C00180</t>
  </si>
  <si>
    <t>L0194</t>
  </si>
  <si>
    <t>C00194</t>
  </si>
  <si>
    <t>L0200</t>
  </si>
  <si>
    <t>C00200</t>
  </si>
  <si>
    <t>L0259</t>
  </si>
  <si>
    <t>C00259</t>
  </si>
  <si>
    <t>L0327</t>
  </si>
  <si>
    <t>C00327</t>
  </si>
  <si>
    <t>L0389</t>
  </si>
  <si>
    <t>C00389</t>
  </si>
  <si>
    <t>L0411</t>
  </si>
  <si>
    <t>C00411</t>
  </si>
  <si>
    <t>L0432</t>
  </si>
  <si>
    <t>C00432</t>
  </si>
  <si>
    <t>L0449</t>
  </si>
  <si>
    <t>C00449</t>
  </si>
  <si>
    <t>L0476</t>
  </si>
  <si>
    <t>C00476</t>
  </si>
  <si>
    <t>L0510</t>
  </si>
  <si>
    <t>C00510</t>
  </si>
  <si>
    <t>L0522</t>
  </si>
  <si>
    <t>C00522</t>
  </si>
  <si>
    <t>L0583</t>
  </si>
  <si>
    <t>C00583</t>
  </si>
  <si>
    <t>L0626</t>
  </si>
  <si>
    <t>C00626</t>
  </si>
  <si>
    <t>L0657</t>
  </si>
  <si>
    <t>C00657</t>
  </si>
  <si>
    <t>L0704</t>
  </si>
  <si>
    <t>C00704</t>
  </si>
  <si>
    <t>L0705</t>
  </si>
  <si>
    <t>C00705</t>
  </si>
  <si>
    <t>L0736</t>
  </si>
  <si>
    <t>C00736</t>
  </si>
  <si>
    <t>L0840</t>
  </si>
  <si>
    <t>C00840</t>
  </si>
  <si>
    <t>L0868</t>
  </si>
  <si>
    <t>C00868</t>
  </si>
  <si>
    <t>L0873</t>
  </si>
  <si>
    <t>C00873</t>
  </si>
  <si>
    <t>L0889</t>
  </si>
  <si>
    <t>C00889</t>
  </si>
  <si>
    <t>L0922</t>
  </si>
  <si>
    <t>C00922</t>
  </si>
  <si>
    <t>L0941</t>
  </si>
  <si>
    <t>C00941</t>
  </si>
  <si>
    <t>L0968</t>
  </si>
  <si>
    <t>C00968</t>
  </si>
  <si>
    <t>L0973</t>
  </si>
  <si>
    <t>C00973</t>
  </si>
  <si>
    <t>L0022</t>
  </si>
  <si>
    <t>C00022</t>
  </si>
  <si>
    <t>L0214</t>
  </si>
  <si>
    <t>C00214</t>
  </si>
  <si>
    <t>L0274</t>
  </si>
  <si>
    <t>C00274</t>
  </si>
  <si>
    <t>L0304</t>
  </si>
  <si>
    <t>C00304</t>
  </si>
  <si>
    <t>L0305</t>
  </si>
  <si>
    <t>C00305</t>
  </si>
  <si>
    <t>L0573</t>
  </si>
  <si>
    <t>C00573</t>
  </si>
  <si>
    <t>L0584</t>
  </si>
  <si>
    <t>C00584</t>
  </si>
  <si>
    <t>L0618</t>
  </si>
  <si>
    <t>C00618</t>
  </si>
  <si>
    <t>L0646</t>
  </si>
  <si>
    <t>C00646</t>
  </si>
  <si>
    <t>L0701</t>
  </si>
  <si>
    <t>C00701</t>
  </si>
  <si>
    <t>L0742</t>
  </si>
  <si>
    <t>C00742</t>
  </si>
  <si>
    <t>L0744</t>
  </si>
  <si>
    <t>C00744</t>
  </si>
  <si>
    <t>L0751</t>
  </si>
  <si>
    <t>C00751</t>
  </si>
  <si>
    <t>L0836</t>
  </si>
  <si>
    <t>C00836</t>
  </si>
  <si>
    <t>L0902</t>
  </si>
  <si>
    <t>C00902</t>
  </si>
  <si>
    <t>L0921</t>
  </si>
  <si>
    <t>C00921</t>
  </si>
  <si>
    <t>L0948</t>
  </si>
  <si>
    <t>C00948</t>
  </si>
  <si>
    <t>L0989</t>
  </si>
  <si>
    <t>C00989</t>
  </si>
  <si>
    <t>L0001</t>
  </si>
  <si>
    <t>C00001</t>
  </si>
  <si>
    <t>L0007</t>
  </si>
  <si>
    <t>C00007</t>
  </si>
  <si>
    <t>L0041</t>
  </si>
  <si>
    <t>C00041</t>
  </si>
  <si>
    <t>L0104</t>
  </si>
  <si>
    <t>C00104</t>
  </si>
  <si>
    <t>L0131</t>
  </si>
  <si>
    <t>C00131</t>
  </si>
  <si>
    <t>L0140</t>
  </si>
  <si>
    <t>C00140</t>
  </si>
  <si>
    <t>L0146</t>
  </si>
  <si>
    <t>C00146</t>
  </si>
  <si>
    <t>L0168</t>
  </si>
  <si>
    <t>C00168</t>
  </si>
  <si>
    <t>L0175</t>
  </si>
  <si>
    <t>C00175</t>
  </si>
  <si>
    <t>L0191</t>
  </si>
  <si>
    <t>C00191</t>
  </si>
  <si>
    <t>L0240</t>
  </si>
  <si>
    <t>C00240</t>
  </si>
  <si>
    <t>L0358</t>
  </si>
  <si>
    <t>C00358</t>
  </si>
  <si>
    <t>L0395</t>
  </si>
  <si>
    <t>C00395</t>
  </si>
  <si>
    <t>L0424</t>
  </si>
  <si>
    <t>C00424</t>
  </si>
  <si>
    <t>L0445</t>
  </si>
  <si>
    <t>C00445</t>
  </si>
  <si>
    <t>L0517</t>
  </si>
  <si>
    <t>C00517</t>
  </si>
  <si>
    <t>L0556</t>
  </si>
  <si>
    <t>C00556</t>
  </si>
  <si>
    <t>L0558</t>
  </si>
  <si>
    <t>C00558</t>
  </si>
  <si>
    <t>L0598</t>
  </si>
  <si>
    <t>C00598</t>
  </si>
  <si>
    <t>L0603</t>
  </si>
  <si>
    <t>C00603</t>
  </si>
  <si>
    <t>L0611</t>
  </si>
  <si>
    <t>C00611</t>
  </si>
  <si>
    <t>L0723</t>
  </si>
  <si>
    <t>C00723</t>
  </si>
  <si>
    <t>L0741</t>
  </si>
  <si>
    <t>C00741</t>
  </si>
  <si>
    <t>L0843</t>
  </si>
  <si>
    <t>C00843</t>
  </si>
  <si>
    <t>L0845</t>
  </si>
  <si>
    <t>C00845</t>
  </si>
  <si>
    <t>L0985</t>
  </si>
  <si>
    <t>C00985</t>
  </si>
  <si>
    <t>L0014</t>
  </si>
  <si>
    <t>C00014</t>
  </si>
  <si>
    <t>L0058</t>
  </si>
  <si>
    <t>C00058</t>
  </si>
  <si>
    <t>L0077</t>
  </si>
  <si>
    <t>C00077</t>
  </si>
  <si>
    <t>L0118</t>
  </si>
  <si>
    <t>C00118</t>
  </si>
  <si>
    <t>L0239</t>
  </si>
  <si>
    <t>C00239</t>
  </si>
  <si>
    <t>L0242</t>
  </si>
  <si>
    <t>C00242</t>
  </si>
  <si>
    <t>L0275</t>
  </si>
  <si>
    <t>C00275</t>
  </si>
  <si>
    <t>L0343</t>
  </si>
  <si>
    <t>C00343</t>
  </si>
  <si>
    <t>L0354</t>
  </si>
  <si>
    <t>C00354</t>
  </si>
  <si>
    <t>L0401</t>
  </si>
  <si>
    <t>C00401</t>
  </si>
  <si>
    <t>L0421</t>
  </si>
  <si>
    <t>C00421</t>
  </si>
  <si>
    <t>L0481</t>
  </si>
  <si>
    <t>C00481</t>
  </si>
  <si>
    <t>L0576</t>
  </si>
  <si>
    <t>C00576</t>
  </si>
  <si>
    <t>L0717</t>
  </si>
  <si>
    <t>C00717</t>
  </si>
  <si>
    <t>L0782</t>
  </si>
  <si>
    <t>C00782</t>
  </si>
  <si>
    <t>L0863</t>
  </si>
  <si>
    <t>C00863</t>
  </si>
  <si>
    <t>L0888</t>
  </si>
  <si>
    <t>C00888</t>
  </si>
  <si>
    <t>L0937</t>
  </si>
  <si>
    <t>C00937</t>
  </si>
  <si>
    <t>L0962</t>
  </si>
  <si>
    <t>C00962</t>
  </si>
  <si>
    <t>L0983</t>
  </si>
  <si>
    <t>C00983</t>
  </si>
  <si>
    <t>L0986</t>
  </si>
  <si>
    <t>C00986</t>
  </si>
  <si>
    <t>L0999</t>
  </si>
  <si>
    <t>C00999</t>
  </si>
  <si>
    <t>L1000</t>
  </si>
  <si>
    <t>C01000</t>
  </si>
  <si>
    <t>L0084</t>
  </si>
  <si>
    <t>C00084</t>
  </si>
  <si>
    <t>L0105</t>
  </si>
  <si>
    <t>C00105</t>
  </si>
  <si>
    <t>L0173</t>
  </si>
  <si>
    <t>C00173</t>
  </si>
  <si>
    <t>L0189</t>
  </si>
  <si>
    <t>C00189</t>
  </si>
  <si>
    <t>L0237</t>
  </si>
  <si>
    <t>C00237</t>
  </si>
  <si>
    <t>L0262</t>
  </si>
  <si>
    <t>C00262</t>
  </si>
  <si>
    <t>L0287</t>
  </si>
  <si>
    <t>C00287</t>
  </si>
  <si>
    <t>L0326</t>
  </si>
  <si>
    <t>C00326</t>
  </si>
  <si>
    <t>L0500</t>
  </si>
  <si>
    <t>C00500</t>
  </si>
  <si>
    <t>L0528</t>
  </si>
  <si>
    <t>C00528</t>
  </si>
  <si>
    <t>L0538</t>
  </si>
  <si>
    <t>C00538</t>
  </si>
  <si>
    <t>L0610</t>
  </si>
  <si>
    <t>C00610</t>
  </si>
  <si>
    <t>L0632</t>
  </si>
  <si>
    <t>C00632</t>
  </si>
  <si>
    <t>L0658</t>
  </si>
  <si>
    <t>C00658</t>
  </si>
  <si>
    <t>L0691</t>
  </si>
  <si>
    <t>C00691</t>
  </si>
  <si>
    <t>L0802</t>
  </si>
  <si>
    <t>C00802</t>
  </si>
  <si>
    <t>L0857</t>
  </si>
  <si>
    <t>C00857</t>
  </si>
  <si>
    <t>L0867</t>
  </si>
  <si>
    <t>C00867</t>
  </si>
  <si>
    <t>L0967</t>
  </si>
  <si>
    <t>C00967</t>
  </si>
  <si>
    <t>L0031</t>
  </si>
  <si>
    <t>C00031</t>
  </si>
  <si>
    <t>L0062</t>
  </si>
  <si>
    <t>C00062</t>
  </si>
  <si>
    <t>L0103</t>
  </si>
  <si>
    <t>C00103</t>
  </si>
  <si>
    <t>L0137</t>
  </si>
  <si>
    <t>C00137</t>
  </si>
  <si>
    <t>L0157</t>
  </si>
  <si>
    <t>C00157</t>
  </si>
  <si>
    <t>L0182</t>
  </si>
  <si>
    <t>C00182</t>
  </si>
  <si>
    <t>L0250</t>
  </si>
  <si>
    <t>C00250</t>
  </si>
  <si>
    <t>L0340</t>
  </si>
  <si>
    <t>C00340</t>
  </si>
  <si>
    <t>L0350</t>
  </si>
  <si>
    <t>C00350</t>
  </si>
  <si>
    <t>L0360</t>
  </si>
  <si>
    <t>C00360</t>
  </si>
  <si>
    <t>L0385</t>
  </si>
  <si>
    <t>C00385</t>
  </si>
  <si>
    <t>L0404</t>
  </si>
  <si>
    <t>C00404</t>
  </si>
  <si>
    <t>L0557</t>
  </si>
  <si>
    <t>C00557</t>
  </si>
  <si>
    <t>L0577</t>
  </si>
  <si>
    <t>C00577</t>
  </si>
  <si>
    <t>L0756</t>
  </si>
  <si>
    <t>C00756</t>
  </si>
  <si>
    <t>L0796</t>
  </si>
  <si>
    <t>C00796</t>
  </si>
  <si>
    <t>L0866</t>
  </si>
  <si>
    <t>C00866</t>
  </si>
  <si>
    <t>L0980</t>
  </si>
  <si>
    <t>C00980</t>
  </si>
  <si>
    <t>L0004</t>
  </si>
  <si>
    <t>C00004</t>
  </si>
  <si>
    <t>L0148</t>
  </si>
  <si>
    <t>C00148</t>
  </si>
  <si>
    <t>L0357</t>
  </si>
  <si>
    <t>C00357</t>
  </si>
  <si>
    <t>L0388</t>
  </si>
  <si>
    <t>C00388</t>
  </si>
  <si>
    <t>L0475</t>
  </si>
  <si>
    <t>C00475</t>
  </si>
  <si>
    <t>L0483</t>
  </si>
  <si>
    <t>C00483</t>
  </si>
  <si>
    <t>L0565</t>
  </si>
  <si>
    <t>C00565</t>
  </si>
  <si>
    <t>L0772</t>
  </si>
  <si>
    <t>C00772</t>
  </si>
  <si>
    <t>L0773</t>
  </si>
  <si>
    <t>C00773</t>
  </si>
  <si>
    <t>L0813</t>
  </si>
  <si>
    <t>C00813</t>
  </si>
  <si>
    <t>L0834</t>
  </si>
  <si>
    <t>C00834</t>
  </si>
  <si>
    <t>L0926</t>
  </si>
  <si>
    <t>C00926</t>
  </si>
  <si>
    <t>L0020</t>
  </si>
  <si>
    <t>C00020</t>
  </si>
  <si>
    <t>L0028</t>
  </si>
  <si>
    <t>C00028</t>
  </si>
  <si>
    <t>L0035</t>
  </si>
  <si>
    <t>C00035</t>
  </si>
  <si>
    <t>L0052</t>
  </si>
  <si>
    <t>C00052</t>
  </si>
  <si>
    <t>L0067</t>
  </si>
  <si>
    <t>C00067</t>
  </si>
  <si>
    <t>L0093</t>
  </si>
  <si>
    <t>C00093</t>
  </si>
  <si>
    <t>L0117</t>
  </si>
  <si>
    <t>C00117</t>
  </si>
  <si>
    <t>L0161</t>
  </si>
  <si>
    <t>C00161</t>
  </si>
  <si>
    <t>L0162</t>
  </si>
  <si>
    <t>C00162</t>
  </si>
  <si>
    <t>L0183</t>
  </si>
  <si>
    <t>C00183</t>
  </si>
  <si>
    <t>L0206</t>
  </si>
  <si>
    <t>C00206</t>
  </si>
  <si>
    <t>L0320</t>
  </si>
  <si>
    <t>C00320</t>
  </si>
  <si>
    <t>L0392</t>
  </si>
  <si>
    <t>C00392</t>
  </si>
  <si>
    <t>L0393</t>
  </si>
  <si>
    <t>C00393</t>
  </si>
  <si>
    <t>L0484</t>
  </si>
  <si>
    <t>C00484</t>
  </si>
  <si>
    <t>L0571</t>
  </si>
  <si>
    <t>C00571</t>
  </si>
  <si>
    <t>L0597</t>
  </si>
  <si>
    <t>C00597</t>
  </si>
  <si>
    <t>L0620</t>
  </si>
  <si>
    <t>C00620</t>
  </si>
  <si>
    <t>L0729</t>
  </si>
  <si>
    <t>C00729</t>
  </si>
  <si>
    <t>L0848</t>
  </si>
  <si>
    <t>C00848</t>
  </si>
  <si>
    <t>L0864</t>
  </si>
  <si>
    <t>C00864</t>
  </si>
  <si>
    <t>L0908</t>
  </si>
  <si>
    <t>C00908</t>
  </si>
  <si>
    <t>L0934</t>
  </si>
  <si>
    <t>C00934</t>
  </si>
  <si>
    <t>L0953</t>
  </si>
  <si>
    <t>C00953</t>
  </si>
  <si>
    <t>Row Labels</t>
  </si>
  <si>
    <t>Sum of Loan_Amount</t>
  </si>
  <si>
    <t>21-30</t>
  </si>
  <si>
    <t>31-40</t>
  </si>
  <si>
    <t>41-50</t>
  </si>
  <si>
    <t>51-60</t>
  </si>
  <si>
    <t>61-70</t>
  </si>
  <si>
    <t>Age</t>
  </si>
  <si>
    <t>Marital Status</t>
  </si>
  <si>
    <t>Education levels</t>
  </si>
  <si>
    <t>Employment Type</t>
  </si>
  <si>
    <t>Product Type</t>
  </si>
  <si>
    <t>Deliquency Flag</t>
  </si>
  <si>
    <t>DTI Ratio</t>
  </si>
  <si>
    <t>Average of DTI Ratio</t>
  </si>
  <si>
    <t>Min of DTI Ratio</t>
  </si>
  <si>
    <t>Count of Delinquency_Flag</t>
  </si>
  <si>
    <t>Column Labels</t>
  </si>
  <si>
    <t>550-599</t>
  </si>
  <si>
    <t>600-649</t>
  </si>
  <si>
    <t>Status Labels</t>
  </si>
  <si>
    <t>1A</t>
  </si>
  <si>
    <t>Age Labels</t>
  </si>
  <si>
    <t>Product Labels</t>
  </si>
  <si>
    <t>1B</t>
  </si>
  <si>
    <t>1C</t>
  </si>
  <si>
    <t>2% Interest</t>
  </si>
  <si>
    <t>Revenue_Before</t>
  </si>
  <si>
    <t>Revenue_After</t>
  </si>
  <si>
    <t>Sum of Revenue_Before</t>
  </si>
  <si>
    <t>Sum of Revenue_After</t>
  </si>
  <si>
    <t>Credit Score Labels</t>
  </si>
  <si>
    <t>Flag Labels</t>
  </si>
  <si>
    <t>(Multiple Items)</t>
  </si>
  <si>
    <t>credit score revenue correlation</t>
  </si>
  <si>
    <t>credit score and delinquency correlation</t>
  </si>
  <si>
    <t>Correlation Interest rate after and delinquency flag</t>
  </si>
  <si>
    <t>Correlation interest rate before and delinquency flag</t>
  </si>
  <si>
    <t>Average of Correlation Interest rate after and delinquency flag</t>
  </si>
  <si>
    <t>Average of Correlation interest rate before and delinquency flag</t>
  </si>
  <si>
    <t>Average of credit score and delinquency correlation</t>
  </si>
  <si>
    <t>Average of credit score revenue correlation</t>
  </si>
  <si>
    <t>Count of 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</si>
</sst>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1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2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14" fontId="19" fillId="0" borderId="0" xfId="0" applyNumberFormat="1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10" fontId="19" fillId="0" borderId="0" xfId="0" applyNumberFormat="1" applyFont="1"/>
    <xf numFmtId="0" fontId="20" fillId="0" borderId="0" xfId="0" pivotButton="1" applyFont="1"/>
    <xf numFmtId="0" fontId="20" fillId="0" borderId="0" xfId="0" applyFont="1"/>
    <xf numFmtId="1" fontId="20" fillId="0" borderId="0" xfId="0" applyNumberFormat="1" applyFont="1" applyAlignment="1">
      <alignment horizontal="left"/>
    </xf>
    <xf numFmtId="10" fontId="20" fillId="0" borderId="0" xfId="0" applyNumberFormat="1" applyFont="1"/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/>
    </xf>
    <xf numFmtId="1" fontId="20" fillId="0" borderId="0" xfId="0" applyNumberFormat="1" applyFont="1"/>
    <xf numFmtId="1" fontId="20" fillId="0" borderId="0" xfId="0" applyNumberFormat="1" applyFont="1" applyAlignment="1">
      <alignment horizontal="left" indent="1"/>
    </xf>
    <xf numFmtId="0" fontId="20" fillId="0" borderId="0" xfId="0" applyNumberFormat="1" applyFont="1"/>
    <xf numFmtId="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9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0" formatCode="General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0" formatCode="General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0000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[Loan.xlsx]Pivot!PivotTable1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Loan Proportion by Product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3199672394584576E-2"/>
          <c:y val="0.21918694491378943"/>
          <c:w val="0.56191470752206529"/>
          <c:h val="0.71951031290264678"/>
        </c:manualLayout>
      </c:layout>
      <c:pieChart>
        <c:varyColors val="1"/>
        <c:ser>
          <c:idx val="0"/>
          <c:order val="0"/>
          <c:tx>
            <c:strRef>
              <c:f>Pivot!$B$6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57-4C36-8F18-349611335B7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E7-416F-9894-85DF51D687E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E7-416F-9894-85DF51D687E1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E7-416F-9894-85DF51D687E1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E7-416F-9894-85DF51D687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Pivot!$A$7:$A$11</c:f>
              <c:strCache>
                <c:ptCount val="5"/>
                <c:pt idx="0">
                  <c:v>Auto</c:v>
                </c:pt>
                <c:pt idx="1">
                  <c:v>BNPL</c:v>
                </c:pt>
                <c:pt idx="2">
                  <c:v>Education</c:v>
                </c:pt>
                <c:pt idx="3">
                  <c:v>Mortgage</c:v>
                </c:pt>
                <c:pt idx="4">
                  <c:v>Personal</c:v>
                </c:pt>
              </c:strCache>
            </c:strRef>
          </c:cat>
          <c:val>
            <c:numRef>
              <c:f>Pivot!$B$7:$B$11</c:f>
              <c:numCache>
                <c:formatCode>0.00%</c:formatCode>
                <c:ptCount val="5"/>
                <c:pt idx="0">
                  <c:v>0.20296210982365165</c:v>
                </c:pt>
                <c:pt idx="1">
                  <c:v>9.3990985392211471E-2</c:v>
                </c:pt>
                <c:pt idx="2">
                  <c:v>0.10506474003565462</c:v>
                </c:pt>
                <c:pt idx="3">
                  <c:v>0.16631535184156856</c:v>
                </c:pt>
                <c:pt idx="4">
                  <c:v>0.43166681290691367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7-4C36-8F18-349611335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2">
            <a:lumMod val="7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85341272836555"/>
          <c:y val="0.34215043118161431"/>
          <c:w val="0.223299612616638"/>
          <c:h val="0.47824708786402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 sz="14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[Loan.xlsx]Pivot!PivotTable14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ID"/>
              <a:t>Customer</a:t>
            </a:r>
            <a:r>
              <a:rPr lang="en-ID" baseline="0"/>
              <a:t> delinquency by age</a:t>
            </a:r>
          </a:p>
        </c:rich>
      </c:tx>
      <c:layout>
        <c:manualLayout>
          <c:xMode val="edge"/>
          <c:yMode val="edge"/>
          <c:x val="0.40535233768816092"/>
          <c:y val="6.3096414322698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48107337661733"/>
          <c:y val="0.1792169610344323"/>
          <c:w val="0.69454179202925725"/>
          <c:h val="0.728673350982706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Pivot!$B$16:$B$17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Pivot!$A$18:$A$19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Pivot!$B$18:$B$19</c:f>
              <c:numCache>
                <c:formatCode>General</c:formatCode>
                <c:ptCount val="2"/>
                <c:pt idx="0">
                  <c:v>187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9-46D1-93C6-A45C46095BCA}"/>
            </c:ext>
          </c:extLst>
        </c:ser>
        <c:ser>
          <c:idx val="1"/>
          <c:order val="1"/>
          <c:tx>
            <c:strRef>
              <c:f>Pivot!$C$16:$C$17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Pivot!$A$18:$A$19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Pivot!$C$18:$C$19</c:f>
              <c:numCache>
                <c:formatCode>General</c:formatCode>
                <c:ptCount val="2"/>
                <c:pt idx="0">
                  <c:v>169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9-46D1-93C6-A45C46095BCA}"/>
            </c:ext>
          </c:extLst>
        </c:ser>
        <c:ser>
          <c:idx val="2"/>
          <c:order val="2"/>
          <c:tx>
            <c:strRef>
              <c:f>Pivot!$D$16:$D$17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Pivot!$A$18:$A$19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Pivot!$D$18:$D$19</c:f>
              <c:numCache>
                <c:formatCode>General</c:formatCode>
                <c:ptCount val="2"/>
                <c:pt idx="0">
                  <c:v>194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9-46D1-93C6-A45C46095BCA}"/>
            </c:ext>
          </c:extLst>
        </c:ser>
        <c:ser>
          <c:idx val="3"/>
          <c:order val="3"/>
          <c:tx>
            <c:strRef>
              <c:f>Pivot!$E$16:$E$17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Pivot!$A$18:$A$19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Pivot!$E$18:$E$19</c:f>
              <c:numCache>
                <c:formatCode>General</c:formatCode>
                <c:ptCount val="2"/>
                <c:pt idx="0">
                  <c:v>201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49-46D1-93C6-A45C46095BCA}"/>
            </c:ext>
          </c:extLst>
        </c:ser>
        <c:ser>
          <c:idx val="4"/>
          <c:order val="4"/>
          <c:tx>
            <c:strRef>
              <c:f>Pivot!$F$16:$F$17</c:f>
              <c:strCache>
                <c:ptCount val="1"/>
                <c:pt idx="0">
                  <c:v>61-70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Pivot!$A$18:$A$19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Pivot!$F$18:$F$19</c:f>
              <c:numCache>
                <c:formatCode>General</c:formatCode>
                <c:ptCount val="2"/>
                <c:pt idx="0">
                  <c:v>58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49-46D1-93C6-A45C46095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829344"/>
        <c:axId val="277829824"/>
      </c:barChart>
      <c:catAx>
        <c:axId val="27782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77829824"/>
        <c:crosses val="autoZero"/>
        <c:auto val="1"/>
        <c:lblAlgn val="ctr"/>
        <c:lblOffset val="100"/>
        <c:noMultiLvlLbl val="0"/>
      </c:catAx>
      <c:valAx>
        <c:axId val="27782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778293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[Loan.xlsx]Pivot!PivotTable33</c:name>
    <c:fmtId val="4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Loan</a:t>
            </a:r>
            <a:r>
              <a:rPr lang="en-US" baseline="0"/>
              <a:t> Proportion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9418883476011"/>
          <c:y val="0.20383141141856864"/>
          <c:w val="0.4846851595900587"/>
          <c:h val="0.71017749028437083"/>
        </c:manualLayout>
      </c:layout>
      <c:pieChart>
        <c:varyColors val="1"/>
        <c:ser>
          <c:idx val="0"/>
          <c:order val="0"/>
          <c:tx>
            <c:strRef>
              <c:f>Pivot!$K$6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Pivot!$J$7:$J$10</c:f>
              <c:strCache>
                <c:ptCount val="4"/>
                <c:pt idx="0">
                  <c:v>Agent</c:v>
                </c:pt>
                <c:pt idx="1">
                  <c:v>Branch</c:v>
                </c:pt>
                <c:pt idx="2">
                  <c:v>Online</c:v>
                </c:pt>
                <c:pt idx="3">
                  <c:v>Partner</c:v>
                </c:pt>
              </c:strCache>
            </c:strRef>
          </c:cat>
          <c:val>
            <c:numRef>
              <c:f>Pivot!$K$7:$K$10</c:f>
              <c:numCache>
                <c:formatCode>0.00%</c:formatCode>
                <c:ptCount val="4"/>
                <c:pt idx="0">
                  <c:v>0.10524581330280948</c:v>
                </c:pt>
                <c:pt idx="1">
                  <c:v>0.27801741069769986</c:v>
                </c:pt>
                <c:pt idx="2">
                  <c:v>0.41933445838487776</c:v>
                </c:pt>
                <c:pt idx="3">
                  <c:v>0.19740231761461285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1-4C33-86B9-30177EE421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73840708070206"/>
          <c:y val="0.38467951116903898"/>
          <c:w val="0.13522845346867574"/>
          <c:h val="0.30981722164861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[Loan.xlsx]Pivot!PivotTable35</c:name>
    <c:fmtId val="5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47653062749376"/>
          <c:y val="8.1085790384208489E-2"/>
          <c:w val="0.66589901976900268"/>
          <c:h val="0.72009678851315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Pivot!$N$6:$N$7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Pivot!$M$8:$M$11</c:f>
              <c:strCache>
                <c:ptCount val="4"/>
                <c:pt idx="0">
                  <c:v>Agent</c:v>
                </c:pt>
                <c:pt idx="1">
                  <c:v>Branch</c:v>
                </c:pt>
                <c:pt idx="2">
                  <c:v>Online</c:v>
                </c:pt>
                <c:pt idx="3">
                  <c:v>Partner</c:v>
                </c:pt>
              </c:strCache>
            </c:strRef>
          </c:cat>
          <c:val>
            <c:numRef>
              <c:f>Pivot!$N$8:$N$11</c:f>
              <c:numCache>
                <c:formatCode>General</c:formatCode>
                <c:ptCount val="4"/>
                <c:pt idx="0">
                  <c:v>11180322940</c:v>
                </c:pt>
                <c:pt idx="1">
                  <c:v>34344702127</c:v>
                </c:pt>
                <c:pt idx="2">
                  <c:v>52551899821</c:v>
                </c:pt>
                <c:pt idx="3">
                  <c:v>22672101879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8-4431-A8F9-52D516766EDD}"/>
            </c:ext>
          </c:extLst>
        </c:ser>
        <c:ser>
          <c:idx val="1"/>
          <c:order val="1"/>
          <c:tx>
            <c:strRef>
              <c:f>Pivot!$O$6:$O$7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Pivot!$M$8:$M$11</c:f>
              <c:strCache>
                <c:ptCount val="4"/>
                <c:pt idx="0">
                  <c:v>Agent</c:v>
                </c:pt>
                <c:pt idx="1">
                  <c:v>Branch</c:v>
                </c:pt>
                <c:pt idx="2">
                  <c:v>Online</c:v>
                </c:pt>
                <c:pt idx="3">
                  <c:v>Partner</c:v>
                </c:pt>
              </c:strCache>
            </c:strRef>
          </c:cat>
          <c:val>
            <c:numRef>
              <c:f>Pivot!$O$8:$O$11</c:f>
              <c:numCache>
                <c:formatCode>General</c:formatCode>
                <c:ptCount val="4"/>
                <c:pt idx="0">
                  <c:v>15229127606</c:v>
                </c:pt>
                <c:pt idx="1">
                  <c:v>35418520070</c:v>
                </c:pt>
                <c:pt idx="2">
                  <c:v>52672168419</c:v>
                </c:pt>
                <c:pt idx="3">
                  <c:v>26862284156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8-4431-A8F9-52D516766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994175"/>
        <c:axId val="375995135"/>
      </c:barChart>
      <c:catAx>
        <c:axId val="375994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5995135"/>
        <c:crosses val="autoZero"/>
        <c:auto val="1"/>
        <c:lblAlgn val="ctr"/>
        <c:lblOffset val="100"/>
        <c:noMultiLvlLbl val="0"/>
      </c:catAx>
      <c:valAx>
        <c:axId val="3759951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D"/>
                  <a:t>Loan Amount</a:t>
                </a:r>
              </a:p>
            </c:rich>
          </c:tx>
          <c:layout>
            <c:manualLayout>
              <c:xMode val="edge"/>
              <c:yMode val="edge"/>
              <c:x val="4.1371532249344888E-2"/>
              <c:y val="0.34287360682345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75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[Loan.xlsx]Pivot!PivotTable37</c:name>
    <c:fmtId val="6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Pivot!$N$14:$N$15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Pivot!$M$16:$M$20</c:f>
              <c:strCache>
                <c:ptCount val="5"/>
                <c:pt idx="0">
                  <c:v>Auto</c:v>
                </c:pt>
                <c:pt idx="1">
                  <c:v>BNPL</c:v>
                </c:pt>
                <c:pt idx="2">
                  <c:v>Education</c:v>
                </c:pt>
                <c:pt idx="3">
                  <c:v>Mortgage</c:v>
                </c:pt>
                <c:pt idx="4">
                  <c:v>Personal</c:v>
                </c:pt>
              </c:strCache>
            </c:strRef>
          </c:cat>
          <c:val>
            <c:numRef>
              <c:f>Pivot!$N$16:$N$20</c:f>
              <c:numCache>
                <c:formatCode>General</c:formatCode>
                <c:ptCount val="5"/>
                <c:pt idx="0">
                  <c:v>21998576804</c:v>
                </c:pt>
                <c:pt idx="1">
                  <c:v>11569975309</c:v>
                </c:pt>
                <c:pt idx="2">
                  <c:v>11979880143</c:v>
                </c:pt>
                <c:pt idx="3">
                  <c:v>19454358755</c:v>
                </c:pt>
                <c:pt idx="4">
                  <c:v>55746235756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F-4A50-BE48-742AF075A050}"/>
            </c:ext>
          </c:extLst>
        </c:ser>
        <c:ser>
          <c:idx val="1"/>
          <c:order val="1"/>
          <c:tx>
            <c:strRef>
              <c:f>Pivot!$O$14:$O$15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Pivot!$M$16:$M$20</c:f>
              <c:strCache>
                <c:ptCount val="5"/>
                <c:pt idx="0">
                  <c:v>Auto</c:v>
                </c:pt>
                <c:pt idx="1">
                  <c:v>BNPL</c:v>
                </c:pt>
                <c:pt idx="2">
                  <c:v>Education</c:v>
                </c:pt>
                <c:pt idx="3">
                  <c:v>Mortgage</c:v>
                </c:pt>
                <c:pt idx="4">
                  <c:v>Personal</c:v>
                </c:pt>
              </c:strCache>
            </c:strRef>
          </c:cat>
          <c:val>
            <c:numRef>
              <c:f>Pivot!$O$16:$O$20</c:f>
              <c:numCache>
                <c:formatCode>General</c:formatCode>
                <c:ptCount val="5"/>
                <c:pt idx="0">
                  <c:v>28930934156</c:v>
                </c:pt>
                <c:pt idx="1">
                  <c:v>12015288585</c:v>
                </c:pt>
                <c:pt idx="2">
                  <c:v>14384133484</c:v>
                </c:pt>
                <c:pt idx="3">
                  <c:v>22279339923</c:v>
                </c:pt>
                <c:pt idx="4">
                  <c:v>52572404103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F-4A50-BE48-742AF075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571119"/>
        <c:axId val="376574479"/>
      </c:barChart>
      <c:catAx>
        <c:axId val="37657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6574479"/>
        <c:crosses val="autoZero"/>
        <c:auto val="1"/>
        <c:lblAlgn val="ctr"/>
        <c:lblOffset val="100"/>
        <c:noMultiLvlLbl val="0"/>
      </c:catAx>
      <c:valAx>
        <c:axId val="3765744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D"/>
                  <a:t>Loan Amount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7657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48918</xdr:rowOff>
    </xdr:from>
    <xdr:to>
      <xdr:col>4</xdr:col>
      <xdr:colOff>493241</xdr:colOff>
      <xdr:row>112</xdr:row>
      <xdr:rowOff>102581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D4C62-4AB3-1817-F8FA-1A3AF4227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305472</xdr:colOff>
      <xdr:row>89</xdr:row>
      <xdr:rowOff>125450</xdr:rowOff>
    </xdr:from>
    <xdr:to>
      <xdr:col>19</xdr:col>
      <xdr:colOff>1349707</xdr:colOff>
      <xdr:row>123</xdr:row>
      <xdr:rowOff>59028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A0FD7C-8462-3A6B-315C-FB1D8E515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114</xdr:row>
      <xdr:rowOff>93471</xdr:rowOff>
    </xdr:from>
    <xdr:to>
      <xdr:col>4</xdr:col>
      <xdr:colOff>1235418</xdr:colOff>
      <xdr:row>139</xdr:row>
      <xdr:rowOff>70379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7E7D7D-13FE-FF75-034D-ED5FD569A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367127</xdr:colOff>
      <xdr:row>127</xdr:row>
      <xdr:rowOff>151125</xdr:rowOff>
    </xdr:from>
    <xdr:to>
      <xdr:col>9</xdr:col>
      <xdr:colOff>243774</xdr:colOff>
      <xdr:row>155</xdr:row>
      <xdr:rowOff>109220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5662FE-0699-CD0A-09D0-312F21E9F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726616</xdr:colOff>
      <xdr:row>127</xdr:row>
      <xdr:rowOff>142381</xdr:rowOff>
    </xdr:from>
    <xdr:to>
      <xdr:col>15</xdr:col>
      <xdr:colOff>1500554</xdr:colOff>
      <xdr:row>160</xdr:row>
      <xdr:rowOff>126839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63B85AC-AD71-1B62-9AFA-E6DA9E660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bdi" refreshedDate="45957.427091435187" createdVersion="8" refreshedVersion="8" minRefreshableVersion="3" recordCount="1000" xr:uid="{CC1B8171-1B91-43E0-A025-CB34AE632009}">
  <cacheSource type="worksheet">
    <worksheetSource name="Table1"/>
  </cacheSource>
  <cacheFields count="32">
    <cacheField name="Loan_ID" numFmtId="49">
      <sharedItems/>
    </cacheField>
    <cacheField name="Customer_ID" numFmtId="49">
      <sharedItems/>
    </cacheField>
    <cacheField name="Customer_Age" numFmtId="1">
      <sharedItems containsSemiMixedTypes="0" containsString="0" containsNumber="1" containsInteger="1" minValue="21" maxValue="64" count="44">
        <n v="23"/>
        <n v="40"/>
        <n v="46"/>
        <n v="53"/>
        <n v="58"/>
        <n v="28"/>
        <n v="38"/>
        <n v="60"/>
        <n v="22"/>
        <n v="31"/>
        <n v="55"/>
        <n v="41"/>
        <n v="48"/>
        <n v="59"/>
        <n v="27"/>
        <n v="32"/>
        <n v="45"/>
        <n v="36"/>
        <n v="61"/>
        <n v="64"/>
        <n v="35"/>
        <n v="30"/>
        <n v="54"/>
        <n v="47"/>
        <n v="57"/>
        <n v="34"/>
        <n v="44"/>
        <n v="62"/>
        <n v="25"/>
        <n v="50"/>
        <n v="26"/>
        <n v="51"/>
        <n v="52"/>
        <n v="49"/>
        <n v="63"/>
        <n v="42"/>
        <n v="43"/>
        <n v="39"/>
        <n v="24"/>
        <n v="29"/>
        <n v="33"/>
        <n v="56"/>
        <n v="37"/>
        <n v="21"/>
      </sharedItems>
      <fieldGroup base="2">
        <rangePr startNum="21" endNum="64" groupInterval="10"/>
        <groupItems count="7">
          <s v="&lt;21"/>
          <s v="21-30"/>
          <s v="31-40"/>
          <s v="41-50"/>
          <s v="51-60"/>
          <s v="61-70"/>
          <s v="&gt;71"/>
        </groupItems>
      </fieldGroup>
    </cacheField>
    <cacheField name="Gender" numFmtId="49">
      <sharedItems count="2">
        <s v="Female"/>
        <s v="Male"/>
      </sharedItems>
    </cacheField>
    <cacheField name="Marital_Status" numFmtId="49">
      <sharedItems count="3">
        <s v="Married"/>
        <s v="Single"/>
        <s v="Divorced"/>
      </sharedItems>
    </cacheField>
    <cacheField name="Dependents" numFmtId="1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Education_Level" numFmtId="49">
      <sharedItems count="4">
        <s v="High School"/>
        <s v="Bachelors"/>
        <s v="Masters"/>
        <s v="PhD"/>
      </sharedItems>
    </cacheField>
    <cacheField name="Employment_Type" numFmtId="49">
      <sharedItems count="4">
        <s v="Self-Employed"/>
        <s v="Salaried"/>
        <s v="Freelancer"/>
        <s v="Contract"/>
      </sharedItems>
    </cacheField>
    <cacheField name="Salary" numFmtId="1">
      <sharedItems containsSemiMixedTypes="0" containsString="0" containsNumber="1" containsInteger="1" minValue="5006464" maxValue="59981748"/>
    </cacheField>
    <cacheField name="Other_Income" numFmtId="1">
      <sharedItems containsSemiMixedTypes="0" containsString="0" containsNumber="1" containsInteger="1" minValue="19156" maxValue="14970760"/>
    </cacheField>
    <cacheField name="Loan_Amount" numFmtId="1">
      <sharedItems containsSemiMixedTypes="0" containsString="0" containsNumber="1" containsInteger="1" minValue="10393186" maxValue="499616290"/>
    </cacheField>
    <cacheField name="Product_Type" numFmtId="49">
      <sharedItems count="5">
        <s v="Personal"/>
        <s v="BNPL"/>
        <s v="Auto"/>
        <s v="Mortgage"/>
        <s v="Education"/>
      </sharedItems>
    </cacheField>
    <cacheField name="Credit_Score" numFmtId="1">
      <sharedItems containsSemiMixedTypes="0" containsString="0" containsNumber="1" containsInteger="1" minValue="550" maxValue="799" count="247">
        <n v="799"/>
        <n v="798"/>
        <n v="797"/>
        <n v="796"/>
        <n v="795"/>
        <n v="794"/>
        <n v="793"/>
        <n v="792"/>
        <n v="791"/>
        <n v="790"/>
        <n v="789"/>
        <n v="788"/>
        <n v="787"/>
        <n v="786"/>
        <n v="785"/>
        <n v="784"/>
        <n v="783"/>
        <n v="782"/>
        <n v="781"/>
        <n v="780"/>
        <n v="779"/>
        <n v="778"/>
        <n v="777"/>
        <n v="776"/>
        <n v="775"/>
        <n v="774"/>
        <n v="773"/>
        <n v="772"/>
        <n v="771"/>
        <n v="770"/>
        <n v="769"/>
        <n v="768"/>
        <n v="767"/>
        <n v="766"/>
        <n v="765"/>
        <n v="764"/>
        <n v="763"/>
        <n v="762"/>
        <n v="761"/>
        <n v="760"/>
        <n v="759"/>
        <n v="758"/>
        <n v="757"/>
        <n v="756"/>
        <n v="755"/>
        <n v="754"/>
        <n v="753"/>
        <n v="752"/>
        <n v="751"/>
        <n v="750"/>
        <n v="749"/>
        <n v="748"/>
        <n v="747"/>
        <n v="746"/>
        <n v="745"/>
        <n v="744"/>
        <n v="743"/>
        <n v="742"/>
        <n v="741"/>
        <n v="740"/>
        <n v="739"/>
        <n v="738"/>
        <n v="737"/>
        <n v="736"/>
        <n v="734"/>
        <n v="733"/>
        <n v="732"/>
        <n v="731"/>
        <n v="730"/>
        <n v="729"/>
        <n v="728"/>
        <n v="727"/>
        <n v="726"/>
        <n v="725"/>
        <n v="724"/>
        <n v="723"/>
        <n v="722"/>
        <n v="721"/>
        <n v="720"/>
        <n v="719"/>
        <n v="718"/>
        <n v="717"/>
        <n v="716"/>
        <n v="715"/>
        <n v="714"/>
        <n v="713"/>
        <n v="712"/>
        <n v="551"/>
        <n v="711"/>
        <n v="710"/>
        <n v="709"/>
        <n v="708"/>
        <n v="707"/>
        <n v="706"/>
        <n v="705"/>
        <n v="704"/>
        <n v="703"/>
        <n v="702"/>
        <n v="701"/>
        <n v="700"/>
        <n v="699"/>
        <n v="698"/>
        <n v="697"/>
        <n v="696"/>
        <n v="695"/>
        <n v="694"/>
        <n v="693"/>
        <n v="692"/>
        <n v="691"/>
        <n v="690"/>
        <n v="689"/>
        <n v="688"/>
        <n v="687"/>
        <n v="686"/>
        <n v="685"/>
        <n v="684"/>
        <n v="683"/>
        <n v="682"/>
        <n v="681"/>
        <n v="680"/>
        <n v="679"/>
        <n v="678"/>
        <n v="677"/>
        <n v="676"/>
        <n v="675"/>
        <n v="674"/>
        <n v="673"/>
        <n v="672"/>
        <n v="671"/>
        <n v="670"/>
        <n v="669"/>
        <n v="557"/>
        <n v="668"/>
        <n v="667"/>
        <n v="666"/>
        <n v="665"/>
        <n v="664"/>
        <n v="643"/>
        <n v="663"/>
        <n v="646"/>
        <n v="662"/>
        <n v="661"/>
        <n v="642"/>
        <n v="644"/>
        <n v="645"/>
        <n v="648"/>
        <n v="660"/>
        <n v="647"/>
        <n v="659"/>
        <n v="649"/>
        <n v="658"/>
        <n v="657"/>
        <n v="656"/>
        <n v="655"/>
        <n v="641"/>
        <n v="654"/>
        <n v="653"/>
        <n v="652"/>
        <n v="638"/>
        <n v="651"/>
        <n v="650"/>
        <n v="635"/>
        <n v="636"/>
        <n v="640"/>
        <n v="637"/>
        <n v="639"/>
        <n v="634"/>
        <n v="633"/>
        <n v="632"/>
        <n v="631"/>
        <n v="629"/>
        <n v="630"/>
        <n v="556"/>
        <n v="626"/>
        <n v="628"/>
        <n v="554"/>
        <n v="627"/>
        <n v="625"/>
        <n v="624"/>
        <n v="623"/>
        <n v="622"/>
        <n v="550"/>
        <n v="621"/>
        <n v="613"/>
        <n v="620"/>
        <n v="555"/>
        <n v="612"/>
        <n v="615"/>
        <n v="611"/>
        <n v="619"/>
        <n v="616"/>
        <n v="614"/>
        <n v="618"/>
        <n v="610"/>
        <n v="562"/>
        <n v="617"/>
        <n v="565"/>
        <n v="553"/>
        <n v="609"/>
        <n v="558"/>
        <n v="561"/>
        <n v="608"/>
        <n v="606"/>
        <n v="566"/>
        <n v="564"/>
        <n v="605"/>
        <n v="604"/>
        <n v="603"/>
        <n v="602"/>
        <n v="563"/>
        <n v="568"/>
        <n v="601"/>
        <n v="581"/>
        <n v="560"/>
        <n v="567"/>
        <n v="574"/>
        <n v="600"/>
        <n v="593"/>
        <n v="580"/>
        <n v="595"/>
        <n v="596"/>
        <n v="570"/>
        <n v="592"/>
        <n v="578"/>
        <n v="594"/>
        <n v="569"/>
        <n v="584"/>
        <n v="591"/>
        <n v="573"/>
        <n v="597"/>
        <n v="599"/>
        <n v="577"/>
        <n v="575"/>
        <n v="582"/>
        <n v="590"/>
        <n v="559"/>
        <n v="598"/>
        <n v="587"/>
        <n v="579"/>
        <n v="586"/>
        <n v="572"/>
        <n v="585"/>
        <n v="589"/>
        <n v="576"/>
        <n v="588"/>
        <n v="571"/>
        <n v="552"/>
      </sharedItems>
      <fieldGroup base="12">
        <rangePr startNum="550" endNum="799" groupInterval="50"/>
        <groupItems count="7">
          <s v="&lt;550"/>
          <s v="550-599"/>
          <s v="600-649"/>
          <s v="650-699"/>
          <s v="700-749"/>
          <s v="750-799"/>
          <s v="&gt;800"/>
        </groupItems>
      </fieldGroup>
    </cacheField>
    <cacheField name="Tenure_Months" numFmtId="1">
      <sharedItems containsSemiMixedTypes="0" containsString="0" containsNumber="1" containsInteger="1" minValue="12" maxValue="72"/>
    </cacheField>
    <cacheField name="Interest_Rate" numFmtId="2">
      <sharedItems containsSemiMixedTypes="0" containsString="0" containsNumber="1" minValue="8" maxValue="23.99"/>
    </cacheField>
    <cacheField name="EMI" numFmtId="1">
      <sharedItems containsSemiMixedTypes="0" containsString="0" containsNumber="1" containsInteger="1" minValue="1008981" maxValue="19965625"/>
    </cacheField>
    <cacheField name="Current_Status" numFmtId="49">
      <sharedItems count="4">
        <s v="Delinquent"/>
        <s v="Closed"/>
        <s v="Active"/>
        <s v="Restructured"/>
      </sharedItems>
    </cacheField>
    <cacheField name="Delinquency_Flag" numFmtId="1">
      <sharedItems containsSemiMixedTypes="0" containsString="0" containsNumber="1" containsInteger="1" minValue="0" maxValue="1" count="2">
        <n v="0"/>
        <n v="1"/>
      </sharedItems>
    </cacheField>
    <cacheField name="Channel" numFmtId="49">
      <sharedItems count="4">
        <s v="Branch"/>
        <s v="Online"/>
        <s v="Partner"/>
        <s v="Agent"/>
      </sharedItems>
    </cacheField>
    <cacheField name="Issue_Date" numFmtId="14">
      <sharedItems containsSemiMixedTypes="0" containsNonDate="0" containsDate="1" containsString="0" minDate="2022-09-09T00:00:00" maxDate="2025-09-08T00:00:00" count="661">
        <d v="2025-04-15T00:00:00"/>
        <d v="2022-10-31T00:00:00"/>
        <d v="2022-09-28T00:00:00"/>
        <d v="2022-10-16T00:00:00"/>
        <d v="2025-01-18T00:00:00"/>
        <d v="2023-01-30T00:00:00"/>
        <d v="2025-04-17T00:00:00"/>
        <d v="2024-10-12T00:00:00"/>
        <d v="2023-05-15T00:00:00"/>
        <d v="2025-05-17T00:00:00"/>
        <d v="2022-09-09T00:00:00"/>
        <d v="2023-09-20T00:00:00"/>
        <d v="2024-04-11T00:00:00"/>
        <d v="2024-07-14T00:00:00"/>
        <d v="2023-02-09T00:00:00"/>
        <d v="2025-07-19T00:00:00"/>
        <d v="2023-01-19T00:00:00"/>
        <d v="2025-04-04T00:00:00"/>
        <d v="2024-03-10T00:00:00"/>
        <d v="2023-01-13T00:00:00"/>
        <d v="2023-08-20T00:00:00"/>
        <d v="2025-04-21T00:00:00"/>
        <d v="2023-04-08T00:00:00"/>
        <d v="2024-08-06T00:00:00"/>
        <d v="2023-05-29T00:00:00"/>
        <d v="2023-02-25T00:00:00"/>
        <d v="2025-03-01T00:00:00"/>
        <d v="2025-07-04T00:00:00"/>
        <d v="2022-11-17T00:00:00"/>
        <d v="2023-09-28T00:00:00"/>
        <d v="2023-02-18T00:00:00"/>
        <d v="2024-05-21T00:00:00"/>
        <d v="2023-01-17T00:00:00"/>
        <d v="2023-08-17T00:00:00"/>
        <d v="2023-01-23T00:00:00"/>
        <d v="2024-07-21T00:00:00"/>
        <d v="2025-04-27T00:00:00"/>
        <d v="2023-09-13T00:00:00"/>
        <d v="2022-12-09T00:00:00"/>
        <d v="2023-02-21T00:00:00"/>
        <d v="2023-05-14T00:00:00"/>
        <d v="2023-02-13T00:00:00"/>
        <d v="2023-10-24T00:00:00"/>
        <d v="2024-08-17T00:00:00"/>
        <d v="2024-01-25T00:00:00"/>
        <d v="2023-03-02T00:00:00"/>
        <d v="2025-02-21T00:00:00"/>
        <d v="2023-07-06T00:00:00"/>
        <d v="2022-11-24T00:00:00"/>
        <d v="2024-03-19T00:00:00"/>
        <d v="2023-02-24T00:00:00"/>
        <d v="2024-07-22T00:00:00"/>
        <d v="2024-01-30T00:00:00"/>
        <d v="2023-03-12T00:00:00"/>
        <d v="2025-06-05T00:00:00"/>
        <d v="2023-01-20T00:00:00"/>
        <d v="2023-03-31T00:00:00"/>
        <d v="2023-07-26T00:00:00"/>
        <d v="2025-01-09T00:00:00"/>
        <d v="2023-09-04T00:00:00"/>
        <d v="2023-09-27T00:00:00"/>
        <d v="2024-05-25T00:00:00"/>
        <d v="2022-10-10T00:00:00"/>
        <d v="2022-12-16T00:00:00"/>
        <d v="2025-02-25T00:00:00"/>
        <d v="2024-11-15T00:00:00"/>
        <d v="2023-08-13T00:00:00"/>
        <d v="2025-08-18T00:00:00"/>
        <d v="2022-12-17T00:00:00"/>
        <d v="2024-10-21T00:00:00"/>
        <d v="2022-12-15T00:00:00"/>
        <d v="2025-04-23T00:00:00"/>
        <d v="2023-01-05T00:00:00"/>
        <d v="2024-08-28T00:00:00"/>
        <d v="2023-11-24T00:00:00"/>
        <d v="2025-07-11T00:00:00"/>
        <d v="2024-01-17T00:00:00"/>
        <d v="2025-07-27T00:00:00"/>
        <d v="2024-08-21T00:00:00"/>
        <d v="2025-09-07T00:00:00"/>
        <d v="2025-01-19T00:00:00"/>
        <d v="2024-03-22T00:00:00"/>
        <d v="2023-06-28T00:00:00"/>
        <d v="2023-01-06T00:00:00"/>
        <d v="2023-07-29T00:00:00"/>
        <d v="2025-01-16T00:00:00"/>
        <d v="2024-11-21T00:00:00"/>
        <d v="2024-08-10T00:00:00"/>
        <d v="2023-10-07T00:00:00"/>
        <d v="2024-03-29T00:00:00"/>
        <d v="2023-10-14T00:00:00"/>
        <d v="2022-09-13T00:00:00"/>
        <d v="2025-06-25T00:00:00"/>
        <d v="2025-01-01T00:00:00"/>
        <d v="2024-02-22T00:00:00"/>
        <d v="2025-02-05T00:00:00"/>
        <d v="2025-03-04T00:00:00"/>
        <d v="2023-02-12T00:00:00"/>
        <d v="2023-01-07T00:00:00"/>
        <d v="2023-02-26T00:00:00"/>
        <d v="2023-10-28T00:00:00"/>
        <d v="2024-11-06T00:00:00"/>
        <d v="2024-12-24T00:00:00"/>
        <d v="2025-04-28T00:00:00"/>
        <d v="2023-03-17T00:00:00"/>
        <d v="2023-02-17T00:00:00"/>
        <d v="2023-10-26T00:00:00"/>
        <d v="2023-11-19T00:00:00"/>
        <d v="2024-08-12T00:00:00"/>
        <d v="2023-12-10T00:00:00"/>
        <d v="2025-05-02T00:00:00"/>
        <d v="2025-02-01T00:00:00"/>
        <d v="2025-05-03T00:00:00"/>
        <d v="2025-01-26T00:00:00"/>
        <d v="2024-09-29T00:00:00"/>
        <d v="2022-10-18T00:00:00"/>
        <d v="2023-12-07T00:00:00"/>
        <d v="2024-06-19T00:00:00"/>
        <d v="2023-09-25T00:00:00"/>
        <d v="2023-03-15T00:00:00"/>
        <d v="2025-06-27T00:00:00"/>
        <d v="2023-03-03T00:00:00"/>
        <d v="2024-12-30T00:00:00"/>
        <d v="2023-06-27T00:00:00"/>
        <d v="2025-03-06T00:00:00"/>
        <d v="2024-07-12T00:00:00"/>
        <d v="2024-04-20T00:00:00"/>
        <d v="2024-03-12T00:00:00"/>
        <d v="2023-08-09T00:00:00"/>
        <d v="2023-03-22T00:00:00"/>
        <d v="2024-08-11T00:00:00"/>
        <d v="2023-07-16T00:00:00"/>
        <d v="2023-12-25T00:00:00"/>
        <d v="2025-01-21T00:00:00"/>
        <d v="2023-06-11T00:00:00"/>
        <d v="2025-05-09T00:00:00"/>
        <d v="2024-11-27T00:00:00"/>
        <d v="2022-10-09T00:00:00"/>
        <d v="2023-09-30T00:00:00"/>
        <d v="2023-02-14T00:00:00"/>
        <d v="2025-04-18T00:00:00"/>
        <d v="2024-04-24T00:00:00"/>
        <d v="2024-08-20T00:00:00"/>
        <d v="2025-08-04T00:00:00"/>
        <d v="2023-09-23T00:00:00"/>
        <d v="2024-01-20T00:00:00"/>
        <d v="2024-11-12T00:00:00"/>
        <d v="2024-05-22T00:00:00"/>
        <d v="2023-12-08T00:00:00"/>
        <d v="2023-06-12T00:00:00"/>
        <d v="2024-02-11T00:00:00"/>
        <d v="2025-07-18T00:00:00"/>
        <d v="2023-05-04T00:00:00"/>
        <d v="2024-11-11T00:00:00"/>
        <d v="2024-11-19T00:00:00"/>
        <d v="2024-10-20T00:00:00"/>
        <d v="2024-03-02T00:00:00"/>
        <d v="2025-07-13T00:00:00"/>
        <d v="2024-04-17T00:00:00"/>
        <d v="2024-04-28T00:00:00"/>
        <d v="2023-10-10T00:00:00"/>
        <d v="2023-04-01T00:00:00"/>
        <d v="2025-05-07T00:00:00"/>
        <d v="2024-07-01T00:00:00"/>
        <d v="2023-08-22T00:00:00"/>
        <d v="2022-11-22T00:00:00"/>
        <d v="2024-10-31T00:00:00"/>
        <d v="2024-12-12T00:00:00"/>
        <d v="2024-09-02T00:00:00"/>
        <d v="2023-06-20T00:00:00"/>
        <d v="2023-01-24T00:00:00"/>
        <d v="2023-11-27T00:00:00"/>
        <d v="2025-01-14T00:00:00"/>
        <d v="2024-06-22T00:00:00"/>
        <d v="2022-12-18T00:00:00"/>
        <d v="2023-09-11T00:00:00"/>
        <d v="2022-09-26T00:00:00"/>
        <d v="2022-12-12T00:00:00"/>
        <d v="2023-08-26T00:00:00"/>
        <d v="2025-07-22T00:00:00"/>
        <d v="2023-08-05T00:00:00"/>
        <d v="2023-11-26T00:00:00"/>
        <d v="2023-12-17T00:00:00"/>
        <d v="2023-08-29T00:00:00"/>
        <d v="2023-03-29T00:00:00"/>
        <d v="2023-07-20T00:00:00"/>
        <d v="2024-08-02T00:00:00"/>
        <d v="2025-07-05T00:00:00"/>
        <d v="2024-12-31T00:00:00"/>
        <d v="2025-03-17T00:00:00"/>
        <d v="2023-09-02T00:00:00"/>
        <d v="2025-03-16T00:00:00"/>
        <d v="2024-04-22T00:00:00"/>
        <d v="2025-02-24T00:00:00"/>
        <d v="2022-09-21T00:00:00"/>
        <d v="2024-02-20T00:00:00"/>
        <d v="2024-12-03T00:00:00"/>
        <d v="2024-10-07T00:00:00"/>
        <d v="2024-12-19T00:00:00"/>
        <d v="2025-05-12T00:00:00"/>
        <d v="2024-06-15T00:00:00"/>
        <d v="2023-12-04T00:00:00"/>
        <d v="2023-01-28T00:00:00"/>
        <d v="2023-04-03T00:00:00"/>
        <d v="2024-01-05T00:00:00"/>
        <d v="2023-05-09T00:00:00"/>
        <d v="2023-02-08T00:00:00"/>
        <d v="2023-08-02T00:00:00"/>
        <d v="2024-10-26T00:00:00"/>
        <d v="2023-12-16T00:00:00"/>
        <d v="2024-02-01T00:00:00"/>
        <d v="2024-04-03T00:00:00"/>
        <d v="2025-08-28T00:00:00"/>
        <d v="2023-07-04T00:00:00"/>
        <d v="2024-03-13T00:00:00"/>
        <d v="2025-03-25T00:00:00"/>
        <d v="2022-12-27T00:00:00"/>
        <d v="2023-01-04T00:00:00"/>
        <d v="2023-11-13T00:00:00"/>
        <d v="2024-09-14T00:00:00"/>
        <d v="2024-04-26T00:00:00"/>
        <d v="2024-02-15T00:00:00"/>
        <d v="2024-12-02T00:00:00"/>
        <d v="2025-07-30T00:00:00"/>
        <d v="2022-12-30T00:00:00"/>
        <d v="2023-06-15T00:00:00"/>
        <d v="2024-06-25T00:00:00"/>
        <d v="2024-03-18T00:00:00"/>
        <d v="2025-04-05T00:00:00"/>
        <d v="2025-01-15T00:00:00"/>
        <d v="2024-12-28T00:00:00"/>
        <d v="2022-11-07T00:00:00"/>
        <d v="2023-01-31T00:00:00"/>
        <d v="2025-03-08T00:00:00"/>
        <d v="2024-04-21T00:00:00"/>
        <d v="2023-03-10T00:00:00"/>
        <d v="2024-03-27T00:00:00"/>
        <d v="2025-06-24T00:00:00"/>
        <d v="2023-08-23T00:00:00"/>
        <d v="2025-07-10T00:00:00"/>
        <d v="2023-05-26T00:00:00"/>
        <d v="2025-06-16T00:00:00"/>
        <d v="2024-10-27T00:00:00"/>
        <d v="2025-06-15T00:00:00"/>
        <d v="2025-02-18T00:00:00"/>
        <d v="2024-07-24T00:00:00"/>
        <d v="2024-10-06T00:00:00"/>
        <d v="2025-03-31T00:00:00"/>
        <d v="2023-06-25T00:00:00"/>
        <d v="2025-05-24T00:00:00"/>
        <d v="2025-07-16T00:00:00"/>
        <d v="2024-01-01T00:00:00"/>
        <d v="2023-05-19T00:00:00"/>
        <d v="2024-05-02T00:00:00"/>
        <d v="2025-04-09T00:00:00"/>
        <d v="2024-09-01T00:00:00"/>
        <d v="2024-04-30T00:00:00"/>
        <d v="2023-08-15T00:00:00"/>
        <d v="2023-11-04T00:00:00"/>
        <d v="2025-02-19T00:00:00"/>
        <d v="2023-03-21T00:00:00"/>
        <d v="2023-04-29T00:00:00"/>
        <d v="2023-10-29T00:00:00"/>
        <d v="2024-08-30T00:00:00"/>
        <d v="2023-12-12T00:00:00"/>
        <d v="2024-07-06T00:00:00"/>
        <d v="2023-10-01T00:00:00"/>
        <d v="2025-05-30T00:00:00"/>
        <d v="2024-11-28T00:00:00"/>
        <d v="2023-03-18T00:00:00"/>
        <d v="2025-04-14T00:00:00"/>
        <d v="2024-05-18T00:00:00"/>
        <d v="2023-12-02T00:00:00"/>
        <d v="2024-10-14T00:00:00"/>
        <d v="2025-08-15T00:00:00"/>
        <d v="2023-11-23T00:00:00"/>
        <d v="2022-09-12T00:00:00"/>
        <d v="2024-02-26T00:00:00"/>
        <d v="2025-06-14T00:00:00"/>
        <d v="2023-04-19T00:00:00"/>
        <d v="2023-08-07T00:00:00"/>
        <d v="2025-06-17T00:00:00"/>
        <d v="2025-08-08T00:00:00"/>
        <d v="2024-11-01T00:00:00"/>
        <d v="2023-06-16T00:00:00"/>
        <d v="2024-04-09T00:00:00"/>
        <d v="2022-12-04T00:00:00"/>
        <d v="2025-04-12T00:00:00"/>
        <d v="2024-04-16T00:00:00"/>
        <d v="2024-07-11T00:00:00"/>
        <d v="2023-06-14T00:00:00"/>
        <d v="2023-02-16T00:00:00"/>
        <d v="2025-01-20T00:00:00"/>
        <d v="2023-05-03T00:00:00"/>
        <d v="2025-08-14T00:00:00"/>
        <d v="2024-11-13T00:00:00"/>
        <d v="2023-12-27T00:00:00"/>
        <d v="2025-07-24T00:00:00"/>
        <d v="2024-07-29T00:00:00"/>
        <d v="2022-09-29T00:00:00"/>
        <d v="2023-09-29T00:00:00"/>
        <d v="2022-12-25T00:00:00"/>
        <d v="2022-10-23T00:00:00"/>
        <d v="2022-12-05T00:00:00"/>
        <d v="2024-11-23T00:00:00"/>
        <d v="2025-01-17T00:00:00"/>
        <d v="2024-01-08T00:00:00"/>
        <d v="2024-07-18T00:00:00"/>
        <d v="2023-10-23T00:00:00"/>
        <d v="2023-06-17T00:00:00"/>
        <d v="2023-07-01T00:00:00"/>
        <d v="2024-05-31T00:00:00"/>
        <d v="2025-05-13T00:00:00"/>
        <d v="2023-04-09T00:00:00"/>
        <d v="2025-02-02T00:00:00"/>
        <d v="2023-06-21T00:00:00"/>
        <d v="2024-06-04T00:00:00"/>
        <d v="2024-07-05T00:00:00"/>
        <d v="2023-11-05T00:00:00"/>
        <d v="2023-03-07T00:00:00"/>
        <d v="2024-08-22T00:00:00"/>
        <d v="2024-06-02T00:00:00"/>
        <d v="2023-01-25T00:00:00"/>
        <d v="2023-07-10T00:00:00"/>
        <d v="2025-05-04T00:00:00"/>
        <d v="2022-10-17T00:00:00"/>
        <d v="2023-01-01T00:00:00"/>
        <d v="2024-08-04T00:00:00"/>
        <d v="2024-01-13T00:00:00"/>
        <d v="2023-05-24T00:00:00"/>
        <d v="2023-07-22T00:00:00"/>
        <d v="2025-03-29T00:00:00"/>
        <d v="2023-10-15T00:00:00"/>
        <d v="2024-11-26T00:00:00"/>
        <d v="2022-11-26T00:00:00"/>
        <d v="2025-01-03T00:00:00"/>
        <d v="2024-01-24T00:00:00"/>
        <d v="2023-04-05T00:00:00"/>
        <d v="2024-02-09T00:00:00"/>
        <d v="2023-07-21T00:00:00"/>
        <d v="2024-09-09T00:00:00"/>
        <d v="2023-11-21T00:00:00"/>
        <d v="2024-07-17T00:00:00"/>
        <d v="2024-10-13T00:00:00"/>
        <d v="2023-05-31T00:00:00"/>
        <d v="2022-11-15T00:00:00"/>
        <d v="2025-05-11T00:00:00"/>
        <d v="2024-06-01T00:00:00"/>
        <d v="2023-04-16T00:00:00"/>
        <d v="2025-04-07T00:00:00"/>
        <d v="2022-10-15T00:00:00"/>
        <d v="2022-09-10T00:00:00"/>
        <d v="2025-01-02T00:00:00"/>
        <d v="2022-10-12T00:00:00"/>
        <d v="2025-03-27T00:00:00"/>
        <d v="2023-05-22T00:00:00"/>
        <d v="2025-05-10T00:00:00"/>
        <d v="2024-11-20T00:00:00"/>
        <d v="2025-08-30T00:00:00"/>
        <d v="2025-08-10T00:00:00"/>
        <d v="2025-08-19T00:00:00"/>
        <d v="2025-08-01T00:00:00"/>
        <d v="2024-11-09T00:00:00"/>
        <d v="2025-03-14T00:00:00"/>
        <d v="2022-11-23T00:00:00"/>
        <d v="2024-05-03T00:00:00"/>
        <d v="2023-03-30T00:00:00"/>
        <d v="2023-04-23T00:00:00"/>
        <d v="2023-07-08T00:00:00"/>
        <d v="2023-04-28T00:00:00"/>
        <d v="2023-10-06T00:00:00"/>
        <d v="2023-10-13T00:00:00"/>
        <d v="2024-04-06T00:00:00"/>
        <d v="2024-10-08T00:00:00"/>
        <d v="2023-03-05T00:00:00"/>
        <d v="2023-05-30T00:00:00"/>
        <d v="2025-01-24T00:00:00"/>
        <d v="2024-02-17T00:00:00"/>
        <d v="2022-10-28T00:00:00"/>
        <d v="2022-11-28T00:00:00"/>
        <d v="2022-11-06T00:00:00"/>
        <d v="2023-05-21T00:00:00"/>
        <d v="2024-07-28T00:00:00"/>
        <d v="2023-02-02T00:00:00"/>
        <d v="2024-06-07T00:00:00"/>
        <d v="2024-08-07T00:00:00"/>
        <d v="2023-04-06T00:00:00"/>
        <d v="2022-12-02T00:00:00"/>
        <d v="2023-08-04T00:00:00"/>
        <d v="2024-05-05T00:00:00"/>
        <d v="2023-05-06T00:00:00"/>
        <d v="2024-02-04T00:00:00"/>
        <d v="2024-09-07T00:00:00"/>
        <d v="2024-06-30T00:00:00"/>
        <d v="2025-06-20T00:00:00"/>
        <d v="2023-04-17T00:00:00"/>
        <d v="2023-05-12T00:00:00"/>
        <d v="2024-05-12T00:00:00"/>
        <d v="2024-10-11T00:00:00"/>
        <d v="2024-09-27T00:00:00"/>
        <d v="2025-07-31T00:00:00"/>
        <d v="2025-01-28T00:00:00"/>
        <d v="2024-06-27T00:00:00"/>
        <d v="2022-10-08T00:00:00"/>
        <d v="2024-10-02T00:00:00"/>
        <d v="2023-03-24T00:00:00"/>
        <d v="2023-01-12T00:00:00"/>
        <d v="2025-08-22T00:00:00"/>
        <d v="2024-03-09T00:00:00"/>
        <d v="2024-11-18T00:00:00"/>
        <d v="2022-10-01T00:00:00"/>
        <d v="2022-11-19T00:00:00"/>
        <d v="2024-03-06T00:00:00"/>
        <d v="2023-03-13T00:00:00"/>
        <d v="2025-07-06T00:00:00"/>
        <d v="2022-09-25T00:00:00"/>
        <d v="2023-12-05T00:00:00"/>
        <d v="2023-04-24T00:00:00"/>
        <d v="2024-07-10T00:00:00"/>
        <d v="2024-05-27T00:00:00"/>
        <d v="2023-09-16T00:00:00"/>
        <d v="2024-08-26T00:00:00"/>
        <d v="2025-02-27T00:00:00"/>
        <d v="2024-01-22T00:00:00"/>
        <d v="2025-07-20T00:00:00"/>
        <d v="2024-09-24T00:00:00"/>
        <d v="2025-04-10T00:00:00"/>
        <d v="2024-03-30T00:00:00"/>
        <d v="2022-09-11T00:00:00"/>
        <d v="2023-08-16T00:00:00"/>
        <d v="2023-07-03T00:00:00"/>
        <d v="2024-11-03T00:00:00"/>
        <d v="2025-05-22T00:00:00"/>
        <d v="2024-12-25T00:00:00"/>
        <d v="2025-01-25T00:00:00"/>
        <d v="2024-02-07T00:00:00"/>
        <d v="2022-12-10T00:00:00"/>
        <d v="2025-05-18T00:00:00"/>
        <d v="2025-05-28T00:00:00"/>
        <d v="2022-11-09T00:00:00"/>
        <d v="2023-10-21T00:00:00"/>
        <d v="2024-12-01T00:00:00"/>
        <d v="2023-05-10T00:00:00"/>
        <d v="2024-01-18T00:00:00"/>
        <d v="2023-06-18T00:00:00"/>
        <d v="2023-11-14T00:00:00"/>
        <d v="2025-03-24T00:00:00"/>
        <d v="2024-11-02T00:00:00"/>
        <d v="2023-07-24T00:00:00"/>
        <d v="2025-03-09T00:00:00"/>
        <d v="2024-10-16T00:00:00"/>
        <d v="2022-10-05T00:00:00"/>
        <d v="2025-06-18T00:00:00"/>
        <d v="2025-07-12T00:00:00"/>
        <d v="2022-12-20T00:00:00"/>
        <d v="2024-02-23T00:00:00"/>
        <d v="2025-01-29T00:00:00"/>
        <d v="2023-10-18T00:00:00"/>
        <d v="2023-12-24T00:00:00"/>
        <d v="2023-11-22T00:00:00"/>
        <d v="2023-03-08T00:00:00"/>
        <d v="2024-03-21T00:00:00"/>
        <d v="2024-08-13T00:00:00"/>
        <d v="2024-09-10T00:00:00"/>
        <d v="2023-06-09T00:00:00"/>
        <d v="2025-04-16T00:00:00"/>
        <d v="2024-06-16T00:00:00"/>
        <d v="2024-04-15T00:00:00"/>
        <d v="2023-12-13T00:00:00"/>
        <d v="2025-02-04T00:00:00"/>
        <d v="2023-03-27T00:00:00"/>
        <d v="2025-06-03T00:00:00"/>
        <d v="2025-08-02T00:00:00"/>
        <d v="2024-07-20T00:00:00"/>
        <d v="2024-10-09T00:00:00"/>
        <d v="2023-03-04T00:00:00"/>
        <d v="2024-10-17T00:00:00"/>
        <d v="2023-05-05T00:00:00"/>
        <d v="2025-06-13T00:00:00"/>
        <d v="2025-09-01T00:00:00"/>
        <d v="2024-02-27T00:00:00"/>
        <d v="2025-06-04T00:00:00"/>
        <d v="2023-05-02T00:00:00"/>
        <d v="2024-09-18T00:00:00"/>
        <d v="2023-11-12T00:00:00"/>
        <d v="2023-07-30T00:00:00"/>
        <d v="2023-11-15T00:00:00"/>
        <d v="2024-05-11T00:00:00"/>
        <d v="2022-09-16T00:00:00"/>
        <d v="2022-10-27T00:00:00"/>
        <d v="2023-09-10T00:00:00"/>
        <d v="2022-12-14T00:00:00"/>
        <d v="2024-07-31T00:00:00"/>
        <d v="2023-09-01T00:00:00"/>
        <d v="2024-10-19T00:00:00"/>
        <d v="2023-02-27T00:00:00"/>
        <d v="2024-05-07T00:00:00"/>
        <d v="2022-12-29T00:00:00"/>
        <d v="2023-03-14T00:00:00"/>
        <d v="2022-11-14T00:00:00"/>
        <d v="2025-06-28T00:00:00"/>
        <d v="2023-06-03T00:00:00"/>
        <d v="2023-11-16T00:00:00"/>
        <d v="2025-03-15T00:00:00"/>
        <d v="2024-12-22T00:00:00"/>
        <d v="2024-03-25T00:00:00"/>
        <d v="2025-09-05T00:00:00"/>
        <d v="2025-03-20T00:00:00"/>
        <d v="2023-04-10T00:00:00"/>
        <d v="2024-08-31T00:00:00"/>
        <d v="2022-12-06T00:00:00"/>
        <d v="2023-05-16T00:00:00"/>
        <d v="2023-06-23T00:00:00"/>
        <d v="2024-04-23T00:00:00"/>
        <d v="2025-08-12T00:00:00"/>
        <d v="2023-05-07T00:00:00"/>
        <d v="2024-05-08T00:00:00"/>
        <d v="2024-03-01T00:00:00"/>
        <d v="2023-12-06T00:00:00"/>
        <d v="2025-07-03T00:00:00"/>
        <d v="2023-08-18T00:00:00"/>
        <d v="2025-04-24T00:00:00"/>
        <d v="2025-05-21T00:00:00"/>
        <d v="2024-06-26T00:00:00"/>
        <d v="2025-01-07T00:00:00"/>
        <d v="2023-10-25T00:00:00"/>
        <d v="2025-09-02T00:00:00"/>
        <d v="2025-05-08T00:00:00"/>
        <d v="2022-10-14T00:00:00"/>
        <d v="2024-12-21T00:00:00"/>
        <d v="2023-12-31T00:00:00"/>
        <d v="2023-01-21T00:00:00"/>
        <d v="2024-04-13T00:00:00"/>
        <d v="2024-04-02T00:00:00"/>
        <d v="2022-12-22T00:00:00"/>
        <d v="2024-09-20T00:00:00"/>
        <d v="2023-01-09T00:00:00"/>
        <d v="2023-07-18T00:00:00"/>
        <d v="2025-08-07T00:00:00"/>
        <d v="2023-06-05T00:00:00"/>
        <d v="2023-02-03T00:00:00"/>
        <d v="2025-06-07T00:00:00"/>
        <d v="2025-03-22T00:00:00"/>
        <d v="2022-10-04T00:00:00"/>
        <d v="2023-01-15T00:00:00"/>
        <d v="2024-06-05T00:00:00"/>
        <d v="2025-08-17T00:00:00"/>
        <d v="2022-11-05T00:00:00"/>
        <d v="2024-10-25T00:00:00"/>
        <d v="2024-05-04T00:00:00"/>
        <d v="2024-09-25T00:00:00"/>
        <d v="2025-02-06T00:00:00"/>
        <d v="2023-05-23T00:00:00"/>
        <d v="2024-08-09T00:00:00"/>
        <d v="2025-01-06T00:00:00"/>
        <d v="2023-04-22T00:00:00"/>
        <d v="2023-03-26T00:00:00"/>
        <d v="2022-11-04T00:00:00"/>
        <d v="2023-12-01T00:00:00"/>
        <d v="2022-12-26T00:00:00"/>
        <d v="2025-07-01T00:00:00"/>
        <d v="2024-01-06T00:00:00"/>
        <d v="2022-12-11T00:00:00"/>
        <d v="2022-09-24T00:00:00"/>
        <d v="2023-09-15T00:00:00"/>
        <d v="2024-12-14T00:00:00"/>
        <d v="2023-12-20T00:00:00"/>
        <d v="2024-06-03T00:00:00"/>
        <d v="2024-07-08T00:00:00"/>
        <d v="2023-03-09T00:00:00"/>
        <d v="2023-05-20T00:00:00"/>
        <d v="2023-08-27T00:00:00"/>
        <d v="2024-12-20T00:00:00"/>
        <d v="2022-11-12T00:00:00"/>
        <d v="2023-06-19T00:00:00"/>
        <d v="2022-10-29T00:00:00"/>
        <d v="2025-07-21T00:00:00"/>
        <d v="2024-02-05T00:00:00"/>
        <d v="2024-04-19T00:00:00"/>
        <d v="2023-05-25T00:00:00"/>
        <d v="2024-08-29T00:00:00"/>
        <d v="2023-10-09T00:00:00"/>
        <d v="2023-01-26T00:00:00"/>
        <d v="2024-11-30T00:00:00"/>
        <d v="2022-10-24T00:00:00"/>
        <d v="2022-12-24T00:00:00"/>
        <d v="2024-04-18T00:00:00"/>
        <d v="2025-08-23T00:00:00"/>
        <d v="2023-02-10T00:00:00"/>
        <d v="2024-06-12T00:00:00"/>
        <d v="2024-09-04T00:00:00"/>
        <d v="2025-01-23T00:00:00"/>
        <d v="2025-03-23T00:00:00"/>
        <d v="2023-10-22T00:00:00"/>
        <d v="2023-10-17T00:00:00"/>
        <d v="2022-11-29T00:00:00"/>
        <d v="2022-09-22T00:00:00"/>
        <d v="2025-03-10T00:00:00"/>
        <d v="2025-07-07T00:00:00"/>
        <d v="2023-06-24T00:00:00"/>
        <d v="2025-05-19T00:00:00"/>
        <d v="2023-04-15T00:00:00"/>
        <d v="2024-03-07T00:00:00"/>
        <d v="2024-04-14T00:00:00"/>
        <d v="2022-09-19T00:00:00"/>
        <d v="2025-03-07T00:00:00"/>
        <d v="2024-12-11T00:00:00"/>
        <d v="2022-11-08T00:00:00"/>
        <d v="2023-03-16T00:00:00"/>
        <d v="2022-10-20T00:00:00"/>
        <d v="2022-09-23T00:00:00"/>
        <d v="2023-11-17T00:00:00"/>
        <d v="2024-02-03T00:00:00"/>
        <d v="2023-06-07T00:00:00"/>
        <d v="2023-01-18T00:00:00"/>
        <d v="2024-03-26T00:00:00"/>
        <d v="2024-03-14T00:00:00"/>
        <d v="2023-09-12T00:00:00"/>
        <d v="2023-07-02T00:00:00"/>
        <d v="2023-04-18T00:00:00"/>
        <d v="2023-11-18T00:00:00"/>
        <d v="2024-10-10T00:00:00"/>
        <d v="2024-09-12T00:00:00"/>
        <d v="2024-04-29T00:00:00"/>
        <d v="2024-02-08T00:00:00"/>
        <d v="2023-04-20T00:00:00"/>
        <d v="2024-02-25T00:00:00"/>
        <d v="2025-07-23T00:00:00"/>
        <d v="2023-06-08T00:00:00"/>
        <d v="2025-06-10T00:00:00"/>
        <d v="2025-03-28T00:00:00"/>
        <d v="2024-09-28T00:00:00"/>
        <d v="2023-04-30T00:00:00"/>
        <d v="2022-10-21T00:00:00"/>
        <d v="2023-06-01T00:00:00"/>
        <d v="2025-07-25T00:00:00"/>
        <d v="2024-05-16T00:00:00"/>
        <d v="2022-11-02T00:00:00"/>
        <d v="2023-07-28T00:00:00"/>
        <d v="2023-07-19T00:00:00"/>
        <d v="2024-05-01T00:00:00"/>
        <d v="2025-06-01T00:00:00"/>
        <d v="2024-05-13T00:00:00"/>
        <d v="2025-06-30T00:00:00"/>
        <d v="2022-10-30T00:00:00"/>
        <d v="2022-09-15T00:00:00"/>
        <d v="2023-10-31T00:00:00"/>
        <d v="2024-11-14T00:00:00"/>
        <d v="2024-11-25T00:00:00"/>
        <d v="2024-12-06T00:00:00"/>
        <d v="2025-08-16T00:00:00"/>
        <d v="2024-04-12T00:00:00"/>
        <d v="2024-05-29T00:00:00"/>
        <d v="2024-11-07T00:00:00"/>
        <d v="2024-06-28T00:00:00"/>
        <d v="2024-05-20T00:00:00"/>
        <d v="2024-11-24T00:00:00"/>
        <d v="2022-12-03T00:00:00"/>
        <d v="2024-01-27T00:00:00"/>
        <d v="2023-12-03T00:00:00"/>
        <d v="2023-02-15T00:00:00"/>
      </sharedItems>
      <fieldGroup par="31"/>
    </cacheField>
    <cacheField name="Region" numFmtId="49">
      <sharedItems count="5">
        <s v="Bali"/>
        <s v="Surabaya"/>
        <s v="Bandung"/>
        <s v="Jakarta"/>
        <s v="Medan"/>
      </sharedItems>
    </cacheField>
    <cacheField name="DTI Ratio" numFmtId="2">
      <sharedItems containsSemiMixedTypes="0" containsString="0" containsNumber="1" minValue="1.4474578335041735" maxValue="212.53588833207991"/>
    </cacheField>
    <cacheField name="Correlation interest rate before and delinquency flag" numFmtId="0">
      <sharedItems containsSemiMixedTypes="0" containsString="0" containsNumber="1" minValue="-0.17417484865537386" maxValue="0.29632630491657291"/>
    </cacheField>
    <cacheField name="2% Interest" numFmtId="0">
      <sharedItems containsSemiMixedTypes="0" containsString="0" containsNumber="1" minValue="8.02" maxValue="25.95"/>
    </cacheField>
    <cacheField name="Revenue_Before" numFmtId="0">
      <sharedItems containsSemiMixedTypes="0" containsString="0" containsNumber="1" minValue="117988918.48" maxValue="11721370927.35"/>
    </cacheField>
    <cacheField name="Revenue_After" numFmtId="0">
      <sharedItems containsSemiMixedTypes="0" containsString="0" containsNumber="1" minValue="117988918.48" maxValue="12064437534.959999"/>
    </cacheField>
    <cacheField name="Correlation Interest rate after and delinquency flag" numFmtId="0">
      <sharedItems containsSemiMixedTypes="0" containsString="0" containsNumber="1" minValue="-0.17417484865537355" maxValue="0.2963263049165728"/>
    </cacheField>
    <cacheField name="credit score and delinquency correlation" numFmtId="164">
      <sharedItems containsSemiMixedTypes="0" containsString="0" containsNumber="1" minValue="-0.68465319688145754" maxValue="0.54781378006360748"/>
    </cacheField>
    <cacheField name="credit score revenue correlation" numFmtId="0">
      <sharedItems containsSemiMixedTypes="0" containsString="0" containsNumber="1" minValue="0.70710678118654746" maxValue="0.70710678118654757"/>
    </cacheField>
    <cacheField name="Months (Issue_Date)" numFmtId="0" databaseField="0">
      <fieldGroup base="19">
        <rangePr groupBy="months" startDate="2022-09-09T00:00:00" endDate="2025-09-08T00:00:00"/>
        <groupItems count="14">
          <s v="&lt;09/09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09/2025"/>
        </groupItems>
      </fieldGroup>
    </cacheField>
    <cacheField name="Quarters (Issue_Date)" numFmtId="0" databaseField="0">
      <fieldGroup base="19">
        <rangePr groupBy="quarters" startDate="2022-09-09T00:00:00" endDate="2025-09-08T00:00:00"/>
        <groupItems count="6">
          <s v="&lt;09/09/2022"/>
          <s v="Qtr1"/>
          <s v="Qtr2"/>
          <s v="Qtr3"/>
          <s v="Qtr4"/>
          <s v="&gt;08/09/2025"/>
        </groupItems>
      </fieldGroup>
    </cacheField>
    <cacheField name="Years (Issue_Date)" numFmtId="0" databaseField="0">
      <fieldGroup base="19">
        <rangePr groupBy="years" startDate="2022-09-09T00:00:00" endDate="2025-09-08T00:00:00"/>
        <groupItems count="6">
          <s v="&lt;09/09/2022"/>
          <s v="2022"/>
          <s v="2023"/>
          <s v="2024"/>
          <s v="2025"/>
          <s v="&gt;08/0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L0613"/>
    <s v="C00613"/>
    <x v="0"/>
    <x v="0"/>
    <x v="0"/>
    <x v="0"/>
    <x v="0"/>
    <x v="0"/>
    <n v="25997458"/>
    <n v="5236441"/>
    <n v="254120344"/>
    <x v="0"/>
    <x v="0"/>
    <n v="12"/>
    <n v="10.45"/>
    <n v="9533216"/>
    <x v="0"/>
    <x v="0"/>
    <x v="0"/>
    <x v="0"/>
    <x v="0"/>
    <n v="30.522017119924733"/>
    <n v="0"/>
    <n v="10.45"/>
    <n v="2655557594.7999997"/>
    <n v="2655557594.7999997"/>
    <n v="0"/>
    <n v="0"/>
    <n v="0.70710678118654746"/>
  </r>
  <r>
    <s v="L0267"/>
    <s v="C00267"/>
    <x v="1"/>
    <x v="1"/>
    <x v="1"/>
    <x v="1"/>
    <x v="1"/>
    <x v="1"/>
    <n v="39179345"/>
    <n v="1267633"/>
    <n v="426193100"/>
    <x v="1"/>
    <x v="0"/>
    <n v="12"/>
    <n v="13.42"/>
    <n v="8689454"/>
    <x v="0"/>
    <x v="0"/>
    <x v="1"/>
    <x v="1"/>
    <x v="1"/>
    <n v="21.483567944186092"/>
    <n v="0"/>
    <n v="13.42"/>
    <n v="5719511402"/>
    <n v="5719511402"/>
    <n v="0"/>
    <n v="0"/>
    <n v="0.70710678118654746"/>
  </r>
  <r>
    <s v="L0977"/>
    <s v="C00977"/>
    <x v="2"/>
    <x v="0"/>
    <x v="0"/>
    <x v="2"/>
    <x v="2"/>
    <x v="1"/>
    <n v="41147482"/>
    <n v="13079301"/>
    <n v="456334891"/>
    <x v="0"/>
    <x v="0"/>
    <n v="72"/>
    <n v="22.62"/>
    <n v="14971815"/>
    <x v="1"/>
    <x v="0"/>
    <x v="0"/>
    <x v="2"/>
    <x v="2"/>
    <n v="27.609631572649256"/>
    <n v="0"/>
    <n v="22.62"/>
    <n v="10322295234.42"/>
    <n v="10322295234.42"/>
    <n v="0"/>
    <n v="0"/>
    <n v="0.70710678118654746"/>
  </r>
  <r>
    <s v="L0269"/>
    <s v="C00269"/>
    <x v="3"/>
    <x v="0"/>
    <x v="0"/>
    <x v="1"/>
    <x v="1"/>
    <x v="2"/>
    <n v="47861039"/>
    <n v="13090712"/>
    <n v="390582333"/>
    <x v="0"/>
    <x v="0"/>
    <n v="12"/>
    <n v="14.63"/>
    <n v="19704340"/>
    <x v="1"/>
    <x v="0"/>
    <x v="2"/>
    <x v="3"/>
    <x v="3"/>
    <n v="32.327766925022381"/>
    <n v="0"/>
    <n v="14.63"/>
    <n v="5714219531.79"/>
    <n v="5714219531.79"/>
    <n v="0"/>
    <n v="0"/>
    <n v="0.70710678118654746"/>
  </r>
  <r>
    <s v="L0744"/>
    <s v="C00744"/>
    <x v="4"/>
    <x v="1"/>
    <x v="0"/>
    <x v="2"/>
    <x v="2"/>
    <x v="1"/>
    <n v="24926625"/>
    <n v="3772515"/>
    <n v="482413836"/>
    <x v="0"/>
    <x v="0"/>
    <n v="60"/>
    <n v="15.66"/>
    <n v="17495658"/>
    <x v="2"/>
    <x v="0"/>
    <x v="1"/>
    <x v="3"/>
    <x v="2"/>
    <n v="60.962307581342159"/>
    <n v="0"/>
    <n v="15.66"/>
    <n v="7554600671.7600002"/>
    <n v="7554600671.7600002"/>
    <n v="0"/>
    <n v="0"/>
    <n v="0.70710678118654757"/>
  </r>
  <r>
    <s v="L0818"/>
    <s v="C00818"/>
    <x v="5"/>
    <x v="1"/>
    <x v="1"/>
    <x v="2"/>
    <x v="1"/>
    <x v="1"/>
    <n v="46516245"/>
    <n v="3928125"/>
    <n v="143225899"/>
    <x v="2"/>
    <x v="1"/>
    <n v="12"/>
    <n v="8.02"/>
    <n v="8243520"/>
    <x v="2"/>
    <x v="0"/>
    <x v="1"/>
    <x v="4"/>
    <x v="1"/>
    <n v="16.341803852441807"/>
    <n v="0"/>
    <n v="8.02"/>
    <n v="1148671709.98"/>
    <n v="1148671709.98"/>
    <n v="0"/>
    <n v="0"/>
    <n v="0.70710678118654757"/>
  </r>
  <r>
    <s v="L0567"/>
    <s v="C00567"/>
    <x v="6"/>
    <x v="1"/>
    <x v="2"/>
    <x v="1"/>
    <x v="1"/>
    <x v="1"/>
    <n v="58293585"/>
    <n v="10423894"/>
    <n v="212829310"/>
    <x v="0"/>
    <x v="1"/>
    <n v="72"/>
    <n v="17.64"/>
    <n v="18593689"/>
    <x v="2"/>
    <x v="0"/>
    <x v="1"/>
    <x v="5"/>
    <x v="1"/>
    <n v="27.058165215868879"/>
    <n v="0"/>
    <n v="17.64"/>
    <n v="3754309028.4000001"/>
    <n v="3754309028.4000001"/>
    <n v="0"/>
    <n v="0"/>
    <n v="0.70710678118654757"/>
  </r>
  <r>
    <s v="L0242"/>
    <s v="C00242"/>
    <x v="7"/>
    <x v="1"/>
    <x v="1"/>
    <x v="3"/>
    <x v="0"/>
    <x v="1"/>
    <n v="59645344"/>
    <n v="5275820"/>
    <n v="337642338"/>
    <x v="2"/>
    <x v="1"/>
    <n v="60"/>
    <n v="8.06"/>
    <n v="12196355"/>
    <x v="3"/>
    <x v="0"/>
    <x v="1"/>
    <x v="6"/>
    <x v="1"/>
    <n v="18.786408389104054"/>
    <n v="0"/>
    <n v="8.06"/>
    <n v="2721397244.2800002"/>
    <n v="2721397244.2800002"/>
    <n v="0"/>
    <n v="0"/>
    <n v="0.70710678118654757"/>
  </r>
  <r>
    <s v="L0048"/>
    <s v="C00048"/>
    <x v="8"/>
    <x v="0"/>
    <x v="1"/>
    <x v="1"/>
    <x v="0"/>
    <x v="1"/>
    <n v="31973141"/>
    <n v="6356895"/>
    <n v="266517622"/>
    <x v="0"/>
    <x v="2"/>
    <n v="48"/>
    <n v="12.68"/>
    <n v="4931041"/>
    <x v="2"/>
    <x v="1"/>
    <x v="2"/>
    <x v="7"/>
    <x v="1"/>
    <n v="12.864691804620273"/>
    <n v="0"/>
    <n v="12.68"/>
    <n v="3379443446.96"/>
    <n v="3379443446.96"/>
    <n v="0"/>
    <n v="0"/>
    <n v="0.70710678118654757"/>
  </r>
  <r>
    <s v="L0966"/>
    <s v="C00966"/>
    <x v="9"/>
    <x v="0"/>
    <x v="0"/>
    <x v="3"/>
    <x v="3"/>
    <x v="1"/>
    <n v="5928252"/>
    <n v="1279898"/>
    <n v="149528882"/>
    <x v="3"/>
    <x v="2"/>
    <n v="12"/>
    <n v="17.920000000000002"/>
    <n v="13337210"/>
    <x v="2"/>
    <x v="1"/>
    <x v="1"/>
    <x v="8"/>
    <x v="2"/>
    <n v="185.02958456746876"/>
    <n v="0"/>
    <n v="17.920000000000002"/>
    <n v="2679557565.4400001"/>
    <n v="2679557565.4400001"/>
    <n v="0"/>
    <n v="0"/>
    <n v="0.70710678118654757"/>
  </r>
  <r>
    <s v="L0099"/>
    <s v="C00099"/>
    <x v="10"/>
    <x v="0"/>
    <x v="1"/>
    <x v="3"/>
    <x v="0"/>
    <x v="1"/>
    <n v="31557403"/>
    <n v="9664728"/>
    <n v="150708478"/>
    <x v="0"/>
    <x v="2"/>
    <n v="24"/>
    <n v="21.72"/>
    <n v="2484632"/>
    <x v="2"/>
    <x v="0"/>
    <x v="2"/>
    <x v="9"/>
    <x v="4"/>
    <n v="6.0274225027328159"/>
    <n v="0"/>
    <n v="21.72"/>
    <n v="3273388142.1599998"/>
    <n v="3273388142.1599998"/>
    <n v="0"/>
    <n v="0"/>
    <n v="0.70710678118654757"/>
  </r>
  <r>
    <s v="L0098"/>
    <s v="C00098"/>
    <x v="5"/>
    <x v="0"/>
    <x v="1"/>
    <x v="3"/>
    <x v="2"/>
    <x v="3"/>
    <n v="55596687"/>
    <n v="14925911"/>
    <n v="213359248"/>
    <x v="0"/>
    <x v="3"/>
    <n v="24"/>
    <n v="13.83"/>
    <n v="19112400"/>
    <x v="0"/>
    <x v="0"/>
    <x v="1"/>
    <x v="10"/>
    <x v="3"/>
    <n v="27.101100274269534"/>
    <n v="0"/>
    <n v="13.83"/>
    <n v="2950758399.8400002"/>
    <n v="2950758399.8400002"/>
    <n v="0"/>
    <n v="0"/>
    <n v="0.70710678118654757"/>
  </r>
  <r>
    <s v="L0780"/>
    <s v="C00780"/>
    <x v="5"/>
    <x v="0"/>
    <x v="1"/>
    <x v="3"/>
    <x v="3"/>
    <x v="1"/>
    <n v="27257570"/>
    <n v="6743571"/>
    <n v="211948339"/>
    <x v="0"/>
    <x v="3"/>
    <n v="48"/>
    <n v="18.36"/>
    <n v="4610566"/>
    <x v="1"/>
    <x v="0"/>
    <x v="1"/>
    <x v="11"/>
    <x v="3"/>
    <n v="13.560033176533693"/>
    <n v="0"/>
    <n v="18.36"/>
    <n v="3891371504.04"/>
    <n v="3891371504.04"/>
    <n v="0"/>
    <n v="0"/>
    <n v="0.70710678118654757"/>
  </r>
  <r>
    <s v="L0876"/>
    <s v="C00876"/>
    <x v="11"/>
    <x v="0"/>
    <x v="2"/>
    <x v="2"/>
    <x v="0"/>
    <x v="2"/>
    <n v="15695807"/>
    <n v="259425"/>
    <n v="76603344"/>
    <x v="3"/>
    <x v="3"/>
    <n v="36"/>
    <n v="9.36"/>
    <n v="5460745"/>
    <x v="0"/>
    <x v="1"/>
    <x v="1"/>
    <x v="12"/>
    <x v="3"/>
    <n v="34.225418972284452"/>
    <n v="0"/>
    <n v="9.36"/>
    <n v="717007299.83999991"/>
    <n v="717007299.83999991"/>
    <n v="0"/>
    <n v="0"/>
    <n v="0.70710678118654757"/>
  </r>
  <r>
    <s v="L0615"/>
    <s v="C00615"/>
    <x v="12"/>
    <x v="0"/>
    <x v="0"/>
    <x v="1"/>
    <x v="0"/>
    <x v="1"/>
    <n v="40641433"/>
    <n v="6342211"/>
    <n v="82469542"/>
    <x v="3"/>
    <x v="3"/>
    <n v="12"/>
    <n v="9.1"/>
    <n v="9525380"/>
    <x v="0"/>
    <x v="1"/>
    <x v="1"/>
    <x v="13"/>
    <x v="2"/>
    <n v="20.273821247240846"/>
    <n v="0"/>
    <n v="9.1"/>
    <n v="750472832.19999993"/>
    <n v="750472832.19999993"/>
    <n v="0"/>
    <n v="0"/>
    <n v="0.70710678118654757"/>
  </r>
  <r>
    <s v="L0490"/>
    <s v="C00490"/>
    <x v="10"/>
    <x v="0"/>
    <x v="1"/>
    <x v="1"/>
    <x v="1"/>
    <x v="0"/>
    <n v="42772067"/>
    <n v="12772849"/>
    <n v="43295260"/>
    <x v="2"/>
    <x v="3"/>
    <n v="48"/>
    <n v="18.59"/>
    <n v="19156449"/>
    <x v="0"/>
    <x v="0"/>
    <x v="1"/>
    <x v="14"/>
    <x v="2"/>
    <n v="34.488213106668489"/>
    <n v="0"/>
    <n v="18.59"/>
    <n v="804858883.39999998"/>
    <n v="804858883.39999998"/>
    <n v="0"/>
    <n v="0"/>
    <n v="0.70710678118654746"/>
  </r>
  <r>
    <s v="L0845"/>
    <s v="C00845"/>
    <x v="13"/>
    <x v="1"/>
    <x v="0"/>
    <x v="0"/>
    <x v="1"/>
    <x v="1"/>
    <n v="48843986"/>
    <n v="6667051"/>
    <n v="359842028"/>
    <x v="0"/>
    <x v="3"/>
    <n v="12"/>
    <n v="20.239999999999998"/>
    <n v="18197345"/>
    <x v="2"/>
    <x v="0"/>
    <x v="0"/>
    <x v="15"/>
    <x v="3"/>
    <n v="32.781489922445509"/>
    <n v="0"/>
    <n v="20.239999999999998"/>
    <n v="7283202646.7199993"/>
    <n v="7283202646.7199993"/>
    <n v="0"/>
    <n v="0"/>
    <n v="0.70710678118654746"/>
  </r>
  <r>
    <s v="L0831"/>
    <s v="C00831"/>
    <x v="14"/>
    <x v="1"/>
    <x v="0"/>
    <x v="0"/>
    <x v="1"/>
    <x v="0"/>
    <n v="16808606"/>
    <n v="8323880"/>
    <n v="268164256"/>
    <x v="2"/>
    <x v="4"/>
    <n v="24"/>
    <n v="23.54"/>
    <n v="19292913"/>
    <x v="2"/>
    <x v="0"/>
    <x v="0"/>
    <x v="16"/>
    <x v="1"/>
    <n v="76.764841329266034"/>
    <n v="0"/>
    <n v="23.54"/>
    <n v="6312586586.2399998"/>
    <n v="6312586586.2399998"/>
    <n v="0"/>
    <n v="0"/>
    <n v="0.70710678118654746"/>
  </r>
  <r>
    <s v="L0727"/>
    <s v="C00727"/>
    <x v="15"/>
    <x v="0"/>
    <x v="2"/>
    <x v="0"/>
    <x v="2"/>
    <x v="1"/>
    <n v="9823416"/>
    <n v="12476685"/>
    <n v="454196213"/>
    <x v="3"/>
    <x v="4"/>
    <n v="60"/>
    <n v="9.83"/>
    <n v="6815566"/>
    <x v="2"/>
    <x v="0"/>
    <x v="1"/>
    <x v="17"/>
    <x v="2"/>
    <n v="30.562937809115752"/>
    <n v="0"/>
    <n v="9.83"/>
    <n v="4464748773.79"/>
    <n v="4464748773.79"/>
    <n v="0"/>
    <n v="0"/>
    <n v="0.70710678118654746"/>
  </r>
  <r>
    <s v="L0849"/>
    <s v="C00849"/>
    <x v="16"/>
    <x v="1"/>
    <x v="0"/>
    <x v="2"/>
    <x v="1"/>
    <x v="1"/>
    <n v="21308429"/>
    <n v="8970922"/>
    <n v="240627193"/>
    <x v="2"/>
    <x v="4"/>
    <n v="24"/>
    <n v="18.38"/>
    <n v="19657568"/>
    <x v="2"/>
    <x v="0"/>
    <x v="2"/>
    <x v="18"/>
    <x v="0"/>
    <n v="64.920704542181241"/>
    <n v="0"/>
    <n v="18.38"/>
    <n v="4422727807.3400002"/>
    <n v="4422727807.3400002"/>
    <n v="0"/>
    <n v="0"/>
    <n v="0.70710678118654746"/>
  </r>
  <r>
    <s v="L0371"/>
    <s v="C00371"/>
    <x v="17"/>
    <x v="1"/>
    <x v="0"/>
    <x v="1"/>
    <x v="0"/>
    <x v="0"/>
    <n v="34665191"/>
    <n v="7673919"/>
    <n v="202520529"/>
    <x v="4"/>
    <x v="5"/>
    <n v="12"/>
    <n v="22.15"/>
    <n v="6420278"/>
    <x v="1"/>
    <x v="1"/>
    <x v="1"/>
    <x v="19"/>
    <x v="2"/>
    <n v="15.163941802272179"/>
    <n v="0"/>
    <n v="22.15"/>
    <n v="4485829717.3499994"/>
    <n v="4485829717.3499994"/>
    <n v="0"/>
    <n v="0"/>
    <n v="0.70710678118654746"/>
  </r>
  <r>
    <s v="L0916"/>
    <s v="C00916"/>
    <x v="1"/>
    <x v="1"/>
    <x v="0"/>
    <x v="0"/>
    <x v="1"/>
    <x v="2"/>
    <n v="19209920"/>
    <n v="2337180"/>
    <n v="56910127"/>
    <x v="2"/>
    <x v="5"/>
    <n v="12"/>
    <n v="12.46"/>
    <n v="15661065"/>
    <x v="2"/>
    <x v="0"/>
    <x v="1"/>
    <x v="20"/>
    <x v="3"/>
    <n v="72.682936450844892"/>
    <n v="0"/>
    <n v="12.46"/>
    <n v="709100182.42000008"/>
    <n v="709100182.42000008"/>
    <n v="0"/>
    <n v="0"/>
    <n v="0.70710678118654746"/>
  </r>
  <r>
    <s v="L0710"/>
    <s v="C00710"/>
    <x v="11"/>
    <x v="0"/>
    <x v="0"/>
    <x v="0"/>
    <x v="1"/>
    <x v="1"/>
    <n v="21468585"/>
    <n v="13249382"/>
    <n v="175856557"/>
    <x v="0"/>
    <x v="5"/>
    <n v="72"/>
    <n v="19.55"/>
    <n v="7741935"/>
    <x v="2"/>
    <x v="1"/>
    <x v="1"/>
    <x v="1"/>
    <x v="0"/>
    <n v="22.299505613332716"/>
    <n v="0"/>
    <n v="19.55"/>
    <n v="3437995689.3499999"/>
    <n v="3437995689.3499999"/>
    <n v="0"/>
    <n v="0"/>
    <n v="0.70710678118654746"/>
  </r>
  <r>
    <s v="L0538"/>
    <s v="C00538"/>
    <x v="18"/>
    <x v="0"/>
    <x v="0"/>
    <x v="2"/>
    <x v="1"/>
    <x v="2"/>
    <n v="58239735"/>
    <n v="8234025"/>
    <n v="384574801"/>
    <x v="0"/>
    <x v="5"/>
    <n v="72"/>
    <n v="17.399999999999999"/>
    <n v="5390741"/>
    <x v="2"/>
    <x v="0"/>
    <x v="0"/>
    <x v="21"/>
    <x v="3"/>
    <n v="8.1095773730867649"/>
    <n v="0"/>
    <n v="17.399999999999999"/>
    <n v="6691601537.3999996"/>
    <n v="6691601537.3999996"/>
    <n v="0"/>
    <n v="0"/>
    <n v="0.70710678118654746"/>
  </r>
  <r>
    <s v="L0729"/>
    <s v="C00729"/>
    <x v="19"/>
    <x v="1"/>
    <x v="0"/>
    <x v="0"/>
    <x v="1"/>
    <x v="1"/>
    <n v="22914533"/>
    <n v="758795"/>
    <n v="295420252"/>
    <x v="2"/>
    <x v="5"/>
    <n v="36"/>
    <n v="11.31"/>
    <n v="15649173"/>
    <x v="2"/>
    <x v="0"/>
    <x v="3"/>
    <x v="22"/>
    <x v="0"/>
    <n v="66.104660063004246"/>
    <n v="0"/>
    <n v="11.31"/>
    <n v="3341203050.1200004"/>
    <n v="3341203050.1200004"/>
    <n v="0"/>
    <n v="0"/>
    <n v="0.70710678118654757"/>
  </r>
  <r>
    <s v="L0477"/>
    <s v="C00477"/>
    <x v="15"/>
    <x v="0"/>
    <x v="1"/>
    <x v="3"/>
    <x v="2"/>
    <x v="0"/>
    <n v="17184842"/>
    <n v="8036837"/>
    <n v="61276001"/>
    <x v="0"/>
    <x v="6"/>
    <n v="24"/>
    <n v="10.16"/>
    <n v="16740395"/>
    <x v="2"/>
    <x v="0"/>
    <x v="2"/>
    <x v="23"/>
    <x v="3"/>
    <n v="66.373039637844883"/>
    <n v="0"/>
    <n v="10.16"/>
    <n v="622564170.15999997"/>
    <n v="622564170.15999997"/>
    <n v="0"/>
    <n v="0"/>
    <n v="0.70710678118654757"/>
  </r>
  <r>
    <s v="L0899"/>
    <s v="C00899"/>
    <x v="20"/>
    <x v="0"/>
    <x v="1"/>
    <x v="3"/>
    <x v="1"/>
    <x v="1"/>
    <n v="43676626"/>
    <n v="2183448"/>
    <n v="111326727"/>
    <x v="2"/>
    <x v="6"/>
    <n v="48"/>
    <n v="20.3"/>
    <n v="13888437"/>
    <x v="2"/>
    <x v="0"/>
    <x v="1"/>
    <x v="24"/>
    <x v="3"/>
    <n v="30.284375467863395"/>
    <n v="0"/>
    <n v="20.3"/>
    <n v="2259932558.0999999"/>
    <n v="2259932558.0999999"/>
    <n v="0"/>
    <n v="0"/>
    <n v="0.70710678118654757"/>
  </r>
  <r>
    <s v="L0106"/>
    <s v="C00106"/>
    <x v="12"/>
    <x v="1"/>
    <x v="0"/>
    <x v="3"/>
    <x v="0"/>
    <x v="0"/>
    <n v="56727750"/>
    <n v="1808516"/>
    <n v="283633510"/>
    <x v="0"/>
    <x v="6"/>
    <n v="48"/>
    <n v="16.37"/>
    <n v="10255180"/>
    <x v="0"/>
    <x v="1"/>
    <x v="0"/>
    <x v="25"/>
    <x v="2"/>
    <n v="17.519361416049325"/>
    <n v="0"/>
    <n v="16.37"/>
    <n v="4643080558.6999998"/>
    <n v="4643080558.6999998"/>
    <n v="0"/>
    <n v="0"/>
    <n v="0.70710678118654757"/>
  </r>
  <r>
    <s v="L0819"/>
    <s v="C00819"/>
    <x v="10"/>
    <x v="0"/>
    <x v="1"/>
    <x v="3"/>
    <x v="1"/>
    <x v="1"/>
    <n v="11962544"/>
    <n v="4125186"/>
    <n v="188657409"/>
    <x v="0"/>
    <x v="6"/>
    <n v="24"/>
    <n v="9.26"/>
    <n v="11761021"/>
    <x v="2"/>
    <x v="0"/>
    <x v="0"/>
    <x v="26"/>
    <x v="0"/>
    <n v="73.105534466329303"/>
    <n v="0"/>
    <n v="9.26"/>
    <n v="1746967607.3399999"/>
    <n v="1746967607.3399999"/>
    <n v="0"/>
    <n v="0"/>
    <n v="0.70710678118654757"/>
  </r>
  <r>
    <s v="L0983"/>
    <s v="C00983"/>
    <x v="7"/>
    <x v="1"/>
    <x v="1"/>
    <x v="0"/>
    <x v="3"/>
    <x v="1"/>
    <n v="48023172"/>
    <n v="988722"/>
    <n v="311930813"/>
    <x v="3"/>
    <x v="6"/>
    <n v="48"/>
    <n v="20.75"/>
    <n v="17377053"/>
    <x v="1"/>
    <x v="0"/>
    <x v="3"/>
    <x v="27"/>
    <x v="0"/>
    <n v="35.454767367284354"/>
    <n v="0"/>
    <n v="20.75"/>
    <n v="6472564369.75"/>
    <n v="6472564369.75"/>
    <n v="0"/>
    <n v="0"/>
    <n v="0.70710678118654757"/>
  </r>
  <r>
    <s v="L0600"/>
    <s v="C00600"/>
    <x v="21"/>
    <x v="0"/>
    <x v="0"/>
    <x v="1"/>
    <x v="1"/>
    <x v="2"/>
    <n v="7870581"/>
    <n v="14730775"/>
    <n v="457582610"/>
    <x v="3"/>
    <x v="7"/>
    <n v="36"/>
    <n v="21.95"/>
    <n v="15726965"/>
    <x v="2"/>
    <x v="0"/>
    <x v="0"/>
    <x v="28"/>
    <x v="3"/>
    <n v="69.584165658025114"/>
    <n v="0"/>
    <n v="21.95"/>
    <n v="10043938289.5"/>
    <n v="10043938289.5"/>
    <n v="0"/>
    <n v="0"/>
    <n v="0.70710678118654757"/>
  </r>
  <r>
    <s v="L0871"/>
    <s v="C00871"/>
    <x v="22"/>
    <x v="1"/>
    <x v="0"/>
    <x v="3"/>
    <x v="0"/>
    <x v="2"/>
    <n v="59701945"/>
    <n v="3377136"/>
    <n v="176067152"/>
    <x v="2"/>
    <x v="7"/>
    <n v="36"/>
    <n v="14.54"/>
    <n v="17162235"/>
    <x v="2"/>
    <x v="0"/>
    <x v="0"/>
    <x v="29"/>
    <x v="3"/>
    <n v="27.207490546667916"/>
    <n v="0"/>
    <n v="14.54"/>
    <n v="2560016390.0799999"/>
    <n v="2560016390.0799999"/>
    <n v="0"/>
    <n v="0"/>
    <n v="0.70710678118654757"/>
  </r>
  <r>
    <s v="L0126"/>
    <s v="C00126"/>
    <x v="0"/>
    <x v="0"/>
    <x v="1"/>
    <x v="1"/>
    <x v="2"/>
    <x v="1"/>
    <n v="26085523"/>
    <n v="4900318"/>
    <n v="111112230"/>
    <x v="0"/>
    <x v="8"/>
    <n v="36"/>
    <n v="22.57"/>
    <n v="2041431"/>
    <x v="2"/>
    <x v="0"/>
    <x v="2"/>
    <x v="30"/>
    <x v="0"/>
    <n v="6.5882704297101373"/>
    <n v="0"/>
    <n v="22.57"/>
    <n v="2507803031.0999999"/>
    <n v="2507803031.0999999"/>
    <n v="0"/>
    <n v="0"/>
    <n v="0.70710678118654757"/>
  </r>
  <r>
    <s v="L0120"/>
    <s v="C00120"/>
    <x v="23"/>
    <x v="1"/>
    <x v="1"/>
    <x v="0"/>
    <x v="0"/>
    <x v="0"/>
    <n v="34092273"/>
    <n v="12335225"/>
    <n v="299666394"/>
    <x v="3"/>
    <x v="8"/>
    <n v="36"/>
    <n v="8.56"/>
    <n v="7131630"/>
    <x v="2"/>
    <x v="0"/>
    <x v="1"/>
    <x v="31"/>
    <x v="3"/>
    <n v="15.360788987595239"/>
    <n v="0"/>
    <n v="8.56"/>
    <n v="2565144332.6400003"/>
    <n v="2565144332.6400003"/>
    <n v="0"/>
    <n v="0"/>
    <n v="0.70710678118654757"/>
  </r>
  <r>
    <s v="L0343"/>
    <s v="C00343"/>
    <x v="7"/>
    <x v="0"/>
    <x v="2"/>
    <x v="2"/>
    <x v="3"/>
    <x v="1"/>
    <n v="50789382"/>
    <n v="14745094"/>
    <n v="450417305"/>
    <x v="3"/>
    <x v="8"/>
    <n v="60"/>
    <n v="22.47"/>
    <n v="12593668"/>
    <x v="1"/>
    <x v="0"/>
    <x v="0"/>
    <x v="32"/>
    <x v="3"/>
    <n v="19.216859229941811"/>
    <n v="0"/>
    <n v="22.47"/>
    <n v="10120876843.35"/>
    <n v="10120876843.35"/>
    <n v="0"/>
    <n v="0"/>
    <n v="0.70710678118654757"/>
  </r>
  <r>
    <s v="L0842"/>
    <s v="C00842"/>
    <x v="21"/>
    <x v="1"/>
    <x v="0"/>
    <x v="2"/>
    <x v="3"/>
    <x v="1"/>
    <n v="16811984"/>
    <n v="11449924"/>
    <n v="120682776"/>
    <x v="0"/>
    <x v="9"/>
    <n v="12"/>
    <n v="9.33"/>
    <n v="5813417"/>
    <x v="2"/>
    <x v="0"/>
    <x v="2"/>
    <x v="33"/>
    <x v="0"/>
    <n v="20.56979663227267"/>
    <n v="0"/>
    <n v="9.33"/>
    <n v="1125970300.0799999"/>
    <n v="1125970300.0799999"/>
    <n v="0"/>
    <n v="0"/>
    <n v="0.70710678118654746"/>
  </r>
  <r>
    <s v="L0441"/>
    <s v="C00441"/>
    <x v="17"/>
    <x v="0"/>
    <x v="0"/>
    <x v="3"/>
    <x v="2"/>
    <x v="0"/>
    <n v="7126861"/>
    <n v="10815723"/>
    <n v="438581798"/>
    <x v="3"/>
    <x v="9"/>
    <n v="72"/>
    <n v="8.84"/>
    <n v="5151235"/>
    <x v="2"/>
    <x v="1"/>
    <x v="1"/>
    <x v="34"/>
    <x v="0"/>
    <n v="28.709549304604064"/>
    <n v="0"/>
    <n v="8.84"/>
    <n v="3877063094.3200002"/>
    <n v="3877063094.3200002"/>
    <n v="0"/>
    <n v="0"/>
    <n v="0.70710678118654746"/>
  </r>
  <r>
    <s v="L0684"/>
    <s v="C00684"/>
    <x v="2"/>
    <x v="1"/>
    <x v="0"/>
    <x v="0"/>
    <x v="2"/>
    <x v="1"/>
    <n v="50027943"/>
    <n v="12159041"/>
    <n v="375689129"/>
    <x v="3"/>
    <x v="9"/>
    <n v="36"/>
    <n v="22.75"/>
    <n v="3566436"/>
    <x v="2"/>
    <x v="0"/>
    <x v="1"/>
    <x v="35"/>
    <x v="4"/>
    <n v="5.7350200485683631"/>
    <n v="0"/>
    <n v="22.75"/>
    <n v="8546927684.75"/>
    <n v="8546927684.75"/>
    <n v="0"/>
    <n v="0"/>
    <n v="0.70710678118654746"/>
  </r>
  <r>
    <s v="L0948"/>
    <s v="C00948"/>
    <x v="4"/>
    <x v="1"/>
    <x v="0"/>
    <x v="3"/>
    <x v="3"/>
    <x v="1"/>
    <n v="11017004"/>
    <n v="7742237"/>
    <n v="38498615"/>
    <x v="2"/>
    <x v="9"/>
    <n v="48"/>
    <n v="22.52"/>
    <n v="4987338"/>
    <x v="2"/>
    <x v="0"/>
    <x v="2"/>
    <x v="36"/>
    <x v="3"/>
    <n v="26.586032985023223"/>
    <n v="0"/>
    <n v="22.52"/>
    <n v="866988809.79999995"/>
    <n v="866988809.79999995"/>
    <n v="0"/>
    <n v="0"/>
    <n v="0.70710678118654746"/>
  </r>
  <r>
    <s v="L0007"/>
    <s v="C00007"/>
    <x v="13"/>
    <x v="1"/>
    <x v="0"/>
    <x v="3"/>
    <x v="0"/>
    <x v="1"/>
    <n v="15531792"/>
    <n v="3073961"/>
    <n v="10987938"/>
    <x v="3"/>
    <x v="9"/>
    <n v="12"/>
    <n v="19"/>
    <n v="9814324"/>
    <x v="0"/>
    <x v="1"/>
    <x v="2"/>
    <x v="37"/>
    <x v="2"/>
    <n v="52.748867514257554"/>
    <n v="0"/>
    <n v="19"/>
    <n v="208770822"/>
    <n v="208770822"/>
    <n v="0"/>
    <n v="0"/>
    <n v="0.70710678118654746"/>
  </r>
  <r>
    <s v="L0232"/>
    <s v="C00232"/>
    <x v="0"/>
    <x v="0"/>
    <x v="0"/>
    <x v="1"/>
    <x v="1"/>
    <x v="2"/>
    <n v="33076568"/>
    <n v="1318155"/>
    <n v="66479049"/>
    <x v="2"/>
    <x v="10"/>
    <n v="12"/>
    <n v="22"/>
    <n v="10172934"/>
    <x v="1"/>
    <x v="0"/>
    <x v="1"/>
    <x v="38"/>
    <x v="2"/>
    <n v="29.577019707354523"/>
    <n v="0"/>
    <n v="22"/>
    <n v="1462539078"/>
    <n v="1462539078"/>
    <n v="0"/>
    <n v="0"/>
    <n v="0.70710678118654746"/>
  </r>
  <r>
    <s v="L0941"/>
    <s v="C00941"/>
    <x v="24"/>
    <x v="1"/>
    <x v="0"/>
    <x v="0"/>
    <x v="0"/>
    <x v="3"/>
    <n v="6790228"/>
    <n v="5581472"/>
    <n v="88542943"/>
    <x v="2"/>
    <x v="10"/>
    <n v="12"/>
    <n v="10.039999999999999"/>
    <n v="9297714"/>
    <x v="3"/>
    <x v="0"/>
    <x v="3"/>
    <x v="39"/>
    <x v="0"/>
    <n v="75.153083246441483"/>
    <n v="0"/>
    <n v="10.039999999999999"/>
    <n v="888971147.71999991"/>
    <n v="888971147.71999991"/>
    <n v="0"/>
    <n v="0"/>
    <n v="0.70710678118654746"/>
  </r>
  <r>
    <s v="L0286"/>
    <s v="C00286"/>
    <x v="17"/>
    <x v="0"/>
    <x v="0"/>
    <x v="3"/>
    <x v="0"/>
    <x v="1"/>
    <n v="11630604"/>
    <n v="14632787"/>
    <n v="129237153"/>
    <x v="4"/>
    <x v="11"/>
    <n v="24"/>
    <n v="13.71"/>
    <n v="1524252"/>
    <x v="2"/>
    <x v="0"/>
    <x v="0"/>
    <x v="40"/>
    <x v="2"/>
    <n v="5.8037136179406534"/>
    <n v="0"/>
    <n v="13.71"/>
    <n v="1771841367.6300001"/>
    <n v="1771841367.6300001"/>
    <n v="0"/>
    <n v="0"/>
    <n v="0.70710678118654746"/>
  </r>
  <r>
    <s v="L0156"/>
    <s v="C00156"/>
    <x v="8"/>
    <x v="1"/>
    <x v="0"/>
    <x v="0"/>
    <x v="1"/>
    <x v="2"/>
    <n v="39968399"/>
    <n v="5755536"/>
    <n v="265272945"/>
    <x v="2"/>
    <x v="12"/>
    <n v="24"/>
    <n v="17.36"/>
    <n v="15549939"/>
    <x v="2"/>
    <x v="1"/>
    <x v="1"/>
    <x v="41"/>
    <x v="3"/>
    <n v="34.008313151525563"/>
    <n v="0"/>
    <n v="17.36"/>
    <n v="4605138325.1999998"/>
    <n v="4605138325.1999998"/>
    <n v="0"/>
    <n v="0"/>
    <n v="0.70710678118654746"/>
  </r>
  <r>
    <s v="L0954"/>
    <s v="C00954"/>
    <x v="25"/>
    <x v="0"/>
    <x v="0"/>
    <x v="3"/>
    <x v="1"/>
    <x v="0"/>
    <n v="49265313"/>
    <n v="419503"/>
    <n v="236361476"/>
    <x v="0"/>
    <x v="12"/>
    <n v="48"/>
    <n v="11.75"/>
    <n v="15049471"/>
    <x v="1"/>
    <x v="0"/>
    <x v="0"/>
    <x v="42"/>
    <x v="0"/>
    <n v="30.289879708923547"/>
    <n v="0"/>
    <n v="11.75"/>
    <n v="2777247343"/>
    <n v="2777247343"/>
    <n v="0"/>
    <n v="0"/>
    <n v="0.70710678118654757"/>
  </r>
  <r>
    <s v="L0344"/>
    <s v="C00344"/>
    <x v="26"/>
    <x v="0"/>
    <x v="1"/>
    <x v="1"/>
    <x v="1"/>
    <x v="1"/>
    <n v="6350816"/>
    <n v="12236201"/>
    <n v="303348472"/>
    <x v="3"/>
    <x v="13"/>
    <n v="60"/>
    <n v="17.63"/>
    <n v="2216953"/>
    <x v="0"/>
    <x v="0"/>
    <x v="1"/>
    <x v="43"/>
    <x v="3"/>
    <n v="11.927427623270587"/>
    <n v="0"/>
    <n v="17.63"/>
    <n v="5348033561.3599997"/>
    <n v="5348033561.3599997"/>
    <n v="0"/>
    <n v="0"/>
    <n v="0.70710678118654757"/>
  </r>
  <r>
    <s v="L0409"/>
    <s v="C00409"/>
    <x v="12"/>
    <x v="1"/>
    <x v="1"/>
    <x v="1"/>
    <x v="0"/>
    <x v="2"/>
    <n v="56021573"/>
    <n v="9326801"/>
    <n v="449513358"/>
    <x v="0"/>
    <x v="13"/>
    <n v="24"/>
    <n v="8.4700000000000006"/>
    <n v="5422801"/>
    <x v="2"/>
    <x v="0"/>
    <x v="1"/>
    <x v="44"/>
    <x v="1"/>
    <n v="8.2982952261367657"/>
    <n v="0"/>
    <n v="8.4700000000000006"/>
    <n v="3807378142.2600002"/>
    <n v="3807378142.2600002"/>
    <n v="0"/>
    <n v="0"/>
    <n v="0.70710678118654757"/>
  </r>
  <r>
    <s v="L0058"/>
    <s v="C00058"/>
    <x v="7"/>
    <x v="1"/>
    <x v="0"/>
    <x v="3"/>
    <x v="2"/>
    <x v="1"/>
    <n v="52204477"/>
    <n v="4614965"/>
    <n v="479547561"/>
    <x v="0"/>
    <x v="13"/>
    <n v="60"/>
    <n v="10"/>
    <n v="16935998"/>
    <x v="2"/>
    <x v="0"/>
    <x v="2"/>
    <x v="45"/>
    <x v="0"/>
    <n v="29.806695391341577"/>
    <n v="0"/>
    <n v="10"/>
    <n v="4795475610"/>
    <n v="4795475610"/>
    <n v="0"/>
    <n v="0"/>
    <n v="0.70710678118654757"/>
  </r>
  <r>
    <s v="L0182"/>
    <s v="C00182"/>
    <x v="27"/>
    <x v="0"/>
    <x v="0"/>
    <x v="3"/>
    <x v="1"/>
    <x v="2"/>
    <n v="50721311"/>
    <n v="14507000"/>
    <n v="79713766"/>
    <x v="0"/>
    <x v="13"/>
    <n v="60"/>
    <n v="21.09"/>
    <n v="4640503"/>
    <x v="3"/>
    <x v="0"/>
    <x v="0"/>
    <x v="46"/>
    <x v="2"/>
    <n v="7.1142467570561498"/>
    <n v="0"/>
    <n v="21.09"/>
    <n v="1681163324.9400001"/>
    <n v="1681163324.9400001"/>
    <n v="0"/>
    <n v="0"/>
    <n v="0.70710678118654757"/>
  </r>
  <r>
    <s v="L0561"/>
    <s v="C00561"/>
    <x v="28"/>
    <x v="0"/>
    <x v="1"/>
    <x v="1"/>
    <x v="1"/>
    <x v="0"/>
    <n v="6398558"/>
    <n v="4713797"/>
    <n v="363167998"/>
    <x v="3"/>
    <x v="14"/>
    <n v="36"/>
    <n v="10.49"/>
    <n v="8676465"/>
    <x v="2"/>
    <x v="0"/>
    <x v="0"/>
    <x v="47"/>
    <x v="1"/>
    <n v="78.079444006243506"/>
    <n v="0"/>
    <n v="10.49"/>
    <n v="3809632299.02"/>
    <n v="3809632299.02"/>
    <n v="0"/>
    <n v="0"/>
    <n v="0.70710678118654757"/>
  </r>
  <r>
    <s v="L0322"/>
    <s v="C00322"/>
    <x v="29"/>
    <x v="1"/>
    <x v="0"/>
    <x v="1"/>
    <x v="2"/>
    <x v="1"/>
    <n v="47168727"/>
    <n v="3258881"/>
    <n v="121449370"/>
    <x v="3"/>
    <x v="14"/>
    <n v="12"/>
    <n v="17.18"/>
    <n v="10481736"/>
    <x v="2"/>
    <x v="0"/>
    <x v="1"/>
    <x v="48"/>
    <x v="0"/>
    <n v="20.785709288451677"/>
    <n v="0"/>
    <n v="17.18"/>
    <n v="2086500176.5999999"/>
    <n v="2086500176.5999999"/>
    <n v="0"/>
    <n v="0"/>
    <n v="0.70710678118654757"/>
  </r>
  <r>
    <s v="L0950"/>
    <s v="C00950"/>
    <x v="29"/>
    <x v="1"/>
    <x v="0"/>
    <x v="0"/>
    <x v="2"/>
    <x v="1"/>
    <n v="55829267"/>
    <n v="14060687"/>
    <n v="334412916"/>
    <x v="0"/>
    <x v="14"/>
    <n v="60"/>
    <n v="16.690000000000001"/>
    <n v="11715093"/>
    <x v="1"/>
    <x v="0"/>
    <x v="0"/>
    <x v="49"/>
    <x v="4"/>
    <n v="16.762198756061565"/>
    <n v="0"/>
    <n v="16.690000000000001"/>
    <n v="5581351568.04"/>
    <n v="5581351568.04"/>
    <n v="0"/>
    <n v="0"/>
    <n v="0.70710678118654757"/>
  </r>
  <r>
    <s v="L0769"/>
    <s v="C00769"/>
    <x v="30"/>
    <x v="0"/>
    <x v="0"/>
    <x v="1"/>
    <x v="1"/>
    <x v="2"/>
    <n v="39333537"/>
    <n v="12255218"/>
    <n v="13031863"/>
    <x v="2"/>
    <x v="15"/>
    <n v="24"/>
    <n v="20.29"/>
    <n v="17635257"/>
    <x v="2"/>
    <x v="0"/>
    <x v="0"/>
    <x v="50"/>
    <x v="4"/>
    <n v="34.184304312054053"/>
    <n v="0"/>
    <n v="20.29"/>
    <n v="264416500.26999998"/>
    <n v="264416500.26999998"/>
    <n v="0"/>
    <n v="0"/>
    <n v="0.70710678118654757"/>
  </r>
  <r>
    <s v="L0778"/>
    <s v="C00778"/>
    <x v="9"/>
    <x v="1"/>
    <x v="0"/>
    <x v="1"/>
    <x v="3"/>
    <x v="0"/>
    <n v="50169498"/>
    <n v="10517433"/>
    <n v="461914530"/>
    <x v="1"/>
    <x v="15"/>
    <n v="60"/>
    <n v="22.9"/>
    <n v="14325559"/>
    <x v="0"/>
    <x v="0"/>
    <x v="0"/>
    <x v="51"/>
    <x v="3"/>
    <n v="23.605673847636158"/>
    <n v="0"/>
    <n v="22.9"/>
    <n v="10577842737"/>
    <n v="10577842737"/>
    <n v="0"/>
    <n v="0"/>
    <n v="0.70710678118654757"/>
  </r>
  <r>
    <s v="L0881"/>
    <s v="C00881"/>
    <x v="9"/>
    <x v="1"/>
    <x v="0"/>
    <x v="1"/>
    <x v="1"/>
    <x v="1"/>
    <n v="40603312"/>
    <n v="4494893"/>
    <n v="351580527"/>
    <x v="2"/>
    <x v="15"/>
    <n v="36"/>
    <n v="16.440000000000001"/>
    <n v="13730804"/>
    <x v="0"/>
    <x v="0"/>
    <x v="1"/>
    <x v="52"/>
    <x v="0"/>
    <n v="30.446453467493882"/>
    <n v="0"/>
    <n v="16.440000000000001"/>
    <n v="5779983863.8800001"/>
    <n v="5779983863.8800001"/>
    <n v="0"/>
    <n v="0"/>
    <n v="0.70710678118654757"/>
  </r>
  <r>
    <s v="L0897"/>
    <s v="C00897"/>
    <x v="9"/>
    <x v="1"/>
    <x v="0"/>
    <x v="3"/>
    <x v="0"/>
    <x v="0"/>
    <n v="21899242"/>
    <n v="81171"/>
    <n v="107536375"/>
    <x v="1"/>
    <x v="15"/>
    <n v="36"/>
    <n v="8.5500000000000007"/>
    <n v="16943416"/>
    <x v="0"/>
    <x v="0"/>
    <x v="1"/>
    <x v="53"/>
    <x v="0"/>
    <n v="77.084156698966495"/>
    <n v="0"/>
    <n v="8.5500000000000007"/>
    <n v="919436006.25000012"/>
    <n v="919436006.25000012"/>
    <n v="0"/>
    <n v="0"/>
    <n v="0.70710678118654746"/>
  </r>
  <r>
    <s v="L0803"/>
    <s v="C00803"/>
    <x v="15"/>
    <x v="1"/>
    <x v="0"/>
    <x v="2"/>
    <x v="0"/>
    <x v="1"/>
    <n v="49160167"/>
    <n v="13609193"/>
    <n v="206584297"/>
    <x v="0"/>
    <x v="15"/>
    <n v="36"/>
    <n v="18.899999999999999"/>
    <n v="8784081"/>
    <x v="2"/>
    <x v="0"/>
    <x v="1"/>
    <x v="54"/>
    <x v="1"/>
    <n v="13.994217879551424"/>
    <n v="0"/>
    <n v="18.899999999999999"/>
    <n v="3904443213.2999997"/>
    <n v="3904443213.2999997"/>
    <n v="0"/>
    <n v="0"/>
    <n v="0.70710678118654746"/>
  </r>
  <r>
    <s v="L0699"/>
    <s v="C00699"/>
    <x v="31"/>
    <x v="1"/>
    <x v="1"/>
    <x v="2"/>
    <x v="2"/>
    <x v="0"/>
    <n v="35550539"/>
    <n v="12491230"/>
    <n v="341385773"/>
    <x v="2"/>
    <x v="15"/>
    <n v="12"/>
    <n v="17.239999999999998"/>
    <n v="2955683"/>
    <x v="2"/>
    <x v="0"/>
    <x v="0"/>
    <x v="55"/>
    <x v="3"/>
    <n v="6.1523192453633424"/>
    <n v="0"/>
    <n v="17.239999999999998"/>
    <n v="5885490726.5199995"/>
    <n v="5885490726.5199995"/>
    <n v="0"/>
    <n v="0"/>
    <n v="0.70710678118654746"/>
  </r>
  <r>
    <s v="L0458"/>
    <s v="C00458"/>
    <x v="32"/>
    <x v="1"/>
    <x v="0"/>
    <x v="1"/>
    <x v="2"/>
    <x v="1"/>
    <n v="34348355"/>
    <n v="9760054"/>
    <n v="30030723"/>
    <x v="4"/>
    <x v="15"/>
    <n v="60"/>
    <n v="8.9499999999999993"/>
    <n v="1802914"/>
    <x v="1"/>
    <x v="0"/>
    <x v="0"/>
    <x v="56"/>
    <x v="0"/>
    <n v="4.0874609646428191"/>
    <n v="0"/>
    <n v="8.9499999999999993"/>
    <n v="268774970.84999996"/>
    <n v="268774970.84999996"/>
    <n v="0"/>
    <n v="0"/>
    <n v="0.70710678118654746"/>
  </r>
  <r>
    <s v="L0291"/>
    <s v="C00291"/>
    <x v="3"/>
    <x v="1"/>
    <x v="0"/>
    <x v="3"/>
    <x v="1"/>
    <x v="1"/>
    <n v="43587225"/>
    <n v="14837319"/>
    <n v="498961225"/>
    <x v="0"/>
    <x v="15"/>
    <n v="36"/>
    <n v="14.95"/>
    <n v="16743208"/>
    <x v="1"/>
    <x v="0"/>
    <x v="0"/>
    <x v="57"/>
    <x v="0"/>
    <n v="28.657832571187893"/>
    <n v="0"/>
    <n v="14.95"/>
    <n v="7459470313.75"/>
    <n v="7459470313.75"/>
    <n v="0"/>
    <n v="0"/>
    <n v="0.70710678118654746"/>
  </r>
  <r>
    <s v="L0158"/>
    <s v="C00158"/>
    <x v="30"/>
    <x v="1"/>
    <x v="0"/>
    <x v="0"/>
    <x v="3"/>
    <x v="1"/>
    <n v="51670629"/>
    <n v="337164"/>
    <n v="23831553"/>
    <x v="0"/>
    <x v="16"/>
    <n v="12"/>
    <n v="23.03"/>
    <n v="18564776"/>
    <x v="2"/>
    <x v="0"/>
    <x v="2"/>
    <x v="58"/>
    <x v="1"/>
    <n v="35.696142691538554"/>
    <n v="0"/>
    <n v="23.03"/>
    <n v="548840665.59000003"/>
    <n v="548840665.59000003"/>
    <n v="0"/>
    <n v="0"/>
    <n v="0.70710678118654746"/>
  </r>
  <r>
    <s v="L0110"/>
    <s v="C00110"/>
    <x v="15"/>
    <x v="1"/>
    <x v="1"/>
    <x v="2"/>
    <x v="0"/>
    <x v="1"/>
    <n v="20927403"/>
    <n v="3761509"/>
    <n v="190504877"/>
    <x v="0"/>
    <x v="16"/>
    <n v="36"/>
    <n v="19.93"/>
    <n v="15730030"/>
    <x v="2"/>
    <x v="0"/>
    <x v="3"/>
    <x v="59"/>
    <x v="0"/>
    <n v="63.712933158010365"/>
    <n v="0"/>
    <n v="19.93"/>
    <n v="3796762198.6100001"/>
    <n v="3796762198.6100001"/>
    <n v="0"/>
    <n v="0"/>
    <n v="0.70710678118654746"/>
  </r>
  <r>
    <s v="L0784"/>
    <s v="C00784"/>
    <x v="16"/>
    <x v="1"/>
    <x v="0"/>
    <x v="0"/>
    <x v="1"/>
    <x v="1"/>
    <n v="9447321"/>
    <n v="3472696"/>
    <n v="249504214"/>
    <x v="3"/>
    <x v="16"/>
    <n v="36"/>
    <n v="23.76"/>
    <n v="7307676"/>
    <x v="2"/>
    <x v="0"/>
    <x v="0"/>
    <x v="60"/>
    <x v="0"/>
    <n v="56.560885330104441"/>
    <n v="0"/>
    <n v="23.76"/>
    <n v="5928220124.6400003"/>
    <n v="5928220124.6400003"/>
    <n v="0"/>
    <n v="0"/>
    <n v="0.70710678118654746"/>
  </r>
  <r>
    <s v="L0160"/>
    <s v="C00160"/>
    <x v="12"/>
    <x v="1"/>
    <x v="0"/>
    <x v="2"/>
    <x v="1"/>
    <x v="1"/>
    <n v="43620879"/>
    <n v="11562817"/>
    <n v="75063839"/>
    <x v="2"/>
    <x v="16"/>
    <n v="36"/>
    <n v="16.559999999999999"/>
    <n v="3146081"/>
    <x v="0"/>
    <x v="1"/>
    <x v="1"/>
    <x v="61"/>
    <x v="1"/>
    <n v="5.7011059933354229"/>
    <n v="0"/>
    <n v="16.559999999999999"/>
    <n v="1243057173.8399999"/>
    <n v="1243057173.8399999"/>
    <n v="0"/>
    <n v="0"/>
    <n v="0.70710678118654746"/>
  </r>
  <r>
    <s v="L0649"/>
    <s v="C00649"/>
    <x v="12"/>
    <x v="1"/>
    <x v="1"/>
    <x v="0"/>
    <x v="2"/>
    <x v="1"/>
    <n v="30449640"/>
    <n v="5817676"/>
    <n v="292952058"/>
    <x v="4"/>
    <x v="16"/>
    <n v="12"/>
    <n v="14.77"/>
    <n v="2401170"/>
    <x v="0"/>
    <x v="0"/>
    <x v="3"/>
    <x v="62"/>
    <x v="3"/>
    <n v="6.6207546210477783"/>
    <n v="0"/>
    <n v="14.77"/>
    <n v="4326901896.6599998"/>
    <n v="4326901896.6599998"/>
    <n v="0"/>
    <n v="0"/>
    <n v="0.70710678118654757"/>
  </r>
  <r>
    <s v="L0667"/>
    <s v="C00667"/>
    <x v="33"/>
    <x v="0"/>
    <x v="0"/>
    <x v="1"/>
    <x v="1"/>
    <x v="1"/>
    <n v="36125529"/>
    <n v="6073877"/>
    <n v="186968830"/>
    <x v="4"/>
    <x v="16"/>
    <n v="36"/>
    <n v="17.649999999999999"/>
    <n v="6231308"/>
    <x v="2"/>
    <x v="1"/>
    <x v="2"/>
    <x v="63"/>
    <x v="4"/>
    <n v="14.766340549912005"/>
    <n v="0"/>
    <n v="17.649999999999999"/>
    <n v="3299999849.4999995"/>
    <n v="3299999849.4999995"/>
    <n v="0"/>
    <n v="0"/>
    <n v="0.70710678118654757"/>
  </r>
  <r>
    <s v="L0861"/>
    <s v="C00861"/>
    <x v="22"/>
    <x v="0"/>
    <x v="2"/>
    <x v="2"/>
    <x v="3"/>
    <x v="1"/>
    <n v="15412577"/>
    <n v="13542914"/>
    <n v="25049125"/>
    <x v="3"/>
    <x v="16"/>
    <n v="48"/>
    <n v="19.5"/>
    <n v="9342490"/>
    <x v="1"/>
    <x v="0"/>
    <x v="2"/>
    <x v="64"/>
    <x v="3"/>
    <n v="32.265002862496786"/>
    <n v="0"/>
    <n v="19.5"/>
    <n v="488457937.5"/>
    <n v="488457937.5"/>
    <n v="0"/>
    <n v="0"/>
    <n v="0.70710678118654757"/>
  </r>
  <r>
    <s v="L0772"/>
    <s v="C00772"/>
    <x v="34"/>
    <x v="0"/>
    <x v="2"/>
    <x v="1"/>
    <x v="0"/>
    <x v="2"/>
    <n v="55551974"/>
    <n v="8958825"/>
    <n v="288892599"/>
    <x v="0"/>
    <x v="16"/>
    <n v="24"/>
    <n v="16.28"/>
    <n v="6070447"/>
    <x v="2"/>
    <x v="0"/>
    <x v="0"/>
    <x v="65"/>
    <x v="2"/>
    <n v="9.4099702593979657"/>
    <n v="0"/>
    <n v="16.28"/>
    <n v="4703171511.7200003"/>
    <n v="4703171511.7200003"/>
    <n v="0"/>
    <n v="0"/>
    <n v="0.70710678118654757"/>
  </r>
  <r>
    <s v="L0324"/>
    <s v="C00324"/>
    <x v="30"/>
    <x v="1"/>
    <x v="0"/>
    <x v="0"/>
    <x v="1"/>
    <x v="1"/>
    <n v="49882741"/>
    <n v="12339084"/>
    <n v="465311000"/>
    <x v="4"/>
    <x v="17"/>
    <n v="60"/>
    <n v="18.7"/>
    <n v="6450486"/>
    <x v="1"/>
    <x v="0"/>
    <x v="0"/>
    <x v="66"/>
    <x v="1"/>
    <n v="10.36691868166837"/>
    <n v="0"/>
    <n v="18.7"/>
    <n v="8701315700"/>
    <n v="8701315700"/>
    <n v="0"/>
    <n v="0"/>
    <n v="0.70710678118654757"/>
  </r>
  <r>
    <s v="L0763"/>
    <s v="C00763"/>
    <x v="21"/>
    <x v="1"/>
    <x v="1"/>
    <x v="1"/>
    <x v="0"/>
    <x v="1"/>
    <n v="49854299"/>
    <n v="6723000"/>
    <n v="58825789"/>
    <x v="4"/>
    <x v="17"/>
    <n v="72"/>
    <n v="21.42"/>
    <n v="6199895"/>
    <x v="0"/>
    <x v="0"/>
    <x v="1"/>
    <x v="67"/>
    <x v="1"/>
    <n v="10.958273211310424"/>
    <n v="0"/>
    <n v="21.42"/>
    <n v="1260048400.3800001"/>
    <n v="1260048400.3800001"/>
    <n v="0"/>
    <n v="0"/>
    <n v="0.70710678118654757"/>
  </r>
  <r>
    <s v="L0653"/>
    <s v="C00653"/>
    <x v="2"/>
    <x v="1"/>
    <x v="1"/>
    <x v="0"/>
    <x v="0"/>
    <x v="1"/>
    <n v="37522999"/>
    <n v="3113506"/>
    <n v="179323886"/>
    <x v="4"/>
    <x v="17"/>
    <n v="48"/>
    <n v="14.19"/>
    <n v="5608474"/>
    <x v="2"/>
    <x v="0"/>
    <x v="2"/>
    <x v="68"/>
    <x v="2"/>
    <n v="13.80156585808745"/>
    <n v="0"/>
    <n v="14.19"/>
    <n v="2544605942.3399997"/>
    <n v="2544605942.3399997"/>
    <n v="0"/>
    <n v="0"/>
    <n v="0.70710678118654757"/>
  </r>
  <r>
    <s v="L0159"/>
    <s v="C00159"/>
    <x v="12"/>
    <x v="0"/>
    <x v="0"/>
    <x v="1"/>
    <x v="0"/>
    <x v="1"/>
    <n v="33417654"/>
    <n v="7869815"/>
    <n v="76758264"/>
    <x v="2"/>
    <x v="17"/>
    <n v="36"/>
    <n v="12"/>
    <n v="15235298"/>
    <x v="2"/>
    <x v="0"/>
    <x v="3"/>
    <x v="69"/>
    <x v="2"/>
    <n v="36.900537545665493"/>
    <n v="0"/>
    <n v="12"/>
    <n v="921099168"/>
    <n v="921099168"/>
    <n v="0"/>
    <n v="0"/>
    <n v="0.70710678118654757"/>
  </r>
  <r>
    <s v="L0843"/>
    <s v="C00843"/>
    <x v="13"/>
    <x v="0"/>
    <x v="2"/>
    <x v="3"/>
    <x v="0"/>
    <x v="1"/>
    <n v="7821105"/>
    <n v="2465849"/>
    <n v="179297228"/>
    <x v="4"/>
    <x v="17"/>
    <n v="48"/>
    <n v="12.69"/>
    <n v="6115068"/>
    <x v="2"/>
    <x v="0"/>
    <x v="1"/>
    <x v="70"/>
    <x v="3"/>
    <n v="59.44488524008176"/>
    <n v="0"/>
    <n v="12.69"/>
    <n v="2275281823.3199997"/>
    <n v="2275281823.3199997"/>
    <n v="0"/>
    <n v="0"/>
    <n v="0.70710678118654757"/>
  </r>
  <r>
    <s v="L0571"/>
    <s v="C00571"/>
    <x v="19"/>
    <x v="0"/>
    <x v="1"/>
    <x v="0"/>
    <x v="2"/>
    <x v="1"/>
    <n v="36515219"/>
    <n v="6128420"/>
    <n v="486458627"/>
    <x v="2"/>
    <x v="17"/>
    <n v="12"/>
    <n v="12.64"/>
    <n v="2430264"/>
    <x v="2"/>
    <x v="1"/>
    <x v="0"/>
    <x v="71"/>
    <x v="3"/>
    <n v="5.6990070664466517"/>
    <n v="0"/>
    <n v="12.64"/>
    <n v="6148837045.2800007"/>
    <n v="6148837045.2800007"/>
    <n v="0"/>
    <n v="0"/>
    <n v="0.70710678118654757"/>
  </r>
  <r>
    <s v="L0776"/>
    <s v="C00776"/>
    <x v="17"/>
    <x v="0"/>
    <x v="0"/>
    <x v="3"/>
    <x v="0"/>
    <x v="2"/>
    <n v="45192367"/>
    <n v="6321001"/>
    <n v="165820829"/>
    <x v="3"/>
    <x v="18"/>
    <n v="48"/>
    <n v="18.73"/>
    <n v="15550703"/>
    <x v="1"/>
    <x v="0"/>
    <x v="3"/>
    <x v="72"/>
    <x v="0"/>
    <n v="30.187703898529794"/>
    <n v="0"/>
    <n v="18.73"/>
    <n v="3105824127.1700001"/>
    <n v="3105824127.1700001"/>
    <n v="0"/>
    <n v="0"/>
    <n v="0.70710678118654757"/>
  </r>
  <r>
    <s v="L0426"/>
    <s v="C00426"/>
    <x v="35"/>
    <x v="1"/>
    <x v="0"/>
    <x v="2"/>
    <x v="0"/>
    <x v="2"/>
    <n v="22599780"/>
    <n v="14727843"/>
    <n v="38085521"/>
    <x v="0"/>
    <x v="18"/>
    <n v="36"/>
    <n v="16.63"/>
    <n v="16965527"/>
    <x v="1"/>
    <x v="1"/>
    <x v="2"/>
    <x v="73"/>
    <x v="1"/>
    <n v="45.450327763972545"/>
    <n v="0"/>
    <n v="16.63"/>
    <n v="633362214.23000002"/>
    <n v="633362214.23000002"/>
    <n v="0"/>
    <n v="0"/>
    <n v="0.70710678118654746"/>
  </r>
  <r>
    <s v="L0433"/>
    <s v="C00433"/>
    <x v="35"/>
    <x v="0"/>
    <x v="2"/>
    <x v="0"/>
    <x v="0"/>
    <x v="0"/>
    <n v="49011924"/>
    <n v="7105924"/>
    <n v="10393186"/>
    <x v="1"/>
    <x v="18"/>
    <n v="36"/>
    <n v="12.99"/>
    <n v="15707667"/>
    <x v="0"/>
    <x v="0"/>
    <x v="3"/>
    <x v="74"/>
    <x v="3"/>
    <n v="27.990501346380924"/>
    <n v="0"/>
    <n v="12.99"/>
    <n v="135007486.14000002"/>
    <n v="135007486.14000002"/>
    <n v="0"/>
    <n v="0"/>
    <n v="0.70710678118654746"/>
  </r>
  <r>
    <s v="L0283"/>
    <s v="C00283"/>
    <x v="6"/>
    <x v="0"/>
    <x v="0"/>
    <x v="1"/>
    <x v="1"/>
    <x v="1"/>
    <n v="30319530"/>
    <n v="14043777"/>
    <n v="198785634"/>
    <x v="4"/>
    <x v="19"/>
    <n v="24"/>
    <n v="11.46"/>
    <n v="8290985"/>
    <x v="2"/>
    <x v="0"/>
    <x v="0"/>
    <x v="75"/>
    <x v="4"/>
    <n v="18.688834445998356"/>
    <n v="0"/>
    <n v="11.46"/>
    <n v="2278083365.6400003"/>
    <n v="2278083365.6400003"/>
    <n v="0"/>
    <n v="0"/>
    <n v="0.70710678118654746"/>
  </r>
  <r>
    <s v="L0683"/>
    <s v="C00683"/>
    <x v="11"/>
    <x v="0"/>
    <x v="0"/>
    <x v="3"/>
    <x v="3"/>
    <x v="1"/>
    <n v="20593539"/>
    <n v="9102869"/>
    <n v="403379384"/>
    <x v="3"/>
    <x v="19"/>
    <n v="12"/>
    <n v="19.190000000000001"/>
    <n v="9797057"/>
    <x v="2"/>
    <x v="0"/>
    <x v="1"/>
    <x v="76"/>
    <x v="3"/>
    <n v="32.990713893747689"/>
    <n v="0"/>
    <n v="19.190000000000001"/>
    <n v="7740850378.960001"/>
    <n v="7740850378.960001"/>
    <n v="0"/>
    <n v="0"/>
    <n v="0.70710678118654746"/>
  </r>
  <r>
    <s v="L0341"/>
    <s v="C00341"/>
    <x v="31"/>
    <x v="0"/>
    <x v="0"/>
    <x v="3"/>
    <x v="0"/>
    <x v="1"/>
    <n v="9034649"/>
    <n v="10453914"/>
    <n v="234537038"/>
    <x v="2"/>
    <x v="19"/>
    <n v="48"/>
    <n v="19.399999999999999"/>
    <n v="10455578"/>
    <x v="2"/>
    <x v="1"/>
    <x v="2"/>
    <x v="77"/>
    <x v="4"/>
    <n v="53.649815022277423"/>
    <n v="0"/>
    <n v="19.399999999999999"/>
    <n v="4550018537.1999998"/>
    <n v="4550018537.1999998"/>
    <n v="0"/>
    <n v="0"/>
    <n v="0.70710678118654746"/>
  </r>
  <r>
    <s v="L0476"/>
    <s v="C00476"/>
    <x v="24"/>
    <x v="0"/>
    <x v="0"/>
    <x v="3"/>
    <x v="0"/>
    <x v="1"/>
    <n v="49820786"/>
    <n v="4668223"/>
    <n v="158347998"/>
    <x v="2"/>
    <x v="19"/>
    <n v="72"/>
    <n v="17"/>
    <n v="8679124"/>
    <x v="2"/>
    <x v="0"/>
    <x v="1"/>
    <x v="78"/>
    <x v="2"/>
    <n v="15.928210402945666"/>
    <n v="0"/>
    <n v="17"/>
    <n v="2691915966"/>
    <n v="2691915966"/>
    <n v="0"/>
    <n v="0"/>
    <n v="0.70710678118654746"/>
  </r>
  <r>
    <s v="L0006"/>
    <s v="C00006"/>
    <x v="11"/>
    <x v="1"/>
    <x v="0"/>
    <x v="0"/>
    <x v="2"/>
    <x v="1"/>
    <n v="43199721"/>
    <n v="14810257"/>
    <n v="198650529"/>
    <x v="4"/>
    <x v="20"/>
    <n v="36"/>
    <n v="18.329999999999998"/>
    <n v="5165666"/>
    <x v="2"/>
    <x v="0"/>
    <x v="1"/>
    <x v="79"/>
    <x v="0"/>
    <n v="8.904788758926955"/>
    <n v="0"/>
    <n v="18.329999999999998"/>
    <n v="3641264196.5699997"/>
    <n v="3641264196.5699997"/>
    <n v="0"/>
    <n v="0"/>
    <n v="0.70710678118654746"/>
  </r>
  <r>
    <s v="L0443"/>
    <s v="C00443"/>
    <x v="2"/>
    <x v="1"/>
    <x v="0"/>
    <x v="1"/>
    <x v="2"/>
    <x v="2"/>
    <n v="40606155"/>
    <n v="13608519"/>
    <n v="32993847"/>
    <x v="0"/>
    <x v="20"/>
    <n v="48"/>
    <n v="12.89"/>
    <n v="18214754"/>
    <x v="2"/>
    <x v="0"/>
    <x v="0"/>
    <x v="80"/>
    <x v="3"/>
    <n v="33.597461085904527"/>
    <n v="0"/>
    <n v="12.89"/>
    <n v="425290687.83000004"/>
    <n v="425290687.83000004"/>
    <n v="0"/>
    <n v="0"/>
    <n v="0.70710678118654746"/>
  </r>
  <r>
    <s v="L0166"/>
    <s v="C00166"/>
    <x v="12"/>
    <x v="1"/>
    <x v="0"/>
    <x v="0"/>
    <x v="0"/>
    <x v="3"/>
    <n v="24396438"/>
    <n v="11189893"/>
    <n v="109887840"/>
    <x v="2"/>
    <x v="20"/>
    <n v="48"/>
    <n v="15.6"/>
    <n v="4447822"/>
    <x v="1"/>
    <x v="0"/>
    <x v="0"/>
    <x v="81"/>
    <x v="0"/>
    <n v="12.49868102446414"/>
    <n v="0"/>
    <n v="15.6"/>
    <n v="1714250304"/>
    <n v="1714250304"/>
    <n v="0"/>
    <n v="0"/>
    <n v="0.70710678118654746"/>
  </r>
  <r>
    <s v="L0469"/>
    <s v="C00469"/>
    <x v="1"/>
    <x v="1"/>
    <x v="0"/>
    <x v="0"/>
    <x v="0"/>
    <x v="1"/>
    <n v="8129985"/>
    <n v="2183525"/>
    <n v="236014865"/>
    <x v="0"/>
    <x v="21"/>
    <n v="12"/>
    <n v="15.3"/>
    <n v="16564814"/>
    <x v="2"/>
    <x v="0"/>
    <x v="1"/>
    <x v="82"/>
    <x v="3"/>
    <n v="160.6127690766771"/>
    <n v="0"/>
    <n v="15.3"/>
    <n v="3611027434.5"/>
    <n v="3611027434.5"/>
    <n v="0"/>
    <n v="0"/>
    <n v="0.70710678118654757"/>
  </r>
  <r>
    <s v="L0734"/>
    <s v="C00734"/>
    <x v="36"/>
    <x v="1"/>
    <x v="0"/>
    <x v="0"/>
    <x v="0"/>
    <x v="1"/>
    <n v="11508850"/>
    <n v="11093097"/>
    <n v="433202780"/>
    <x v="0"/>
    <x v="21"/>
    <n v="48"/>
    <n v="16.03"/>
    <n v="5248887"/>
    <x v="2"/>
    <x v="0"/>
    <x v="3"/>
    <x v="83"/>
    <x v="0"/>
    <n v="23.223163031043299"/>
    <n v="0"/>
    <n v="16.03"/>
    <n v="6944240563.4000006"/>
    <n v="6944240563.4000006"/>
    <n v="0"/>
    <n v="0"/>
    <n v="0.70710678118654757"/>
  </r>
  <r>
    <s v="L0149"/>
    <s v="C00149"/>
    <x v="33"/>
    <x v="1"/>
    <x v="1"/>
    <x v="3"/>
    <x v="0"/>
    <x v="2"/>
    <n v="11841023"/>
    <n v="5857109"/>
    <n v="190454316"/>
    <x v="3"/>
    <x v="21"/>
    <n v="48"/>
    <n v="12.01"/>
    <n v="15370931"/>
    <x v="0"/>
    <x v="1"/>
    <x v="2"/>
    <x v="84"/>
    <x v="2"/>
    <n v="86.85058400513681"/>
    <n v="0"/>
    <n v="12.01"/>
    <n v="2287356335.1599998"/>
    <n v="2287356335.1599998"/>
    <n v="0"/>
    <n v="0"/>
    <n v="0.70710678118654757"/>
  </r>
  <r>
    <s v="L0549"/>
    <s v="C00549"/>
    <x v="10"/>
    <x v="0"/>
    <x v="1"/>
    <x v="3"/>
    <x v="0"/>
    <x v="1"/>
    <n v="18409459"/>
    <n v="7709824"/>
    <n v="108097412"/>
    <x v="1"/>
    <x v="21"/>
    <n v="24"/>
    <n v="12.07"/>
    <n v="3386568"/>
    <x v="2"/>
    <x v="0"/>
    <x v="2"/>
    <x v="85"/>
    <x v="2"/>
    <n v="12.965777046789531"/>
    <n v="0"/>
    <n v="12.07"/>
    <n v="1304735762.8399999"/>
    <n v="1304735762.8399999"/>
    <n v="0"/>
    <n v="0"/>
    <n v="0.70710678118654757"/>
  </r>
  <r>
    <s v="L0305"/>
    <s v="C00305"/>
    <x v="4"/>
    <x v="1"/>
    <x v="0"/>
    <x v="1"/>
    <x v="0"/>
    <x v="1"/>
    <n v="32726096"/>
    <n v="6102493"/>
    <n v="324156303"/>
    <x v="0"/>
    <x v="21"/>
    <n v="24"/>
    <n v="23.62"/>
    <n v="2170025"/>
    <x v="2"/>
    <x v="0"/>
    <x v="1"/>
    <x v="49"/>
    <x v="3"/>
    <n v="5.5887299947984204"/>
    <n v="0"/>
    <n v="23.62"/>
    <n v="7656571876.8600006"/>
    <n v="7656571876.8600006"/>
    <n v="0"/>
    <n v="0"/>
    <n v="0.70710678118654757"/>
  </r>
  <r>
    <s v="L0357"/>
    <s v="C00357"/>
    <x v="34"/>
    <x v="0"/>
    <x v="0"/>
    <x v="2"/>
    <x v="1"/>
    <x v="0"/>
    <n v="36483019"/>
    <n v="13435230"/>
    <n v="85278047"/>
    <x v="3"/>
    <x v="21"/>
    <n v="36"/>
    <n v="10.85"/>
    <n v="16695184"/>
    <x v="2"/>
    <x v="0"/>
    <x v="0"/>
    <x v="38"/>
    <x v="2"/>
    <n v="33.445051327822014"/>
    <n v="0"/>
    <n v="10.85"/>
    <n v="925266809.94999993"/>
    <n v="925266809.94999993"/>
    <n v="0"/>
    <n v="0"/>
    <n v="0.70710678118654757"/>
  </r>
  <r>
    <s v="L0176"/>
    <s v="C00176"/>
    <x v="30"/>
    <x v="1"/>
    <x v="2"/>
    <x v="3"/>
    <x v="1"/>
    <x v="3"/>
    <n v="53933457"/>
    <n v="12652005"/>
    <n v="87571362"/>
    <x v="0"/>
    <x v="22"/>
    <n v="24"/>
    <n v="16.13"/>
    <n v="15305743"/>
    <x v="2"/>
    <x v="0"/>
    <x v="1"/>
    <x v="86"/>
    <x v="0"/>
    <n v="22.986613804677063"/>
    <n v="0"/>
    <n v="16.13"/>
    <n v="1412526069.0599999"/>
    <n v="1412526069.0599999"/>
    <n v="0"/>
    <n v="0"/>
    <n v="0.70710678118654757"/>
  </r>
  <r>
    <s v="L0430"/>
    <s v="C00430"/>
    <x v="2"/>
    <x v="1"/>
    <x v="1"/>
    <x v="3"/>
    <x v="2"/>
    <x v="1"/>
    <n v="27435781"/>
    <n v="2941616"/>
    <n v="127985165"/>
    <x v="4"/>
    <x v="22"/>
    <n v="24"/>
    <n v="10.89"/>
    <n v="1476015"/>
    <x v="2"/>
    <x v="0"/>
    <x v="0"/>
    <x v="87"/>
    <x v="3"/>
    <n v="4.8589252067910884"/>
    <n v="0"/>
    <n v="10.89"/>
    <n v="1393758446.8500001"/>
    <n v="1393758446.8500001"/>
    <n v="0"/>
    <n v="0"/>
    <n v="0.70710678118654757"/>
  </r>
  <r>
    <s v="L0628"/>
    <s v="C00628"/>
    <x v="10"/>
    <x v="0"/>
    <x v="0"/>
    <x v="2"/>
    <x v="2"/>
    <x v="1"/>
    <n v="11829313"/>
    <n v="9976122"/>
    <n v="380618350"/>
    <x v="0"/>
    <x v="22"/>
    <n v="36"/>
    <n v="11"/>
    <n v="7386676"/>
    <x v="1"/>
    <x v="0"/>
    <x v="1"/>
    <x v="88"/>
    <x v="3"/>
    <n v="33.875389323808491"/>
    <n v="0"/>
    <n v="11"/>
    <n v="4186801850"/>
    <n v="4186801850"/>
    <n v="0"/>
    <n v="0"/>
    <n v="0.70710678118654757"/>
  </r>
  <r>
    <s v="L0980"/>
    <s v="C00980"/>
    <x v="27"/>
    <x v="0"/>
    <x v="1"/>
    <x v="3"/>
    <x v="0"/>
    <x v="0"/>
    <n v="58445182"/>
    <n v="5580427"/>
    <n v="416651769"/>
    <x v="0"/>
    <x v="22"/>
    <n v="36"/>
    <n v="22.85"/>
    <n v="7187641"/>
    <x v="0"/>
    <x v="1"/>
    <x v="2"/>
    <x v="89"/>
    <x v="1"/>
    <n v="11.226197005014042"/>
    <n v="0"/>
    <n v="22.85"/>
    <n v="9520492921.6500015"/>
    <n v="9520492921.6500015"/>
    <n v="0"/>
    <n v="0"/>
    <n v="0.70710678118654757"/>
  </r>
  <r>
    <s v="L0828"/>
    <s v="C00828"/>
    <x v="8"/>
    <x v="1"/>
    <x v="1"/>
    <x v="3"/>
    <x v="0"/>
    <x v="1"/>
    <n v="17207414"/>
    <n v="976264"/>
    <n v="178665310"/>
    <x v="3"/>
    <x v="23"/>
    <n v="24"/>
    <n v="10.17"/>
    <n v="19241510"/>
    <x v="2"/>
    <x v="1"/>
    <x v="1"/>
    <x v="1"/>
    <x v="0"/>
    <n v="105.81748092987569"/>
    <n v="0"/>
    <n v="10.17"/>
    <n v="1817026202.7"/>
    <n v="1817026202.7"/>
    <n v="0"/>
    <n v="0"/>
    <n v="0.70710678118654757"/>
  </r>
  <r>
    <s v="L0654"/>
    <s v="C00654"/>
    <x v="5"/>
    <x v="1"/>
    <x v="0"/>
    <x v="2"/>
    <x v="3"/>
    <x v="1"/>
    <n v="16065982"/>
    <n v="12686447"/>
    <n v="291861889"/>
    <x v="1"/>
    <x v="23"/>
    <n v="60"/>
    <n v="17"/>
    <n v="12765091"/>
    <x v="0"/>
    <x v="0"/>
    <x v="1"/>
    <x v="90"/>
    <x v="3"/>
    <n v="44.396565591032328"/>
    <n v="0"/>
    <n v="17"/>
    <n v="4961652113"/>
    <n v="4961652113"/>
    <n v="0"/>
    <n v="0"/>
    <n v="0.70710678118654746"/>
  </r>
  <r>
    <s v="L0711"/>
    <s v="C00711"/>
    <x v="25"/>
    <x v="0"/>
    <x v="0"/>
    <x v="1"/>
    <x v="1"/>
    <x v="1"/>
    <n v="21074092"/>
    <n v="12457913"/>
    <n v="41625253"/>
    <x v="3"/>
    <x v="23"/>
    <n v="72"/>
    <n v="9.19"/>
    <n v="10150262"/>
    <x v="0"/>
    <x v="0"/>
    <x v="3"/>
    <x v="91"/>
    <x v="2"/>
    <n v="30.270370053923113"/>
    <n v="0"/>
    <n v="9.19"/>
    <n v="382536075.06999999"/>
    <n v="382536075.06999999"/>
    <n v="0"/>
    <n v="0"/>
    <n v="0.70710678118654746"/>
  </r>
  <r>
    <s v="L0316"/>
    <s v="C00316"/>
    <x v="37"/>
    <x v="1"/>
    <x v="0"/>
    <x v="3"/>
    <x v="1"/>
    <x v="2"/>
    <n v="48096931"/>
    <n v="7104527"/>
    <n v="348272170"/>
    <x v="4"/>
    <x v="23"/>
    <n v="60"/>
    <n v="17.75"/>
    <n v="10160276"/>
    <x v="2"/>
    <x v="1"/>
    <x v="2"/>
    <x v="92"/>
    <x v="0"/>
    <n v="18.405810947964454"/>
    <n v="0"/>
    <n v="17.75"/>
    <n v="6181831017.5"/>
    <n v="6181831017.5"/>
    <n v="0"/>
    <n v="0"/>
    <n v="0.70710678118654746"/>
  </r>
  <r>
    <s v="L0211"/>
    <s v="C00211"/>
    <x v="38"/>
    <x v="0"/>
    <x v="0"/>
    <x v="3"/>
    <x v="2"/>
    <x v="1"/>
    <n v="9134608"/>
    <n v="1045851"/>
    <n v="72570237"/>
    <x v="0"/>
    <x v="24"/>
    <n v="12"/>
    <n v="10.68"/>
    <n v="13853716"/>
    <x v="2"/>
    <x v="0"/>
    <x v="0"/>
    <x v="93"/>
    <x v="2"/>
    <n v="136.08144780112568"/>
    <n v="0"/>
    <n v="10.68"/>
    <n v="775050131.15999997"/>
    <n v="775050131.15999997"/>
    <n v="0"/>
    <n v="0"/>
    <n v="0.70710678118654746"/>
  </r>
  <r>
    <s v="L0046"/>
    <s v="C00046"/>
    <x v="39"/>
    <x v="1"/>
    <x v="0"/>
    <x v="3"/>
    <x v="1"/>
    <x v="1"/>
    <n v="32207039"/>
    <n v="4499311"/>
    <n v="153058325"/>
    <x v="1"/>
    <x v="24"/>
    <n v="60"/>
    <n v="17.87"/>
    <n v="11613891"/>
    <x v="2"/>
    <x v="0"/>
    <x v="3"/>
    <x v="94"/>
    <x v="2"/>
    <n v="31.640005067243131"/>
    <n v="0"/>
    <n v="17.87"/>
    <n v="2735152267.75"/>
    <n v="2735152267.75"/>
    <n v="0"/>
    <n v="0"/>
    <n v="0.70710678118654746"/>
  </r>
  <r>
    <s v="L0083"/>
    <s v="C00083"/>
    <x v="16"/>
    <x v="0"/>
    <x v="0"/>
    <x v="1"/>
    <x v="1"/>
    <x v="2"/>
    <n v="16290492"/>
    <n v="8731032"/>
    <n v="113182225"/>
    <x v="0"/>
    <x v="24"/>
    <n v="48"/>
    <n v="23.95"/>
    <n v="4574787"/>
    <x v="2"/>
    <x v="0"/>
    <x v="2"/>
    <x v="95"/>
    <x v="3"/>
    <n v="18.283406718151941"/>
    <n v="0"/>
    <n v="23.95"/>
    <n v="2710714288.75"/>
    <n v="2710714288.75"/>
    <n v="0"/>
    <n v="0"/>
    <n v="0.70710678118654746"/>
  </r>
  <r>
    <s v="L0334"/>
    <s v="C00334"/>
    <x v="32"/>
    <x v="1"/>
    <x v="0"/>
    <x v="0"/>
    <x v="0"/>
    <x v="0"/>
    <n v="52583718"/>
    <n v="477843"/>
    <n v="391105120"/>
    <x v="4"/>
    <x v="24"/>
    <n v="36"/>
    <n v="10.87"/>
    <n v="11737811"/>
    <x v="2"/>
    <x v="0"/>
    <x v="1"/>
    <x v="96"/>
    <x v="0"/>
    <n v="22.121118901873242"/>
    <n v="0"/>
    <n v="10.87"/>
    <n v="4251312654.3999996"/>
    <n v="4251312654.3999996"/>
    <n v="0"/>
    <n v="0"/>
    <n v="0.70710678118654746"/>
  </r>
  <r>
    <s v="L0124"/>
    <s v="C00124"/>
    <x v="24"/>
    <x v="0"/>
    <x v="0"/>
    <x v="1"/>
    <x v="2"/>
    <x v="1"/>
    <n v="26879583"/>
    <n v="6848829"/>
    <n v="396240414"/>
    <x v="2"/>
    <x v="24"/>
    <n v="24"/>
    <n v="9.92"/>
    <n v="10726360"/>
    <x v="2"/>
    <x v="0"/>
    <x v="1"/>
    <x v="97"/>
    <x v="3"/>
    <n v="31.802149475640896"/>
    <n v="0"/>
    <n v="9.92"/>
    <n v="3930704906.8800001"/>
    <n v="3930704906.8800001"/>
    <n v="0"/>
    <n v="0"/>
    <n v="0.70710678118654746"/>
  </r>
  <r>
    <s v="L0705"/>
    <s v="C00705"/>
    <x v="24"/>
    <x v="1"/>
    <x v="0"/>
    <x v="1"/>
    <x v="1"/>
    <x v="2"/>
    <n v="53840802"/>
    <n v="10387693"/>
    <n v="300575367"/>
    <x v="2"/>
    <x v="24"/>
    <n v="36"/>
    <n v="10.25"/>
    <n v="2329020"/>
    <x v="2"/>
    <x v="0"/>
    <x v="1"/>
    <x v="98"/>
    <x v="4"/>
    <n v="3.6261475533561858"/>
    <n v="0"/>
    <n v="10.25"/>
    <n v="3080897511.75"/>
    <n v="3080897511.75"/>
    <n v="0"/>
    <n v="0"/>
    <n v="0.70710678118654757"/>
  </r>
  <r>
    <s v="L0153"/>
    <s v="C00153"/>
    <x v="14"/>
    <x v="1"/>
    <x v="1"/>
    <x v="1"/>
    <x v="2"/>
    <x v="1"/>
    <n v="7465596"/>
    <n v="10830332"/>
    <n v="302683068"/>
    <x v="3"/>
    <x v="25"/>
    <n v="12"/>
    <n v="23.37"/>
    <n v="8810360"/>
    <x v="2"/>
    <x v="1"/>
    <x v="1"/>
    <x v="99"/>
    <x v="1"/>
    <n v="48.154758807533568"/>
    <n v="0"/>
    <n v="23.37"/>
    <n v="7073703299.1599998"/>
    <n v="7073703299.1599998"/>
    <n v="0"/>
    <n v="0"/>
    <n v="0.70710678118654757"/>
  </r>
  <r>
    <s v="L0662"/>
    <s v="C00662"/>
    <x v="39"/>
    <x v="1"/>
    <x v="1"/>
    <x v="0"/>
    <x v="1"/>
    <x v="1"/>
    <n v="32707220"/>
    <n v="6621778"/>
    <n v="34336228"/>
    <x v="2"/>
    <x v="25"/>
    <n v="36"/>
    <n v="12.72"/>
    <n v="13383582"/>
    <x v="2"/>
    <x v="1"/>
    <x v="1"/>
    <x v="100"/>
    <x v="4"/>
    <n v="34.029806709034389"/>
    <n v="0"/>
    <n v="12.72"/>
    <n v="436756820.16000003"/>
    <n v="436756820.16000003"/>
    <n v="0"/>
    <n v="0"/>
    <n v="0.70710678118654757"/>
  </r>
  <r>
    <s v="L0456"/>
    <s v="C00456"/>
    <x v="21"/>
    <x v="0"/>
    <x v="0"/>
    <x v="2"/>
    <x v="1"/>
    <x v="1"/>
    <n v="13231691"/>
    <n v="590348"/>
    <n v="460643094"/>
    <x v="3"/>
    <x v="25"/>
    <n v="48"/>
    <n v="17.98"/>
    <n v="17521486"/>
    <x v="2"/>
    <x v="0"/>
    <x v="1"/>
    <x v="101"/>
    <x v="0"/>
    <n v="126.76484272689434"/>
    <n v="0"/>
    <n v="17.98"/>
    <n v="8282362830.1199999"/>
    <n v="8282362830.1199999"/>
    <n v="0"/>
    <n v="0"/>
    <n v="0.70710678118654757"/>
  </r>
  <r>
    <s v="L0688"/>
    <s v="C00688"/>
    <x v="40"/>
    <x v="1"/>
    <x v="1"/>
    <x v="2"/>
    <x v="0"/>
    <x v="1"/>
    <n v="28212905"/>
    <n v="24363"/>
    <n v="71996450"/>
    <x v="3"/>
    <x v="25"/>
    <n v="72"/>
    <n v="22.89"/>
    <n v="15305541"/>
    <x v="1"/>
    <x v="0"/>
    <x v="2"/>
    <x v="102"/>
    <x v="0"/>
    <n v="54.203335110181342"/>
    <n v="0"/>
    <n v="22.89"/>
    <n v="1647998740.5"/>
    <n v="1647998740.5"/>
    <n v="0"/>
    <n v="0"/>
    <n v="0.70710678118654757"/>
  </r>
  <r>
    <s v="L0045"/>
    <s v="C00045"/>
    <x v="25"/>
    <x v="0"/>
    <x v="0"/>
    <x v="2"/>
    <x v="0"/>
    <x v="0"/>
    <n v="56629424"/>
    <n v="881809"/>
    <n v="71803618"/>
    <x v="4"/>
    <x v="25"/>
    <n v="24"/>
    <n v="20.329999999999998"/>
    <n v="2645589"/>
    <x v="1"/>
    <x v="0"/>
    <x v="1"/>
    <x v="103"/>
    <x v="4"/>
    <n v="4.6001256832730393"/>
    <n v="0"/>
    <n v="20.329999999999998"/>
    <n v="1459767553.9399998"/>
    <n v="1459767553.9399998"/>
    <n v="0"/>
    <n v="0"/>
    <n v="0.70710678118654757"/>
  </r>
  <r>
    <s v="L0125"/>
    <s v="C00125"/>
    <x v="25"/>
    <x v="0"/>
    <x v="0"/>
    <x v="0"/>
    <x v="1"/>
    <x v="2"/>
    <n v="26277544"/>
    <n v="11631400"/>
    <n v="335526176"/>
    <x v="0"/>
    <x v="25"/>
    <n v="60"/>
    <n v="15.22"/>
    <n v="19310971"/>
    <x v="2"/>
    <x v="0"/>
    <x v="0"/>
    <x v="72"/>
    <x v="1"/>
    <n v="50.940408680336759"/>
    <n v="0"/>
    <n v="15.22"/>
    <n v="5106708398.7200003"/>
    <n v="5106708398.7200003"/>
    <n v="0"/>
    <n v="0"/>
    <n v="0.70710678118654757"/>
  </r>
  <r>
    <s v="L0464"/>
    <s v="C00464"/>
    <x v="17"/>
    <x v="1"/>
    <x v="0"/>
    <x v="0"/>
    <x v="0"/>
    <x v="1"/>
    <n v="38583317"/>
    <n v="4066981"/>
    <n v="489187314"/>
    <x v="2"/>
    <x v="25"/>
    <n v="36"/>
    <n v="12.21"/>
    <n v="9214025"/>
    <x v="2"/>
    <x v="1"/>
    <x v="0"/>
    <x v="104"/>
    <x v="3"/>
    <n v="21.603659135042854"/>
    <n v="0"/>
    <n v="12.21"/>
    <n v="5972977103.9400005"/>
    <n v="5972977103.9400005"/>
    <n v="0"/>
    <n v="0"/>
    <n v="0.70710678118654757"/>
  </r>
  <r>
    <s v="L0184"/>
    <s v="C00184"/>
    <x v="26"/>
    <x v="0"/>
    <x v="0"/>
    <x v="0"/>
    <x v="0"/>
    <x v="0"/>
    <n v="57431974"/>
    <n v="7005351"/>
    <n v="144615736"/>
    <x v="1"/>
    <x v="25"/>
    <n v="48"/>
    <n v="12.97"/>
    <n v="14026765"/>
    <x v="2"/>
    <x v="0"/>
    <x v="3"/>
    <x v="105"/>
    <x v="1"/>
    <n v="21.768074636866132"/>
    <n v="0"/>
    <n v="12.97"/>
    <n v="1875666095.9200001"/>
    <n v="1875666095.9200001"/>
    <n v="0"/>
    <n v="0"/>
    <n v="0.70710678118654757"/>
  </r>
  <r>
    <s v="L0047"/>
    <s v="C00047"/>
    <x v="2"/>
    <x v="0"/>
    <x v="1"/>
    <x v="0"/>
    <x v="1"/>
    <x v="0"/>
    <n v="29423854"/>
    <n v="9125805"/>
    <n v="472192995"/>
    <x v="3"/>
    <x v="25"/>
    <n v="24"/>
    <n v="17.579999999999998"/>
    <n v="18871312"/>
    <x v="2"/>
    <x v="1"/>
    <x v="1"/>
    <x v="9"/>
    <x v="3"/>
    <n v="48.95325273824082"/>
    <n v="0"/>
    <n v="17.579999999999998"/>
    <n v="8301152852.0999994"/>
    <n v="8301152852.0999994"/>
    <n v="0"/>
    <n v="0"/>
    <n v="0.70710678118654757"/>
  </r>
  <r>
    <s v="L0919"/>
    <s v="C00919"/>
    <x v="2"/>
    <x v="0"/>
    <x v="1"/>
    <x v="3"/>
    <x v="0"/>
    <x v="2"/>
    <n v="18019354"/>
    <n v="13848744"/>
    <n v="183586264"/>
    <x v="0"/>
    <x v="25"/>
    <n v="24"/>
    <n v="11.45"/>
    <n v="16304008"/>
    <x v="2"/>
    <x v="0"/>
    <x v="1"/>
    <x v="106"/>
    <x v="1"/>
    <n v="51.160907061350194"/>
    <n v="0"/>
    <n v="11.45"/>
    <n v="2102062722.8"/>
    <n v="2102062722.8"/>
    <n v="0"/>
    <n v="0"/>
    <n v="0.70710678118654757"/>
  </r>
  <r>
    <s v="L0901"/>
    <s v="C00901"/>
    <x v="29"/>
    <x v="1"/>
    <x v="0"/>
    <x v="1"/>
    <x v="3"/>
    <x v="1"/>
    <n v="50153952"/>
    <n v="2249476"/>
    <n v="176356517"/>
    <x v="1"/>
    <x v="25"/>
    <n v="24"/>
    <n v="19.399999999999999"/>
    <n v="10380638"/>
    <x v="0"/>
    <x v="0"/>
    <x v="0"/>
    <x v="107"/>
    <x v="1"/>
    <n v="19.809081955478181"/>
    <n v="0"/>
    <n v="19.399999999999999"/>
    <n v="3421316429.7999997"/>
    <n v="3421316429.7999997"/>
    <n v="0"/>
    <n v="0"/>
    <n v="0.70710678118654757"/>
  </r>
  <r>
    <s v="L0196"/>
    <s v="C00196"/>
    <x v="8"/>
    <x v="1"/>
    <x v="0"/>
    <x v="2"/>
    <x v="2"/>
    <x v="1"/>
    <n v="44462985"/>
    <n v="4784973"/>
    <n v="211500593"/>
    <x v="0"/>
    <x v="26"/>
    <n v="60"/>
    <n v="16.559999999999999"/>
    <n v="3375093"/>
    <x v="2"/>
    <x v="0"/>
    <x v="1"/>
    <x v="108"/>
    <x v="2"/>
    <n v="6.8532648602405004"/>
    <n v="0"/>
    <n v="16.559999999999999"/>
    <n v="3502449820.0799999"/>
    <n v="3502449820.0799999"/>
    <n v="0"/>
    <n v="0"/>
    <n v="0.70710678118654746"/>
  </r>
  <r>
    <s v="L0702"/>
    <s v="C00702"/>
    <x v="0"/>
    <x v="1"/>
    <x v="1"/>
    <x v="3"/>
    <x v="1"/>
    <x v="1"/>
    <n v="46044723"/>
    <n v="14860388"/>
    <n v="86080405"/>
    <x v="3"/>
    <x v="26"/>
    <n v="36"/>
    <n v="18.39"/>
    <n v="16175560"/>
    <x v="2"/>
    <x v="0"/>
    <x v="1"/>
    <x v="5"/>
    <x v="2"/>
    <n v="26.558624940360097"/>
    <n v="0"/>
    <n v="18.39"/>
    <n v="1583018647.95"/>
    <n v="1583018647.95"/>
    <n v="0"/>
    <n v="0"/>
    <n v="0.70710678118654746"/>
  </r>
  <r>
    <s v="L0043"/>
    <s v="C00043"/>
    <x v="38"/>
    <x v="1"/>
    <x v="1"/>
    <x v="3"/>
    <x v="3"/>
    <x v="1"/>
    <n v="52004736"/>
    <n v="14093179"/>
    <n v="495391279"/>
    <x v="1"/>
    <x v="26"/>
    <n v="36"/>
    <n v="22.63"/>
    <n v="8190063"/>
    <x v="1"/>
    <x v="0"/>
    <x v="1"/>
    <x v="109"/>
    <x v="1"/>
    <n v="12.390803855159426"/>
    <n v="0"/>
    <n v="22.63"/>
    <n v="11210704643.77"/>
    <n v="11210704643.77"/>
    <n v="0"/>
    <n v="0"/>
    <n v="0.70710678118654746"/>
  </r>
  <r>
    <s v="L0368"/>
    <s v="C00368"/>
    <x v="1"/>
    <x v="0"/>
    <x v="2"/>
    <x v="0"/>
    <x v="2"/>
    <x v="2"/>
    <n v="17262299"/>
    <n v="13155197"/>
    <n v="317231930"/>
    <x v="4"/>
    <x v="26"/>
    <n v="48"/>
    <n v="19.12"/>
    <n v="11553333"/>
    <x v="2"/>
    <x v="0"/>
    <x v="1"/>
    <x v="110"/>
    <x v="1"/>
    <n v="37.98252492578613"/>
    <n v="0"/>
    <n v="19.12"/>
    <n v="6065474501.6000004"/>
    <n v="6065474501.6000004"/>
    <n v="0"/>
    <n v="0"/>
    <n v="0.70710678118654746"/>
  </r>
  <r>
    <s v="L0191"/>
    <s v="C00191"/>
    <x v="13"/>
    <x v="1"/>
    <x v="0"/>
    <x v="1"/>
    <x v="0"/>
    <x v="1"/>
    <n v="26738388"/>
    <n v="10924504"/>
    <n v="353412183"/>
    <x v="0"/>
    <x v="26"/>
    <n v="36"/>
    <n v="22.93"/>
    <n v="9766365"/>
    <x v="2"/>
    <x v="0"/>
    <x v="0"/>
    <x v="111"/>
    <x v="4"/>
    <n v="25.9310012624628"/>
    <n v="0"/>
    <n v="22.93"/>
    <n v="8103741356.1899996"/>
    <n v="8103741356.1899996"/>
    <n v="0"/>
    <n v="0"/>
    <n v="0.70710678118654746"/>
  </r>
  <r>
    <s v="L0552"/>
    <s v="C00552"/>
    <x v="11"/>
    <x v="1"/>
    <x v="2"/>
    <x v="0"/>
    <x v="1"/>
    <x v="1"/>
    <n v="47242890"/>
    <n v="4795817"/>
    <n v="87063521"/>
    <x v="2"/>
    <x v="27"/>
    <n v="48"/>
    <n v="21.32"/>
    <n v="8786637"/>
    <x v="2"/>
    <x v="0"/>
    <x v="3"/>
    <x v="112"/>
    <x v="2"/>
    <n v="16.884810377782831"/>
    <n v="0"/>
    <n v="21.32"/>
    <n v="1856194267.72"/>
    <n v="1856194267.72"/>
    <n v="0"/>
    <n v="0"/>
    <n v="0.70710678118654746"/>
  </r>
  <r>
    <s v="L0450"/>
    <s v="C00450"/>
    <x v="36"/>
    <x v="0"/>
    <x v="2"/>
    <x v="2"/>
    <x v="0"/>
    <x v="1"/>
    <n v="36502969"/>
    <n v="855695"/>
    <n v="184592559"/>
    <x v="0"/>
    <x v="27"/>
    <n v="36"/>
    <n v="11.41"/>
    <n v="11084963"/>
    <x v="3"/>
    <x v="0"/>
    <x v="0"/>
    <x v="113"/>
    <x v="1"/>
    <n v="29.671732907793491"/>
    <n v="0"/>
    <n v="11.41"/>
    <n v="2106201098.1900001"/>
    <n v="2106201098.1900001"/>
    <n v="0"/>
    <n v="0"/>
    <n v="0.70710678118654746"/>
  </r>
  <r>
    <s v="L0485"/>
    <s v="C00485"/>
    <x v="33"/>
    <x v="0"/>
    <x v="0"/>
    <x v="0"/>
    <x v="0"/>
    <x v="2"/>
    <n v="44781091"/>
    <n v="8483063"/>
    <n v="322202476"/>
    <x v="0"/>
    <x v="27"/>
    <n v="48"/>
    <n v="18.77"/>
    <n v="3143781"/>
    <x v="1"/>
    <x v="1"/>
    <x v="2"/>
    <x v="114"/>
    <x v="4"/>
    <n v="5.9022452510932588"/>
    <n v="0"/>
    <n v="18.77"/>
    <n v="6047740474.5199995"/>
    <n v="6047740474.5199995"/>
    <n v="0"/>
    <n v="0"/>
    <n v="0.70710678118654746"/>
  </r>
  <r>
    <s v="L0725"/>
    <s v="C00725"/>
    <x v="22"/>
    <x v="0"/>
    <x v="0"/>
    <x v="0"/>
    <x v="1"/>
    <x v="1"/>
    <n v="12204425"/>
    <n v="4112924"/>
    <n v="477507053"/>
    <x v="0"/>
    <x v="27"/>
    <n v="36"/>
    <n v="22.4"/>
    <n v="19633935"/>
    <x v="2"/>
    <x v="1"/>
    <x v="2"/>
    <x v="115"/>
    <x v="0"/>
    <n v="120.32551978878432"/>
    <n v="0"/>
    <n v="22.4"/>
    <n v="10696157987.199999"/>
    <n v="10696157987.199999"/>
    <n v="0"/>
    <n v="0"/>
    <n v="0.70710678118654757"/>
  </r>
  <r>
    <s v="L0180"/>
    <s v="C00180"/>
    <x v="24"/>
    <x v="1"/>
    <x v="0"/>
    <x v="1"/>
    <x v="2"/>
    <x v="0"/>
    <n v="33621824"/>
    <n v="14012674"/>
    <n v="374775393"/>
    <x v="2"/>
    <x v="27"/>
    <n v="48"/>
    <n v="10.97"/>
    <n v="8981806"/>
    <x v="2"/>
    <x v="0"/>
    <x v="2"/>
    <x v="116"/>
    <x v="2"/>
    <n v="18.855674725489919"/>
    <n v="0"/>
    <n v="10.97"/>
    <n v="4111286061.21"/>
    <n v="4111286061.21"/>
    <n v="0"/>
    <n v="0"/>
    <n v="0.70710678118654757"/>
  </r>
  <r>
    <s v="L0782"/>
    <s v="C00782"/>
    <x v="7"/>
    <x v="1"/>
    <x v="1"/>
    <x v="0"/>
    <x v="0"/>
    <x v="1"/>
    <n v="14289461"/>
    <n v="13471855"/>
    <n v="54787557"/>
    <x v="0"/>
    <x v="27"/>
    <n v="48"/>
    <n v="20.47"/>
    <n v="18545242"/>
    <x v="2"/>
    <x v="0"/>
    <x v="0"/>
    <x v="117"/>
    <x v="3"/>
    <n v="66.802459941020089"/>
    <n v="0"/>
    <n v="20.47"/>
    <n v="1121501291.79"/>
    <n v="1121501291.79"/>
    <n v="0"/>
    <n v="0"/>
    <n v="0.70710678118654757"/>
  </r>
  <r>
    <s v="L0031"/>
    <s v="C00031"/>
    <x v="27"/>
    <x v="0"/>
    <x v="0"/>
    <x v="3"/>
    <x v="0"/>
    <x v="2"/>
    <n v="19649817"/>
    <n v="10157715"/>
    <n v="125196868"/>
    <x v="0"/>
    <x v="27"/>
    <n v="24"/>
    <n v="12.01"/>
    <n v="2057980"/>
    <x v="1"/>
    <x v="0"/>
    <x v="1"/>
    <x v="118"/>
    <x v="4"/>
    <n v="6.9042280991260867"/>
    <n v="0"/>
    <n v="12.01"/>
    <n v="1503614384.6800001"/>
    <n v="1503614384.6800001"/>
    <n v="0"/>
    <n v="0"/>
    <n v="0.70710678118654757"/>
  </r>
  <r>
    <s v="L0482"/>
    <s v="C00482"/>
    <x v="21"/>
    <x v="0"/>
    <x v="1"/>
    <x v="3"/>
    <x v="1"/>
    <x v="0"/>
    <n v="32133578"/>
    <n v="837566"/>
    <n v="41822219"/>
    <x v="2"/>
    <x v="28"/>
    <n v="48"/>
    <n v="15.01"/>
    <n v="7235111"/>
    <x v="0"/>
    <x v="1"/>
    <x v="1"/>
    <x v="119"/>
    <x v="1"/>
    <n v="21.943766949669687"/>
    <n v="0"/>
    <n v="15.01"/>
    <n v="627751507.18999994"/>
    <n v="627751507.18999994"/>
    <n v="0"/>
    <n v="0"/>
    <n v="0.70710678118654757"/>
  </r>
  <r>
    <s v="L0761"/>
    <s v="C00761"/>
    <x v="21"/>
    <x v="0"/>
    <x v="0"/>
    <x v="0"/>
    <x v="0"/>
    <x v="2"/>
    <n v="40086769"/>
    <n v="7530577"/>
    <n v="456331096"/>
    <x v="0"/>
    <x v="28"/>
    <n v="60"/>
    <n v="21.47"/>
    <n v="11435379"/>
    <x v="1"/>
    <x v="1"/>
    <x v="1"/>
    <x v="75"/>
    <x v="4"/>
    <n v="24.015154057515094"/>
    <n v="0"/>
    <n v="21.47"/>
    <n v="9797428631.1199989"/>
    <n v="9797428631.1199989"/>
    <n v="0"/>
    <n v="0"/>
    <n v="0.70710678118654757"/>
  </r>
  <r>
    <s v="L0975"/>
    <s v="C00975"/>
    <x v="37"/>
    <x v="1"/>
    <x v="1"/>
    <x v="3"/>
    <x v="0"/>
    <x v="1"/>
    <n v="32015955"/>
    <n v="14497941"/>
    <n v="173915386"/>
    <x v="0"/>
    <x v="28"/>
    <n v="24"/>
    <n v="14.84"/>
    <n v="11485460"/>
    <x v="3"/>
    <x v="0"/>
    <x v="0"/>
    <x v="64"/>
    <x v="4"/>
    <n v="24.692534893228466"/>
    <n v="0"/>
    <n v="14.84"/>
    <n v="2580904328.2399998"/>
    <n v="2580904328.2399998"/>
    <n v="0"/>
    <n v="0"/>
    <n v="0.70710678118654757"/>
  </r>
  <r>
    <s v="L0999"/>
    <s v="C00999"/>
    <x v="7"/>
    <x v="0"/>
    <x v="0"/>
    <x v="0"/>
    <x v="1"/>
    <x v="1"/>
    <n v="45782551"/>
    <n v="14847027"/>
    <n v="326927760"/>
    <x v="0"/>
    <x v="28"/>
    <n v="36"/>
    <n v="13.39"/>
    <n v="13796963"/>
    <x v="2"/>
    <x v="0"/>
    <x v="1"/>
    <x v="120"/>
    <x v="2"/>
    <n v="22.756158718439373"/>
    <n v="0"/>
    <n v="13.39"/>
    <n v="4377562706.4000006"/>
    <n v="4377562706.4000006"/>
    <n v="0"/>
    <n v="0"/>
    <n v="0.70710678118654757"/>
  </r>
  <r>
    <s v="L0991"/>
    <s v="C00991"/>
    <x v="36"/>
    <x v="0"/>
    <x v="1"/>
    <x v="2"/>
    <x v="1"/>
    <x v="0"/>
    <n v="37708134"/>
    <n v="7189204"/>
    <n v="186447397"/>
    <x v="3"/>
    <x v="29"/>
    <n v="48"/>
    <n v="20.32"/>
    <n v="5163121"/>
    <x v="0"/>
    <x v="0"/>
    <x v="2"/>
    <x v="121"/>
    <x v="2"/>
    <n v="11.499837696390818"/>
    <n v="0"/>
    <n v="20.32"/>
    <n v="3788611107.04"/>
    <n v="3788611107.04"/>
    <n v="0"/>
    <n v="0"/>
    <n v="0.70710678118654757"/>
  </r>
  <r>
    <s v="L0981"/>
    <s v="C00981"/>
    <x v="16"/>
    <x v="0"/>
    <x v="1"/>
    <x v="3"/>
    <x v="1"/>
    <x v="1"/>
    <n v="8600957"/>
    <n v="11330658"/>
    <n v="247697136"/>
    <x v="3"/>
    <x v="29"/>
    <n v="24"/>
    <n v="16.48"/>
    <n v="11798706"/>
    <x v="2"/>
    <x v="0"/>
    <x v="1"/>
    <x v="122"/>
    <x v="4"/>
    <n v="59.195935703153005"/>
    <n v="0"/>
    <n v="16.48"/>
    <n v="4082048801.2800002"/>
    <n v="4082048801.2800002"/>
    <n v="0"/>
    <n v="0"/>
    <n v="0.70710678118654757"/>
  </r>
  <r>
    <s v="L0812"/>
    <s v="C00812"/>
    <x v="29"/>
    <x v="1"/>
    <x v="1"/>
    <x v="0"/>
    <x v="1"/>
    <x v="0"/>
    <n v="21162243"/>
    <n v="14240440"/>
    <n v="272829388"/>
    <x v="2"/>
    <x v="29"/>
    <n v="24"/>
    <n v="14.91"/>
    <n v="11176310"/>
    <x v="2"/>
    <x v="0"/>
    <x v="2"/>
    <x v="123"/>
    <x v="2"/>
    <n v="31.56910452238888"/>
    <n v="0"/>
    <n v="14.91"/>
    <n v="4067886175.0799999"/>
    <n v="4067886175.0799999"/>
    <n v="0"/>
    <n v="0"/>
    <n v="0.70710678118654757"/>
  </r>
  <r>
    <s v="L0515"/>
    <s v="C00515"/>
    <x v="41"/>
    <x v="0"/>
    <x v="0"/>
    <x v="3"/>
    <x v="0"/>
    <x v="1"/>
    <n v="40211819"/>
    <n v="13269005"/>
    <n v="142506357"/>
    <x v="1"/>
    <x v="29"/>
    <n v="12"/>
    <n v="9.32"/>
    <n v="6963523"/>
    <x v="2"/>
    <x v="0"/>
    <x v="0"/>
    <x v="106"/>
    <x v="1"/>
    <n v="13.02059781277865"/>
    <n v="0"/>
    <n v="9.32"/>
    <n v="1328159247.24"/>
    <n v="1328159247.24"/>
    <n v="0"/>
    <n v="0"/>
    <n v="0.70710678118654746"/>
  </r>
  <r>
    <s v="L0161"/>
    <s v="C00161"/>
    <x v="19"/>
    <x v="1"/>
    <x v="0"/>
    <x v="1"/>
    <x v="1"/>
    <x v="1"/>
    <n v="46272653"/>
    <n v="2763779"/>
    <n v="375896729"/>
    <x v="2"/>
    <x v="29"/>
    <n v="36"/>
    <n v="19.03"/>
    <n v="16286048"/>
    <x v="2"/>
    <x v="1"/>
    <x v="1"/>
    <x v="36"/>
    <x v="0"/>
    <n v="33.21213908874936"/>
    <n v="0"/>
    <n v="19.03"/>
    <n v="7153314752.8700008"/>
    <n v="7153314752.8700008"/>
    <n v="0"/>
    <n v="0"/>
    <n v="0.70710678118654746"/>
  </r>
  <r>
    <s v="L0071"/>
    <s v="C00071"/>
    <x v="25"/>
    <x v="1"/>
    <x v="1"/>
    <x v="3"/>
    <x v="1"/>
    <x v="1"/>
    <n v="38935757"/>
    <n v="8119550"/>
    <n v="474453150"/>
    <x v="0"/>
    <x v="30"/>
    <n v="60"/>
    <n v="14.88"/>
    <n v="1346300"/>
    <x v="2"/>
    <x v="0"/>
    <x v="1"/>
    <x v="124"/>
    <x v="4"/>
    <n v="2.8611012993709721"/>
    <n v="0"/>
    <n v="14.88"/>
    <n v="7059862872"/>
    <n v="7059862872"/>
    <n v="0"/>
    <n v="0"/>
    <n v="0.70710678118654746"/>
  </r>
  <r>
    <s v="L0572"/>
    <s v="C00572"/>
    <x v="42"/>
    <x v="1"/>
    <x v="1"/>
    <x v="3"/>
    <x v="1"/>
    <x v="1"/>
    <n v="54729314"/>
    <n v="4876691"/>
    <n v="312388713"/>
    <x v="2"/>
    <x v="30"/>
    <n v="60"/>
    <n v="20.58"/>
    <n v="7498450"/>
    <x v="2"/>
    <x v="0"/>
    <x v="0"/>
    <x v="125"/>
    <x v="0"/>
    <n v="12.580024445523568"/>
    <n v="0"/>
    <n v="20.58"/>
    <n v="6428959713.539999"/>
    <n v="6428959713.539999"/>
    <n v="0"/>
    <n v="0"/>
    <n v="0.70710678118654746"/>
  </r>
  <r>
    <s v="L0448"/>
    <s v="C00448"/>
    <x v="29"/>
    <x v="0"/>
    <x v="1"/>
    <x v="2"/>
    <x v="2"/>
    <x v="1"/>
    <n v="30562280"/>
    <n v="4151951"/>
    <n v="432325418"/>
    <x v="2"/>
    <x v="30"/>
    <n v="48"/>
    <n v="21.35"/>
    <n v="12865481"/>
    <x v="2"/>
    <x v="1"/>
    <x v="2"/>
    <x v="126"/>
    <x v="4"/>
    <n v="37.061114791798211"/>
    <n v="0"/>
    <n v="21.35"/>
    <n v="9230147674.3000011"/>
    <n v="9230147674.3000011"/>
    <n v="0"/>
    <n v="0"/>
    <n v="0.70710678118654746"/>
  </r>
  <r>
    <s v="L0790"/>
    <s v="C00790"/>
    <x v="32"/>
    <x v="1"/>
    <x v="1"/>
    <x v="0"/>
    <x v="1"/>
    <x v="1"/>
    <n v="35802755"/>
    <n v="2597979"/>
    <n v="460995018"/>
    <x v="0"/>
    <x v="30"/>
    <n v="12"/>
    <n v="8.0299999999999994"/>
    <n v="4006374"/>
    <x v="1"/>
    <x v="0"/>
    <x v="0"/>
    <x v="127"/>
    <x v="0"/>
    <n v="10.433066201286675"/>
    <n v="0"/>
    <n v="8.0299999999999994"/>
    <n v="3701789994.5399995"/>
    <n v="3701789994.5399995"/>
    <n v="0"/>
    <n v="0"/>
    <n v="0.70710678118654746"/>
  </r>
  <r>
    <s v="L0224"/>
    <s v="C00224"/>
    <x v="30"/>
    <x v="1"/>
    <x v="0"/>
    <x v="0"/>
    <x v="2"/>
    <x v="1"/>
    <n v="56518678"/>
    <n v="6502483"/>
    <n v="318184590"/>
    <x v="0"/>
    <x v="31"/>
    <n v="36"/>
    <n v="11.3"/>
    <n v="4852312"/>
    <x v="2"/>
    <x v="0"/>
    <x v="2"/>
    <x v="128"/>
    <x v="2"/>
    <n v="7.6994963644036964"/>
    <n v="0"/>
    <n v="11.3"/>
    <n v="3595485867"/>
    <n v="3595485867"/>
    <n v="0"/>
    <n v="0"/>
    <n v="0.70710678118654746"/>
  </r>
  <r>
    <s v="L0998"/>
    <s v="C00998"/>
    <x v="25"/>
    <x v="0"/>
    <x v="1"/>
    <x v="0"/>
    <x v="1"/>
    <x v="1"/>
    <n v="10421251"/>
    <n v="2162766"/>
    <n v="45188893"/>
    <x v="2"/>
    <x v="31"/>
    <n v="36"/>
    <n v="12.86"/>
    <n v="7951775"/>
    <x v="2"/>
    <x v="0"/>
    <x v="1"/>
    <x v="129"/>
    <x v="2"/>
    <n v="63.189480751655061"/>
    <n v="0"/>
    <n v="12.86"/>
    <n v="581129163.98000002"/>
    <n v="581129163.98000002"/>
    <n v="0"/>
    <n v="0"/>
    <n v="0.70710678118654746"/>
  </r>
  <r>
    <s v="L0501"/>
    <s v="C00501"/>
    <x v="14"/>
    <x v="1"/>
    <x v="1"/>
    <x v="2"/>
    <x v="1"/>
    <x v="3"/>
    <n v="18968689"/>
    <n v="3144787"/>
    <n v="395783127"/>
    <x v="3"/>
    <x v="32"/>
    <n v="12"/>
    <n v="9.94"/>
    <n v="5396054"/>
    <x v="2"/>
    <x v="0"/>
    <x v="0"/>
    <x v="130"/>
    <x v="4"/>
    <n v="24.401654448174497"/>
    <n v="0"/>
    <n v="9.94"/>
    <n v="3934084282.3799996"/>
    <n v="3934084282.3799996"/>
    <n v="0"/>
    <n v="0"/>
    <n v="0.70710678118654746"/>
  </r>
  <r>
    <s v="L0090"/>
    <s v="C00090"/>
    <x v="39"/>
    <x v="1"/>
    <x v="1"/>
    <x v="0"/>
    <x v="2"/>
    <x v="2"/>
    <n v="38399680"/>
    <n v="4926622"/>
    <n v="71428090"/>
    <x v="2"/>
    <x v="32"/>
    <n v="12"/>
    <n v="23.11"/>
    <n v="18636515"/>
    <x v="0"/>
    <x v="0"/>
    <x v="0"/>
    <x v="117"/>
    <x v="4"/>
    <n v="43.014321877736066"/>
    <n v="0"/>
    <n v="23.11"/>
    <n v="1650703159.8999999"/>
    <n v="1650703159.8999999"/>
    <n v="0"/>
    <n v="0"/>
    <n v="0.70710678118654757"/>
  </r>
  <r>
    <s v="L0190"/>
    <s v="C00190"/>
    <x v="15"/>
    <x v="1"/>
    <x v="1"/>
    <x v="0"/>
    <x v="3"/>
    <x v="1"/>
    <n v="13091363"/>
    <n v="8673899"/>
    <n v="360187588"/>
    <x v="0"/>
    <x v="32"/>
    <n v="36"/>
    <n v="9.73"/>
    <n v="1932280"/>
    <x v="1"/>
    <x v="0"/>
    <x v="1"/>
    <x v="131"/>
    <x v="3"/>
    <n v="8.8778164030370963"/>
    <n v="0"/>
    <n v="9.73"/>
    <n v="3504625231.2400002"/>
    <n v="3504625231.2400002"/>
    <n v="0"/>
    <n v="0"/>
    <n v="0.70710678118654757"/>
  </r>
  <r>
    <s v="L0114"/>
    <s v="C00114"/>
    <x v="26"/>
    <x v="0"/>
    <x v="0"/>
    <x v="3"/>
    <x v="3"/>
    <x v="1"/>
    <n v="16577795"/>
    <n v="4110993"/>
    <n v="108150468"/>
    <x v="4"/>
    <x v="32"/>
    <n v="36"/>
    <n v="19.739999999999998"/>
    <n v="5575363"/>
    <x v="2"/>
    <x v="1"/>
    <x v="2"/>
    <x v="68"/>
    <x v="4"/>
    <n v="26.948717343906274"/>
    <n v="0"/>
    <n v="19.739999999999998"/>
    <n v="2134890238.3199999"/>
    <n v="2134890238.3199999"/>
    <n v="0"/>
    <n v="0"/>
    <n v="0.70710678118654757"/>
  </r>
  <r>
    <s v="L0551"/>
    <s v="C00551"/>
    <x v="16"/>
    <x v="1"/>
    <x v="1"/>
    <x v="2"/>
    <x v="2"/>
    <x v="1"/>
    <n v="58393129"/>
    <n v="14375753"/>
    <n v="238365616"/>
    <x v="0"/>
    <x v="32"/>
    <n v="48"/>
    <n v="23.46"/>
    <n v="1148388"/>
    <x v="0"/>
    <x v="0"/>
    <x v="1"/>
    <x v="132"/>
    <x v="1"/>
    <n v="1.5781306080805253"/>
    <n v="0"/>
    <n v="23.46"/>
    <n v="5592057351.3600006"/>
    <n v="5592057351.3600006"/>
    <n v="0"/>
    <n v="0"/>
    <n v="0.70710678118654757"/>
  </r>
  <r>
    <s v="L0824"/>
    <s v="C00824"/>
    <x v="12"/>
    <x v="0"/>
    <x v="1"/>
    <x v="2"/>
    <x v="2"/>
    <x v="1"/>
    <n v="55723318"/>
    <n v="10634380"/>
    <n v="362809243"/>
    <x v="2"/>
    <x v="32"/>
    <n v="24"/>
    <n v="19.39"/>
    <n v="6461730"/>
    <x v="2"/>
    <x v="0"/>
    <x v="1"/>
    <x v="133"/>
    <x v="1"/>
    <n v="9.7377247776135931"/>
    <n v="0"/>
    <n v="19.39"/>
    <n v="7034871221.7700005"/>
    <n v="7034871221.7700005"/>
    <n v="0"/>
    <n v="0"/>
    <n v="0.70710678118654757"/>
  </r>
  <r>
    <s v="L0101"/>
    <s v="C00101"/>
    <x v="3"/>
    <x v="0"/>
    <x v="1"/>
    <x v="2"/>
    <x v="1"/>
    <x v="1"/>
    <n v="40630691"/>
    <n v="5170310"/>
    <n v="385452327"/>
    <x v="2"/>
    <x v="32"/>
    <n v="48"/>
    <n v="16.23"/>
    <n v="19370742"/>
    <x v="0"/>
    <x v="0"/>
    <x v="0"/>
    <x v="134"/>
    <x v="2"/>
    <n v="42.29327214922661"/>
    <n v="0"/>
    <n v="16.23"/>
    <n v="6255891267.21"/>
    <n v="6255891267.21"/>
    <n v="0"/>
    <n v="0"/>
    <n v="0.70710678118654757"/>
  </r>
  <r>
    <s v="L0021"/>
    <s v="C00021"/>
    <x v="29"/>
    <x v="0"/>
    <x v="1"/>
    <x v="3"/>
    <x v="1"/>
    <x v="1"/>
    <n v="24625255"/>
    <n v="9103611"/>
    <n v="245556049"/>
    <x v="0"/>
    <x v="33"/>
    <n v="60"/>
    <n v="18.88"/>
    <n v="19585069"/>
    <x v="3"/>
    <x v="0"/>
    <x v="1"/>
    <x v="135"/>
    <x v="0"/>
    <n v="58.06619469507217"/>
    <n v="0"/>
    <n v="18.88"/>
    <n v="4636098205.1199999"/>
    <n v="4636098205.1199999"/>
    <n v="0"/>
    <n v="0"/>
    <n v="0.70710678118654757"/>
  </r>
  <r>
    <s v="L0152"/>
    <s v="C00152"/>
    <x v="32"/>
    <x v="0"/>
    <x v="1"/>
    <x v="2"/>
    <x v="0"/>
    <x v="1"/>
    <n v="17160068"/>
    <n v="10106434"/>
    <n v="390990483"/>
    <x v="0"/>
    <x v="33"/>
    <n v="72"/>
    <n v="22.08"/>
    <n v="8491990"/>
    <x v="2"/>
    <x v="0"/>
    <x v="2"/>
    <x v="136"/>
    <x v="3"/>
    <n v="31.14440568870917"/>
    <n v="0"/>
    <n v="22.08"/>
    <n v="8633069864.6399994"/>
    <n v="8633069864.6399994"/>
    <n v="0"/>
    <n v="0"/>
    <n v="0.70710678118654757"/>
  </r>
  <r>
    <s v="L0689"/>
    <s v="C00689"/>
    <x v="3"/>
    <x v="1"/>
    <x v="0"/>
    <x v="1"/>
    <x v="1"/>
    <x v="0"/>
    <n v="18663640"/>
    <n v="8783406"/>
    <n v="394108273"/>
    <x v="0"/>
    <x v="33"/>
    <n v="36"/>
    <n v="12.33"/>
    <n v="3552387"/>
    <x v="2"/>
    <x v="0"/>
    <x v="1"/>
    <x v="137"/>
    <x v="0"/>
    <n v="12.942693359423815"/>
    <n v="0"/>
    <n v="12.33"/>
    <n v="4859355006.0900002"/>
    <n v="4859355006.0900002"/>
    <n v="0"/>
    <n v="0"/>
    <n v="0.70710678118654757"/>
  </r>
  <r>
    <s v="L0350"/>
    <s v="C00350"/>
    <x v="27"/>
    <x v="0"/>
    <x v="1"/>
    <x v="0"/>
    <x v="0"/>
    <x v="1"/>
    <n v="27130585"/>
    <n v="3564507"/>
    <n v="429547769"/>
    <x v="0"/>
    <x v="33"/>
    <n v="24"/>
    <n v="17.86"/>
    <n v="9838889"/>
    <x v="2"/>
    <x v="1"/>
    <x v="0"/>
    <x v="138"/>
    <x v="3"/>
    <n v="32.053622774611654"/>
    <n v="0"/>
    <n v="17.86"/>
    <n v="7671723154.3400002"/>
    <n v="7671723154.3400002"/>
    <n v="0"/>
    <n v="0"/>
    <n v="0.70710678118654757"/>
  </r>
  <r>
    <s v="L0192"/>
    <s v="C00192"/>
    <x v="8"/>
    <x v="0"/>
    <x v="2"/>
    <x v="2"/>
    <x v="0"/>
    <x v="0"/>
    <n v="35595197"/>
    <n v="1649959"/>
    <n v="482558695"/>
    <x v="0"/>
    <x v="34"/>
    <n v="48"/>
    <n v="13.34"/>
    <n v="3809939"/>
    <x v="1"/>
    <x v="0"/>
    <x v="1"/>
    <x v="139"/>
    <x v="1"/>
    <n v="10.229354389064715"/>
    <n v="0"/>
    <n v="13.34"/>
    <n v="6437332991.3000002"/>
    <n v="6437332991.3000002"/>
    <n v="0"/>
    <n v="0"/>
    <n v="0.70710678118654757"/>
  </r>
  <r>
    <s v="L0826"/>
    <s v="C00826"/>
    <x v="25"/>
    <x v="0"/>
    <x v="0"/>
    <x v="2"/>
    <x v="2"/>
    <x v="0"/>
    <n v="31860336"/>
    <n v="4360866"/>
    <n v="468575770"/>
    <x v="4"/>
    <x v="34"/>
    <n v="36"/>
    <n v="22.94"/>
    <n v="14422577"/>
    <x v="2"/>
    <x v="0"/>
    <x v="1"/>
    <x v="140"/>
    <x v="3"/>
    <n v="39.818051869178724"/>
    <n v="0"/>
    <n v="22.94"/>
    <n v="10749128163.800001"/>
    <n v="10749128163.800001"/>
    <n v="0"/>
    <n v="0"/>
    <n v="0.70710678118654746"/>
  </r>
  <r>
    <s v="L0119"/>
    <s v="C00119"/>
    <x v="35"/>
    <x v="1"/>
    <x v="2"/>
    <x v="3"/>
    <x v="2"/>
    <x v="0"/>
    <n v="53604169"/>
    <n v="1717355"/>
    <n v="224147682"/>
    <x v="4"/>
    <x v="34"/>
    <n v="24"/>
    <n v="14.06"/>
    <n v="10247362"/>
    <x v="0"/>
    <x v="0"/>
    <x v="0"/>
    <x v="27"/>
    <x v="4"/>
    <n v="18.523282185790833"/>
    <n v="0"/>
    <n v="14.06"/>
    <n v="3151516408.9200001"/>
    <n v="3151516408.9200001"/>
    <n v="0"/>
    <n v="0"/>
    <n v="0.70710678118654746"/>
  </r>
  <r>
    <s v="L0390"/>
    <s v="C00390"/>
    <x v="3"/>
    <x v="0"/>
    <x v="2"/>
    <x v="1"/>
    <x v="1"/>
    <x v="0"/>
    <n v="33606051"/>
    <n v="5436526"/>
    <n v="234513822"/>
    <x v="4"/>
    <x v="34"/>
    <n v="60"/>
    <n v="9.82"/>
    <n v="13076583"/>
    <x v="2"/>
    <x v="0"/>
    <x v="1"/>
    <x v="141"/>
    <x v="1"/>
    <n v="33.493134943423428"/>
    <n v="0"/>
    <n v="9.82"/>
    <n v="2302925732.04"/>
    <n v="2302925732.04"/>
    <n v="0"/>
    <n v="0"/>
    <n v="0.70710678118654746"/>
  </r>
  <r>
    <s v="L0028"/>
    <s v="C00028"/>
    <x v="19"/>
    <x v="1"/>
    <x v="1"/>
    <x v="3"/>
    <x v="0"/>
    <x v="2"/>
    <n v="20534442"/>
    <n v="9559250"/>
    <n v="179377912"/>
    <x v="3"/>
    <x v="34"/>
    <n v="48"/>
    <n v="17.010000000000002"/>
    <n v="11137641"/>
    <x v="1"/>
    <x v="1"/>
    <x v="1"/>
    <x v="142"/>
    <x v="1"/>
    <n v="37.009885659758865"/>
    <n v="0"/>
    <n v="17.010000000000002"/>
    <n v="3051218283.1200004"/>
    <n v="3051218283.1200004"/>
    <n v="0"/>
    <n v="0"/>
    <n v="0.70710678118654746"/>
  </r>
  <r>
    <s v="L0425"/>
    <s v="C00425"/>
    <x v="28"/>
    <x v="0"/>
    <x v="0"/>
    <x v="3"/>
    <x v="0"/>
    <x v="1"/>
    <n v="38384116"/>
    <n v="13139019"/>
    <n v="152421220"/>
    <x v="0"/>
    <x v="35"/>
    <n v="36"/>
    <n v="20.23"/>
    <n v="7001827"/>
    <x v="0"/>
    <x v="0"/>
    <x v="0"/>
    <x v="143"/>
    <x v="1"/>
    <n v="13.58967578350968"/>
    <n v="0"/>
    <n v="20.23"/>
    <n v="3083481280.5999999"/>
    <n v="3083481280.5999999"/>
    <n v="0"/>
    <n v="0"/>
    <n v="0.70710678118654746"/>
  </r>
  <r>
    <s v="L0877"/>
    <s v="C00877"/>
    <x v="30"/>
    <x v="0"/>
    <x v="0"/>
    <x v="2"/>
    <x v="0"/>
    <x v="0"/>
    <n v="19174898"/>
    <n v="14261209"/>
    <n v="301847371"/>
    <x v="2"/>
    <x v="35"/>
    <n v="72"/>
    <n v="17.97"/>
    <n v="14216713"/>
    <x v="0"/>
    <x v="1"/>
    <x v="1"/>
    <x v="144"/>
    <x v="3"/>
    <n v="42.519043858784158"/>
    <n v="0"/>
    <n v="17.97"/>
    <n v="5424197256.8699999"/>
    <n v="5424197256.8699999"/>
    <n v="0"/>
    <n v="0"/>
    <n v="0.70710678118654746"/>
  </r>
  <r>
    <s v="L0661"/>
    <s v="C00661"/>
    <x v="42"/>
    <x v="0"/>
    <x v="1"/>
    <x v="0"/>
    <x v="0"/>
    <x v="1"/>
    <n v="57268783"/>
    <n v="4589369"/>
    <n v="117725511"/>
    <x v="1"/>
    <x v="35"/>
    <n v="60"/>
    <n v="19.010000000000002"/>
    <n v="5378023"/>
    <x v="0"/>
    <x v="0"/>
    <x v="3"/>
    <x v="145"/>
    <x v="4"/>
    <n v="8.6941216737286311"/>
    <n v="0"/>
    <n v="19.010000000000002"/>
    <n v="2237961964.1100001"/>
    <n v="2237961964.1100001"/>
    <n v="0"/>
    <n v="0"/>
    <n v="0.70710678118654746"/>
  </r>
  <r>
    <s v="L0361"/>
    <s v="C00361"/>
    <x v="2"/>
    <x v="1"/>
    <x v="0"/>
    <x v="1"/>
    <x v="1"/>
    <x v="1"/>
    <n v="22840908"/>
    <n v="7135580"/>
    <n v="361922943"/>
    <x v="4"/>
    <x v="35"/>
    <n v="36"/>
    <n v="22.5"/>
    <n v="11276595"/>
    <x v="0"/>
    <x v="0"/>
    <x v="2"/>
    <x v="146"/>
    <x v="3"/>
    <n v="37.618132584444183"/>
    <n v="0"/>
    <n v="22.5"/>
    <n v="8143266217.5"/>
    <n v="8143266217.5"/>
    <n v="0"/>
    <n v="0"/>
    <n v="0.70710678118654746"/>
  </r>
  <r>
    <s v="L0924"/>
    <s v="C00924"/>
    <x v="41"/>
    <x v="1"/>
    <x v="1"/>
    <x v="1"/>
    <x v="2"/>
    <x v="0"/>
    <n v="43369079"/>
    <n v="10953070"/>
    <n v="93399173"/>
    <x v="0"/>
    <x v="35"/>
    <n v="36"/>
    <n v="20.7"/>
    <n v="4728489"/>
    <x v="3"/>
    <x v="0"/>
    <x v="1"/>
    <x v="147"/>
    <x v="4"/>
    <n v="8.7045322893981982"/>
    <n v="0"/>
    <n v="20.7"/>
    <n v="1933362881.0999999"/>
    <n v="1933362881.0999999"/>
    <n v="0"/>
    <n v="0"/>
    <n v="0.70710678118654746"/>
  </r>
  <r>
    <s v="L0389"/>
    <s v="C00389"/>
    <x v="24"/>
    <x v="0"/>
    <x v="1"/>
    <x v="1"/>
    <x v="2"/>
    <x v="1"/>
    <n v="55685439"/>
    <n v="6557642"/>
    <n v="384357770"/>
    <x v="4"/>
    <x v="35"/>
    <n v="72"/>
    <n v="11.02"/>
    <n v="2334996"/>
    <x v="3"/>
    <x v="0"/>
    <x v="0"/>
    <x v="148"/>
    <x v="2"/>
    <n v="3.7514145548161411"/>
    <n v="0"/>
    <n v="11.02"/>
    <n v="4235622625.3999996"/>
    <n v="4235622625.3999996"/>
    <n v="0"/>
    <n v="0"/>
    <n v="0.70710678118654757"/>
  </r>
  <r>
    <s v="L0866"/>
    <s v="C00866"/>
    <x v="27"/>
    <x v="0"/>
    <x v="0"/>
    <x v="2"/>
    <x v="1"/>
    <x v="1"/>
    <n v="8674153"/>
    <n v="4379845"/>
    <n v="367305462"/>
    <x v="0"/>
    <x v="35"/>
    <n v="24"/>
    <n v="20.63"/>
    <n v="5313399"/>
    <x v="2"/>
    <x v="0"/>
    <x v="1"/>
    <x v="149"/>
    <x v="4"/>
    <n v="40.703231301245793"/>
    <n v="0"/>
    <n v="20.63"/>
    <n v="7577511681.0599995"/>
    <n v="7577511681.0599995"/>
    <n v="0"/>
    <n v="0"/>
    <n v="0.70710678118654757"/>
  </r>
  <r>
    <s v="L0578"/>
    <s v="C00578"/>
    <x v="39"/>
    <x v="1"/>
    <x v="1"/>
    <x v="0"/>
    <x v="2"/>
    <x v="1"/>
    <n v="18027415"/>
    <n v="9886458"/>
    <n v="166086939"/>
    <x v="3"/>
    <x v="36"/>
    <n v="12"/>
    <n v="21.23"/>
    <n v="12048541"/>
    <x v="0"/>
    <x v="0"/>
    <x v="1"/>
    <x v="150"/>
    <x v="4"/>
    <n v="43.163272255340566"/>
    <n v="0"/>
    <n v="21.23"/>
    <n v="3526025714.9700003"/>
    <n v="3526025714.9700003"/>
    <n v="0"/>
    <n v="0"/>
    <n v="0.70710678118654757"/>
  </r>
  <r>
    <s v="L0319"/>
    <s v="C00319"/>
    <x v="42"/>
    <x v="0"/>
    <x v="1"/>
    <x v="3"/>
    <x v="3"/>
    <x v="3"/>
    <n v="52653933"/>
    <n v="4227234"/>
    <n v="45333904"/>
    <x v="2"/>
    <x v="36"/>
    <n v="36"/>
    <n v="20.72"/>
    <n v="7121716"/>
    <x v="2"/>
    <x v="0"/>
    <x v="0"/>
    <x v="151"/>
    <x v="2"/>
    <n v="12.52034087134675"/>
    <n v="0"/>
    <n v="20.72"/>
    <n v="939318490.88"/>
    <n v="939318490.88"/>
    <n v="0"/>
    <n v="0"/>
    <n v="0.70710678118654757"/>
  </r>
  <r>
    <s v="L0057"/>
    <s v="C00057"/>
    <x v="41"/>
    <x v="0"/>
    <x v="0"/>
    <x v="0"/>
    <x v="3"/>
    <x v="3"/>
    <n v="42564874"/>
    <n v="3827271"/>
    <n v="361318366"/>
    <x v="0"/>
    <x v="36"/>
    <n v="48"/>
    <n v="13.89"/>
    <n v="14063930"/>
    <x v="1"/>
    <x v="0"/>
    <x v="1"/>
    <x v="63"/>
    <x v="0"/>
    <n v="30.315326010470088"/>
    <n v="0"/>
    <n v="13.89"/>
    <n v="5018712103.7399998"/>
    <n v="5018712103.7399998"/>
    <n v="0"/>
    <n v="0"/>
    <n v="0.70710678118654757"/>
  </r>
  <r>
    <s v="L0539"/>
    <s v="C00539"/>
    <x v="37"/>
    <x v="0"/>
    <x v="0"/>
    <x v="0"/>
    <x v="2"/>
    <x v="1"/>
    <n v="5658139"/>
    <n v="3945123"/>
    <n v="291550029"/>
    <x v="0"/>
    <x v="37"/>
    <n v="60"/>
    <n v="8.99"/>
    <n v="11048657"/>
    <x v="1"/>
    <x v="0"/>
    <x v="2"/>
    <x v="152"/>
    <x v="3"/>
    <n v="115.05108368385659"/>
    <n v="0"/>
    <n v="8.99"/>
    <n v="2621034760.71"/>
    <n v="2621034760.71"/>
    <n v="0"/>
    <n v="0"/>
    <n v="0.70710678118654757"/>
  </r>
  <r>
    <s v="L0400"/>
    <s v="C00400"/>
    <x v="10"/>
    <x v="1"/>
    <x v="0"/>
    <x v="0"/>
    <x v="2"/>
    <x v="0"/>
    <n v="18938810"/>
    <n v="9669504"/>
    <n v="14171364"/>
    <x v="4"/>
    <x v="37"/>
    <n v="36"/>
    <n v="18.12"/>
    <n v="14938736"/>
    <x v="0"/>
    <x v="1"/>
    <x v="3"/>
    <x v="38"/>
    <x v="3"/>
    <n v="52.21816287391141"/>
    <n v="0"/>
    <n v="18.12"/>
    <n v="256785115.68000001"/>
    <n v="256785115.68000001"/>
    <n v="0"/>
    <n v="0"/>
    <n v="0.70710678118654757"/>
  </r>
  <r>
    <s v="L0920"/>
    <s v="C00920"/>
    <x v="25"/>
    <x v="0"/>
    <x v="0"/>
    <x v="3"/>
    <x v="0"/>
    <x v="0"/>
    <n v="29458772"/>
    <n v="4235040"/>
    <n v="483525350"/>
    <x v="4"/>
    <x v="38"/>
    <n v="36"/>
    <n v="11.21"/>
    <n v="13879420"/>
    <x v="2"/>
    <x v="0"/>
    <x v="0"/>
    <x v="153"/>
    <x v="2"/>
    <n v="41.192786378697669"/>
    <n v="0"/>
    <n v="11.21"/>
    <n v="5420319173.5"/>
    <n v="5420319173.5"/>
    <n v="0"/>
    <n v="0"/>
    <n v="0.70710678118654757"/>
  </r>
  <r>
    <s v="L0214"/>
    <s v="C00214"/>
    <x v="4"/>
    <x v="1"/>
    <x v="1"/>
    <x v="0"/>
    <x v="1"/>
    <x v="1"/>
    <n v="15987706"/>
    <n v="2664921"/>
    <n v="321397547"/>
    <x v="3"/>
    <x v="38"/>
    <n v="72"/>
    <n v="15.35"/>
    <n v="10616994"/>
    <x v="3"/>
    <x v="0"/>
    <x v="2"/>
    <x v="154"/>
    <x v="3"/>
    <n v="56.919564198651486"/>
    <n v="0"/>
    <n v="15.35"/>
    <n v="4933452346.4499998"/>
    <n v="4933452346.4499998"/>
    <n v="0"/>
    <n v="0"/>
    <n v="0.70710678118654757"/>
  </r>
  <r>
    <s v="L0146"/>
    <s v="C00146"/>
    <x v="13"/>
    <x v="0"/>
    <x v="1"/>
    <x v="0"/>
    <x v="0"/>
    <x v="0"/>
    <n v="56954211"/>
    <n v="11786178"/>
    <n v="403739321"/>
    <x v="4"/>
    <x v="38"/>
    <n v="24"/>
    <n v="14.43"/>
    <n v="14556195"/>
    <x v="2"/>
    <x v="0"/>
    <x v="1"/>
    <x v="155"/>
    <x v="4"/>
    <n v="21.175607545659947"/>
    <n v="0"/>
    <n v="14.43"/>
    <n v="5825958402.0299997"/>
    <n v="5825958402.0299997"/>
    <n v="0"/>
    <n v="0"/>
    <n v="0.70710678118654757"/>
  </r>
  <r>
    <s v="L0637"/>
    <s v="C00637"/>
    <x v="0"/>
    <x v="1"/>
    <x v="0"/>
    <x v="1"/>
    <x v="2"/>
    <x v="1"/>
    <n v="20446951"/>
    <n v="1343054"/>
    <n v="383831121"/>
    <x v="1"/>
    <x v="39"/>
    <n v="36"/>
    <n v="11.9"/>
    <n v="19816498"/>
    <x v="2"/>
    <x v="1"/>
    <x v="1"/>
    <x v="156"/>
    <x v="0"/>
    <n v="90.943063115405437"/>
    <n v="0"/>
    <n v="11.9"/>
    <n v="4567590339.9000006"/>
    <n v="4567590339.9000006"/>
    <n v="0"/>
    <n v="0"/>
    <n v="0.70710678118654757"/>
  </r>
  <r>
    <s v="L0040"/>
    <s v="C00040"/>
    <x v="39"/>
    <x v="0"/>
    <x v="1"/>
    <x v="1"/>
    <x v="3"/>
    <x v="1"/>
    <n v="31408346"/>
    <n v="5474106"/>
    <n v="357526273"/>
    <x v="2"/>
    <x v="39"/>
    <n v="48"/>
    <n v="22.84"/>
    <n v="8881317"/>
    <x v="2"/>
    <x v="0"/>
    <x v="1"/>
    <x v="157"/>
    <x v="2"/>
    <n v="24.080061162961723"/>
    <n v="0"/>
    <n v="22.84"/>
    <n v="8165900075.3199997"/>
    <n v="8165900075.3199997"/>
    <n v="0"/>
    <n v="0"/>
    <n v="0.70710678118654746"/>
  </r>
  <r>
    <s v="L0995"/>
    <s v="C00995"/>
    <x v="42"/>
    <x v="0"/>
    <x v="2"/>
    <x v="0"/>
    <x v="0"/>
    <x v="3"/>
    <n v="23141080"/>
    <n v="6934198"/>
    <n v="75405995"/>
    <x v="2"/>
    <x v="39"/>
    <n v="60"/>
    <n v="19.8"/>
    <n v="18108228"/>
    <x v="3"/>
    <x v="0"/>
    <x v="0"/>
    <x v="158"/>
    <x v="4"/>
    <n v="60.209677862329315"/>
    <n v="0"/>
    <n v="19.8"/>
    <n v="1493038701"/>
    <n v="1493038701"/>
    <n v="0"/>
    <n v="0"/>
    <n v="0.70710678118654746"/>
  </r>
  <r>
    <s v="L0617"/>
    <s v="C00617"/>
    <x v="3"/>
    <x v="1"/>
    <x v="2"/>
    <x v="3"/>
    <x v="1"/>
    <x v="0"/>
    <n v="42010105"/>
    <n v="9590596"/>
    <n v="169621454"/>
    <x v="3"/>
    <x v="39"/>
    <n v="48"/>
    <n v="15.28"/>
    <n v="14379592"/>
    <x v="2"/>
    <x v="0"/>
    <x v="0"/>
    <x v="51"/>
    <x v="1"/>
    <n v="27.867047775184297"/>
    <n v="0"/>
    <n v="15.28"/>
    <n v="2591815817.1199999"/>
    <n v="2591815817.1199999"/>
    <n v="0"/>
    <n v="0"/>
    <n v="0.70710678118654746"/>
  </r>
  <r>
    <s v="L0768"/>
    <s v="C00768"/>
    <x v="22"/>
    <x v="1"/>
    <x v="1"/>
    <x v="1"/>
    <x v="0"/>
    <x v="1"/>
    <n v="18118532"/>
    <n v="13920130"/>
    <n v="415434061"/>
    <x v="0"/>
    <x v="39"/>
    <n v="36"/>
    <n v="14.33"/>
    <n v="8538009"/>
    <x v="2"/>
    <x v="0"/>
    <x v="0"/>
    <x v="159"/>
    <x v="0"/>
    <n v="26.649081038402915"/>
    <n v="0"/>
    <n v="14.33"/>
    <n v="5953170094.1300001"/>
    <n v="5953170094.1300001"/>
    <n v="0"/>
    <n v="0"/>
    <n v="0.70710678118654746"/>
  </r>
  <r>
    <s v="L0273"/>
    <s v="C00273"/>
    <x v="41"/>
    <x v="1"/>
    <x v="2"/>
    <x v="3"/>
    <x v="1"/>
    <x v="1"/>
    <n v="59577224"/>
    <n v="8437392"/>
    <n v="242734183"/>
    <x v="2"/>
    <x v="39"/>
    <n v="36"/>
    <n v="10.23"/>
    <n v="1321345"/>
    <x v="0"/>
    <x v="0"/>
    <x v="1"/>
    <x v="160"/>
    <x v="0"/>
    <n v="1.9427368376232546"/>
    <n v="0"/>
    <n v="10.23"/>
    <n v="2483170692.0900002"/>
    <n v="2483170692.0900002"/>
    <n v="0"/>
    <n v="0"/>
    <n v="0.70710678118654746"/>
  </r>
  <r>
    <s v="L0483"/>
    <s v="C00483"/>
    <x v="34"/>
    <x v="1"/>
    <x v="0"/>
    <x v="2"/>
    <x v="1"/>
    <x v="1"/>
    <n v="53835195"/>
    <n v="6642516"/>
    <n v="206768355"/>
    <x v="3"/>
    <x v="39"/>
    <n v="60"/>
    <n v="13.68"/>
    <n v="12337879"/>
    <x v="0"/>
    <x v="0"/>
    <x v="1"/>
    <x v="161"/>
    <x v="0"/>
    <n v="20.400704318984559"/>
    <n v="0"/>
    <n v="13.68"/>
    <n v="2828591096.4000001"/>
    <n v="2828591096.4000001"/>
    <n v="0"/>
    <n v="0"/>
    <n v="0.70710678118654746"/>
  </r>
  <r>
    <s v="L0414"/>
    <s v="C00414"/>
    <x v="39"/>
    <x v="0"/>
    <x v="2"/>
    <x v="0"/>
    <x v="1"/>
    <x v="1"/>
    <n v="31368356"/>
    <n v="3507145"/>
    <n v="491086629"/>
    <x v="0"/>
    <x v="40"/>
    <n v="36"/>
    <n v="8.75"/>
    <n v="14166999"/>
    <x v="1"/>
    <x v="1"/>
    <x v="3"/>
    <x v="162"/>
    <x v="4"/>
    <n v="40.621635801016879"/>
    <n v="0"/>
    <n v="8.75"/>
    <n v="4297008003.75"/>
    <n v="4297008003.75"/>
    <n v="0"/>
    <n v="0"/>
    <n v="0.70710678118654746"/>
  </r>
  <r>
    <s v="L0325"/>
    <s v="C00325"/>
    <x v="10"/>
    <x v="0"/>
    <x v="0"/>
    <x v="0"/>
    <x v="0"/>
    <x v="0"/>
    <n v="24019581"/>
    <n v="10381992"/>
    <n v="357841601"/>
    <x v="1"/>
    <x v="40"/>
    <n v="60"/>
    <n v="18.079999999999998"/>
    <n v="9367415"/>
    <x v="2"/>
    <x v="0"/>
    <x v="2"/>
    <x v="99"/>
    <x v="4"/>
    <n v="27.229612436617362"/>
    <n v="0"/>
    <n v="18.079999999999998"/>
    <n v="6469776146.079999"/>
    <n v="6469776146.079999"/>
    <n v="0"/>
    <n v="0"/>
    <n v="0.70710678118654746"/>
  </r>
  <r>
    <s v="L0179"/>
    <s v="C00179"/>
    <x v="39"/>
    <x v="1"/>
    <x v="2"/>
    <x v="1"/>
    <x v="3"/>
    <x v="0"/>
    <n v="38604200"/>
    <n v="1619426"/>
    <n v="323096452"/>
    <x v="3"/>
    <x v="41"/>
    <n v="24"/>
    <n v="20.55"/>
    <n v="12406718"/>
    <x v="1"/>
    <x v="0"/>
    <x v="1"/>
    <x v="67"/>
    <x v="3"/>
    <n v="30.844355006681894"/>
    <n v="0"/>
    <n v="20.55"/>
    <n v="6639632088.6000004"/>
    <n v="6639632088.6000004"/>
    <n v="0"/>
    <n v="0"/>
    <n v="0.70710678118654746"/>
  </r>
  <r>
    <s v="L0379"/>
    <s v="C00379"/>
    <x v="32"/>
    <x v="1"/>
    <x v="0"/>
    <x v="3"/>
    <x v="0"/>
    <x v="2"/>
    <n v="52135997"/>
    <n v="11468186"/>
    <n v="74627603"/>
    <x v="0"/>
    <x v="41"/>
    <n v="36"/>
    <n v="14.51"/>
    <n v="4314497"/>
    <x v="2"/>
    <x v="0"/>
    <x v="1"/>
    <x v="41"/>
    <x v="2"/>
    <n v="6.7833541702752482"/>
    <n v="0"/>
    <n v="14.51"/>
    <n v="1082846519.53"/>
    <n v="1082846519.53"/>
    <n v="0"/>
    <n v="0"/>
    <n v="0.70710678118654757"/>
  </r>
  <r>
    <s v="L0522"/>
    <s v="C00522"/>
    <x v="24"/>
    <x v="0"/>
    <x v="0"/>
    <x v="3"/>
    <x v="0"/>
    <x v="0"/>
    <n v="7604325"/>
    <n v="11113050"/>
    <n v="321480987"/>
    <x v="1"/>
    <x v="41"/>
    <n v="60"/>
    <n v="10.71"/>
    <n v="17381837"/>
    <x v="2"/>
    <x v="0"/>
    <x v="1"/>
    <x v="163"/>
    <x v="3"/>
    <n v="92.864715271238623"/>
    <n v="0"/>
    <n v="10.71"/>
    <n v="3443061370.7700005"/>
    <n v="3443061370.7700005"/>
    <n v="0"/>
    <n v="0"/>
    <n v="0.70710678118654757"/>
  </r>
  <r>
    <s v="L0360"/>
    <s v="C00360"/>
    <x v="27"/>
    <x v="1"/>
    <x v="1"/>
    <x v="1"/>
    <x v="1"/>
    <x v="2"/>
    <n v="23831264"/>
    <n v="11427391"/>
    <n v="479740963"/>
    <x v="4"/>
    <x v="41"/>
    <n v="24"/>
    <n v="14.03"/>
    <n v="10798983"/>
    <x v="2"/>
    <x v="0"/>
    <x v="3"/>
    <x v="164"/>
    <x v="1"/>
    <n v="30.627892640828186"/>
    <n v="0"/>
    <n v="14.03"/>
    <n v="6730765710.8899994"/>
    <n v="6730765710.8899994"/>
    <n v="0"/>
    <n v="0"/>
    <n v="0.70710678118654757"/>
  </r>
  <r>
    <s v="L0938"/>
    <s v="C00938"/>
    <x v="8"/>
    <x v="0"/>
    <x v="0"/>
    <x v="3"/>
    <x v="2"/>
    <x v="1"/>
    <n v="45810732"/>
    <n v="2095637"/>
    <n v="62596367"/>
    <x v="0"/>
    <x v="42"/>
    <n v="12"/>
    <n v="17.28"/>
    <n v="12298657"/>
    <x v="1"/>
    <x v="0"/>
    <x v="1"/>
    <x v="165"/>
    <x v="0"/>
    <n v="25.672279608583988"/>
    <n v="0"/>
    <n v="17.28"/>
    <n v="1081665221.76"/>
    <n v="1081665221.76"/>
    <n v="0"/>
    <n v="0"/>
    <n v="0.70710678118654757"/>
  </r>
  <r>
    <s v="L0462"/>
    <s v="C00462"/>
    <x v="17"/>
    <x v="1"/>
    <x v="1"/>
    <x v="3"/>
    <x v="0"/>
    <x v="1"/>
    <n v="25346985"/>
    <n v="12009909"/>
    <n v="149190792"/>
    <x v="3"/>
    <x v="42"/>
    <n v="24"/>
    <n v="18.59"/>
    <n v="12809537"/>
    <x v="1"/>
    <x v="1"/>
    <x v="0"/>
    <x v="166"/>
    <x v="1"/>
    <n v="34.289620009629282"/>
    <n v="0"/>
    <n v="18.59"/>
    <n v="2773456823.2800002"/>
    <n v="2773456823.2800002"/>
    <n v="0"/>
    <n v="0"/>
    <n v="0.70710678118654757"/>
  </r>
  <r>
    <s v="L0245"/>
    <s v="C00245"/>
    <x v="12"/>
    <x v="0"/>
    <x v="1"/>
    <x v="3"/>
    <x v="1"/>
    <x v="1"/>
    <n v="27221624"/>
    <n v="12439415"/>
    <n v="346156188"/>
    <x v="2"/>
    <x v="42"/>
    <n v="12"/>
    <n v="13.09"/>
    <n v="15693736"/>
    <x v="2"/>
    <x v="0"/>
    <x v="2"/>
    <x v="120"/>
    <x v="4"/>
    <n v="39.569654239264885"/>
    <n v="0"/>
    <n v="13.09"/>
    <n v="4531184500.9200001"/>
    <n v="4531184500.9200001"/>
    <n v="0"/>
    <n v="0"/>
    <n v="0.70710678118654757"/>
  </r>
  <r>
    <s v="L0399"/>
    <s v="C00399"/>
    <x v="29"/>
    <x v="0"/>
    <x v="0"/>
    <x v="0"/>
    <x v="1"/>
    <x v="1"/>
    <n v="47975509"/>
    <n v="8649318"/>
    <n v="190241322"/>
    <x v="4"/>
    <x v="42"/>
    <n v="12"/>
    <n v="15.09"/>
    <n v="16634228"/>
    <x v="2"/>
    <x v="0"/>
    <x v="1"/>
    <x v="167"/>
    <x v="1"/>
    <n v="29.376209838133367"/>
    <n v="0"/>
    <n v="15.09"/>
    <n v="2870741548.98"/>
    <n v="2870741548.98"/>
    <n v="0"/>
    <n v="0"/>
    <n v="0.70710678118654757"/>
  </r>
  <r>
    <s v="L0880"/>
    <s v="C00880"/>
    <x v="29"/>
    <x v="0"/>
    <x v="0"/>
    <x v="1"/>
    <x v="2"/>
    <x v="0"/>
    <n v="12330395"/>
    <n v="6259635"/>
    <n v="435389722"/>
    <x v="3"/>
    <x v="42"/>
    <n v="36"/>
    <n v="22.46"/>
    <n v="11621840"/>
    <x v="0"/>
    <x v="1"/>
    <x v="0"/>
    <x v="168"/>
    <x v="4"/>
    <n v="62.516520952359947"/>
    <n v="0"/>
    <n v="22.46"/>
    <n v="9778853156.1200008"/>
    <n v="9778853156.1200008"/>
    <n v="0"/>
    <n v="0"/>
    <n v="0.70710678118654757"/>
  </r>
  <r>
    <s v="L0970"/>
    <s v="C00970"/>
    <x v="29"/>
    <x v="1"/>
    <x v="0"/>
    <x v="3"/>
    <x v="1"/>
    <x v="1"/>
    <n v="37992373"/>
    <n v="3906377"/>
    <n v="178336049"/>
    <x v="0"/>
    <x v="42"/>
    <n v="72"/>
    <n v="11.18"/>
    <n v="11221325"/>
    <x v="2"/>
    <x v="0"/>
    <x v="1"/>
    <x v="169"/>
    <x v="4"/>
    <n v="26.782004236403235"/>
    <n v="0"/>
    <n v="11.18"/>
    <n v="1993797027.8199999"/>
    <n v="1993797027.8199999"/>
    <n v="0"/>
    <n v="0"/>
    <n v="0.70710678118654757"/>
  </r>
  <r>
    <s v="L0074"/>
    <s v="C00074"/>
    <x v="5"/>
    <x v="0"/>
    <x v="0"/>
    <x v="2"/>
    <x v="1"/>
    <x v="2"/>
    <n v="7426062"/>
    <n v="14930513"/>
    <n v="102806937"/>
    <x v="3"/>
    <x v="43"/>
    <n v="48"/>
    <n v="18.62"/>
    <n v="17147776"/>
    <x v="2"/>
    <x v="1"/>
    <x v="2"/>
    <x v="170"/>
    <x v="3"/>
    <n v="76.701265735024265"/>
    <n v="0"/>
    <n v="18.62"/>
    <n v="1914265166.9400001"/>
    <n v="1914265166.9400001"/>
    <n v="0"/>
    <n v="0"/>
    <n v="0.70710678118654757"/>
  </r>
  <r>
    <s v="L0810"/>
    <s v="C00810"/>
    <x v="2"/>
    <x v="0"/>
    <x v="0"/>
    <x v="1"/>
    <x v="0"/>
    <x v="2"/>
    <n v="26437326"/>
    <n v="14842498"/>
    <n v="201705441"/>
    <x v="3"/>
    <x v="43"/>
    <n v="60"/>
    <n v="22.5"/>
    <n v="6197535"/>
    <x v="3"/>
    <x v="0"/>
    <x v="1"/>
    <x v="171"/>
    <x v="2"/>
    <n v="15.013472441161571"/>
    <n v="0"/>
    <n v="22.5"/>
    <n v="4538372422.5"/>
    <n v="4538372422.5"/>
    <n v="0"/>
    <n v="0"/>
    <n v="0.70710678118654757"/>
  </r>
  <r>
    <s v="L0964"/>
    <s v="C00964"/>
    <x v="33"/>
    <x v="0"/>
    <x v="1"/>
    <x v="3"/>
    <x v="2"/>
    <x v="1"/>
    <n v="19368342"/>
    <n v="3211369"/>
    <n v="430216186"/>
    <x v="0"/>
    <x v="43"/>
    <n v="12"/>
    <n v="14.18"/>
    <n v="10228879"/>
    <x v="2"/>
    <x v="0"/>
    <x v="0"/>
    <x v="172"/>
    <x v="0"/>
    <n v="45.301195396167827"/>
    <n v="0"/>
    <n v="14.18"/>
    <n v="6100465517.4799995"/>
    <n v="6100465517.4799995"/>
    <n v="0"/>
    <n v="0"/>
    <n v="0.70710678118654746"/>
  </r>
  <r>
    <s v="L0405"/>
    <s v="C00405"/>
    <x v="29"/>
    <x v="1"/>
    <x v="1"/>
    <x v="3"/>
    <x v="1"/>
    <x v="1"/>
    <n v="25124742"/>
    <n v="3803074"/>
    <n v="310633706"/>
    <x v="0"/>
    <x v="43"/>
    <n v="24"/>
    <n v="17.03"/>
    <n v="1528742"/>
    <x v="2"/>
    <x v="0"/>
    <x v="1"/>
    <x v="173"/>
    <x v="0"/>
    <n v="5.2846782487831092"/>
    <n v="0"/>
    <n v="17.03"/>
    <n v="5290092013.1800003"/>
    <n v="5290092013.1800003"/>
    <n v="0"/>
    <n v="0"/>
    <n v="0.70710678118654746"/>
  </r>
  <r>
    <s v="L0937"/>
    <s v="C00937"/>
    <x v="7"/>
    <x v="0"/>
    <x v="2"/>
    <x v="1"/>
    <x v="1"/>
    <x v="1"/>
    <n v="30239392"/>
    <n v="6722841"/>
    <n v="321664849"/>
    <x v="0"/>
    <x v="43"/>
    <n v="12"/>
    <n v="18.09"/>
    <n v="8017718"/>
    <x v="2"/>
    <x v="0"/>
    <x v="0"/>
    <x v="174"/>
    <x v="0"/>
    <n v="21.691649419557525"/>
    <n v="0"/>
    <n v="18.09"/>
    <n v="5818917118.4099998"/>
    <n v="5818917118.4099998"/>
    <n v="0"/>
    <n v="0"/>
    <n v="0.70710678118654746"/>
  </r>
  <r>
    <s v="L0834"/>
    <s v="C00834"/>
    <x v="34"/>
    <x v="0"/>
    <x v="0"/>
    <x v="0"/>
    <x v="1"/>
    <x v="0"/>
    <n v="14440501"/>
    <n v="3928094"/>
    <n v="177556235"/>
    <x v="0"/>
    <x v="43"/>
    <n v="48"/>
    <n v="14.87"/>
    <n v="7765837"/>
    <x v="2"/>
    <x v="1"/>
    <x v="1"/>
    <x v="175"/>
    <x v="1"/>
    <n v="42.277795334918103"/>
    <n v="0"/>
    <n v="14.87"/>
    <n v="2640261214.4499998"/>
    <n v="2640261214.4499998"/>
    <n v="0"/>
    <n v="0"/>
    <n v="0.70710678118654746"/>
  </r>
  <r>
    <s v="L0489"/>
    <s v="C00489"/>
    <x v="8"/>
    <x v="0"/>
    <x v="1"/>
    <x v="1"/>
    <x v="3"/>
    <x v="0"/>
    <n v="37121967"/>
    <n v="2336798"/>
    <n v="411564054"/>
    <x v="2"/>
    <x v="44"/>
    <n v="48"/>
    <n v="9.2100000000000009"/>
    <n v="19832624"/>
    <x v="2"/>
    <x v="0"/>
    <x v="1"/>
    <x v="176"/>
    <x v="4"/>
    <n v="50.261644022563814"/>
    <n v="0"/>
    <n v="9.2100000000000009"/>
    <n v="3790504937.3400002"/>
    <n v="3790504937.3400002"/>
    <n v="0"/>
    <n v="0"/>
    <n v="0.70710678118654746"/>
  </r>
  <r>
    <s v="L0740"/>
    <s v="C00740"/>
    <x v="9"/>
    <x v="1"/>
    <x v="0"/>
    <x v="2"/>
    <x v="0"/>
    <x v="0"/>
    <n v="5504655"/>
    <n v="13127304"/>
    <n v="135840137"/>
    <x v="2"/>
    <x v="44"/>
    <n v="36"/>
    <n v="11.49"/>
    <n v="13049665"/>
    <x v="1"/>
    <x v="0"/>
    <x v="1"/>
    <x v="177"/>
    <x v="2"/>
    <n v="70.039146178885431"/>
    <n v="0"/>
    <n v="11.49"/>
    <n v="1560803174.1300001"/>
    <n v="1560803174.1300001"/>
    <n v="0"/>
    <n v="0"/>
    <n v="0.70710678118654746"/>
  </r>
  <r>
    <s v="L0933"/>
    <s v="C00933"/>
    <x v="21"/>
    <x v="0"/>
    <x v="1"/>
    <x v="1"/>
    <x v="0"/>
    <x v="1"/>
    <n v="12321105"/>
    <n v="13015771"/>
    <n v="272295733"/>
    <x v="0"/>
    <x v="45"/>
    <n v="36"/>
    <n v="22.88"/>
    <n v="19455791"/>
    <x v="0"/>
    <x v="1"/>
    <x v="2"/>
    <x v="10"/>
    <x v="0"/>
    <n v="76.78843674334594"/>
    <n v="0"/>
    <n v="22.88"/>
    <n v="6230126371.04"/>
    <n v="6230126371.04"/>
    <n v="0"/>
    <n v="0"/>
    <n v="0.70710678118654746"/>
  </r>
  <r>
    <s v="L0830"/>
    <s v="C00830"/>
    <x v="25"/>
    <x v="1"/>
    <x v="2"/>
    <x v="1"/>
    <x v="2"/>
    <x v="3"/>
    <n v="39904771"/>
    <n v="12869365"/>
    <n v="25974862"/>
    <x v="0"/>
    <x v="45"/>
    <n v="36"/>
    <n v="20.420000000000002"/>
    <n v="15772593"/>
    <x v="2"/>
    <x v="0"/>
    <x v="0"/>
    <x v="178"/>
    <x v="0"/>
    <n v="29.886975316848392"/>
    <n v="0"/>
    <n v="20.420000000000002"/>
    <n v="530406682.04000002"/>
    <n v="530406682.04000002"/>
    <n v="0"/>
    <n v="0"/>
    <n v="0.70710678118654746"/>
  </r>
  <r>
    <s v="L0383"/>
    <s v="C00383"/>
    <x v="35"/>
    <x v="0"/>
    <x v="1"/>
    <x v="0"/>
    <x v="2"/>
    <x v="1"/>
    <n v="45228538"/>
    <n v="7658206"/>
    <n v="233440338"/>
    <x v="0"/>
    <x v="45"/>
    <n v="48"/>
    <n v="12.73"/>
    <n v="6635499"/>
    <x v="2"/>
    <x v="1"/>
    <x v="0"/>
    <x v="179"/>
    <x v="0"/>
    <n v="12.546620378066761"/>
    <n v="0"/>
    <n v="12.73"/>
    <n v="2971695502.7400002"/>
    <n v="2971695502.7400002"/>
    <n v="0"/>
    <n v="0"/>
    <n v="0.70710678118654746"/>
  </r>
  <r>
    <s v="L0025"/>
    <s v="C00025"/>
    <x v="3"/>
    <x v="1"/>
    <x v="1"/>
    <x v="0"/>
    <x v="1"/>
    <x v="0"/>
    <n v="38331693"/>
    <n v="4491260"/>
    <n v="384576587"/>
    <x v="0"/>
    <x v="45"/>
    <n v="48"/>
    <n v="23.23"/>
    <n v="15262957"/>
    <x v="2"/>
    <x v="0"/>
    <x v="2"/>
    <x v="180"/>
    <x v="1"/>
    <n v="35.642000214230904"/>
    <n v="0"/>
    <n v="23.23"/>
    <n v="8933714116.0100002"/>
    <n v="8933714116.0100002"/>
    <n v="0"/>
    <n v="0"/>
    <n v="0.70710678118654757"/>
  </r>
  <r>
    <s v="L0751"/>
    <s v="C00751"/>
    <x v="4"/>
    <x v="0"/>
    <x v="1"/>
    <x v="3"/>
    <x v="2"/>
    <x v="1"/>
    <n v="32892650"/>
    <n v="9898445"/>
    <n v="303514761"/>
    <x v="2"/>
    <x v="45"/>
    <n v="48"/>
    <n v="16.3"/>
    <n v="1008981"/>
    <x v="2"/>
    <x v="0"/>
    <x v="1"/>
    <x v="181"/>
    <x v="0"/>
    <n v="2.3579228341784662"/>
    <n v="0"/>
    <n v="16.3"/>
    <n v="4947290604.3000002"/>
    <n v="4947290604.3000002"/>
    <n v="0"/>
    <n v="0"/>
    <n v="0.70710678118654757"/>
  </r>
  <r>
    <s v="L0856"/>
    <s v="C00856"/>
    <x v="0"/>
    <x v="0"/>
    <x v="0"/>
    <x v="0"/>
    <x v="0"/>
    <x v="0"/>
    <n v="45988408"/>
    <n v="12076798"/>
    <n v="129576408"/>
    <x v="2"/>
    <x v="46"/>
    <n v="36"/>
    <n v="17.2"/>
    <n v="12658111"/>
    <x v="2"/>
    <x v="0"/>
    <x v="1"/>
    <x v="182"/>
    <x v="1"/>
    <n v="21.799821049459464"/>
    <n v="0"/>
    <n v="17.2"/>
    <n v="2228714217.5999999"/>
    <n v="2228714217.5999999"/>
    <n v="0"/>
    <n v="0"/>
    <n v="0.70710678118654757"/>
  </r>
  <r>
    <s v="L0251"/>
    <s v="C00251"/>
    <x v="10"/>
    <x v="1"/>
    <x v="0"/>
    <x v="1"/>
    <x v="2"/>
    <x v="1"/>
    <n v="14073936"/>
    <n v="9799796"/>
    <n v="349001120"/>
    <x v="1"/>
    <x v="46"/>
    <n v="24"/>
    <n v="14.28"/>
    <n v="2452847"/>
    <x v="0"/>
    <x v="1"/>
    <x v="3"/>
    <x v="183"/>
    <x v="3"/>
    <n v="10.274250376941485"/>
    <n v="0"/>
    <n v="14.28"/>
    <n v="4983735993.5999994"/>
    <n v="4983735993.5999994"/>
    <n v="0"/>
    <n v="0"/>
    <n v="0.70710678118654757"/>
  </r>
  <r>
    <s v="L0139"/>
    <s v="C00139"/>
    <x v="32"/>
    <x v="1"/>
    <x v="1"/>
    <x v="3"/>
    <x v="1"/>
    <x v="0"/>
    <n v="15842502"/>
    <n v="7637547"/>
    <n v="297154792"/>
    <x v="2"/>
    <x v="47"/>
    <n v="48"/>
    <n v="12.25"/>
    <n v="11445675"/>
    <x v="1"/>
    <x v="1"/>
    <x v="1"/>
    <x v="94"/>
    <x v="2"/>
    <n v="48.746384643405136"/>
    <n v="0"/>
    <n v="12.25"/>
    <n v="3640146202"/>
    <n v="3640146202"/>
    <n v="0"/>
    <n v="0"/>
    <n v="0.70710678118654757"/>
  </r>
  <r>
    <s v="L0793"/>
    <s v="C00793"/>
    <x v="28"/>
    <x v="0"/>
    <x v="0"/>
    <x v="0"/>
    <x v="2"/>
    <x v="1"/>
    <n v="36581057"/>
    <n v="8294919"/>
    <n v="88384697"/>
    <x v="2"/>
    <x v="48"/>
    <n v="24"/>
    <n v="19.72"/>
    <n v="6243962"/>
    <x v="2"/>
    <x v="0"/>
    <x v="1"/>
    <x v="184"/>
    <x v="2"/>
    <n v="13.913818832597647"/>
    <n v="0"/>
    <n v="19.72"/>
    <n v="1742946224.8399999"/>
    <n v="1742946224.8399999"/>
    <n v="0"/>
    <n v="0"/>
    <n v="0.70710678118654757"/>
  </r>
  <r>
    <s v="L0955"/>
    <s v="C00955"/>
    <x v="9"/>
    <x v="0"/>
    <x v="1"/>
    <x v="1"/>
    <x v="2"/>
    <x v="1"/>
    <n v="32250644"/>
    <n v="6488000"/>
    <n v="25780630"/>
    <x v="0"/>
    <x v="48"/>
    <n v="12"/>
    <n v="17.260000000000002"/>
    <n v="1248595"/>
    <x v="2"/>
    <x v="0"/>
    <x v="0"/>
    <x v="185"/>
    <x v="2"/>
    <n v="3.2231252079964392"/>
    <n v="0"/>
    <n v="17.260000000000002"/>
    <n v="444973673.80000001"/>
    <n v="444973673.80000001"/>
    <n v="0"/>
    <n v="0"/>
    <n v="0.70710678118654757"/>
  </r>
  <r>
    <s v="L0616"/>
    <s v="C00616"/>
    <x v="16"/>
    <x v="1"/>
    <x v="2"/>
    <x v="2"/>
    <x v="2"/>
    <x v="1"/>
    <n v="58013370"/>
    <n v="11420970"/>
    <n v="220356342"/>
    <x v="2"/>
    <x v="48"/>
    <n v="48"/>
    <n v="16.170000000000002"/>
    <n v="14277111"/>
    <x v="2"/>
    <x v="0"/>
    <x v="1"/>
    <x v="186"/>
    <x v="1"/>
    <n v="20.562031697860164"/>
    <n v="0"/>
    <n v="16.170000000000002"/>
    <n v="3563162050.1400003"/>
    <n v="3563162050.1400003"/>
    <n v="0"/>
    <n v="0"/>
    <n v="0.70710678118654757"/>
  </r>
  <r>
    <s v="L0128"/>
    <s v="C00128"/>
    <x v="28"/>
    <x v="1"/>
    <x v="0"/>
    <x v="3"/>
    <x v="1"/>
    <x v="1"/>
    <n v="42999342"/>
    <n v="7970043"/>
    <n v="115905325"/>
    <x v="2"/>
    <x v="49"/>
    <n v="12"/>
    <n v="16.309999999999999"/>
    <n v="4494029"/>
    <x v="0"/>
    <x v="1"/>
    <x v="1"/>
    <x v="187"/>
    <x v="0"/>
    <n v="8.8171144305547351"/>
    <n v="0"/>
    <n v="16.309999999999999"/>
    <n v="1890415850.7499998"/>
    <n v="1890415850.7499998"/>
    <n v="0"/>
    <n v="0"/>
    <n v="0.70710678118654757"/>
  </r>
  <r>
    <s v="L0365"/>
    <s v="C00365"/>
    <x v="40"/>
    <x v="1"/>
    <x v="1"/>
    <x v="3"/>
    <x v="0"/>
    <x v="1"/>
    <n v="44627361"/>
    <n v="4802738"/>
    <n v="445894773"/>
    <x v="0"/>
    <x v="49"/>
    <n v="24"/>
    <n v="19.55"/>
    <n v="6662110"/>
    <x v="2"/>
    <x v="0"/>
    <x v="2"/>
    <x v="188"/>
    <x v="0"/>
    <n v="13.477840697830686"/>
    <n v="0"/>
    <n v="19.55"/>
    <n v="8717242812.1499996"/>
    <n v="8717242812.1499996"/>
    <n v="0"/>
    <n v="0"/>
    <n v="0.70710678118654757"/>
  </r>
  <r>
    <s v="L0798"/>
    <s v="C00798"/>
    <x v="11"/>
    <x v="0"/>
    <x v="1"/>
    <x v="3"/>
    <x v="0"/>
    <x v="1"/>
    <n v="7230653"/>
    <n v="12598645"/>
    <n v="53441158"/>
    <x v="0"/>
    <x v="49"/>
    <n v="36"/>
    <n v="12.27"/>
    <n v="11522479"/>
    <x v="2"/>
    <x v="1"/>
    <x v="0"/>
    <x v="189"/>
    <x v="3"/>
    <n v="58.10835562610437"/>
    <n v="0"/>
    <n v="12.27"/>
    <n v="655723008.65999997"/>
    <n v="655723008.65999997"/>
    <n v="0"/>
    <n v="0"/>
    <n v="0.70710678118654757"/>
  </r>
  <r>
    <s v="L0892"/>
    <s v="C00892"/>
    <x v="31"/>
    <x v="0"/>
    <x v="0"/>
    <x v="2"/>
    <x v="0"/>
    <x v="2"/>
    <n v="45516280"/>
    <n v="13182561"/>
    <n v="366772977"/>
    <x v="0"/>
    <x v="49"/>
    <n v="48"/>
    <n v="18.649999999999999"/>
    <n v="7976192"/>
    <x v="1"/>
    <x v="0"/>
    <x v="1"/>
    <x v="190"/>
    <x v="4"/>
    <n v="13.588329623067006"/>
    <n v="0"/>
    <n v="18.649999999999999"/>
    <n v="6840316021.0499992"/>
    <n v="6840316021.0499992"/>
    <n v="0"/>
    <n v="0"/>
    <n v="0.70710678118654746"/>
  </r>
  <r>
    <s v="L0238"/>
    <s v="C00238"/>
    <x v="3"/>
    <x v="0"/>
    <x v="1"/>
    <x v="1"/>
    <x v="0"/>
    <x v="1"/>
    <n v="15547628"/>
    <n v="7723047"/>
    <n v="201164868"/>
    <x v="2"/>
    <x v="49"/>
    <n v="60"/>
    <n v="14.01"/>
    <n v="8519270"/>
    <x v="3"/>
    <x v="0"/>
    <x v="2"/>
    <x v="191"/>
    <x v="2"/>
    <n v="36.609466635583196"/>
    <n v="0"/>
    <n v="14.01"/>
    <n v="2818319800.6799998"/>
    <n v="2818319800.6799998"/>
    <n v="0"/>
    <n v="0"/>
    <n v="0.70710678118654746"/>
  </r>
  <r>
    <s v="L0073"/>
    <s v="C00073"/>
    <x v="20"/>
    <x v="0"/>
    <x v="1"/>
    <x v="3"/>
    <x v="0"/>
    <x v="1"/>
    <n v="39517976"/>
    <n v="4753954"/>
    <n v="151466855"/>
    <x v="0"/>
    <x v="50"/>
    <n v="12"/>
    <n v="14.67"/>
    <n v="1624747"/>
    <x v="2"/>
    <x v="0"/>
    <x v="2"/>
    <x v="192"/>
    <x v="1"/>
    <n v="3.66992584240172"/>
    <n v="0"/>
    <n v="14.67"/>
    <n v="2222018762.8499999"/>
    <n v="2222018762.8499999"/>
    <n v="0"/>
    <n v="0"/>
    <n v="0.70710678118654746"/>
  </r>
  <r>
    <s v="L0531"/>
    <s v="C00531"/>
    <x v="1"/>
    <x v="0"/>
    <x v="0"/>
    <x v="2"/>
    <x v="2"/>
    <x v="1"/>
    <n v="25664148"/>
    <n v="11300059"/>
    <n v="64416105"/>
    <x v="0"/>
    <x v="50"/>
    <n v="48"/>
    <n v="23.21"/>
    <n v="7105183"/>
    <x v="3"/>
    <x v="0"/>
    <x v="0"/>
    <x v="193"/>
    <x v="1"/>
    <n v="19.221792043313684"/>
    <n v="0"/>
    <n v="23.21"/>
    <n v="1495097797.05"/>
    <n v="1495097797.05"/>
    <n v="0"/>
    <n v="0"/>
    <n v="0.70710678118654746"/>
  </r>
  <r>
    <s v="L0588"/>
    <s v="C00588"/>
    <x v="35"/>
    <x v="1"/>
    <x v="1"/>
    <x v="1"/>
    <x v="2"/>
    <x v="1"/>
    <n v="14190617"/>
    <n v="468298"/>
    <n v="92519279"/>
    <x v="1"/>
    <x v="50"/>
    <n v="24"/>
    <n v="20.58"/>
    <n v="6124595"/>
    <x v="1"/>
    <x v="0"/>
    <x v="0"/>
    <x v="178"/>
    <x v="4"/>
    <n v="41.7806843139482"/>
    <n v="0"/>
    <n v="20.58"/>
    <n v="1904046761.8199999"/>
    <n v="1904046761.8199999"/>
    <n v="0"/>
    <n v="0"/>
    <n v="0.70710678118654746"/>
  </r>
  <r>
    <s v="L0412"/>
    <s v="C00412"/>
    <x v="2"/>
    <x v="1"/>
    <x v="0"/>
    <x v="1"/>
    <x v="1"/>
    <x v="1"/>
    <n v="37881204"/>
    <n v="12250620"/>
    <n v="329480021"/>
    <x v="1"/>
    <x v="50"/>
    <n v="12"/>
    <n v="19.440000000000001"/>
    <n v="8889785"/>
    <x v="2"/>
    <x v="0"/>
    <x v="0"/>
    <x v="194"/>
    <x v="4"/>
    <n v="17.732817780577861"/>
    <n v="0"/>
    <n v="19.440000000000001"/>
    <n v="6405091608.2400007"/>
    <n v="6405091608.2400007"/>
    <n v="0"/>
    <n v="0"/>
    <n v="0.70710678118654746"/>
  </r>
  <r>
    <s v="L0093"/>
    <s v="C00093"/>
    <x v="19"/>
    <x v="0"/>
    <x v="0"/>
    <x v="2"/>
    <x v="2"/>
    <x v="1"/>
    <n v="6161140"/>
    <n v="9011603"/>
    <n v="103785087"/>
    <x v="3"/>
    <x v="50"/>
    <n v="60"/>
    <n v="19.79"/>
    <n v="1979581"/>
    <x v="2"/>
    <x v="0"/>
    <x v="1"/>
    <x v="195"/>
    <x v="2"/>
    <n v="13.046955319812639"/>
    <n v="0"/>
    <n v="19.79"/>
    <n v="2053906871.73"/>
    <n v="2053906871.73"/>
    <n v="0"/>
    <n v="0"/>
    <n v="0.70710678118654746"/>
  </r>
  <r>
    <s v="L0594"/>
    <s v="C00594"/>
    <x v="30"/>
    <x v="0"/>
    <x v="0"/>
    <x v="2"/>
    <x v="1"/>
    <x v="2"/>
    <n v="21990019"/>
    <n v="3317657"/>
    <n v="185367062"/>
    <x v="1"/>
    <x v="51"/>
    <n v="24"/>
    <n v="19.36"/>
    <n v="7982805"/>
    <x v="2"/>
    <x v="0"/>
    <x v="1"/>
    <x v="196"/>
    <x v="2"/>
    <n v="31.543018805835825"/>
    <n v="0"/>
    <n v="19.36"/>
    <n v="3588706320.3199997"/>
    <n v="3588706320.3199997"/>
    <n v="0"/>
    <n v="0"/>
    <n v="0.70710678118654746"/>
  </r>
  <r>
    <s v="L0429"/>
    <s v="C00429"/>
    <x v="15"/>
    <x v="1"/>
    <x v="0"/>
    <x v="0"/>
    <x v="2"/>
    <x v="2"/>
    <n v="43598748"/>
    <n v="9850350"/>
    <n v="62658737"/>
    <x v="4"/>
    <x v="51"/>
    <n v="36"/>
    <n v="14.33"/>
    <n v="14844545"/>
    <x v="1"/>
    <x v="0"/>
    <x v="1"/>
    <x v="197"/>
    <x v="4"/>
    <n v="27.773237632560232"/>
    <n v="0"/>
    <n v="14.33"/>
    <n v="897899701.21000004"/>
    <n v="897899701.21000004"/>
    <n v="0"/>
    <n v="0"/>
    <n v="0.70710678118654746"/>
  </r>
  <r>
    <s v="L0979"/>
    <s v="C00979"/>
    <x v="16"/>
    <x v="0"/>
    <x v="0"/>
    <x v="1"/>
    <x v="0"/>
    <x v="2"/>
    <n v="17411137"/>
    <n v="7753638"/>
    <n v="223002481"/>
    <x v="0"/>
    <x v="51"/>
    <n v="24"/>
    <n v="17.11"/>
    <n v="10442143"/>
    <x v="1"/>
    <x v="0"/>
    <x v="1"/>
    <x v="1"/>
    <x v="3"/>
    <n v="41.495077941288969"/>
    <n v="0"/>
    <n v="17.11"/>
    <n v="3815572449.9099998"/>
    <n v="3815572449.9099998"/>
    <n v="0"/>
    <n v="0"/>
    <n v="0.70710678118654757"/>
  </r>
  <r>
    <s v="L0131"/>
    <s v="C00131"/>
    <x v="13"/>
    <x v="1"/>
    <x v="0"/>
    <x v="1"/>
    <x v="0"/>
    <x v="1"/>
    <n v="45035525"/>
    <n v="4685942"/>
    <n v="376647515"/>
    <x v="1"/>
    <x v="51"/>
    <n v="48"/>
    <n v="10.53"/>
    <n v="6518213"/>
    <x v="2"/>
    <x v="0"/>
    <x v="1"/>
    <x v="71"/>
    <x v="1"/>
    <n v="13.109454312761931"/>
    <n v="0"/>
    <n v="10.53"/>
    <n v="3966098332.9499998"/>
    <n v="3966098332.9499998"/>
    <n v="0"/>
    <n v="0"/>
    <n v="0.70710678118654757"/>
  </r>
  <r>
    <s v="L0936"/>
    <s v="C00936"/>
    <x v="40"/>
    <x v="1"/>
    <x v="0"/>
    <x v="0"/>
    <x v="1"/>
    <x v="0"/>
    <n v="52869970"/>
    <n v="401072"/>
    <n v="461530692"/>
    <x v="3"/>
    <x v="52"/>
    <n v="48"/>
    <n v="22.56"/>
    <n v="9340134"/>
    <x v="2"/>
    <x v="0"/>
    <x v="1"/>
    <x v="198"/>
    <x v="4"/>
    <n v="17.533229404448292"/>
    <n v="0"/>
    <n v="22.56"/>
    <n v="10412132411.519999"/>
    <n v="10412132411.519999"/>
    <n v="0"/>
    <n v="0"/>
    <n v="0.70710678118654757"/>
  </r>
  <r>
    <s v="L0017"/>
    <s v="C00017"/>
    <x v="35"/>
    <x v="0"/>
    <x v="1"/>
    <x v="1"/>
    <x v="3"/>
    <x v="1"/>
    <n v="24179330"/>
    <n v="7315664"/>
    <n v="36272447"/>
    <x v="0"/>
    <x v="52"/>
    <n v="24"/>
    <n v="19.010000000000002"/>
    <n v="14799570"/>
    <x v="1"/>
    <x v="0"/>
    <x v="0"/>
    <x v="78"/>
    <x v="0"/>
    <n v="46.990229621888481"/>
    <n v="0"/>
    <n v="19.010000000000002"/>
    <n v="689539217.47000003"/>
    <n v="689539217.47000003"/>
    <n v="0"/>
    <n v="0"/>
    <n v="0.70710678118654757"/>
  </r>
  <r>
    <s v="L0626"/>
    <s v="C00626"/>
    <x v="24"/>
    <x v="1"/>
    <x v="0"/>
    <x v="2"/>
    <x v="2"/>
    <x v="1"/>
    <n v="45643541"/>
    <n v="8994006"/>
    <n v="175314772"/>
    <x v="0"/>
    <x v="52"/>
    <n v="12"/>
    <n v="9.0299999999999994"/>
    <n v="3981899"/>
    <x v="2"/>
    <x v="0"/>
    <x v="0"/>
    <x v="125"/>
    <x v="2"/>
    <n v="7.287843650813973"/>
    <n v="0"/>
    <n v="9.0299999999999994"/>
    <n v="1583092391.1599998"/>
    <n v="1583092391.1599998"/>
    <n v="0"/>
    <n v="0"/>
    <n v="0.70710678118654757"/>
  </r>
  <r>
    <s v="L0657"/>
    <s v="C00657"/>
    <x v="24"/>
    <x v="0"/>
    <x v="1"/>
    <x v="0"/>
    <x v="2"/>
    <x v="0"/>
    <n v="24427743"/>
    <n v="13928440"/>
    <n v="377392457"/>
    <x v="2"/>
    <x v="52"/>
    <n v="24"/>
    <n v="11.74"/>
    <n v="15002202"/>
    <x v="2"/>
    <x v="1"/>
    <x v="0"/>
    <x v="199"/>
    <x v="3"/>
    <n v="39.112864802005973"/>
    <n v="0"/>
    <n v="11.74"/>
    <n v="4430587445.1800003"/>
    <n v="4430587445.1800003"/>
    <n v="0"/>
    <n v="0"/>
    <n v="0.70710678118654757"/>
  </r>
  <r>
    <s v="L0337"/>
    <s v="C00337"/>
    <x v="0"/>
    <x v="0"/>
    <x v="1"/>
    <x v="1"/>
    <x v="1"/>
    <x v="1"/>
    <n v="54582227"/>
    <n v="4552538"/>
    <n v="311966436"/>
    <x v="2"/>
    <x v="53"/>
    <n v="48"/>
    <n v="22.09"/>
    <n v="11019518"/>
    <x v="2"/>
    <x v="1"/>
    <x v="1"/>
    <x v="200"/>
    <x v="1"/>
    <n v="18.634584918025801"/>
    <n v="0"/>
    <n v="22.09"/>
    <n v="6891338571.2399998"/>
    <n v="6891338571.2399998"/>
    <n v="0"/>
    <n v="0"/>
    <n v="0.70710678118654757"/>
  </r>
  <r>
    <s v="L0069"/>
    <s v="C00069"/>
    <x v="21"/>
    <x v="1"/>
    <x v="0"/>
    <x v="2"/>
    <x v="0"/>
    <x v="2"/>
    <n v="10116176"/>
    <n v="7764461"/>
    <n v="40459094"/>
    <x v="4"/>
    <x v="53"/>
    <n v="12"/>
    <n v="23.75"/>
    <n v="1908573"/>
    <x v="0"/>
    <x v="0"/>
    <x v="1"/>
    <x v="189"/>
    <x v="1"/>
    <n v="10.673965362643401"/>
    <n v="0"/>
    <n v="23.75"/>
    <n v="960903482.5"/>
    <n v="960903482.5"/>
    <n v="0"/>
    <n v="0"/>
    <n v="0.70710678118654757"/>
  </r>
  <r>
    <s v="L0923"/>
    <s v="C00923"/>
    <x v="9"/>
    <x v="1"/>
    <x v="1"/>
    <x v="0"/>
    <x v="0"/>
    <x v="2"/>
    <n v="49503119"/>
    <n v="7518162"/>
    <n v="31971167"/>
    <x v="0"/>
    <x v="53"/>
    <n v="24"/>
    <n v="19.97"/>
    <n v="7434548"/>
    <x v="2"/>
    <x v="0"/>
    <x v="1"/>
    <x v="201"/>
    <x v="4"/>
    <n v="13.03819884369136"/>
    <n v="0"/>
    <n v="19.97"/>
    <n v="638464204.99000001"/>
    <n v="638464204.99000001"/>
    <n v="0"/>
    <n v="0"/>
    <n v="0.70710678118654757"/>
  </r>
  <r>
    <s v="L0665"/>
    <s v="C00665"/>
    <x v="40"/>
    <x v="1"/>
    <x v="1"/>
    <x v="0"/>
    <x v="1"/>
    <x v="0"/>
    <n v="35234634"/>
    <n v="3257983"/>
    <n v="437219973"/>
    <x v="0"/>
    <x v="53"/>
    <n v="36"/>
    <n v="20.81"/>
    <n v="6923827"/>
    <x v="0"/>
    <x v="1"/>
    <x v="3"/>
    <x v="202"/>
    <x v="0"/>
    <n v="17.987415612713473"/>
    <n v="0"/>
    <n v="20.81"/>
    <n v="9098547638.1299992"/>
    <n v="9098547638.1299992"/>
    <n v="0"/>
    <n v="0"/>
    <n v="0.70710678118654757"/>
  </r>
  <r>
    <s v="L0078"/>
    <s v="C00078"/>
    <x v="11"/>
    <x v="1"/>
    <x v="1"/>
    <x v="0"/>
    <x v="2"/>
    <x v="1"/>
    <n v="15127222"/>
    <n v="11266205"/>
    <n v="182156237"/>
    <x v="0"/>
    <x v="53"/>
    <n v="48"/>
    <n v="23.87"/>
    <n v="10293498"/>
    <x v="2"/>
    <x v="0"/>
    <x v="1"/>
    <x v="203"/>
    <x v="0"/>
    <n v="39.000232898895618"/>
    <n v="0"/>
    <n v="23.87"/>
    <n v="4348069377.1900005"/>
    <n v="4348069377.1900005"/>
    <n v="0"/>
    <n v="0"/>
    <n v="0.70710678118654757"/>
  </r>
  <r>
    <s v="L0081"/>
    <s v="C00081"/>
    <x v="26"/>
    <x v="0"/>
    <x v="0"/>
    <x v="3"/>
    <x v="0"/>
    <x v="1"/>
    <n v="18655842"/>
    <n v="7638483"/>
    <n v="44725365"/>
    <x v="0"/>
    <x v="53"/>
    <n v="48"/>
    <n v="9.7899999999999991"/>
    <n v="9631334"/>
    <x v="2"/>
    <x v="1"/>
    <x v="0"/>
    <x v="204"/>
    <x v="1"/>
    <n v="36.628945599478214"/>
    <n v="0"/>
    <n v="9.7899999999999991"/>
    <n v="437861323.34999996"/>
    <n v="437861323.34999996"/>
    <n v="0"/>
    <n v="0"/>
    <n v="0.70710678118654746"/>
  </r>
  <r>
    <s v="L0167"/>
    <s v="C00167"/>
    <x v="16"/>
    <x v="1"/>
    <x v="2"/>
    <x v="1"/>
    <x v="1"/>
    <x v="1"/>
    <n v="40490204"/>
    <n v="10804946"/>
    <n v="166876288"/>
    <x v="3"/>
    <x v="54"/>
    <n v="48"/>
    <n v="20.69"/>
    <n v="1083576"/>
    <x v="2"/>
    <x v="0"/>
    <x v="1"/>
    <x v="205"/>
    <x v="0"/>
    <n v="2.1124336316396386"/>
    <n v="0"/>
    <n v="20.69"/>
    <n v="3452670398.7200003"/>
    <n v="3452670398.7200003"/>
    <n v="0"/>
    <n v="0"/>
    <n v="0.70710678118654746"/>
  </r>
  <r>
    <s v="L0475"/>
    <s v="C00475"/>
    <x v="34"/>
    <x v="1"/>
    <x v="1"/>
    <x v="3"/>
    <x v="0"/>
    <x v="2"/>
    <n v="6118844"/>
    <n v="3593824"/>
    <n v="381255850"/>
    <x v="3"/>
    <x v="54"/>
    <n v="24"/>
    <n v="17.62"/>
    <n v="12271368"/>
    <x v="0"/>
    <x v="0"/>
    <x v="1"/>
    <x v="206"/>
    <x v="0"/>
    <n v="126.34394586533793"/>
    <n v="0"/>
    <n v="17.62"/>
    <n v="6717728077"/>
    <n v="6717728077"/>
    <n v="0"/>
    <n v="0"/>
    <n v="0.70710678118654746"/>
  </r>
  <r>
    <s v="L0885"/>
    <s v="C00885"/>
    <x v="39"/>
    <x v="0"/>
    <x v="0"/>
    <x v="2"/>
    <x v="1"/>
    <x v="2"/>
    <n v="6045533"/>
    <n v="1968093"/>
    <n v="469347305"/>
    <x v="2"/>
    <x v="55"/>
    <n v="72"/>
    <n v="21.91"/>
    <n v="5254567"/>
    <x v="2"/>
    <x v="0"/>
    <x v="0"/>
    <x v="207"/>
    <x v="1"/>
    <n v="65.570404708180803"/>
    <n v="0"/>
    <n v="21.91"/>
    <n v="10283399452.549999"/>
    <n v="10283399452.549999"/>
    <n v="0"/>
    <n v="0"/>
    <n v="0.70710678118654746"/>
  </r>
  <r>
    <s v="L0434"/>
    <s v="C00434"/>
    <x v="33"/>
    <x v="0"/>
    <x v="0"/>
    <x v="1"/>
    <x v="1"/>
    <x v="0"/>
    <n v="46092244"/>
    <n v="2078937"/>
    <n v="315745378"/>
    <x v="1"/>
    <x v="55"/>
    <n v="60"/>
    <n v="8.1999999999999993"/>
    <n v="4427495"/>
    <x v="2"/>
    <x v="0"/>
    <x v="2"/>
    <x v="208"/>
    <x v="4"/>
    <n v="9.1911697161836248"/>
    <n v="0"/>
    <n v="8.1999999999999993"/>
    <n v="2589112099.5999999"/>
    <n v="2589112099.5999999"/>
    <n v="0"/>
    <n v="0"/>
    <n v="0.70710678118654746"/>
  </r>
  <r>
    <s v="L0502"/>
    <s v="C00502"/>
    <x v="38"/>
    <x v="1"/>
    <x v="0"/>
    <x v="3"/>
    <x v="1"/>
    <x v="1"/>
    <n v="36007197"/>
    <n v="8346988"/>
    <n v="55640965"/>
    <x v="0"/>
    <x v="56"/>
    <n v="12"/>
    <n v="10.7"/>
    <n v="19045646"/>
    <x v="2"/>
    <x v="0"/>
    <x v="1"/>
    <x v="132"/>
    <x v="1"/>
    <n v="42.939907474345432"/>
    <n v="0"/>
    <n v="10.7"/>
    <n v="595358325.5"/>
    <n v="595358325.5"/>
    <n v="0"/>
    <n v="0"/>
    <n v="0.70710678118654746"/>
  </r>
  <r>
    <s v="L0809"/>
    <s v="C00809"/>
    <x v="39"/>
    <x v="0"/>
    <x v="0"/>
    <x v="3"/>
    <x v="1"/>
    <x v="0"/>
    <n v="8992942"/>
    <n v="2057244"/>
    <n v="367361896"/>
    <x v="4"/>
    <x v="56"/>
    <n v="36"/>
    <n v="9.6999999999999993"/>
    <n v="5891447"/>
    <x v="1"/>
    <x v="1"/>
    <x v="1"/>
    <x v="209"/>
    <x v="3"/>
    <n v="53.315365008335604"/>
    <n v="0"/>
    <n v="9.6999999999999993"/>
    <n v="3563410391.1999998"/>
    <n v="3563410391.1999998"/>
    <n v="0"/>
    <n v="0"/>
    <n v="0.70710678118654746"/>
  </r>
  <r>
    <s v="L0771"/>
    <s v="C00771"/>
    <x v="40"/>
    <x v="1"/>
    <x v="0"/>
    <x v="0"/>
    <x v="0"/>
    <x v="1"/>
    <n v="47860032"/>
    <n v="9850941"/>
    <n v="179367936"/>
    <x v="2"/>
    <x v="56"/>
    <n v="24"/>
    <n v="15.32"/>
    <n v="16812624"/>
    <x v="2"/>
    <x v="0"/>
    <x v="2"/>
    <x v="210"/>
    <x v="3"/>
    <n v="29.132456318142481"/>
    <n v="0"/>
    <n v="15.32"/>
    <n v="2747916779.52"/>
    <n v="2747916779.52"/>
    <n v="0"/>
    <n v="0"/>
    <n v="0.70710678118654746"/>
  </r>
  <r>
    <s v="L0516"/>
    <s v="C00516"/>
    <x v="6"/>
    <x v="0"/>
    <x v="1"/>
    <x v="0"/>
    <x v="2"/>
    <x v="0"/>
    <n v="41345673"/>
    <n v="9556340"/>
    <n v="79766167"/>
    <x v="3"/>
    <x v="56"/>
    <n v="48"/>
    <n v="8.0399999999999991"/>
    <n v="8694852"/>
    <x v="2"/>
    <x v="0"/>
    <x v="2"/>
    <x v="211"/>
    <x v="1"/>
    <n v="17.08154842520668"/>
    <n v="0"/>
    <n v="8.0399999999999991"/>
    <n v="641319982.67999995"/>
    <n v="641319982.67999995"/>
    <n v="0"/>
    <n v="0"/>
    <n v="0.70710678118654746"/>
  </r>
  <r>
    <s v="L0971"/>
    <s v="C00971"/>
    <x v="10"/>
    <x v="1"/>
    <x v="1"/>
    <x v="0"/>
    <x v="0"/>
    <x v="2"/>
    <n v="27323902"/>
    <n v="12879606"/>
    <n v="412931018"/>
    <x v="0"/>
    <x v="56"/>
    <n v="12"/>
    <n v="9.2799999999999994"/>
    <n v="19623614"/>
    <x v="0"/>
    <x v="0"/>
    <x v="2"/>
    <x v="212"/>
    <x v="0"/>
    <n v="48.810700797552293"/>
    <n v="0"/>
    <n v="9.2799999999999994"/>
    <n v="3831999847.04"/>
    <n v="3831999847.04"/>
    <n v="0"/>
    <n v="0"/>
    <n v="0.70710678118654757"/>
  </r>
  <r>
    <s v="L0558"/>
    <s v="C00558"/>
    <x v="13"/>
    <x v="1"/>
    <x v="0"/>
    <x v="2"/>
    <x v="1"/>
    <x v="1"/>
    <n v="30937789"/>
    <n v="2979845"/>
    <n v="141308836"/>
    <x v="2"/>
    <x v="56"/>
    <n v="48"/>
    <n v="13.72"/>
    <n v="8285599"/>
    <x v="1"/>
    <x v="0"/>
    <x v="2"/>
    <x v="213"/>
    <x v="2"/>
    <n v="24.428587795952982"/>
    <n v="0"/>
    <n v="13.72"/>
    <n v="1938757229.9200001"/>
    <n v="1938757229.9200001"/>
    <n v="0"/>
    <n v="0"/>
    <n v="0.70710678118654757"/>
  </r>
  <r>
    <s v="L0378"/>
    <s v="C00378"/>
    <x v="8"/>
    <x v="0"/>
    <x v="1"/>
    <x v="2"/>
    <x v="1"/>
    <x v="0"/>
    <n v="59525264"/>
    <n v="3183818"/>
    <n v="173419975"/>
    <x v="4"/>
    <x v="57"/>
    <n v="12"/>
    <n v="14.34"/>
    <n v="4425565"/>
    <x v="2"/>
    <x v="0"/>
    <x v="0"/>
    <x v="210"/>
    <x v="2"/>
    <n v="7.0572951458610085"/>
    <n v="0"/>
    <n v="14.34"/>
    <n v="2486842441.5"/>
    <n v="2486842441.5"/>
    <n v="0"/>
    <n v="0"/>
    <n v="0.70710678118654757"/>
  </r>
  <r>
    <s v="L0870"/>
    <s v="C00870"/>
    <x v="2"/>
    <x v="1"/>
    <x v="1"/>
    <x v="2"/>
    <x v="2"/>
    <x v="1"/>
    <n v="7212292"/>
    <n v="4762315"/>
    <n v="111941639"/>
    <x v="4"/>
    <x v="57"/>
    <n v="24"/>
    <n v="20.6"/>
    <n v="10255211"/>
    <x v="2"/>
    <x v="0"/>
    <x v="2"/>
    <x v="214"/>
    <x v="2"/>
    <n v="85.641315827734473"/>
    <n v="0"/>
    <n v="20.6"/>
    <n v="2305997763.4000001"/>
    <n v="2305997763.4000001"/>
    <n v="0"/>
    <n v="0"/>
    <n v="0.70710678118654757"/>
  </r>
  <r>
    <s v="L0445"/>
    <s v="C00445"/>
    <x v="13"/>
    <x v="0"/>
    <x v="1"/>
    <x v="3"/>
    <x v="1"/>
    <x v="0"/>
    <n v="56380587"/>
    <n v="1079037"/>
    <n v="246101706"/>
    <x v="1"/>
    <x v="57"/>
    <n v="60"/>
    <n v="18.260000000000002"/>
    <n v="2150112"/>
    <x v="1"/>
    <x v="0"/>
    <x v="2"/>
    <x v="215"/>
    <x v="1"/>
    <n v="3.7419527840975775"/>
    <n v="0"/>
    <n v="18.260000000000002"/>
    <n v="4493817151.5600004"/>
    <n v="4493817151.5600004"/>
    <n v="0"/>
    <n v="0"/>
    <n v="0.70710678118654757"/>
  </r>
  <r>
    <s v="L0565"/>
    <s v="C00565"/>
    <x v="34"/>
    <x v="1"/>
    <x v="1"/>
    <x v="0"/>
    <x v="0"/>
    <x v="2"/>
    <n v="6045716"/>
    <n v="653817"/>
    <n v="28397030"/>
    <x v="4"/>
    <x v="57"/>
    <n v="24"/>
    <n v="17.670000000000002"/>
    <n v="13786482"/>
    <x v="2"/>
    <x v="0"/>
    <x v="1"/>
    <x v="216"/>
    <x v="0"/>
    <n v="205.78273142322007"/>
    <n v="0"/>
    <n v="17.670000000000002"/>
    <n v="501775520.10000002"/>
    <n v="501775520.10000002"/>
    <n v="0"/>
    <n v="0"/>
    <n v="0.70710678118654757"/>
  </r>
  <r>
    <s v="L0142"/>
    <s v="C00142"/>
    <x v="38"/>
    <x v="0"/>
    <x v="1"/>
    <x v="3"/>
    <x v="1"/>
    <x v="0"/>
    <n v="8719194"/>
    <n v="270001"/>
    <n v="222655105"/>
    <x v="2"/>
    <x v="58"/>
    <n v="12"/>
    <n v="11.82"/>
    <n v="1050272"/>
    <x v="2"/>
    <x v="0"/>
    <x v="0"/>
    <x v="217"/>
    <x v="1"/>
    <n v="11.683715838848752"/>
    <n v="0"/>
    <n v="11.82"/>
    <n v="2631783341.0999999"/>
    <n v="2631783341.0999999"/>
    <n v="0"/>
    <n v="0"/>
    <n v="0.70710678118654757"/>
  </r>
  <r>
    <s v="L0177"/>
    <s v="C00177"/>
    <x v="5"/>
    <x v="1"/>
    <x v="2"/>
    <x v="2"/>
    <x v="2"/>
    <x v="1"/>
    <n v="14440298"/>
    <n v="2113687"/>
    <n v="88879051"/>
    <x v="2"/>
    <x v="58"/>
    <n v="48"/>
    <n v="9.01"/>
    <n v="1178982"/>
    <x v="2"/>
    <x v="0"/>
    <x v="1"/>
    <x v="218"/>
    <x v="2"/>
    <n v="7.1220434233811369"/>
    <n v="0"/>
    <n v="9.01"/>
    <n v="800800249.50999999"/>
    <n v="800800249.50999999"/>
    <n v="0"/>
    <n v="0"/>
    <n v="0.70710678118654757"/>
  </r>
  <r>
    <s v="L0220"/>
    <s v="C00220"/>
    <x v="9"/>
    <x v="1"/>
    <x v="0"/>
    <x v="2"/>
    <x v="2"/>
    <x v="1"/>
    <n v="12166065"/>
    <n v="4071650"/>
    <n v="378634555"/>
    <x v="1"/>
    <x v="58"/>
    <n v="12"/>
    <n v="15.52"/>
    <n v="11984624"/>
    <x v="1"/>
    <x v="0"/>
    <x v="0"/>
    <x v="219"/>
    <x v="0"/>
    <n v="73.807330649663456"/>
    <n v="0"/>
    <n v="15.52"/>
    <n v="5876408293.5999994"/>
    <n v="5876408293.5999994"/>
    <n v="0"/>
    <n v="0"/>
    <n v="0.70710678118654757"/>
  </r>
  <r>
    <s v="L0730"/>
    <s v="C00730"/>
    <x v="28"/>
    <x v="1"/>
    <x v="0"/>
    <x v="3"/>
    <x v="1"/>
    <x v="1"/>
    <n v="10560068"/>
    <n v="7632738"/>
    <n v="128209544"/>
    <x v="2"/>
    <x v="59"/>
    <n v="24"/>
    <n v="11.19"/>
    <n v="8579349"/>
    <x v="0"/>
    <x v="0"/>
    <x v="1"/>
    <x v="220"/>
    <x v="1"/>
    <n v="47.157920553871676"/>
    <n v="0"/>
    <n v="11.19"/>
    <n v="1434664797.3599999"/>
    <n v="1434664797.3599999"/>
    <n v="0"/>
    <n v="0"/>
    <n v="0.70710678118654757"/>
  </r>
  <r>
    <s v="L0056"/>
    <s v="C00056"/>
    <x v="42"/>
    <x v="0"/>
    <x v="0"/>
    <x v="0"/>
    <x v="1"/>
    <x v="1"/>
    <n v="8886613"/>
    <n v="3402155"/>
    <n v="165165499"/>
    <x v="4"/>
    <x v="59"/>
    <n v="12"/>
    <n v="20.93"/>
    <n v="8332129"/>
    <x v="2"/>
    <x v="0"/>
    <x v="2"/>
    <x v="221"/>
    <x v="2"/>
    <n v="67.802801712913777"/>
    <n v="0"/>
    <n v="20.93"/>
    <n v="3456913894.0700002"/>
    <n v="3456913894.0700002"/>
    <n v="0"/>
    <n v="0"/>
    <n v="0.70710678118654757"/>
  </r>
  <r>
    <s v="L0701"/>
    <s v="C00701"/>
    <x v="4"/>
    <x v="0"/>
    <x v="0"/>
    <x v="2"/>
    <x v="0"/>
    <x v="0"/>
    <n v="34977525"/>
    <n v="8182320"/>
    <n v="274193325"/>
    <x v="3"/>
    <x v="59"/>
    <n v="36"/>
    <n v="18.97"/>
    <n v="6598023"/>
    <x v="2"/>
    <x v="0"/>
    <x v="1"/>
    <x v="222"/>
    <x v="2"/>
    <n v="15.287411249970893"/>
    <n v="0"/>
    <n v="18.97"/>
    <n v="5201447375.25"/>
    <n v="5201447375.25"/>
    <n v="0"/>
    <n v="0"/>
    <n v="0.70710678118654746"/>
  </r>
  <r>
    <s v="L0978"/>
    <s v="C00978"/>
    <x v="38"/>
    <x v="1"/>
    <x v="1"/>
    <x v="1"/>
    <x v="0"/>
    <x v="2"/>
    <n v="37779182"/>
    <n v="10536473"/>
    <n v="401255073"/>
    <x v="3"/>
    <x v="60"/>
    <n v="36"/>
    <n v="15.52"/>
    <n v="12244672"/>
    <x v="0"/>
    <x v="0"/>
    <x v="1"/>
    <x v="145"/>
    <x v="3"/>
    <n v="25.34307358556973"/>
    <n v="0"/>
    <n v="15.52"/>
    <n v="6227478732.96"/>
    <n v="6227478732.96"/>
    <n v="0"/>
    <n v="0"/>
    <n v="0.70710678118654746"/>
  </r>
  <r>
    <s v="L0222"/>
    <s v="C00222"/>
    <x v="3"/>
    <x v="1"/>
    <x v="0"/>
    <x v="2"/>
    <x v="1"/>
    <x v="3"/>
    <n v="34452300"/>
    <n v="14764427"/>
    <n v="129692255"/>
    <x v="3"/>
    <x v="60"/>
    <n v="12"/>
    <n v="21.49"/>
    <n v="4487104"/>
    <x v="2"/>
    <x v="0"/>
    <x v="1"/>
    <x v="223"/>
    <x v="1"/>
    <n v="9.1170304762443877"/>
    <n v="0"/>
    <n v="21.49"/>
    <n v="2787086559.9499998"/>
    <n v="2787086559.9499998"/>
    <n v="0"/>
    <n v="0"/>
    <n v="0.70710678118654746"/>
  </r>
  <r>
    <s v="L0580"/>
    <s v="C00580"/>
    <x v="8"/>
    <x v="1"/>
    <x v="0"/>
    <x v="3"/>
    <x v="0"/>
    <x v="1"/>
    <n v="47124829"/>
    <n v="7567476"/>
    <n v="242354626"/>
    <x v="3"/>
    <x v="61"/>
    <n v="72"/>
    <n v="19.260000000000002"/>
    <n v="10222329"/>
    <x v="2"/>
    <x v="1"/>
    <x v="1"/>
    <x v="110"/>
    <x v="2"/>
    <n v="18.690616531886889"/>
    <n v="0"/>
    <n v="19.260000000000002"/>
    <n v="4667750096.7600002"/>
    <n v="4667750096.7600002"/>
    <n v="0"/>
    <n v="0"/>
    <n v="0.70710678118654746"/>
  </r>
  <r>
    <s v="L0935"/>
    <s v="C00935"/>
    <x v="8"/>
    <x v="0"/>
    <x v="1"/>
    <x v="3"/>
    <x v="0"/>
    <x v="1"/>
    <n v="10584581"/>
    <n v="7793604"/>
    <n v="147020733"/>
    <x v="1"/>
    <x v="61"/>
    <n v="60"/>
    <n v="23.42"/>
    <n v="7228462"/>
    <x v="1"/>
    <x v="0"/>
    <x v="3"/>
    <x v="224"/>
    <x v="1"/>
    <n v="39.331751203940982"/>
    <n v="0"/>
    <n v="23.42"/>
    <n v="3443225566.8600001"/>
    <n v="3443225566.8600001"/>
    <n v="0"/>
    <n v="0"/>
    <n v="0.70710678118654746"/>
  </r>
  <r>
    <s v="L0059"/>
    <s v="C00059"/>
    <x v="38"/>
    <x v="0"/>
    <x v="0"/>
    <x v="1"/>
    <x v="0"/>
    <x v="1"/>
    <n v="41859292"/>
    <n v="198110"/>
    <n v="225025640"/>
    <x v="0"/>
    <x v="61"/>
    <n v="12"/>
    <n v="8.66"/>
    <n v="10324118"/>
    <x v="2"/>
    <x v="0"/>
    <x v="1"/>
    <x v="225"/>
    <x v="0"/>
    <n v="24.547683663389382"/>
    <n v="0"/>
    <n v="8.66"/>
    <n v="1948722042.4000001"/>
    <n v="1948722042.4000001"/>
    <n v="0"/>
    <n v="0"/>
    <n v="0.70710678118654746"/>
  </r>
  <r>
    <s v="L0698"/>
    <s v="C00698"/>
    <x v="28"/>
    <x v="0"/>
    <x v="0"/>
    <x v="1"/>
    <x v="2"/>
    <x v="1"/>
    <n v="28043592"/>
    <n v="1545288"/>
    <n v="367588918"/>
    <x v="3"/>
    <x v="61"/>
    <n v="12"/>
    <n v="14.28"/>
    <n v="1831219"/>
    <x v="2"/>
    <x v="0"/>
    <x v="1"/>
    <x v="226"/>
    <x v="3"/>
    <n v="6.1888756857305856"/>
    <n v="0"/>
    <n v="14.28"/>
    <n v="5249169749.04"/>
    <n v="5249169749.04"/>
    <n v="0"/>
    <n v="0"/>
    <n v="0.70710678118654746"/>
  </r>
  <r>
    <s v="L0264"/>
    <s v="C00264"/>
    <x v="37"/>
    <x v="1"/>
    <x v="2"/>
    <x v="1"/>
    <x v="1"/>
    <x v="0"/>
    <n v="17149321"/>
    <n v="567827"/>
    <n v="431779218"/>
    <x v="0"/>
    <x v="61"/>
    <n v="36"/>
    <n v="20.76"/>
    <n v="18828423"/>
    <x v="2"/>
    <x v="1"/>
    <x v="0"/>
    <x v="227"/>
    <x v="0"/>
    <n v="106.27231312850127"/>
    <n v="0"/>
    <n v="20.76"/>
    <n v="8963736565.6800003"/>
    <n v="8963736565.6800003"/>
    <n v="0"/>
    <n v="0"/>
    <n v="0.70710678118654746"/>
  </r>
  <r>
    <s v="L0504"/>
    <s v="C00504"/>
    <x v="33"/>
    <x v="0"/>
    <x v="1"/>
    <x v="1"/>
    <x v="1"/>
    <x v="1"/>
    <n v="16938835"/>
    <n v="11641380"/>
    <n v="98599377"/>
    <x v="1"/>
    <x v="61"/>
    <n v="48"/>
    <n v="17.5"/>
    <n v="6578086"/>
    <x v="2"/>
    <x v="0"/>
    <x v="0"/>
    <x v="161"/>
    <x v="4"/>
    <n v="23.016222936041594"/>
    <n v="0"/>
    <n v="17.5"/>
    <n v="1725489097.5"/>
    <n v="1725489097.5"/>
    <n v="0"/>
    <n v="0"/>
    <n v="0.70710678118654746"/>
  </r>
  <r>
    <s v="L0345"/>
    <s v="C00345"/>
    <x v="32"/>
    <x v="0"/>
    <x v="1"/>
    <x v="2"/>
    <x v="2"/>
    <x v="2"/>
    <n v="53286840"/>
    <n v="4187694"/>
    <n v="324376077"/>
    <x v="2"/>
    <x v="61"/>
    <n v="36"/>
    <n v="15.89"/>
    <n v="12576964"/>
    <x v="1"/>
    <x v="0"/>
    <x v="1"/>
    <x v="228"/>
    <x v="0"/>
    <n v="21.882672419753764"/>
    <n v="0"/>
    <n v="15.89"/>
    <n v="5154335863.5299997"/>
    <n v="5154335863.5299997"/>
    <n v="0"/>
    <n v="0"/>
    <n v="0.70710678118654757"/>
  </r>
  <r>
    <s v="L0562"/>
    <s v="C00562"/>
    <x v="10"/>
    <x v="1"/>
    <x v="0"/>
    <x v="2"/>
    <x v="2"/>
    <x v="1"/>
    <n v="7761158"/>
    <n v="14844468"/>
    <n v="144941607"/>
    <x v="3"/>
    <x v="61"/>
    <n v="36"/>
    <n v="11.64"/>
    <n v="7232238"/>
    <x v="2"/>
    <x v="0"/>
    <x v="1"/>
    <x v="229"/>
    <x v="3"/>
    <n v="31.993088800106662"/>
    <n v="0"/>
    <n v="11.64"/>
    <n v="1687120305.48"/>
    <n v="1687120305.48"/>
    <n v="0"/>
    <n v="0"/>
    <n v="0.70710678118654757"/>
  </r>
  <r>
    <s v="L0592"/>
    <s v="C00592"/>
    <x v="38"/>
    <x v="1"/>
    <x v="1"/>
    <x v="1"/>
    <x v="2"/>
    <x v="1"/>
    <n v="19389772"/>
    <n v="9377259"/>
    <n v="77403222"/>
    <x v="2"/>
    <x v="62"/>
    <n v="48"/>
    <n v="11.98"/>
    <n v="8173625"/>
    <x v="0"/>
    <x v="0"/>
    <x v="0"/>
    <x v="230"/>
    <x v="2"/>
    <n v="28.41316853310305"/>
    <n v="0"/>
    <n v="11.98"/>
    <n v="927290599.56000006"/>
    <n v="927290599.56000006"/>
    <n v="0"/>
    <n v="0"/>
    <n v="0.70710678118654757"/>
  </r>
  <r>
    <s v="L0209"/>
    <s v="C00209"/>
    <x v="30"/>
    <x v="1"/>
    <x v="0"/>
    <x v="3"/>
    <x v="2"/>
    <x v="1"/>
    <n v="54382042"/>
    <n v="13672513"/>
    <n v="192728959"/>
    <x v="1"/>
    <x v="62"/>
    <n v="60"/>
    <n v="8.76"/>
    <n v="4975220"/>
    <x v="2"/>
    <x v="0"/>
    <x v="1"/>
    <x v="153"/>
    <x v="1"/>
    <n v="7.3106348281904125"/>
    <n v="0"/>
    <n v="8.76"/>
    <n v="1688305680.8399999"/>
    <n v="1688305680.8399999"/>
    <n v="0"/>
    <n v="0"/>
    <n v="0.70710678118654757"/>
  </r>
  <r>
    <s v="L0053"/>
    <s v="C00053"/>
    <x v="5"/>
    <x v="1"/>
    <x v="2"/>
    <x v="2"/>
    <x v="2"/>
    <x v="2"/>
    <n v="21740925"/>
    <n v="6125488"/>
    <n v="54087791"/>
    <x v="0"/>
    <x v="62"/>
    <n v="36"/>
    <n v="9.6199999999999992"/>
    <n v="14117447"/>
    <x v="2"/>
    <x v="1"/>
    <x v="0"/>
    <x v="231"/>
    <x v="4"/>
    <n v="50.661156138036134"/>
    <n v="0"/>
    <n v="9.6199999999999992"/>
    <n v="520324549.41999996"/>
    <n v="520324549.41999996"/>
    <n v="0"/>
    <n v="0"/>
    <n v="0.70710678118654757"/>
  </r>
  <r>
    <s v="L0526"/>
    <s v="C00526"/>
    <x v="16"/>
    <x v="1"/>
    <x v="0"/>
    <x v="1"/>
    <x v="2"/>
    <x v="0"/>
    <n v="8783799"/>
    <n v="13911580"/>
    <n v="128224790"/>
    <x v="0"/>
    <x v="62"/>
    <n v="36"/>
    <n v="11.36"/>
    <n v="16078179"/>
    <x v="1"/>
    <x v="0"/>
    <x v="0"/>
    <x v="147"/>
    <x v="4"/>
    <n v="70.843403848862806"/>
    <n v="0"/>
    <n v="11.36"/>
    <n v="1456633614.3999999"/>
    <n v="1456633614.3999999"/>
    <n v="0"/>
    <n v="0"/>
    <n v="0.70710678118654757"/>
  </r>
  <r>
    <s v="L0646"/>
    <s v="C00646"/>
    <x v="4"/>
    <x v="1"/>
    <x v="0"/>
    <x v="2"/>
    <x v="2"/>
    <x v="2"/>
    <n v="24135946"/>
    <n v="1729187"/>
    <n v="237915687"/>
    <x v="1"/>
    <x v="62"/>
    <n v="48"/>
    <n v="12.65"/>
    <n v="14832962"/>
    <x v="0"/>
    <x v="0"/>
    <x v="0"/>
    <x v="232"/>
    <x v="1"/>
    <n v="57.347325451603126"/>
    <n v="0"/>
    <n v="12.65"/>
    <n v="3009633440.5500002"/>
    <n v="3009633440.5500002"/>
    <n v="0"/>
    <n v="0"/>
    <n v="0.70710678118654757"/>
  </r>
  <r>
    <s v="L0062"/>
    <s v="C00062"/>
    <x v="27"/>
    <x v="1"/>
    <x v="1"/>
    <x v="2"/>
    <x v="0"/>
    <x v="0"/>
    <n v="29873513"/>
    <n v="8803235"/>
    <n v="455116336"/>
    <x v="0"/>
    <x v="62"/>
    <n v="48"/>
    <n v="16.97"/>
    <n v="3132720"/>
    <x v="2"/>
    <x v="0"/>
    <x v="0"/>
    <x v="233"/>
    <x v="1"/>
    <n v="8.0997502685592906"/>
    <n v="0"/>
    <n v="16.97"/>
    <n v="7723324221.9199991"/>
    <n v="7723324221.9199991"/>
    <n v="0"/>
    <n v="0"/>
    <n v="0.70710678118654757"/>
  </r>
  <r>
    <s v="L0256"/>
    <s v="C00256"/>
    <x v="43"/>
    <x v="1"/>
    <x v="1"/>
    <x v="2"/>
    <x v="1"/>
    <x v="1"/>
    <n v="16464871"/>
    <n v="13835842"/>
    <n v="68058808"/>
    <x v="0"/>
    <x v="63"/>
    <n v="72"/>
    <n v="16.329999999999998"/>
    <n v="18950506"/>
    <x v="2"/>
    <x v="1"/>
    <x v="0"/>
    <x v="234"/>
    <x v="3"/>
    <n v="62.54145240740705"/>
    <n v="0"/>
    <n v="16.329999999999998"/>
    <n v="1111400334.6399999"/>
    <n v="1111400334.6399999"/>
    <n v="0"/>
    <n v="0"/>
    <n v="0.70710678118654757"/>
  </r>
  <r>
    <s v="L0034"/>
    <s v="C00034"/>
    <x v="20"/>
    <x v="0"/>
    <x v="0"/>
    <x v="2"/>
    <x v="3"/>
    <x v="1"/>
    <n v="8939625"/>
    <n v="7416240"/>
    <n v="30909659"/>
    <x v="0"/>
    <x v="63"/>
    <n v="36"/>
    <n v="16.95"/>
    <n v="19377764"/>
    <x v="1"/>
    <x v="0"/>
    <x v="0"/>
    <x v="180"/>
    <x v="2"/>
    <n v="118.47593508505969"/>
    <n v="0"/>
    <n v="16.95"/>
    <n v="523918720.04999995"/>
    <n v="523918720.04999995"/>
    <n v="0"/>
    <n v="0"/>
    <n v="0.70710678118654757"/>
  </r>
  <r>
    <s v="L0282"/>
    <s v="C00282"/>
    <x v="6"/>
    <x v="0"/>
    <x v="1"/>
    <x v="3"/>
    <x v="0"/>
    <x v="0"/>
    <n v="8609134"/>
    <n v="4375717"/>
    <n v="153225157"/>
    <x v="2"/>
    <x v="64"/>
    <n v="24"/>
    <n v="22.03"/>
    <n v="11802766"/>
    <x v="1"/>
    <x v="0"/>
    <x v="0"/>
    <x v="235"/>
    <x v="2"/>
    <n v="90.896430001391622"/>
    <n v="0"/>
    <n v="22.03"/>
    <n v="3375550208.71"/>
    <n v="3375550208.71"/>
    <n v="0"/>
    <n v="0"/>
    <n v="0.70710678118654757"/>
  </r>
  <r>
    <s v="L0601"/>
    <s v="C00601"/>
    <x v="2"/>
    <x v="0"/>
    <x v="0"/>
    <x v="2"/>
    <x v="0"/>
    <x v="0"/>
    <n v="28792448"/>
    <n v="2660891"/>
    <n v="11247752"/>
    <x v="3"/>
    <x v="64"/>
    <n v="24"/>
    <n v="10.49"/>
    <n v="3463208"/>
    <x v="2"/>
    <x v="1"/>
    <x v="1"/>
    <x v="236"/>
    <x v="4"/>
    <n v="11.010621161715136"/>
    <n v="0"/>
    <n v="10.49"/>
    <n v="117988918.48"/>
    <n v="117988918.48"/>
    <n v="0"/>
    <n v="0"/>
    <n v="0.70710678118654746"/>
  </r>
  <r>
    <s v="L0788"/>
    <s v="C00788"/>
    <x v="23"/>
    <x v="0"/>
    <x v="1"/>
    <x v="1"/>
    <x v="0"/>
    <x v="1"/>
    <n v="9569146"/>
    <n v="11611597"/>
    <n v="111646357"/>
    <x v="1"/>
    <x v="64"/>
    <n v="36"/>
    <n v="18.239999999999998"/>
    <n v="1148306"/>
    <x v="2"/>
    <x v="0"/>
    <x v="1"/>
    <x v="237"/>
    <x v="1"/>
    <n v="5.4214623160292348"/>
    <n v="0"/>
    <n v="18.239999999999998"/>
    <n v="2036429551.6799998"/>
    <n v="2036429551.6799998"/>
    <n v="0"/>
    <n v="0"/>
    <n v="0.70710678118654746"/>
  </r>
  <r>
    <s v="L0215"/>
    <s v="C00215"/>
    <x v="26"/>
    <x v="1"/>
    <x v="0"/>
    <x v="2"/>
    <x v="3"/>
    <x v="1"/>
    <n v="22453553"/>
    <n v="11930133"/>
    <n v="26761480"/>
    <x v="0"/>
    <x v="65"/>
    <n v="36"/>
    <n v="23.87"/>
    <n v="5473391"/>
    <x v="3"/>
    <x v="0"/>
    <x v="3"/>
    <x v="238"/>
    <x v="1"/>
    <n v="15.918569637938178"/>
    <n v="0"/>
    <n v="23.87"/>
    <n v="638796527.60000002"/>
    <n v="638796527.60000002"/>
    <n v="0"/>
    <n v="0"/>
    <n v="0.70710678118654757"/>
  </r>
  <r>
    <s v="L0749"/>
    <s v="C00749"/>
    <x v="23"/>
    <x v="1"/>
    <x v="1"/>
    <x v="0"/>
    <x v="2"/>
    <x v="1"/>
    <n v="34009204"/>
    <n v="1572732"/>
    <n v="359927725"/>
    <x v="0"/>
    <x v="65"/>
    <n v="60"/>
    <n v="20.69"/>
    <n v="8427925"/>
    <x v="0"/>
    <x v="0"/>
    <x v="0"/>
    <x v="239"/>
    <x v="2"/>
    <n v="23.685965260574918"/>
    <n v="0"/>
    <n v="20.69"/>
    <n v="7446904630.25"/>
    <n v="7446904630.25"/>
    <n v="0"/>
    <n v="0"/>
    <n v="0.70710678118654757"/>
  </r>
  <r>
    <s v="L0321"/>
    <s v="C00321"/>
    <x v="12"/>
    <x v="0"/>
    <x v="0"/>
    <x v="0"/>
    <x v="1"/>
    <x v="2"/>
    <n v="40314575"/>
    <n v="9137819"/>
    <n v="365471319"/>
    <x v="0"/>
    <x v="65"/>
    <n v="48"/>
    <n v="15.48"/>
    <n v="3407777"/>
    <x v="2"/>
    <x v="1"/>
    <x v="3"/>
    <x v="240"/>
    <x v="1"/>
    <n v="6.891025336407373"/>
    <n v="0"/>
    <n v="15.48"/>
    <n v="5657496018.1199999"/>
    <n v="5657496018.1199999"/>
    <n v="0"/>
    <n v="0"/>
    <n v="0.70710678118654757"/>
  </r>
  <r>
    <s v="L0311"/>
    <s v="C00311"/>
    <x v="29"/>
    <x v="0"/>
    <x v="2"/>
    <x v="2"/>
    <x v="3"/>
    <x v="3"/>
    <n v="25279862"/>
    <n v="1018543"/>
    <n v="467667083"/>
    <x v="0"/>
    <x v="65"/>
    <n v="12"/>
    <n v="21.21"/>
    <n v="1263369"/>
    <x v="1"/>
    <x v="0"/>
    <x v="0"/>
    <x v="27"/>
    <x v="4"/>
    <n v="4.8039757544231296"/>
    <n v="0"/>
    <n v="21.21"/>
    <n v="9919218830.4300003"/>
    <n v="9919218830.4300003"/>
    <n v="0"/>
    <n v="0"/>
    <n v="0.70710678118654746"/>
  </r>
  <r>
    <s v="L0882"/>
    <s v="C00882"/>
    <x v="29"/>
    <x v="0"/>
    <x v="1"/>
    <x v="2"/>
    <x v="2"/>
    <x v="1"/>
    <n v="7469606"/>
    <n v="13292075"/>
    <n v="304831239"/>
    <x v="2"/>
    <x v="65"/>
    <n v="12"/>
    <n v="19.77"/>
    <n v="9853372"/>
    <x v="2"/>
    <x v="0"/>
    <x v="0"/>
    <x v="241"/>
    <x v="4"/>
    <n v="47.459413329778066"/>
    <n v="0"/>
    <n v="19.77"/>
    <n v="6026513595.0299997"/>
    <n v="6026513595.0299997"/>
    <n v="0"/>
    <n v="0"/>
    <n v="0.70710678118654746"/>
  </r>
  <r>
    <s v="L0786"/>
    <s v="C00786"/>
    <x v="32"/>
    <x v="0"/>
    <x v="0"/>
    <x v="3"/>
    <x v="0"/>
    <x v="1"/>
    <n v="51470589"/>
    <n v="11067852"/>
    <n v="333190579"/>
    <x v="0"/>
    <x v="65"/>
    <n v="36"/>
    <n v="9.27"/>
    <n v="8818835"/>
    <x v="0"/>
    <x v="0"/>
    <x v="1"/>
    <x v="242"/>
    <x v="2"/>
    <n v="14.101462810689508"/>
    <n v="0"/>
    <n v="9.27"/>
    <n v="3088676667.3299999"/>
    <n v="3088676667.3299999"/>
    <n v="0"/>
    <n v="0"/>
    <n v="0.70710678118654746"/>
  </r>
  <r>
    <s v="L0949"/>
    <s v="C00949"/>
    <x v="10"/>
    <x v="1"/>
    <x v="0"/>
    <x v="3"/>
    <x v="1"/>
    <x v="1"/>
    <n v="42763126"/>
    <n v="6749977"/>
    <n v="75250123"/>
    <x v="2"/>
    <x v="65"/>
    <n v="12"/>
    <n v="12.87"/>
    <n v="4399458"/>
    <x v="2"/>
    <x v="1"/>
    <x v="1"/>
    <x v="227"/>
    <x v="3"/>
    <n v="8.8854419000966267"/>
    <n v="0"/>
    <n v="12.87"/>
    <n v="968469083.00999999"/>
    <n v="968469083.00999999"/>
    <n v="0"/>
    <n v="0"/>
    <n v="0.70710678118654746"/>
  </r>
  <r>
    <s v="L0175"/>
    <s v="C00175"/>
    <x v="13"/>
    <x v="0"/>
    <x v="1"/>
    <x v="1"/>
    <x v="0"/>
    <x v="1"/>
    <n v="43918430"/>
    <n v="1255959"/>
    <n v="385114098"/>
    <x v="2"/>
    <x v="65"/>
    <n v="12"/>
    <n v="14.72"/>
    <n v="12654619"/>
    <x v="2"/>
    <x v="1"/>
    <x v="1"/>
    <x v="243"/>
    <x v="4"/>
    <n v="28.012817173907983"/>
    <n v="0"/>
    <n v="14.72"/>
    <n v="5668879522.5600004"/>
    <n v="5668879522.5600004"/>
    <n v="0"/>
    <n v="0"/>
    <n v="0.70710678118654757"/>
  </r>
  <r>
    <s v="L0930"/>
    <s v="C00930"/>
    <x v="21"/>
    <x v="1"/>
    <x v="0"/>
    <x v="3"/>
    <x v="2"/>
    <x v="0"/>
    <n v="59636036"/>
    <n v="676935"/>
    <n v="380852065"/>
    <x v="1"/>
    <x v="66"/>
    <n v="24"/>
    <n v="14.63"/>
    <n v="18904021"/>
    <x v="1"/>
    <x v="0"/>
    <x v="3"/>
    <x v="244"/>
    <x v="2"/>
    <n v="31.343209738415972"/>
    <n v="0"/>
    <n v="14.63"/>
    <n v="5571865710.9500008"/>
    <n v="5571865710.9500008"/>
    <n v="0"/>
    <n v="0"/>
    <n v="0.70710678118654757"/>
  </r>
  <r>
    <s v="L0271"/>
    <s v="C00271"/>
    <x v="9"/>
    <x v="1"/>
    <x v="2"/>
    <x v="3"/>
    <x v="2"/>
    <x v="1"/>
    <n v="48976804"/>
    <n v="2026182"/>
    <n v="248082848"/>
    <x v="0"/>
    <x v="66"/>
    <n v="48"/>
    <n v="21.46"/>
    <n v="6330222"/>
    <x v="2"/>
    <x v="0"/>
    <x v="3"/>
    <x v="245"/>
    <x v="4"/>
    <n v="12.411473320405202"/>
    <n v="0"/>
    <n v="21.46"/>
    <n v="5323857918.0799999"/>
    <n v="5323857918.0799999"/>
    <n v="0"/>
    <n v="0"/>
    <n v="0.70710678118654757"/>
  </r>
  <r>
    <s v="L0774"/>
    <s v="C00774"/>
    <x v="9"/>
    <x v="1"/>
    <x v="2"/>
    <x v="0"/>
    <x v="0"/>
    <x v="2"/>
    <n v="52447769"/>
    <n v="13863013"/>
    <n v="378130947"/>
    <x v="3"/>
    <x v="66"/>
    <n v="12"/>
    <n v="18.55"/>
    <n v="4487258"/>
    <x v="2"/>
    <x v="0"/>
    <x v="1"/>
    <x v="246"/>
    <x v="4"/>
    <n v="6.7670111325183884"/>
    <n v="0"/>
    <n v="18.55"/>
    <n v="7014329066.8500004"/>
    <n v="7014329066.8500004"/>
    <n v="0"/>
    <n v="0"/>
    <n v="0.70710678118654757"/>
  </r>
  <r>
    <s v="L0523"/>
    <s v="C00523"/>
    <x v="15"/>
    <x v="1"/>
    <x v="0"/>
    <x v="1"/>
    <x v="0"/>
    <x v="3"/>
    <n v="7761623"/>
    <n v="3330263"/>
    <n v="486425191"/>
    <x v="0"/>
    <x v="66"/>
    <n v="60"/>
    <n v="21.31"/>
    <n v="4156390"/>
    <x v="2"/>
    <x v="0"/>
    <x v="0"/>
    <x v="247"/>
    <x v="4"/>
    <n v="37.472346902952303"/>
    <n v="0"/>
    <n v="21.31"/>
    <n v="10365720820.209999"/>
    <n v="10365720820.209999"/>
    <n v="0"/>
    <n v="0"/>
    <n v="0.70710678118654757"/>
  </r>
  <r>
    <s v="L0520"/>
    <s v="C00520"/>
    <x v="36"/>
    <x v="0"/>
    <x v="1"/>
    <x v="0"/>
    <x v="1"/>
    <x v="2"/>
    <n v="30511568"/>
    <n v="12061944"/>
    <n v="372091832"/>
    <x v="4"/>
    <x v="66"/>
    <n v="48"/>
    <n v="12.74"/>
    <n v="8046305"/>
    <x v="1"/>
    <x v="0"/>
    <x v="2"/>
    <x v="248"/>
    <x v="3"/>
    <n v="18.899791494767921"/>
    <n v="0"/>
    <n v="12.74"/>
    <n v="4740449939.6800003"/>
    <n v="4740449939.6800003"/>
    <n v="0"/>
    <n v="0"/>
    <n v="0.70710678118654757"/>
  </r>
  <r>
    <s v="L0254"/>
    <s v="C00254"/>
    <x v="2"/>
    <x v="0"/>
    <x v="1"/>
    <x v="0"/>
    <x v="0"/>
    <x v="0"/>
    <n v="59577519"/>
    <n v="12095337"/>
    <n v="272693264"/>
    <x v="0"/>
    <x v="66"/>
    <n v="24"/>
    <n v="15.22"/>
    <n v="14434010"/>
    <x v="0"/>
    <x v="1"/>
    <x v="1"/>
    <x v="249"/>
    <x v="0"/>
    <n v="20.138739831994418"/>
    <n v="0"/>
    <n v="15.22"/>
    <n v="4150391478.0800004"/>
    <n v="4150391478.0800004"/>
    <n v="0"/>
    <n v="0"/>
    <n v="0.70710678118654746"/>
  </r>
  <r>
    <s v="L0355"/>
    <s v="C00355"/>
    <x v="3"/>
    <x v="0"/>
    <x v="1"/>
    <x v="0"/>
    <x v="1"/>
    <x v="1"/>
    <n v="32274525"/>
    <n v="14260377"/>
    <n v="146568604"/>
    <x v="4"/>
    <x v="66"/>
    <n v="48"/>
    <n v="23.64"/>
    <n v="15038009"/>
    <x v="2"/>
    <x v="0"/>
    <x v="0"/>
    <x v="250"/>
    <x v="1"/>
    <n v="32.315548875551514"/>
    <n v="0"/>
    <n v="23.64"/>
    <n v="3464881798.5599999"/>
    <n v="3464881798.5599999"/>
    <n v="0"/>
    <n v="0"/>
    <n v="0.70710678118654746"/>
  </r>
  <r>
    <s v="L0200"/>
    <s v="C00200"/>
    <x v="24"/>
    <x v="1"/>
    <x v="2"/>
    <x v="0"/>
    <x v="1"/>
    <x v="1"/>
    <n v="13140594"/>
    <n v="1435367"/>
    <n v="394284145"/>
    <x v="0"/>
    <x v="66"/>
    <n v="48"/>
    <n v="15.02"/>
    <n v="13714892"/>
    <x v="2"/>
    <x v="0"/>
    <x v="1"/>
    <x v="127"/>
    <x v="2"/>
    <n v="94.09254045067766"/>
    <n v="0"/>
    <n v="15.02"/>
    <n v="5922147857.8999996"/>
    <n v="5922147857.8999996"/>
    <n v="0"/>
    <n v="0"/>
    <n v="0.70710678118654746"/>
  </r>
  <r>
    <s v="L0658"/>
    <s v="C00658"/>
    <x v="18"/>
    <x v="0"/>
    <x v="2"/>
    <x v="1"/>
    <x v="2"/>
    <x v="2"/>
    <n v="9861282"/>
    <n v="1561014"/>
    <n v="400267617"/>
    <x v="4"/>
    <x v="66"/>
    <n v="36"/>
    <n v="23.91"/>
    <n v="19891552"/>
    <x v="2"/>
    <x v="0"/>
    <x v="1"/>
    <x v="251"/>
    <x v="3"/>
    <n v="174.14670395514176"/>
    <n v="0"/>
    <n v="23.91"/>
    <n v="9570398722.4699993"/>
    <n v="9570398722.4699993"/>
    <n v="0"/>
    <n v="0"/>
    <n v="0.70710678118654746"/>
  </r>
  <r>
    <s v="L0754"/>
    <s v="C00754"/>
    <x v="20"/>
    <x v="1"/>
    <x v="2"/>
    <x v="1"/>
    <x v="3"/>
    <x v="1"/>
    <n v="5093246"/>
    <n v="13834629"/>
    <n v="290961256"/>
    <x v="2"/>
    <x v="67"/>
    <n v="60"/>
    <n v="10.61"/>
    <n v="17884370"/>
    <x v="0"/>
    <x v="0"/>
    <x v="2"/>
    <x v="252"/>
    <x v="0"/>
    <n v="94.486940557246911"/>
    <n v="0"/>
    <n v="10.61"/>
    <n v="3087098926.1599998"/>
    <n v="3087098926.1599998"/>
    <n v="0"/>
    <n v="0"/>
    <n v="0.70710678118654757"/>
  </r>
  <r>
    <s v="L0943"/>
    <s v="C00943"/>
    <x v="42"/>
    <x v="1"/>
    <x v="2"/>
    <x v="1"/>
    <x v="1"/>
    <x v="1"/>
    <n v="24100392"/>
    <n v="11909910"/>
    <n v="249979251"/>
    <x v="0"/>
    <x v="67"/>
    <n v="12"/>
    <n v="15.54"/>
    <n v="13686757"/>
    <x v="2"/>
    <x v="0"/>
    <x v="2"/>
    <x v="253"/>
    <x v="3"/>
    <n v="38.007892852439838"/>
    <n v="0"/>
    <n v="15.54"/>
    <n v="3884677560.54"/>
    <n v="3884677560.54"/>
    <n v="0"/>
    <n v="0"/>
    <n v="0.70710678118654757"/>
  </r>
  <r>
    <s v="L0606"/>
    <s v="C00606"/>
    <x v="12"/>
    <x v="0"/>
    <x v="2"/>
    <x v="2"/>
    <x v="0"/>
    <x v="1"/>
    <n v="10408647"/>
    <n v="14514418"/>
    <n v="189475247"/>
    <x v="0"/>
    <x v="67"/>
    <n v="24"/>
    <n v="10.52"/>
    <n v="1280759"/>
    <x v="2"/>
    <x v="0"/>
    <x v="1"/>
    <x v="254"/>
    <x v="3"/>
    <n v="5.1388502979067781"/>
    <n v="0"/>
    <n v="10.52"/>
    <n v="1993279598.4399998"/>
    <n v="1993279598.4399998"/>
    <n v="0"/>
    <n v="0"/>
    <n v="0.70710678118654757"/>
  </r>
  <r>
    <s v="L0263"/>
    <s v="C00263"/>
    <x v="10"/>
    <x v="0"/>
    <x v="0"/>
    <x v="1"/>
    <x v="0"/>
    <x v="1"/>
    <n v="35572695"/>
    <n v="973215"/>
    <n v="372477725"/>
    <x v="0"/>
    <x v="67"/>
    <n v="12"/>
    <n v="8.89"/>
    <n v="9838312"/>
    <x v="3"/>
    <x v="0"/>
    <x v="1"/>
    <x v="255"/>
    <x v="4"/>
    <n v="26.920418728114861"/>
    <n v="0"/>
    <n v="8.89"/>
    <n v="3311326975.25"/>
    <n v="3311326975.25"/>
    <n v="0"/>
    <n v="0"/>
    <n v="0.70710678118654757"/>
  </r>
  <r>
    <s v="L0292"/>
    <s v="C00292"/>
    <x v="25"/>
    <x v="0"/>
    <x v="0"/>
    <x v="0"/>
    <x v="0"/>
    <x v="2"/>
    <n v="17925465"/>
    <n v="13463204"/>
    <n v="109504471"/>
    <x v="0"/>
    <x v="68"/>
    <n v="60"/>
    <n v="13.29"/>
    <n v="2028464"/>
    <x v="0"/>
    <x v="0"/>
    <x v="3"/>
    <x v="256"/>
    <x v="4"/>
    <n v="6.4624084570135798"/>
    <n v="0"/>
    <n v="13.29"/>
    <n v="1455314419.5899999"/>
    <n v="1455314419.5899999"/>
    <n v="0"/>
    <n v="0"/>
    <n v="0.70710678118654757"/>
  </r>
  <r>
    <s v="L0366"/>
    <s v="C00366"/>
    <x v="14"/>
    <x v="0"/>
    <x v="1"/>
    <x v="0"/>
    <x v="0"/>
    <x v="0"/>
    <n v="50017835"/>
    <n v="13589542"/>
    <n v="481412570"/>
    <x v="3"/>
    <x v="69"/>
    <n v="24"/>
    <n v="10.79"/>
    <n v="2318154"/>
    <x v="1"/>
    <x v="0"/>
    <x v="1"/>
    <x v="257"/>
    <x v="2"/>
    <n v="3.6444735018707028"/>
    <n v="0"/>
    <n v="10.79"/>
    <n v="5194441630.2999992"/>
    <n v="5194441630.2999992"/>
    <n v="0"/>
    <n v="0"/>
    <n v="0.70710678118654757"/>
  </r>
  <r>
    <s v="L0075"/>
    <s v="C00075"/>
    <x v="25"/>
    <x v="0"/>
    <x v="1"/>
    <x v="0"/>
    <x v="0"/>
    <x v="1"/>
    <n v="13209517"/>
    <n v="6605188"/>
    <n v="462093468"/>
    <x v="1"/>
    <x v="69"/>
    <n v="60"/>
    <n v="15.84"/>
    <n v="12672237"/>
    <x v="2"/>
    <x v="0"/>
    <x v="0"/>
    <x v="258"/>
    <x v="0"/>
    <n v="63.953700042468462"/>
    <n v="0"/>
    <n v="15.84"/>
    <n v="7319560533.1199999"/>
    <n v="7319560533.1199999"/>
    <n v="0"/>
    <n v="0"/>
    <n v="0.70710678118654746"/>
  </r>
  <r>
    <s v="L0230"/>
    <s v="C00230"/>
    <x v="37"/>
    <x v="1"/>
    <x v="0"/>
    <x v="1"/>
    <x v="2"/>
    <x v="1"/>
    <n v="47539722"/>
    <n v="9284276"/>
    <n v="310891343"/>
    <x v="3"/>
    <x v="69"/>
    <n v="12"/>
    <n v="22.03"/>
    <n v="11025396"/>
    <x v="2"/>
    <x v="0"/>
    <x v="2"/>
    <x v="259"/>
    <x v="1"/>
    <n v="19.402710805388949"/>
    <n v="0"/>
    <n v="22.03"/>
    <n v="6848936286.29"/>
    <n v="6848936286.29"/>
    <n v="0"/>
    <n v="0"/>
    <n v="0.70710678118654746"/>
  </r>
  <r>
    <s v="L0815"/>
    <s v="C00815"/>
    <x v="2"/>
    <x v="1"/>
    <x v="0"/>
    <x v="0"/>
    <x v="1"/>
    <x v="1"/>
    <n v="52463403"/>
    <n v="11531144"/>
    <n v="288740259"/>
    <x v="0"/>
    <x v="69"/>
    <n v="12"/>
    <n v="18.54"/>
    <n v="16131864"/>
    <x v="3"/>
    <x v="0"/>
    <x v="3"/>
    <x v="260"/>
    <x v="4"/>
    <n v="25.208185316164517"/>
    <n v="0"/>
    <n v="18.54"/>
    <n v="5353244401.8599997"/>
    <n v="5353244401.8599997"/>
    <n v="0"/>
    <n v="0"/>
    <n v="0.70710678118654746"/>
  </r>
  <r>
    <s v="L0524"/>
    <s v="C00524"/>
    <x v="40"/>
    <x v="1"/>
    <x v="0"/>
    <x v="1"/>
    <x v="2"/>
    <x v="1"/>
    <n v="57008498"/>
    <n v="7366604"/>
    <n v="346210299"/>
    <x v="2"/>
    <x v="70"/>
    <n v="24"/>
    <n v="17.149999999999999"/>
    <n v="15087705"/>
    <x v="2"/>
    <x v="0"/>
    <x v="0"/>
    <x v="261"/>
    <x v="0"/>
    <n v="23.437174515078826"/>
    <n v="0"/>
    <n v="17.149999999999999"/>
    <n v="5937506627.8499994"/>
    <n v="5937506627.8499994"/>
    <n v="0"/>
    <n v="0"/>
    <n v="0.70710678118654746"/>
  </r>
  <r>
    <s v="L0554"/>
    <s v="C00554"/>
    <x v="36"/>
    <x v="1"/>
    <x v="1"/>
    <x v="1"/>
    <x v="1"/>
    <x v="0"/>
    <n v="27381281"/>
    <n v="14848664"/>
    <n v="96735175"/>
    <x v="0"/>
    <x v="70"/>
    <n v="36"/>
    <n v="13.81"/>
    <n v="4101954"/>
    <x v="2"/>
    <x v="0"/>
    <x v="2"/>
    <x v="262"/>
    <x v="0"/>
    <n v="9.7133775570865648"/>
    <n v="0"/>
    <n v="13.81"/>
    <n v="1335912766.75"/>
    <n v="1335912766.75"/>
    <n v="0"/>
    <n v="0"/>
    <n v="0.70710678118654757"/>
  </r>
  <r>
    <s v="L0506"/>
    <s v="C00506"/>
    <x v="16"/>
    <x v="0"/>
    <x v="2"/>
    <x v="1"/>
    <x v="1"/>
    <x v="1"/>
    <n v="15186886"/>
    <n v="10666822"/>
    <n v="321091428"/>
    <x v="3"/>
    <x v="70"/>
    <n v="36"/>
    <n v="14.34"/>
    <n v="14781922"/>
    <x v="1"/>
    <x v="0"/>
    <x v="1"/>
    <x v="263"/>
    <x v="2"/>
    <n v="57.175249291126832"/>
    <n v="0"/>
    <n v="14.34"/>
    <n v="4604451077.5199995"/>
    <n v="4604451077.5199995"/>
    <n v="0"/>
    <n v="0"/>
    <n v="0.70710678118654757"/>
  </r>
  <r>
    <s v="L0117"/>
    <s v="C00117"/>
    <x v="19"/>
    <x v="0"/>
    <x v="1"/>
    <x v="0"/>
    <x v="1"/>
    <x v="1"/>
    <n v="20589702"/>
    <n v="12736974"/>
    <n v="341829514"/>
    <x v="2"/>
    <x v="70"/>
    <n v="60"/>
    <n v="20.84"/>
    <n v="1929441"/>
    <x v="2"/>
    <x v="0"/>
    <x v="2"/>
    <x v="264"/>
    <x v="1"/>
    <n v="5.7894792748007635"/>
    <n v="0"/>
    <n v="20.84"/>
    <n v="7123727071.7600002"/>
    <n v="7123727071.7600002"/>
    <n v="0"/>
    <n v="0"/>
    <n v="0.70710678118654757"/>
  </r>
  <r>
    <s v="L0370"/>
    <s v="C00370"/>
    <x v="5"/>
    <x v="1"/>
    <x v="0"/>
    <x v="1"/>
    <x v="0"/>
    <x v="1"/>
    <n v="9051939"/>
    <n v="144375"/>
    <n v="158823667"/>
    <x v="2"/>
    <x v="71"/>
    <n v="24"/>
    <n v="19.100000000000001"/>
    <n v="8331426"/>
    <x v="2"/>
    <x v="0"/>
    <x v="1"/>
    <x v="265"/>
    <x v="1"/>
    <n v="90.595275454926835"/>
    <n v="0"/>
    <n v="19.100000000000001"/>
    <n v="3033532039.7000003"/>
    <n v="3033532039.7000003"/>
    <n v="0"/>
    <n v="0"/>
    <n v="0.70710678118654757"/>
  </r>
  <r>
    <s v="L0596"/>
    <s v="C00596"/>
    <x v="37"/>
    <x v="0"/>
    <x v="2"/>
    <x v="2"/>
    <x v="1"/>
    <x v="1"/>
    <n v="29783762"/>
    <n v="3336640"/>
    <n v="398749766"/>
    <x v="1"/>
    <x v="71"/>
    <n v="36"/>
    <n v="15.03"/>
    <n v="17385082"/>
    <x v="2"/>
    <x v="0"/>
    <x v="0"/>
    <x v="266"/>
    <x v="4"/>
    <n v="52.490552499936449"/>
    <n v="0"/>
    <n v="15.03"/>
    <n v="5993208982.9799995"/>
    <n v="5993208982.9799995"/>
    <n v="0"/>
    <n v="0"/>
    <n v="0.70710678118654757"/>
  </r>
  <r>
    <s v="L0556"/>
    <s v="C00556"/>
    <x v="13"/>
    <x v="0"/>
    <x v="1"/>
    <x v="2"/>
    <x v="0"/>
    <x v="2"/>
    <n v="30206963"/>
    <n v="1913980"/>
    <n v="75758489"/>
    <x v="0"/>
    <x v="71"/>
    <n v="36"/>
    <n v="23.66"/>
    <n v="9938606"/>
    <x v="1"/>
    <x v="0"/>
    <x v="1"/>
    <x v="19"/>
    <x v="3"/>
    <n v="30.941202442281973"/>
    <n v="0"/>
    <n v="23.66"/>
    <n v="1792445849.74"/>
    <n v="1792445849.74"/>
    <n v="0"/>
    <n v="0"/>
    <n v="0.70710678118654757"/>
  </r>
  <r>
    <s v="L0275"/>
    <s v="C00275"/>
    <x v="7"/>
    <x v="1"/>
    <x v="1"/>
    <x v="2"/>
    <x v="1"/>
    <x v="2"/>
    <n v="28756956"/>
    <n v="2210186"/>
    <n v="387537608"/>
    <x v="0"/>
    <x v="71"/>
    <n v="36"/>
    <n v="15.17"/>
    <n v="1447564"/>
    <x v="0"/>
    <x v="0"/>
    <x v="1"/>
    <x v="267"/>
    <x v="3"/>
    <n v="4.6745159756751207"/>
    <n v="0"/>
    <n v="15.17"/>
    <n v="5878945513.3599997"/>
    <n v="5878945513.3599997"/>
    <n v="0"/>
    <n v="0"/>
    <n v="0.70710678118654746"/>
  </r>
  <r>
    <s v="L0326"/>
    <s v="C00326"/>
    <x v="18"/>
    <x v="0"/>
    <x v="1"/>
    <x v="2"/>
    <x v="1"/>
    <x v="0"/>
    <n v="41316288"/>
    <n v="6524367"/>
    <n v="339090696"/>
    <x v="1"/>
    <x v="71"/>
    <n v="72"/>
    <n v="8.2899999999999991"/>
    <n v="17742813"/>
    <x v="2"/>
    <x v="0"/>
    <x v="3"/>
    <x v="5"/>
    <x v="0"/>
    <n v="37.087312036175092"/>
    <n v="0"/>
    <n v="8.2899999999999991"/>
    <n v="2811061869.8399997"/>
    <n v="2811061869.8399997"/>
    <n v="0"/>
    <n v="0"/>
    <n v="0.70710678118654746"/>
  </r>
  <r>
    <s v="L0038"/>
    <s v="C00038"/>
    <x v="14"/>
    <x v="0"/>
    <x v="1"/>
    <x v="1"/>
    <x v="3"/>
    <x v="1"/>
    <n v="16381957"/>
    <n v="13042734"/>
    <n v="347699148"/>
    <x v="0"/>
    <x v="72"/>
    <n v="48"/>
    <n v="9.89"/>
    <n v="16839826"/>
    <x v="2"/>
    <x v="0"/>
    <x v="0"/>
    <x v="268"/>
    <x v="2"/>
    <n v="57.23025604584938"/>
    <n v="0"/>
    <n v="9.89"/>
    <n v="3438744573.7200003"/>
    <n v="3438744573.7200003"/>
    <n v="0"/>
    <n v="0"/>
    <n v="0.70710678118654746"/>
  </r>
  <r>
    <s v="L0946"/>
    <s v="C00946"/>
    <x v="20"/>
    <x v="0"/>
    <x v="1"/>
    <x v="1"/>
    <x v="1"/>
    <x v="1"/>
    <n v="13860286"/>
    <n v="4859633"/>
    <n v="294665834"/>
    <x v="0"/>
    <x v="72"/>
    <n v="72"/>
    <n v="23.17"/>
    <n v="14543731"/>
    <x v="0"/>
    <x v="0"/>
    <x v="0"/>
    <x v="269"/>
    <x v="1"/>
    <n v="77.691206890371689"/>
    <n v="0"/>
    <n v="23.17"/>
    <n v="6827407373.7800007"/>
    <n v="6827407373.7800007"/>
    <n v="0"/>
    <n v="0"/>
    <n v="0.70710678118654746"/>
  </r>
  <r>
    <s v="L0259"/>
    <s v="C00259"/>
    <x v="24"/>
    <x v="1"/>
    <x v="0"/>
    <x v="3"/>
    <x v="0"/>
    <x v="1"/>
    <n v="30101652"/>
    <n v="212204"/>
    <n v="476979001"/>
    <x v="0"/>
    <x v="72"/>
    <n v="12"/>
    <n v="9.93"/>
    <n v="4196275"/>
    <x v="2"/>
    <x v="0"/>
    <x v="1"/>
    <x v="270"/>
    <x v="2"/>
    <n v="13.842762200889256"/>
    <n v="0"/>
    <n v="9.93"/>
    <n v="4736401479.9300003"/>
    <n v="4736401479.9300003"/>
    <n v="0"/>
    <n v="0"/>
    <n v="0.70710678118654757"/>
  </r>
  <r>
    <s v="L0587"/>
    <s v="C00587"/>
    <x v="43"/>
    <x v="1"/>
    <x v="0"/>
    <x v="3"/>
    <x v="2"/>
    <x v="1"/>
    <n v="10688505"/>
    <n v="4873014"/>
    <n v="156712146"/>
    <x v="2"/>
    <x v="73"/>
    <n v="24"/>
    <n v="16.11"/>
    <n v="10197618"/>
    <x v="2"/>
    <x v="0"/>
    <x v="2"/>
    <x v="173"/>
    <x v="0"/>
    <n v="65.530993471781258"/>
    <n v="0"/>
    <n v="16.11"/>
    <n v="2524632672.0599999"/>
    <n v="2524632672.0599999"/>
    <n v="0"/>
    <n v="0"/>
    <n v="0.70710678118654757"/>
  </r>
  <r>
    <s v="L0721"/>
    <s v="C00721"/>
    <x v="31"/>
    <x v="0"/>
    <x v="1"/>
    <x v="1"/>
    <x v="0"/>
    <x v="2"/>
    <n v="56671110"/>
    <n v="3010129"/>
    <n v="433511934"/>
    <x v="3"/>
    <x v="73"/>
    <n v="48"/>
    <n v="18.559999999999999"/>
    <n v="4928408"/>
    <x v="2"/>
    <x v="0"/>
    <x v="0"/>
    <x v="271"/>
    <x v="3"/>
    <n v="8.2578848606008339"/>
    <n v="0"/>
    <n v="18.559999999999999"/>
    <n v="8045981495.039999"/>
    <n v="8045981495.039999"/>
    <n v="0"/>
    <n v="0"/>
    <n v="0.70710678118654757"/>
  </r>
  <r>
    <s v="L0479"/>
    <s v="C00479"/>
    <x v="43"/>
    <x v="1"/>
    <x v="2"/>
    <x v="1"/>
    <x v="1"/>
    <x v="0"/>
    <n v="42448574"/>
    <n v="1515719"/>
    <n v="125996885"/>
    <x v="1"/>
    <x v="74"/>
    <n v="24"/>
    <n v="20.68"/>
    <n v="17108769"/>
    <x v="2"/>
    <x v="0"/>
    <x v="2"/>
    <x v="272"/>
    <x v="2"/>
    <n v="38.915146434857945"/>
    <n v="0"/>
    <n v="20.68"/>
    <n v="2605615581.8000002"/>
    <n v="2605615581.8000002"/>
    <n v="0"/>
    <n v="0"/>
    <n v="0.70710678118654757"/>
  </r>
  <r>
    <s v="L0731"/>
    <s v="C00731"/>
    <x v="29"/>
    <x v="1"/>
    <x v="0"/>
    <x v="0"/>
    <x v="1"/>
    <x v="1"/>
    <n v="41511964"/>
    <n v="13397380"/>
    <n v="405937568"/>
    <x v="0"/>
    <x v="74"/>
    <n v="48"/>
    <n v="16.100000000000001"/>
    <n v="4827573"/>
    <x v="2"/>
    <x v="0"/>
    <x v="1"/>
    <x v="273"/>
    <x v="2"/>
    <n v="8.7918970585407088"/>
    <n v="0"/>
    <n v="16.100000000000001"/>
    <n v="6535594844.8000002"/>
    <n v="6535594844.8000002"/>
    <n v="0"/>
    <n v="0"/>
    <n v="0.70710678118654757"/>
  </r>
  <r>
    <s v="L0669"/>
    <s v="C00669"/>
    <x v="10"/>
    <x v="0"/>
    <x v="0"/>
    <x v="2"/>
    <x v="1"/>
    <x v="1"/>
    <n v="44014820"/>
    <n v="12042858"/>
    <n v="241326444"/>
    <x v="2"/>
    <x v="74"/>
    <n v="36"/>
    <n v="20.67"/>
    <n v="7638111"/>
    <x v="2"/>
    <x v="1"/>
    <x v="2"/>
    <x v="195"/>
    <x v="4"/>
    <n v="13.625450201487119"/>
    <n v="0"/>
    <n v="20.67"/>
    <n v="4988217597.4800005"/>
    <n v="4988217597.4800005"/>
    <n v="0"/>
    <n v="0"/>
    <n v="0.70710678118654757"/>
  </r>
  <r>
    <s v="L0632"/>
    <s v="C00632"/>
    <x v="18"/>
    <x v="0"/>
    <x v="0"/>
    <x v="3"/>
    <x v="1"/>
    <x v="1"/>
    <n v="50920537"/>
    <n v="260102"/>
    <n v="446098845"/>
    <x v="0"/>
    <x v="74"/>
    <n v="60"/>
    <n v="11.65"/>
    <n v="5216101"/>
    <x v="1"/>
    <x v="0"/>
    <x v="3"/>
    <x v="274"/>
    <x v="2"/>
    <n v="10.191551144955421"/>
    <n v="0"/>
    <n v="11.65"/>
    <n v="5197051544.25"/>
    <n v="5197051544.25"/>
    <n v="0"/>
    <n v="0"/>
    <n v="0.70710678118654746"/>
  </r>
  <r>
    <s v="L0635"/>
    <s v="C00635"/>
    <x v="31"/>
    <x v="0"/>
    <x v="0"/>
    <x v="3"/>
    <x v="0"/>
    <x v="1"/>
    <n v="9790287"/>
    <n v="8214372"/>
    <n v="291646948"/>
    <x v="0"/>
    <x v="75"/>
    <n v="48"/>
    <n v="21.25"/>
    <n v="11771600"/>
    <x v="1"/>
    <x v="0"/>
    <x v="0"/>
    <x v="275"/>
    <x v="1"/>
    <n v="65.380855033133372"/>
    <n v="0"/>
    <n v="21.25"/>
    <n v="6197497645"/>
    <n v="6197497645"/>
    <n v="0"/>
    <n v="0"/>
    <n v="0.70710678118654746"/>
  </r>
  <r>
    <s v="L0577"/>
    <s v="C00577"/>
    <x v="27"/>
    <x v="1"/>
    <x v="0"/>
    <x v="0"/>
    <x v="2"/>
    <x v="3"/>
    <n v="32696893"/>
    <n v="7138512"/>
    <n v="347429510"/>
    <x v="3"/>
    <x v="75"/>
    <n v="60"/>
    <n v="15.21"/>
    <n v="19112580"/>
    <x v="1"/>
    <x v="0"/>
    <x v="1"/>
    <x v="276"/>
    <x v="1"/>
    <n v="47.978877081832103"/>
    <n v="0"/>
    <n v="15.21"/>
    <n v="5284402847.1000004"/>
    <n v="5284402847.1000004"/>
    <n v="0"/>
    <n v="0"/>
    <n v="0.70710678118654746"/>
  </r>
  <r>
    <s v="L0620"/>
    <s v="C00620"/>
    <x v="19"/>
    <x v="0"/>
    <x v="1"/>
    <x v="0"/>
    <x v="0"/>
    <x v="1"/>
    <n v="6731530"/>
    <n v="9978954"/>
    <n v="87657703"/>
    <x v="2"/>
    <x v="75"/>
    <n v="12"/>
    <n v="15.14"/>
    <n v="17141339"/>
    <x v="1"/>
    <x v="0"/>
    <x v="0"/>
    <x v="277"/>
    <x v="0"/>
    <n v="102.57835141100642"/>
    <n v="0"/>
    <n v="15.14"/>
    <n v="1327137623.4200001"/>
    <n v="1327137623.4200001"/>
    <n v="0"/>
    <n v="0"/>
    <n v="0.70710678118654746"/>
  </r>
  <r>
    <s v="L0097"/>
    <s v="C00097"/>
    <x v="42"/>
    <x v="0"/>
    <x v="0"/>
    <x v="1"/>
    <x v="1"/>
    <x v="0"/>
    <n v="44344665"/>
    <n v="6184398"/>
    <n v="106775596"/>
    <x v="4"/>
    <x v="76"/>
    <n v="60"/>
    <n v="22.89"/>
    <n v="3969554"/>
    <x v="0"/>
    <x v="1"/>
    <x v="1"/>
    <x v="278"/>
    <x v="1"/>
    <n v="7.8559818138721464"/>
    <n v="0"/>
    <n v="22.89"/>
    <n v="2444093392.4400001"/>
    <n v="2444093392.4400001"/>
    <n v="0"/>
    <n v="0"/>
    <n v="0.70710678118654757"/>
  </r>
  <r>
    <s v="L0622"/>
    <s v="C00622"/>
    <x v="11"/>
    <x v="0"/>
    <x v="0"/>
    <x v="2"/>
    <x v="0"/>
    <x v="1"/>
    <n v="50355675"/>
    <n v="14869985"/>
    <n v="68544451"/>
    <x v="3"/>
    <x v="76"/>
    <n v="48"/>
    <n v="19.63"/>
    <n v="16789251"/>
    <x v="2"/>
    <x v="0"/>
    <x v="2"/>
    <x v="71"/>
    <x v="4"/>
    <n v="25.740254678910109"/>
    <n v="0"/>
    <n v="19.63"/>
    <n v="1345527573.1299999"/>
    <n v="1345527573.1299999"/>
    <n v="0"/>
    <n v="0"/>
    <n v="0.70710678118654757"/>
  </r>
  <r>
    <s v="L0896"/>
    <s v="C00896"/>
    <x v="12"/>
    <x v="1"/>
    <x v="0"/>
    <x v="0"/>
    <x v="2"/>
    <x v="0"/>
    <n v="32817637"/>
    <n v="4037746"/>
    <n v="68408466"/>
    <x v="0"/>
    <x v="76"/>
    <n v="24"/>
    <n v="13.36"/>
    <n v="16458874"/>
    <x v="2"/>
    <x v="0"/>
    <x v="1"/>
    <x v="193"/>
    <x v="3"/>
    <n v="44.657992022495058"/>
    <n v="0"/>
    <n v="13.36"/>
    <n v="913937105.75999999"/>
    <n v="913937105.75999999"/>
    <n v="0"/>
    <n v="0"/>
    <n v="0.70710678118654757"/>
  </r>
  <r>
    <s v="L0951"/>
    <s v="C00951"/>
    <x v="31"/>
    <x v="0"/>
    <x v="1"/>
    <x v="2"/>
    <x v="0"/>
    <x v="3"/>
    <n v="21995763"/>
    <n v="12299980"/>
    <n v="115882203"/>
    <x v="1"/>
    <x v="76"/>
    <n v="60"/>
    <n v="8.33"/>
    <n v="16252918"/>
    <x v="1"/>
    <x v="0"/>
    <x v="0"/>
    <x v="279"/>
    <x v="0"/>
    <n v="47.390482253147276"/>
    <n v="0"/>
    <n v="8.33"/>
    <n v="965298750.99000001"/>
    <n v="965298750.99000001"/>
    <n v="0"/>
    <n v="0"/>
    <n v="0.70710678118654757"/>
  </r>
  <r>
    <s v="L0186"/>
    <s v="C00186"/>
    <x v="32"/>
    <x v="1"/>
    <x v="1"/>
    <x v="3"/>
    <x v="2"/>
    <x v="1"/>
    <n v="38851974"/>
    <n v="2138421"/>
    <n v="301293570"/>
    <x v="3"/>
    <x v="76"/>
    <n v="60"/>
    <n v="11.37"/>
    <n v="6643846"/>
    <x v="0"/>
    <x v="0"/>
    <x v="1"/>
    <x v="33"/>
    <x v="2"/>
    <n v="16.208299529682503"/>
    <n v="0"/>
    <n v="11.37"/>
    <n v="3425707890.8999996"/>
    <n v="3425707890.8999996"/>
    <n v="0"/>
    <n v="0"/>
    <n v="0.70710678118654757"/>
  </r>
  <r>
    <s v="L0331"/>
    <s v="C00331"/>
    <x v="10"/>
    <x v="0"/>
    <x v="0"/>
    <x v="1"/>
    <x v="2"/>
    <x v="1"/>
    <n v="13079823"/>
    <n v="3487924"/>
    <n v="198690690"/>
    <x v="0"/>
    <x v="76"/>
    <n v="36"/>
    <n v="12.14"/>
    <n v="11822700"/>
    <x v="1"/>
    <x v="0"/>
    <x v="3"/>
    <x v="280"/>
    <x v="2"/>
    <n v="71.359732859271702"/>
    <n v="0"/>
    <n v="12.14"/>
    <n v="2412104976.5999999"/>
    <n v="2412104976.5999999"/>
    <n v="0"/>
    <n v="0"/>
    <n v="0.70710678118654757"/>
  </r>
  <r>
    <s v="L0848"/>
    <s v="C00848"/>
    <x v="19"/>
    <x v="0"/>
    <x v="0"/>
    <x v="2"/>
    <x v="0"/>
    <x v="0"/>
    <n v="27232465"/>
    <n v="14028599"/>
    <n v="408850287"/>
    <x v="4"/>
    <x v="76"/>
    <n v="36"/>
    <n v="12.39"/>
    <n v="5346048"/>
    <x v="2"/>
    <x v="0"/>
    <x v="1"/>
    <x v="281"/>
    <x v="3"/>
    <n v="12.956641156902787"/>
    <n v="0"/>
    <n v="12.39"/>
    <n v="5065655055.9300003"/>
    <n v="5065655055.9300003"/>
    <n v="0"/>
    <n v="0"/>
    <n v="0.70710678118654746"/>
  </r>
  <r>
    <s v="L0787"/>
    <s v="C00787"/>
    <x v="0"/>
    <x v="0"/>
    <x v="1"/>
    <x v="1"/>
    <x v="0"/>
    <x v="1"/>
    <n v="41460837"/>
    <n v="14826179"/>
    <n v="323898063"/>
    <x v="1"/>
    <x v="77"/>
    <n v="48"/>
    <n v="9.1199999999999992"/>
    <n v="18172678"/>
    <x v="2"/>
    <x v="0"/>
    <x v="1"/>
    <x v="282"/>
    <x v="1"/>
    <n v="32.285737087217413"/>
    <n v="0"/>
    <n v="9.1199999999999992"/>
    <n v="2953950334.5599999"/>
    <n v="2953950334.5599999"/>
    <n v="0"/>
    <n v="0"/>
    <n v="0.70710678118654746"/>
  </r>
  <r>
    <s v="L0869"/>
    <s v="C00869"/>
    <x v="30"/>
    <x v="0"/>
    <x v="0"/>
    <x v="0"/>
    <x v="2"/>
    <x v="2"/>
    <n v="29080614"/>
    <n v="1703728"/>
    <n v="388568061"/>
    <x v="1"/>
    <x v="77"/>
    <n v="36"/>
    <n v="23.94"/>
    <n v="13164293"/>
    <x v="0"/>
    <x v="0"/>
    <x v="1"/>
    <x v="283"/>
    <x v="2"/>
    <n v="42.762950723455454"/>
    <n v="0"/>
    <n v="23.94"/>
    <n v="9302319380.3400002"/>
    <n v="9302319380.3400002"/>
    <n v="0"/>
    <n v="0"/>
    <n v="0.70710678118654746"/>
  </r>
  <r>
    <s v="L0241"/>
    <s v="C00241"/>
    <x v="6"/>
    <x v="1"/>
    <x v="0"/>
    <x v="1"/>
    <x v="2"/>
    <x v="2"/>
    <n v="9734071"/>
    <n v="12419711"/>
    <n v="235665551"/>
    <x v="0"/>
    <x v="77"/>
    <n v="60"/>
    <n v="20.74"/>
    <n v="2847669"/>
    <x v="2"/>
    <x v="0"/>
    <x v="1"/>
    <x v="284"/>
    <x v="3"/>
    <n v="12.854098681660767"/>
    <n v="0"/>
    <n v="20.74"/>
    <n v="4887703527.7399998"/>
    <n v="4887703527.7399998"/>
    <n v="0"/>
    <n v="0"/>
    <n v="0.70710678118654746"/>
  </r>
  <r>
    <s v="L0630"/>
    <s v="C00630"/>
    <x v="1"/>
    <x v="1"/>
    <x v="1"/>
    <x v="2"/>
    <x v="0"/>
    <x v="1"/>
    <n v="53272356"/>
    <n v="5271810"/>
    <n v="43600239"/>
    <x v="3"/>
    <x v="77"/>
    <n v="36"/>
    <n v="16.32"/>
    <n v="18460261"/>
    <x v="2"/>
    <x v="1"/>
    <x v="1"/>
    <x v="285"/>
    <x v="3"/>
    <n v="31.53219571015838"/>
    <n v="0"/>
    <n v="16.32"/>
    <n v="711555900.48000002"/>
    <n v="711555900.48000002"/>
    <n v="0"/>
    <n v="0"/>
    <n v="0.70710678118654757"/>
  </r>
  <r>
    <s v="L0953"/>
    <s v="C00953"/>
    <x v="19"/>
    <x v="1"/>
    <x v="1"/>
    <x v="3"/>
    <x v="1"/>
    <x v="1"/>
    <n v="42976172"/>
    <n v="14961568"/>
    <n v="185482771"/>
    <x v="2"/>
    <x v="77"/>
    <n v="36"/>
    <n v="18.190000000000001"/>
    <n v="16026292"/>
    <x v="2"/>
    <x v="0"/>
    <x v="3"/>
    <x v="286"/>
    <x v="4"/>
    <n v="27.661230831578866"/>
    <n v="0"/>
    <n v="18.190000000000001"/>
    <n v="3373931604.4900002"/>
    <n v="3373931604.4900002"/>
    <n v="0"/>
    <n v="0"/>
    <n v="0.70710678118654757"/>
  </r>
  <r>
    <s v="L0227"/>
    <s v="C00227"/>
    <x v="0"/>
    <x v="0"/>
    <x v="0"/>
    <x v="1"/>
    <x v="0"/>
    <x v="2"/>
    <n v="46991679"/>
    <n v="7701516"/>
    <n v="70996414"/>
    <x v="0"/>
    <x v="78"/>
    <n v="48"/>
    <n v="10.45"/>
    <n v="1993477"/>
    <x v="2"/>
    <x v="1"/>
    <x v="2"/>
    <x v="287"/>
    <x v="3"/>
    <n v="3.6448355229567406"/>
    <n v="0"/>
    <n v="10.45"/>
    <n v="741912526.29999995"/>
    <n v="741912526.29999995"/>
    <n v="0"/>
    <n v="0"/>
    <n v="0.70710678118654757"/>
  </r>
  <r>
    <s v="L0440"/>
    <s v="C00440"/>
    <x v="15"/>
    <x v="0"/>
    <x v="0"/>
    <x v="0"/>
    <x v="2"/>
    <x v="0"/>
    <n v="45342134"/>
    <n v="9636094"/>
    <n v="226135348"/>
    <x v="0"/>
    <x v="78"/>
    <n v="24"/>
    <n v="19.23"/>
    <n v="2972645"/>
    <x v="2"/>
    <x v="0"/>
    <x v="2"/>
    <x v="288"/>
    <x v="1"/>
    <n v="5.4069494564284604"/>
    <n v="0"/>
    <n v="19.23"/>
    <n v="4348582742.04"/>
    <n v="4348582742.04"/>
    <n v="0"/>
    <n v="0"/>
    <n v="0.70710678118654757"/>
  </r>
  <r>
    <s v="L0976"/>
    <s v="C00976"/>
    <x v="25"/>
    <x v="0"/>
    <x v="1"/>
    <x v="3"/>
    <x v="1"/>
    <x v="1"/>
    <n v="34854024"/>
    <n v="9714933"/>
    <n v="231998133"/>
    <x v="0"/>
    <x v="78"/>
    <n v="60"/>
    <n v="10.16"/>
    <n v="14078433"/>
    <x v="0"/>
    <x v="0"/>
    <x v="0"/>
    <x v="289"/>
    <x v="4"/>
    <n v="31.587979498824708"/>
    <n v="0"/>
    <n v="10.16"/>
    <n v="2357101031.2800002"/>
    <n v="2357101031.2800002"/>
    <n v="0"/>
    <n v="0"/>
    <n v="0.70710678118654757"/>
  </r>
  <r>
    <s v="L0374"/>
    <s v="C00374"/>
    <x v="36"/>
    <x v="1"/>
    <x v="0"/>
    <x v="0"/>
    <x v="0"/>
    <x v="0"/>
    <n v="41652488"/>
    <n v="8060426"/>
    <n v="180486820"/>
    <x v="0"/>
    <x v="78"/>
    <n v="60"/>
    <n v="12.02"/>
    <n v="18647886"/>
    <x v="1"/>
    <x v="0"/>
    <x v="1"/>
    <x v="264"/>
    <x v="2"/>
    <n v="37.511150523181961"/>
    <n v="0"/>
    <n v="12.02"/>
    <n v="2169451576.4000001"/>
    <n v="2169451576.4000001"/>
    <n v="0"/>
    <n v="0"/>
    <n v="0.70710678118654757"/>
  </r>
  <r>
    <s v="L0413"/>
    <s v="C00413"/>
    <x v="36"/>
    <x v="0"/>
    <x v="0"/>
    <x v="3"/>
    <x v="0"/>
    <x v="1"/>
    <n v="47990186"/>
    <n v="9931711"/>
    <n v="259936689"/>
    <x v="2"/>
    <x v="78"/>
    <n v="60"/>
    <n v="17.829999999999998"/>
    <n v="10622156"/>
    <x v="1"/>
    <x v="0"/>
    <x v="0"/>
    <x v="290"/>
    <x v="1"/>
    <n v="18.338757102516858"/>
    <n v="0"/>
    <n v="17.829999999999998"/>
    <n v="4634671164.8699999"/>
    <n v="4634671164.8699999"/>
    <n v="0"/>
    <n v="0"/>
    <n v="0.70710678118654746"/>
  </r>
  <r>
    <s v="L0575"/>
    <s v="C00575"/>
    <x v="40"/>
    <x v="0"/>
    <x v="0"/>
    <x v="0"/>
    <x v="1"/>
    <x v="1"/>
    <n v="41108021"/>
    <n v="4203887"/>
    <n v="75449071"/>
    <x v="2"/>
    <x v="79"/>
    <n v="60"/>
    <n v="14.3"/>
    <n v="3729974"/>
    <x v="2"/>
    <x v="0"/>
    <x v="1"/>
    <x v="291"/>
    <x v="1"/>
    <n v="8.231774305332717"/>
    <n v="0"/>
    <n v="14.3"/>
    <n v="1078921715.3"/>
    <n v="1078921715.3"/>
    <n v="0"/>
    <n v="0"/>
    <n v="0.70710678118654746"/>
  </r>
  <r>
    <s v="L0760"/>
    <s v="C00760"/>
    <x v="38"/>
    <x v="0"/>
    <x v="1"/>
    <x v="0"/>
    <x v="2"/>
    <x v="1"/>
    <n v="35380460"/>
    <n v="11516163"/>
    <n v="171345712"/>
    <x v="0"/>
    <x v="80"/>
    <n v="24"/>
    <n v="12.29"/>
    <n v="5857531"/>
    <x v="2"/>
    <x v="0"/>
    <x v="1"/>
    <x v="292"/>
    <x v="4"/>
    <n v="12.490304472456364"/>
    <n v="0"/>
    <n v="12.29"/>
    <n v="2105838800.4799998"/>
    <n v="2105838800.4799998"/>
    <n v="0"/>
    <n v="0"/>
    <n v="0.70710678118654746"/>
  </r>
  <r>
    <s v="L0945"/>
    <s v="C00945"/>
    <x v="9"/>
    <x v="0"/>
    <x v="0"/>
    <x v="0"/>
    <x v="0"/>
    <x v="1"/>
    <n v="53325784"/>
    <n v="8269841"/>
    <n v="481423390"/>
    <x v="4"/>
    <x v="80"/>
    <n v="12"/>
    <n v="12.22"/>
    <n v="10349313"/>
    <x v="1"/>
    <x v="0"/>
    <x v="1"/>
    <x v="293"/>
    <x v="3"/>
    <n v="16.802026117926395"/>
    <n v="0"/>
    <n v="12.22"/>
    <n v="5882993825.8000002"/>
    <n v="5882993825.8000002"/>
    <n v="0"/>
    <n v="0"/>
    <n v="0.70710678118654746"/>
  </r>
  <r>
    <s v="L0457"/>
    <s v="C00457"/>
    <x v="37"/>
    <x v="1"/>
    <x v="1"/>
    <x v="1"/>
    <x v="2"/>
    <x v="1"/>
    <n v="49819302"/>
    <n v="11149519"/>
    <n v="69040836"/>
    <x v="2"/>
    <x v="80"/>
    <n v="12"/>
    <n v="16.940000000000001"/>
    <n v="6638702"/>
    <x v="0"/>
    <x v="0"/>
    <x v="1"/>
    <x v="294"/>
    <x v="3"/>
    <n v="10.88868357811938"/>
    <n v="0"/>
    <n v="16.940000000000001"/>
    <n v="1169551761.8400002"/>
    <n v="1169551761.8400002"/>
    <n v="0"/>
    <n v="0"/>
    <n v="0.70710678118654757"/>
  </r>
  <r>
    <s v="L0666"/>
    <s v="C00666"/>
    <x v="12"/>
    <x v="0"/>
    <x v="0"/>
    <x v="1"/>
    <x v="2"/>
    <x v="1"/>
    <n v="40626603"/>
    <n v="6902066"/>
    <n v="310401899"/>
    <x v="0"/>
    <x v="80"/>
    <n v="60"/>
    <n v="22.69"/>
    <n v="19827342"/>
    <x v="1"/>
    <x v="0"/>
    <x v="0"/>
    <x v="295"/>
    <x v="1"/>
    <n v="41.716594251776755"/>
    <n v="0"/>
    <n v="22.69"/>
    <n v="7043019088.3100004"/>
    <n v="7043019088.3100004"/>
    <n v="0"/>
    <n v="0"/>
    <n v="0.70710678118654757"/>
  </r>
  <r>
    <s v="L0314"/>
    <s v="C00314"/>
    <x v="3"/>
    <x v="1"/>
    <x v="0"/>
    <x v="3"/>
    <x v="1"/>
    <x v="0"/>
    <n v="10983943"/>
    <n v="6774870"/>
    <n v="213417620"/>
    <x v="3"/>
    <x v="80"/>
    <n v="48"/>
    <n v="21.45"/>
    <n v="8450433"/>
    <x v="2"/>
    <x v="0"/>
    <x v="2"/>
    <x v="296"/>
    <x v="1"/>
    <n v="47.584447226287033"/>
    <n v="0"/>
    <n v="21.45"/>
    <n v="4577807949"/>
    <n v="4577807949"/>
    <n v="0"/>
    <n v="0"/>
    <n v="0.70710678118654757"/>
  </r>
  <r>
    <s v="L0288"/>
    <s v="C00288"/>
    <x v="41"/>
    <x v="0"/>
    <x v="1"/>
    <x v="1"/>
    <x v="1"/>
    <x v="3"/>
    <n v="56158798"/>
    <n v="4934990"/>
    <n v="256707096"/>
    <x v="0"/>
    <x v="80"/>
    <n v="24"/>
    <n v="12.2"/>
    <n v="4336967"/>
    <x v="2"/>
    <x v="0"/>
    <x v="0"/>
    <x v="297"/>
    <x v="4"/>
    <n v="7.0988674003975651"/>
    <n v="0"/>
    <n v="12.2"/>
    <n v="3131826571.1999998"/>
    <n v="3131826571.1999998"/>
    <n v="0"/>
    <n v="0"/>
    <n v="0.70710678118654757"/>
  </r>
  <r>
    <s v="L0557"/>
    <s v="C00557"/>
    <x v="27"/>
    <x v="1"/>
    <x v="0"/>
    <x v="0"/>
    <x v="1"/>
    <x v="1"/>
    <n v="18222119"/>
    <n v="1507394"/>
    <n v="123431992"/>
    <x v="3"/>
    <x v="80"/>
    <n v="36"/>
    <n v="10.76"/>
    <n v="5973216"/>
    <x v="2"/>
    <x v="0"/>
    <x v="1"/>
    <x v="298"/>
    <x v="2"/>
    <n v="30.275536958261462"/>
    <n v="0"/>
    <n v="10.76"/>
    <n v="1328128233.9200001"/>
    <n v="1328128233.9200001"/>
    <n v="0"/>
    <n v="0"/>
    <n v="0.70710678118654757"/>
  </r>
  <r>
    <s v="L0918"/>
    <s v="C00918"/>
    <x v="43"/>
    <x v="0"/>
    <x v="0"/>
    <x v="1"/>
    <x v="2"/>
    <x v="1"/>
    <n v="38034169"/>
    <n v="1400507"/>
    <n v="117066975"/>
    <x v="2"/>
    <x v="81"/>
    <n v="36"/>
    <n v="16.84"/>
    <n v="6458076"/>
    <x v="2"/>
    <x v="0"/>
    <x v="1"/>
    <x v="299"/>
    <x v="3"/>
    <n v="16.376642729358291"/>
    <n v="0"/>
    <n v="16.84"/>
    <n v="1971407859"/>
    <n v="1971407859"/>
    <n v="0"/>
    <n v="0"/>
    <n v="0.70710678118654746"/>
  </r>
  <r>
    <s v="L0272"/>
    <s v="C00272"/>
    <x v="5"/>
    <x v="1"/>
    <x v="1"/>
    <x v="1"/>
    <x v="0"/>
    <x v="1"/>
    <n v="29150572"/>
    <n v="4638246"/>
    <n v="361936230"/>
    <x v="0"/>
    <x v="81"/>
    <n v="48"/>
    <n v="16.22"/>
    <n v="7305863"/>
    <x v="2"/>
    <x v="0"/>
    <x v="2"/>
    <x v="171"/>
    <x v="2"/>
    <n v="21.622132505493386"/>
    <n v="0"/>
    <n v="16.22"/>
    <n v="5870605650.5999994"/>
    <n v="5870605650.5999994"/>
    <n v="0"/>
    <n v="0"/>
    <n v="0.70710678118654746"/>
  </r>
  <r>
    <s v="L0984"/>
    <s v="C00984"/>
    <x v="5"/>
    <x v="1"/>
    <x v="2"/>
    <x v="0"/>
    <x v="1"/>
    <x v="0"/>
    <n v="52444390"/>
    <n v="2037398"/>
    <n v="145949869"/>
    <x v="2"/>
    <x v="82"/>
    <n v="60"/>
    <n v="15.09"/>
    <n v="15665941"/>
    <x v="2"/>
    <x v="1"/>
    <x v="3"/>
    <x v="300"/>
    <x v="2"/>
    <n v="28.754454607840696"/>
    <n v="0"/>
    <n v="15.09"/>
    <n v="2202383523.21"/>
    <n v="2202383523.21"/>
    <n v="0"/>
    <n v="0"/>
    <n v="0.70710678118654746"/>
  </r>
  <r>
    <s v="L0706"/>
    <s v="C00706"/>
    <x v="21"/>
    <x v="1"/>
    <x v="2"/>
    <x v="0"/>
    <x v="2"/>
    <x v="2"/>
    <n v="42347524"/>
    <n v="9337741"/>
    <n v="103201190"/>
    <x v="0"/>
    <x v="82"/>
    <n v="36"/>
    <n v="16.21"/>
    <n v="9267102"/>
    <x v="2"/>
    <x v="0"/>
    <x v="0"/>
    <x v="301"/>
    <x v="4"/>
    <n v="17.929872275976528"/>
    <n v="0"/>
    <n v="16.21"/>
    <n v="1672891289.9000001"/>
    <n v="1672891289.9000001"/>
    <n v="0"/>
    <n v="0"/>
    <n v="0.70710678118654746"/>
  </r>
  <r>
    <s v="L0697"/>
    <s v="C00697"/>
    <x v="42"/>
    <x v="1"/>
    <x v="0"/>
    <x v="1"/>
    <x v="1"/>
    <x v="3"/>
    <n v="41857563"/>
    <n v="13275806"/>
    <n v="212089149"/>
    <x v="2"/>
    <x v="82"/>
    <n v="48"/>
    <n v="17.260000000000002"/>
    <n v="18977629"/>
    <x v="2"/>
    <x v="0"/>
    <x v="1"/>
    <x v="302"/>
    <x v="2"/>
    <n v="34.421312073274535"/>
    <n v="0"/>
    <n v="17.260000000000002"/>
    <n v="3660658711.7400002"/>
    <n v="3660658711.7400002"/>
    <n v="0"/>
    <n v="0"/>
    <n v="0.70710678118654746"/>
  </r>
  <r>
    <s v="L0012"/>
    <s v="C00012"/>
    <x v="26"/>
    <x v="0"/>
    <x v="1"/>
    <x v="3"/>
    <x v="0"/>
    <x v="1"/>
    <n v="7029341"/>
    <n v="1217309"/>
    <n v="480624887"/>
    <x v="3"/>
    <x v="82"/>
    <n v="36"/>
    <n v="15.29"/>
    <n v="8572307"/>
    <x v="2"/>
    <x v="0"/>
    <x v="0"/>
    <x v="203"/>
    <x v="2"/>
    <n v="103.94896109329244"/>
    <n v="0"/>
    <n v="15.29"/>
    <n v="7348754522.2299995"/>
    <n v="7348754522.2299995"/>
    <n v="0"/>
    <n v="0"/>
    <n v="0.70710678118654757"/>
  </r>
  <r>
    <s v="L0144"/>
    <s v="C00144"/>
    <x v="24"/>
    <x v="1"/>
    <x v="1"/>
    <x v="0"/>
    <x v="2"/>
    <x v="0"/>
    <n v="6432672"/>
    <n v="14163953"/>
    <n v="436741860"/>
    <x v="0"/>
    <x v="82"/>
    <n v="24"/>
    <n v="17.98"/>
    <n v="14663305"/>
    <x v="2"/>
    <x v="0"/>
    <x v="2"/>
    <x v="303"/>
    <x v="0"/>
    <n v="71.192756094748532"/>
    <n v="0"/>
    <n v="17.98"/>
    <n v="7852618642.8000002"/>
    <n v="7852618642.8000002"/>
    <n v="0"/>
    <n v="0"/>
    <n v="0.70710678118654757"/>
  </r>
  <r>
    <s v="L0728"/>
    <s v="C00728"/>
    <x v="43"/>
    <x v="1"/>
    <x v="1"/>
    <x v="3"/>
    <x v="3"/>
    <x v="1"/>
    <n v="10210766"/>
    <n v="1138422"/>
    <n v="93491791"/>
    <x v="2"/>
    <x v="83"/>
    <n v="36"/>
    <n v="14.41"/>
    <n v="10542143"/>
    <x v="2"/>
    <x v="0"/>
    <x v="0"/>
    <x v="304"/>
    <x v="0"/>
    <n v="92.888962628868256"/>
    <n v="0"/>
    <n v="14.41"/>
    <n v="1347216708.3099999"/>
    <n v="1347216708.3099999"/>
    <n v="0"/>
    <n v="0"/>
    <n v="0.70710678118654757"/>
  </r>
  <r>
    <s v="L0821"/>
    <s v="C00821"/>
    <x v="35"/>
    <x v="1"/>
    <x v="1"/>
    <x v="0"/>
    <x v="2"/>
    <x v="2"/>
    <n v="23322545"/>
    <n v="12210755"/>
    <n v="28999710"/>
    <x v="3"/>
    <x v="83"/>
    <n v="36"/>
    <n v="17.350000000000001"/>
    <n v="8265341"/>
    <x v="2"/>
    <x v="0"/>
    <x v="2"/>
    <x v="253"/>
    <x v="0"/>
    <n v="23.260831389147647"/>
    <n v="0"/>
    <n v="17.350000000000001"/>
    <n v="503144968.50000006"/>
    <n v="503144968.50000006"/>
    <n v="0"/>
    <n v="0"/>
    <n v="0.70710678118654757"/>
  </r>
  <r>
    <s v="L0208"/>
    <s v="C00208"/>
    <x v="32"/>
    <x v="0"/>
    <x v="0"/>
    <x v="1"/>
    <x v="2"/>
    <x v="2"/>
    <n v="44989821"/>
    <n v="12595379"/>
    <n v="436222509"/>
    <x v="0"/>
    <x v="83"/>
    <n v="12"/>
    <n v="8.14"/>
    <n v="16854868"/>
    <x v="2"/>
    <x v="0"/>
    <x v="2"/>
    <x v="305"/>
    <x v="1"/>
    <n v="29.269444232198548"/>
    <n v="0"/>
    <n v="8.14"/>
    <n v="3550851223.2600002"/>
    <n v="3550851223.2600002"/>
    <n v="0"/>
    <n v="0"/>
    <n v="0.70710678118654757"/>
  </r>
  <r>
    <s v="L0770"/>
    <s v="C00770"/>
    <x v="8"/>
    <x v="0"/>
    <x v="1"/>
    <x v="0"/>
    <x v="0"/>
    <x v="1"/>
    <n v="28874281"/>
    <n v="5864049"/>
    <n v="195699687"/>
    <x v="0"/>
    <x v="84"/>
    <n v="24"/>
    <n v="14.8"/>
    <n v="5692489"/>
    <x v="2"/>
    <x v="0"/>
    <x v="1"/>
    <x v="306"/>
    <x v="0"/>
    <n v="16.386766433504434"/>
    <n v="0"/>
    <n v="14.8"/>
    <n v="2896355367.5999999"/>
    <n v="2896355367.5999999"/>
    <n v="0"/>
    <n v="0"/>
    <n v="0.70710678118654746"/>
  </r>
  <r>
    <s v="L0497"/>
    <s v="C00497"/>
    <x v="21"/>
    <x v="1"/>
    <x v="0"/>
    <x v="1"/>
    <x v="0"/>
    <x v="2"/>
    <n v="52799252"/>
    <n v="1734428"/>
    <n v="77413407"/>
    <x v="4"/>
    <x v="84"/>
    <n v="48"/>
    <n v="12.52"/>
    <n v="10061568"/>
    <x v="2"/>
    <x v="0"/>
    <x v="1"/>
    <x v="242"/>
    <x v="1"/>
    <n v="18.450190781183299"/>
    <n v="0"/>
    <n v="12.52"/>
    <n v="969215855.63999999"/>
    <n v="969215855.63999999"/>
    <n v="0"/>
    <n v="0"/>
    <n v="0.70710678118654746"/>
  </r>
  <r>
    <s v="L0181"/>
    <s v="C00181"/>
    <x v="3"/>
    <x v="0"/>
    <x v="0"/>
    <x v="3"/>
    <x v="1"/>
    <x v="1"/>
    <n v="10167373"/>
    <n v="12839235"/>
    <n v="17872277"/>
    <x v="1"/>
    <x v="84"/>
    <n v="24"/>
    <n v="18.149999999999999"/>
    <n v="4494412"/>
    <x v="2"/>
    <x v="0"/>
    <x v="0"/>
    <x v="307"/>
    <x v="4"/>
    <n v="19.535309159872678"/>
    <n v="0"/>
    <n v="18.149999999999999"/>
    <n v="324381827.54999995"/>
    <n v="324381827.54999995"/>
    <n v="0"/>
    <n v="0"/>
    <n v="0.70710678118654746"/>
  </r>
  <r>
    <s v="L0416"/>
    <s v="C00416"/>
    <x v="43"/>
    <x v="0"/>
    <x v="2"/>
    <x v="0"/>
    <x v="0"/>
    <x v="0"/>
    <n v="58013126"/>
    <n v="12290824"/>
    <n v="437196474"/>
    <x v="3"/>
    <x v="85"/>
    <n v="48"/>
    <n v="21"/>
    <n v="13952344"/>
    <x v="2"/>
    <x v="0"/>
    <x v="0"/>
    <x v="308"/>
    <x v="4"/>
    <n v="19.845746931715784"/>
    <n v="0"/>
    <n v="21"/>
    <n v="9181125954"/>
    <n v="9181125954"/>
    <n v="0"/>
    <n v="0"/>
    <n v="0.70710678118654746"/>
  </r>
  <r>
    <s v="L0570"/>
    <s v="C00570"/>
    <x v="21"/>
    <x v="1"/>
    <x v="0"/>
    <x v="1"/>
    <x v="2"/>
    <x v="1"/>
    <n v="42248225"/>
    <n v="4108949"/>
    <n v="357476453"/>
    <x v="2"/>
    <x v="85"/>
    <n v="60"/>
    <n v="11.37"/>
    <n v="17639475"/>
    <x v="1"/>
    <x v="0"/>
    <x v="1"/>
    <x v="309"/>
    <x v="4"/>
    <n v="38.051230215198188"/>
    <n v="0"/>
    <n v="11.37"/>
    <n v="4064507270.6099997"/>
    <n v="4064507270.6099997"/>
    <n v="0"/>
    <n v="0"/>
    <n v="0.70710678118654746"/>
  </r>
  <r>
    <s v="L0566"/>
    <s v="C00566"/>
    <x v="9"/>
    <x v="0"/>
    <x v="1"/>
    <x v="3"/>
    <x v="0"/>
    <x v="3"/>
    <n v="8823873"/>
    <n v="996433"/>
    <n v="464429147"/>
    <x v="0"/>
    <x v="85"/>
    <n v="24"/>
    <n v="18.73"/>
    <n v="4577141"/>
    <x v="1"/>
    <x v="0"/>
    <x v="2"/>
    <x v="141"/>
    <x v="0"/>
    <n v="46.608944772189382"/>
    <n v="0"/>
    <n v="18.73"/>
    <n v="8698757923.3099995"/>
    <n v="8698757923.3099995"/>
    <n v="0"/>
    <n v="0"/>
    <n v="0.70710678118654757"/>
  </r>
  <r>
    <s v="L0463"/>
    <s v="C00463"/>
    <x v="26"/>
    <x v="0"/>
    <x v="1"/>
    <x v="3"/>
    <x v="1"/>
    <x v="1"/>
    <n v="42164116"/>
    <n v="10528922"/>
    <n v="352392440"/>
    <x v="0"/>
    <x v="85"/>
    <n v="36"/>
    <n v="23.99"/>
    <n v="16144738"/>
    <x v="0"/>
    <x v="1"/>
    <x v="1"/>
    <x v="310"/>
    <x v="1"/>
    <n v="30.639224103950884"/>
    <n v="0"/>
    <n v="23.99"/>
    <n v="8453894635.5999994"/>
    <n v="8453894635.5999994"/>
    <n v="0"/>
    <n v="0"/>
    <n v="0.70710678118654757"/>
  </r>
  <r>
    <s v="L0759"/>
    <s v="C00759"/>
    <x v="33"/>
    <x v="1"/>
    <x v="0"/>
    <x v="2"/>
    <x v="1"/>
    <x v="1"/>
    <n v="40839230"/>
    <n v="1380188"/>
    <n v="493123888"/>
    <x v="0"/>
    <x v="85"/>
    <n v="36"/>
    <n v="15.32"/>
    <n v="18713400"/>
    <x v="2"/>
    <x v="1"/>
    <x v="3"/>
    <x v="161"/>
    <x v="2"/>
    <n v="44.324154350019704"/>
    <n v="0"/>
    <n v="15.32"/>
    <n v="7554657964.1599998"/>
    <n v="7554657964.1599998"/>
    <n v="0"/>
    <n v="0"/>
    <n v="0.70710678118654757"/>
  </r>
  <r>
    <s v="L0960"/>
    <s v="C00960"/>
    <x v="10"/>
    <x v="1"/>
    <x v="1"/>
    <x v="2"/>
    <x v="0"/>
    <x v="2"/>
    <n v="34005170"/>
    <n v="7608965"/>
    <n v="91009709"/>
    <x v="0"/>
    <x v="85"/>
    <n v="36"/>
    <n v="17.079999999999998"/>
    <n v="8479602"/>
    <x v="1"/>
    <x v="0"/>
    <x v="1"/>
    <x v="311"/>
    <x v="2"/>
    <n v="20.376734972383783"/>
    <n v="0"/>
    <n v="17.079999999999998"/>
    <n v="1554445829.7199998"/>
    <n v="1554445829.7199998"/>
    <n v="0"/>
    <n v="0"/>
    <n v="0.70710678118654757"/>
  </r>
  <r>
    <s v="L0832"/>
    <s v="C00832"/>
    <x v="0"/>
    <x v="0"/>
    <x v="1"/>
    <x v="0"/>
    <x v="1"/>
    <x v="2"/>
    <n v="8734942"/>
    <n v="7299243"/>
    <n v="354468755"/>
    <x v="0"/>
    <x v="86"/>
    <n v="12"/>
    <n v="15.46"/>
    <n v="17168345"/>
    <x v="1"/>
    <x v="0"/>
    <x v="2"/>
    <x v="293"/>
    <x v="0"/>
    <n v="107.07338726601945"/>
    <n v="0"/>
    <n v="15.46"/>
    <n v="5480086952.3000002"/>
    <n v="5480086952.3000002"/>
    <n v="0"/>
    <n v="0"/>
    <n v="0.70710678118654757"/>
  </r>
  <r>
    <s v="L0614"/>
    <s v="C00614"/>
    <x v="40"/>
    <x v="1"/>
    <x v="1"/>
    <x v="1"/>
    <x v="1"/>
    <x v="0"/>
    <n v="11739202"/>
    <n v="3731570"/>
    <n v="391435282"/>
    <x v="2"/>
    <x v="86"/>
    <n v="60"/>
    <n v="14.74"/>
    <n v="9324672"/>
    <x v="2"/>
    <x v="0"/>
    <x v="3"/>
    <x v="312"/>
    <x v="4"/>
    <n v="60.272829306772799"/>
    <n v="0"/>
    <n v="14.74"/>
    <n v="5769756056.6800003"/>
    <n v="5769756056.6800003"/>
    <n v="0"/>
    <n v="0"/>
    <n v="0.70710678118654746"/>
  </r>
  <r>
    <s v="L0431"/>
    <s v="C00431"/>
    <x v="17"/>
    <x v="0"/>
    <x v="0"/>
    <x v="2"/>
    <x v="1"/>
    <x v="1"/>
    <n v="42026320"/>
    <n v="2474370"/>
    <n v="492646133"/>
    <x v="0"/>
    <x v="86"/>
    <n v="60"/>
    <n v="21.46"/>
    <n v="1876611"/>
    <x v="1"/>
    <x v="0"/>
    <x v="2"/>
    <x v="313"/>
    <x v="0"/>
    <n v="4.2170379830065556"/>
    <n v="0"/>
    <n v="21.46"/>
    <n v="10572186014.18"/>
    <n v="10572186014.18"/>
    <n v="0"/>
    <n v="0"/>
    <n v="0.70710678118654746"/>
  </r>
  <r>
    <s v="L0959"/>
    <s v="C00959"/>
    <x v="10"/>
    <x v="1"/>
    <x v="0"/>
    <x v="2"/>
    <x v="0"/>
    <x v="1"/>
    <n v="14811141"/>
    <n v="11568496"/>
    <n v="366228533"/>
    <x v="3"/>
    <x v="87"/>
    <n v="12"/>
    <n v="12.98"/>
    <n v="3276881"/>
    <x v="2"/>
    <x v="1"/>
    <x v="1"/>
    <x v="314"/>
    <x v="0"/>
    <n v="12.422009446149696"/>
    <n v="-4.0730428181135911E-2"/>
    <n v="14.98"/>
    <n v="4753646358.3400002"/>
    <n v="5486103424.3400002"/>
    <n v="-4.2743362416343168E-2"/>
    <n v="2.0598501795884735E-2"/>
    <n v="0.70710678118654746"/>
  </r>
  <r>
    <s v="L0746"/>
    <s v="C00746"/>
    <x v="6"/>
    <x v="0"/>
    <x v="0"/>
    <x v="1"/>
    <x v="1"/>
    <x v="0"/>
    <n v="21633956"/>
    <n v="10188808"/>
    <n v="339524499"/>
    <x v="0"/>
    <x v="86"/>
    <n v="12"/>
    <n v="19.739999999999998"/>
    <n v="16796444"/>
    <x v="1"/>
    <x v="0"/>
    <x v="1"/>
    <x v="315"/>
    <x v="2"/>
    <n v="52.781222900688327"/>
    <n v="0"/>
    <n v="19.739999999999998"/>
    <n v="6702213610.2599993"/>
    <n v="6702213610.2599993"/>
    <n v="0"/>
    <n v="0"/>
    <n v="0.70710678118654746"/>
  </r>
  <r>
    <s v="L0846"/>
    <s v="C00846"/>
    <x v="35"/>
    <x v="1"/>
    <x v="1"/>
    <x v="3"/>
    <x v="1"/>
    <x v="1"/>
    <n v="39480541"/>
    <n v="7587145"/>
    <n v="343333534"/>
    <x v="3"/>
    <x v="86"/>
    <n v="48"/>
    <n v="8.35"/>
    <n v="7349244"/>
    <x v="1"/>
    <x v="0"/>
    <x v="0"/>
    <x v="316"/>
    <x v="0"/>
    <n v="15.614202916200298"/>
    <n v="0"/>
    <n v="8.35"/>
    <n v="2866835008.9000001"/>
    <n v="2866835008.9000001"/>
    <n v="0"/>
    <n v="0"/>
    <n v="0.70710678118654746"/>
  </r>
  <r>
    <s v="L0860"/>
    <s v="C00860"/>
    <x v="35"/>
    <x v="1"/>
    <x v="1"/>
    <x v="2"/>
    <x v="2"/>
    <x v="3"/>
    <n v="8661306"/>
    <n v="561548"/>
    <n v="473330118"/>
    <x v="2"/>
    <x v="86"/>
    <n v="12"/>
    <n v="11.99"/>
    <n v="6748413"/>
    <x v="2"/>
    <x v="0"/>
    <x v="3"/>
    <x v="317"/>
    <x v="0"/>
    <n v="73.1705500271391"/>
    <n v="0"/>
    <n v="11.99"/>
    <n v="5675228114.8199997"/>
    <n v="5675228114.8199997"/>
    <n v="0"/>
    <n v="0"/>
    <n v="0.70710678118654757"/>
  </r>
  <r>
    <s v="L0621"/>
    <s v="C00621"/>
    <x v="32"/>
    <x v="1"/>
    <x v="0"/>
    <x v="1"/>
    <x v="1"/>
    <x v="1"/>
    <n v="43913131"/>
    <n v="13685713"/>
    <n v="118790974"/>
    <x v="2"/>
    <x v="86"/>
    <n v="48"/>
    <n v="11.59"/>
    <n v="13626727"/>
    <x v="2"/>
    <x v="0"/>
    <x v="1"/>
    <x v="113"/>
    <x v="2"/>
    <n v="23.657986955432648"/>
    <n v="0"/>
    <n v="11.59"/>
    <n v="1376787388.6600001"/>
    <n v="1376787388.6600001"/>
    <n v="0"/>
    <n v="0"/>
    <n v="0.70710678118654757"/>
  </r>
  <r>
    <s v="L0037"/>
    <s v="C00037"/>
    <x v="24"/>
    <x v="1"/>
    <x v="0"/>
    <x v="0"/>
    <x v="0"/>
    <x v="1"/>
    <n v="32355826"/>
    <n v="6964745"/>
    <n v="441461899"/>
    <x v="3"/>
    <x v="88"/>
    <n v="12"/>
    <n v="10.59"/>
    <n v="1264826"/>
    <x v="2"/>
    <x v="0"/>
    <x v="0"/>
    <x v="306"/>
    <x v="3"/>
    <n v="3.2167030331273674"/>
    <n v="0"/>
    <n v="10.59"/>
    <n v="4675081510.4099998"/>
    <n v="4675081510.4099998"/>
    <n v="0"/>
    <n v="0"/>
    <n v="0.70710678118654757"/>
  </r>
  <r>
    <s v="L0077"/>
    <s v="C00077"/>
    <x v="7"/>
    <x v="0"/>
    <x v="1"/>
    <x v="0"/>
    <x v="2"/>
    <x v="1"/>
    <n v="47548791"/>
    <n v="1699547"/>
    <n v="117860473"/>
    <x v="3"/>
    <x v="88"/>
    <n v="36"/>
    <n v="14.92"/>
    <n v="3318890"/>
    <x v="3"/>
    <x v="0"/>
    <x v="1"/>
    <x v="318"/>
    <x v="3"/>
    <n v="6.7390903628057455"/>
    <n v="0"/>
    <n v="14.92"/>
    <n v="1758478257.1600001"/>
    <n v="1758478257.1600001"/>
    <n v="0"/>
    <n v="0"/>
    <n v="0.70710678118654757"/>
  </r>
  <r>
    <s v="L0929"/>
    <s v="C00929"/>
    <x v="30"/>
    <x v="1"/>
    <x v="0"/>
    <x v="2"/>
    <x v="1"/>
    <x v="3"/>
    <n v="29682651"/>
    <n v="9031519"/>
    <n v="260129570"/>
    <x v="0"/>
    <x v="89"/>
    <n v="24"/>
    <n v="19.88"/>
    <n v="14749872"/>
    <x v="1"/>
    <x v="0"/>
    <x v="2"/>
    <x v="225"/>
    <x v="1"/>
    <n v="38.099414245481697"/>
    <n v="0"/>
    <n v="19.88"/>
    <n v="5171375851.5999994"/>
    <n v="5171375851.5999994"/>
    <n v="0"/>
    <n v="0"/>
    <n v="0.70710678118654757"/>
  </r>
  <r>
    <s v="L0574"/>
    <s v="C00574"/>
    <x v="14"/>
    <x v="1"/>
    <x v="0"/>
    <x v="0"/>
    <x v="2"/>
    <x v="0"/>
    <n v="15509308"/>
    <n v="4674071"/>
    <n v="460676075"/>
    <x v="0"/>
    <x v="89"/>
    <n v="24"/>
    <n v="8.7100000000000009"/>
    <n v="17580252"/>
    <x v="0"/>
    <x v="0"/>
    <x v="3"/>
    <x v="319"/>
    <x v="2"/>
    <n v="87.10262042842281"/>
    <n v="0"/>
    <n v="8.7100000000000009"/>
    <n v="4012488613.2500005"/>
    <n v="4012488613.2500005"/>
    <n v="0"/>
    <n v="0"/>
    <n v="0.70710678118654746"/>
  </r>
  <r>
    <s v="L0079"/>
    <s v="C00079"/>
    <x v="17"/>
    <x v="1"/>
    <x v="0"/>
    <x v="0"/>
    <x v="0"/>
    <x v="1"/>
    <n v="39512811"/>
    <n v="4400131"/>
    <n v="145347503"/>
    <x v="1"/>
    <x v="89"/>
    <n v="36"/>
    <n v="22.84"/>
    <n v="3575228"/>
    <x v="2"/>
    <x v="0"/>
    <x v="0"/>
    <x v="320"/>
    <x v="0"/>
    <n v="8.1416271312452722"/>
    <n v="0"/>
    <n v="22.84"/>
    <n v="3319736968.52"/>
    <n v="3319736968.52"/>
    <n v="0"/>
    <n v="0"/>
    <n v="0.70710678118654746"/>
  </r>
  <r>
    <s v="L0091"/>
    <s v="C00091"/>
    <x v="26"/>
    <x v="1"/>
    <x v="1"/>
    <x v="2"/>
    <x v="1"/>
    <x v="0"/>
    <n v="59057178"/>
    <n v="158998"/>
    <n v="145131333"/>
    <x v="0"/>
    <x v="89"/>
    <n v="36"/>
    <n v="20.99"/>
    <n v="3436385"/>
    <x v="3"/>
    <x v="0"/>
    <x v="1"/>
    <x v="321"/>
    <x v="2"/>
    <n v="5.803118728909479"/>
    <n v="0"/>
    <n v="20.99"/>
    <n v="3046306679.6699996"/>
    <n v="3046306679.6699996"/>
    <n v="0"/>
    <n v="0"/>
    <n v="0.70710678118654746"/>
  </r>
  <r>
    <s v="L0467"/>
    <s v="C00467"/>
    <x v="32"/>
    <x v="1"/>
    <x v="2"/>
    <x v="3"/>
    <x v="0"/>
    <x v="2"/>
    <n v="24589969"/>
    <n v="10514237"/>
    <n v="115411220"/>
    <x v="3"/>
    <x v="89"/>
    <n v="48"/>
    <n v="10.63"/>
    <n v="12522730"/>
    <x v="1"/>
    <x v="0"/>
    <x v="1"/>
    <x v="322"/>
    <x v="2"/>
    <n v="35.67301878299142"/>
    <n v="0"/>
    <n v="10.63"/>
    <n v="1226821268.6000001"/>
    <n v="1226821268.6000001"/>
    <n v="0"/>
    <n v="0"/>
    <n v="0.70710678118654746"/>
  </r>
  <r>
    <s v="L0013"/>
    <s v="C00013"/>
    <x v="41"/>
    <x v="1"/>
    <x v="0"/>
    <x v="0"/>
    <x v="0"/>
    <x v="0"/>
    <n v="58349113"/>
    <n v="11256151"/>
    <n v="461681722"/>
    <x v="4"/>
    <x v="89"/>
    <n v="24"/>
    <n v="17.79"/>
    <n v="5597158"/>
    <x v="1"/>
    <x v="0"/>
    <x v="1"/>
    <x v="119"/>
    <x v="2"/>
    <n v="8.0412854981772632"/>
    <n v="0"/>
    <n v="17.79"/>
    <n v="8213317834.3799992"/>
    <n v="8213317834.3799992"/>
    <n v="0"/>
    <n v="0"/>
    <n v="0.70710678118654746"/>
  </r>
  <r>
    <s v="L0140"/>
    <s v="C00140"/>
    <x v="13"/>
    <x v="1"/>
    <x v="2"/>
    <x v="1"/>
    <x v="2"/>
    <x v="0"/>
    <n v="51894926"/>
    <n v="12928077"/>
    <n v="71731354"/>
    <x v="0"/>
    <x v="89"/>
    <n v="12"/>
    <n v="19.27"/>
    <n v="15010312"/>
    <x v="2"/>
    <x v="0"/>
    <x v="3"/>
    <x v="323"/>
    <x v="4"/>
    <n v="23.155841761912821"/>
    <n v="0"/>
    <n v="19.27"/>
    <n v="1382263191.5799999"/>
    <n v="1382263191.5799999"/>
    <n v="0"/>
    <n v="0"/>
    <n v="0.70710678118654757"/>
  </r>
  <r>
    <s v="L0014"/>
    <s v="C00014"/>
    <x v="7"/>
    <x v="1"/>
    <x v="1"/>
    <x v="3"/>
    <x v="1"/>
    <x v="1"/>
    <n v="20962977"/>
    <n v="3370698"/>
    <n v="187843013"/>
    <x v="2"/>
    <x v="89"/>
    <n v="36"/>
    <n v="13.98"/>
    <n v="7050485"/>
    <x v="3"/>
    <x v="0"/>
    <x v="0"/>
    <x v="324"/>
    <x v="1"/>
    <n v="28.974189061044004"/>
    <n v="0"/>
    <n v="13.98"/>
    <n v="2626045321.7400002"/>
    <n v="2626045321.7400002"/>
    <n v="0"/>
    <n v="0"/>
    <n v="0.70710678118654757"/>
  </r>
  <r>
    <s v="L0296"/>
    <s v="C00296"/>
    <x v="14"/>
    <x v="1"/>
    <x v="2"/>
    <x v="1"/>
    <x v="2"/>
    <x v="1"/>
    <n v="41188251"/>
    <n v="8959601"/>
    <n v="132099087"/>
    <x v="4"/>
    <x v="90"/>
    <n v="48"/>
    <n v="17.07"/>
    <n v="11633508"/>
    <x v="2"/>
    <x v="1"/>
    <x v="1"/>
    <x v="325"/>
    <x v="0"/>
    <n v="23.19841735195358"/>
    <n v="0"/>
    <n v="17.07"/>
    <n v="2254931415.0900002"/>
    <n v="2254931415.0900002"/>
    <n v="0"/>
    <n v="0"/>
    <n v="0.70710678118654757"/>
  </r>
  <r>
    <s v="L0722"/>
    <s v="C00722"/>
    <x v="5"/>
    <x v="1"/>
    <x v="1"/>
    <x v="3"/>
    <x v="0"/>
    <x v="2"/>
    <n v="15599528"/>
    <n v="89743"/>
    <n v="490041232"/>
    <x v="0"/>
    <x v="90"/>
    <n v="12"/>
    <n v="13.11"/>
    <n v="8221414"/>
    <x v="2"/>
    <x v="0"/>
    <x v="0"/>
    <x v="316"/>
    <x v="4"/>
    <n v="52.401504187160761"/>
    <n v="0"/>
    <n v="13.11"/>
    <n v="6424440551.5199995"/>
    <n v="6424440551.5199995"/>
    <n v="0"/>
    <n v="0"/>
    <n v="0.70710678118654757"/>
  </r>
  <r>
    <s v="L0905"/>
    <s v="C00905"/>
    <x v="9"/>
    <x v="1"/>
    <x v="0"/>
    <x v="2"/>
    <x v="0"/>
    <x v="2"/>
    <n v="16508320"/>
    <n v="9840850"/>
    <n v="215219417"/>
    <x v="2"/>
    <x v="90"/>
    <n v="24"/>
    <n v="15.94"/>
    <n v="18535118"/>
    <x v="0"/>
    <x v="0"/>
    <x v="1"/>
    <x v="326"/>
    <x v="1"/>
    <n v="70.344219571242661"/>
    <n v="0"/>
    <n v="15.94"/>
    <n v="3430597506.98"/>
    <n v="3430597506.98"/>
    <n v="0"/>
    <n v="0"/>
    <n v="0.70710678118654757"/>
  </r>
  <r>
    <s v="L0512"/>
    <s v="C00512"/>
    <x v="26"/>
    <x v="1"/>
    <x v="0"/>
    <x v="1"/>
    <x v="0"/>
    <x v="1"/>
    <n v="18377212"/>
    <n v="9146779"/>
    <n v="19380814"/>
    <x v="2"/>
    <x v="90"/>
    <n v="36"/>
    <n v="8.1199999999999992"/>
    <n v="12680810"/>
    <x v="2"/>
    <x v="1"/>
    <x v="0"/>
    <x v="327"/>
    <x v="4"/>
    <n v="46.071843287552305"/>
    <n v="0"/>
    <n v="8.1199999999999992"/>
    <n v="157372209.67999998"/>
    <n v="157372209.67999998"/>
    <n v="0"/>
    <n v="0"/>
    <n v="0.70710678118654746"/>
  </r>
  <r>
    <s v="L0141"/>
    <s v="C00141"/>
    <x v="32"/>
    <x v="1"/>
    <x v="0"/>
    <x v="3"/>
    <x v="2"/>
    <x v="1"/>
    <n v="7180139"/>
    <n v="9851205"/>
    <n v="255959394"/>
    <x v="1"/>
    <x v="90"/>
    <n v="48"/>
    <n v="20.84"/>
    <n v="9658202"/>
    <x v="0"/>
    <x v="0"/>
    <x v="0"/>
    <x v="223"/>
    <x v="1"/>
    <n v="56.708396002100599"/>
    <n v="0"/>
    <n v="20.84"/>
    <n v="5334193770.96"/>
    <n v="5334193770.96"/>
    <n v="0"/>
    <n v="0"/>
    <n v="0.70710678118654746"/>
  </r>
  <r>
    <s v="L0018"/>
    <s v="C00018"/>
    <x v="8"/>
    <x v="0"/>
    <x v="1"/>
    <x v="3"/>
    <x v="1"/>
    <x v="1"/>
    <n v="53072774"/>
    <n v="5132928"/>
    <n v="378544240"/>
    <x v="2"/>
    <x v="91"/>
    <n v="48"/>
    <n v="16.2"/>
    <n v="16222447"/>
    <x v="2"/>
    <x v="0"/>
    <x v="0"/>
    <x v="328"/>
    <x v="0"/>
    <n v="27.87088969393411"/>
    <n v="0"/>
    <n v="16.2"/>
    <n v="6132416688"/>
    <n v="6132416688"/>
    <n v="0"/>
    <n v="0"/>
    <n v="0.70710678118654746"/>
  </r>
  <r>
    <s v="L0673"/>
    <s v="C00673"/>
    <x v="16"/>
    <x v="1"/>
    <x v="1"/>
    <x v="3"/>
    <x v="1"/>
    <x v="3"/>
    <n v="36496428"/>
    <n v="8648035"/>
    <n v="278196096"/>
    <x v="3"/>
    <x v="91"/>
    <n v="36"/>
    <n v="16.13"/>
    <n v="17953898"/>
    <x v="2"/>
    <x v="1"/>
    <x v="0"/>
    <x v="329"/>
    <x v="3"/>
    <n v="39.769878312651542"/>
    <n v="0"/>
    <n v="16.13"/>
    <n v="4487303028.4799995"/>
    <n v="4487303028.4799995"/>
    <n v="0"/>
    <n v="0"/>
    <n v="0.70710678118654746"/>
  </r>
  <r>
    <s v="L0419"/>
    <s v="C00419"/>
    <x v="32"/>
    <x v="0"/>
    <x v="2"/>
    <x v="1"/>
    <x v="0"/>
    <x v="1"/>
    <n v="47703370"/>
    <n v="1180859"/>
    <n v="402450890"/>
    <x v="0"/>
    <x v="91"/>
    <n v="72"/>
    <n v="9.1300000000000008"/>
    <n v="18212701"/>
    <x v="2"/>
    <x v="1"/>
    <x v="0"/>
    <x v="307"/>
    <x v="3"/>
    <n v="37.256803211522474"/>
    <n v="0"/>
    <n v="9.1300000000000008"/>
    <n v="3674376625.7000003"/>
    <n v="3674376625.7000003"/>
    <n v="0"/>
    <n v="0"/>
    <n v="0.70710678118654746"/>
  </r>
  <r>
    <s v="L0952"/>
    <s v="C00952"/>
    <x v="28"/>
    <x v="1"/>
    <x v="2"/>
    <x v="1"/>
    <x v="1"/>
    <x v="1"/>
    <n v="30717419"/>
    <n v="14850598"/>
    <n v="276909690"/>
    <x v="2"/>
    <x v="92"/>
    <n v="48"/>
    <n v="16.350000000000001"/>
    <n v="12358815"/>
    <x v="3"/>
    <x v="0"/>
    <x v="1"/>
    <x v="330"/>
    <x v="0"/>
    <n v="27.121687125423954"/>
    <n v="0"/>
    <n v="16.350000000000001"/>
    <n v="4527473431.5"/>
    <n v="4527473431.5"/>
    <n v="0"/>
    <n v="0"/>
    <n v="0.70710678118654757"/>
  </r>
  <r>
    <s v="L0992"/>
    <s v="C00992"/>
    <x v="20"/>
    <x v="1"/>
    <x v="0"/>
    <x v="0"/>
    <x v="2"/>
    <x v="0"/>
    <n v="18867431"/>
    <n v="6707432"/>
    <n v="268563283"/>
    <x v="1"/>
    <x v="92"/>
    <n v="48"/>
    <n v="21.72"/>
    <n v="5535484"/>
    <x v="0"/>
    <x v="0"/>
    <x v="3"/>
    <x v="331"/>
    <x v="2"/>
    <n v="21.644237155835398"/>
    <n v="0"/>
    <n v="21.72"/>
    <n v="5833194506.7599993"/>
    <n v="5833194506.7599993"/>
    <n v="0"/>
    <n v="0"/>
    <n v="0.70710678118654757"/>
  </r>
  <r>
    <s v="L0893"/>
    <s v="C00893"/>
    <x v="30"/>
    <x v="0"/>
    <x v="0"/>
    <x v="3"/>
    <x v="2"/>
    <x v="1"/>
    <n v="10557821"/>
    <n v="10113848"/>
    <n v="376008847"/>
    <x v="3"/>
    <x v="93"/>
    <n v="60"/>
    <n v="23.65"/>
    <n v="2770020"/>
    <x v="2"/>
    <x v="1"/>
    <x v="0"/>
    <x v="38"/>
    <x v="3"/>
    <n v="13.400079113108864"/>
    <n v="0"/>
    <n v="23.65"/>
    <n v="8892609231.5499992"/>
    <n v="8892609231.5499992"/>
    <n v="0"/>
    <n v="0"/>
    <n v="0.70710678118654757"/>
  </r>
  <r>
    <s v="L0958"/>
    <s v="C00958"/>
    <x v="15"/>
    <x v="1"/>
    <x v="1"/>
    <x v="0"/>
    <x v="2"/>
    <x v="0"/>
    <n v="35955478"/>
    <n v="8318849"/>
    <n v="136845903"/>
    <x v="0"/>
    <x v="93"/>
    <n v="36"/>
    <n v="20.420000000000002"/>
    <n v="9194563"/>
    <x v="2"/>
    <x v="0"/>
    <x v="2"/>
    <x v="115"/>
    <x v="3"/>
    <n v="20.767256383140506"/>
    <n v="0"/>
    <n v="20.420000000000002"/>
    <n v="2794393339.2600002"/>
    <n v="2794393339.2600002"/>
    <n v="0"/>
    <n v="0"/>
    <n v="0.70710678118654757"/>
  </r>
  <r>
    <s v="L0446"/>
    <s v="C00446"/>
    <x v="41"/>
    <x v="0"/>
    <x v="1"/>
    <x v="1"/>
    <x v="1"/>
    <x v="0"/>
    <n v="43243565"/>
    <n v="12341518"/>
    <n v="149460902"/>
    <x v="1"/>
    <x v="93"/>
    <n v="24"/>
    <n v="20.32"/>
    <n v="10195168"/>
    <x v="1"/>
    <x v="0"/>
    <x v="1"/>
    <x v="170"/>
    <x v="4"/>
    <n v="18.341553974112081"/>
    <n v="0"/>
    <n v="20.32"/>
    <n v="3037045528.6399999"/>
    <n v="3037045528.6399999"/>
    <n v="0"/>
    <n v="0"/>
    <n v="0.70710678118654757"/>
  </r>
  <r>
    <s v="L0421"/>
    <s v="C00421"/>
    <x v="7"/>
    <x v="1"/>
    <x v="0"/>
    <x v="1"/>
    <x v="1"/>
    <x v="1"/>
    <n v="41384959"/>
    <n v="11915452"/>
    <n v="489602167"/>
    <x v="2"/>
    <x v="93"/>
    <n v="72"/>
    <n v="19.52"/>
    <n v="14507165"/>
    <x v="1"/>
    <x v="1"/>
    <x v="3"/>
    <x v="332"/>
    <x v="2"/>
    <n v="27.217735713144876"/>
    <n v="0"/>
    <n v="19.52"/>
    <n v="9557034299.8400002"/>
    <n v="9557034299.8400002"/>
    <n v="0"/>
    <n v="0"/>
    <n v="0.70710678118654746"/>
  </r>
  <r>
    <s v="L0039"/>
    <s v="C00039"/>
    <x v="11"/>
    <x v="1"/>
    <x v="1"/>
    <x v="3"/>
    <x v="0"/>
    <x v="1"/>
    <n v="44537791"/>
    <n v="12540282"/>
    <n v="49333160"/>
    <x v="0"/>
    <x v="94"/>
    <n v="12"/>
    <n v="20.170000000000002"/>
    <n v="4691848"/>
    <x v="2"/>
    <x v="0"/>
    <x v="2"/>
    <x v="333"/>
    <x v="4"/>
    <n v="8.2200532593313014"/>
    <n v="0"/>
    <n v="20.170000000000002"/>
    <n v="995049837.20000005"/>
    <n v="995049837.20000005"/>
    <n v="0"/>
    <n v="0"/>
    <n v="0.70710678118654746"/>
  </r>
  <r>
    <s v="L0679"/>
    <s v="C00679"/>
    <x v="43"/>
    <x v="0"/>
    <x v="0"/>
    <x v="2"/>
    <x v="1"/>
    <x v="1"/>
    <n v="27991510"/>
    <n v="3743185"/>
    <n v="81370527"/>
    <x v="0"/>
    <x v="95"/>
    <n v="48"/>
    <n v="16.510000000000002"/>
    <n v="16412384"/>
    <x v="1"/>
    <x v="0"/>
    <x v="1"/>
    <x v="75"/>
    <x v="1"/>
    <n v="51.717478299381789"/>
    <n v="0"/>
    <n v="16.510000000000002"/>
    <n v="1343427400.7700002"/>
    <n v="1343427400.7700002"/>
    <n v="0"/>
    <n v="0"/>
    <n v="0.70710678118654746"/>
  </r>
  <r>
    <s v="L0185"/>
    <s v="C00185"/>
    <x v="20"/>
    <x v="1"/>
    <x v="0"/>
    <x v="0"/>
    <x v="1"/>
    <x v="1"/>
    <n v="47060809"/>
    <n v="7570095"/>
    <n v="240611630"/>
    <x v="1"/>
    <x v="95"/>
    <n v="36"/>
    <n v="18.5"/>
    <n v="10215003"/>
    <x v="2"/>
    <x v="0"/>
    <x v="1"/>
    <x v="320"/>
    <x v="1"/>
    <n v="18.698213377541766"/>
    <n v="0"/>
    <n v="18.5"/>
    <n v="4451315155"/>
    <n v="4451315155"/>
    <n v="0"/>
    <n v="0"/>
    <n v="0.70710678118654746"/>
  </r>
  <r>
    <s v="L0844"/>
    <s v="C00844"/>
    <x v="42"/>
    <x v="1"/>
    <x v="1"/>
    <x v="3"/>
    <x v="1"/>
    <x v="1"/>
    <n v="53654372"/>
    <n v="2933865"/>
    <n v="409868918"/>
    <x v="1"/>
    <x v="95"/>
    <n v="24"/>
    <n v="22.04"/>
    <n v="10534473"/>
    <x v="3"/>
    <x v="0"/>
    <x v="2"/>
    <x v="334"/>
    <x v="2"/>
    <n v="18.616012016773027"/>
    <n v="0"/>
    <n v="22.04"/>
    <n v="9033510952.7199993"/>
    <n v="9033510952.7199993"/>
    <n v="0"/>
    <n v="0"/>
    <n v="0.70710678118654757"/>
  </r>
  <r>
    <s v="L0347"/>
    <s v="C00347"/>
    <x v="36"/>
    <x v="0"/>
    <x v="0"/>
    <x v="1"/>
    <x v="1"/>
    <x v="1"/>
    <n v="58152706"/>
    <n v="3099834"/>
    <n v="261530950"/>
    <x v="0"/>
    <x v="95"/>
    <n v="24"/>
    <n v="23.16"/>
    <n v="10258011"/>
    <x v="2"/>
    <x v="1"/>
    <x v="1"/>
    <x v="335"/>
    <x v="4"/>
    <n v="16.747078570129499"/>
    <n v="0"/>
    <n v="23.16"/>
    <n v="6057056802"/>
    <n v="6057056802"/>
    <n v="0"/>
    <n v="0"/>
    <n v="0.70710678118654757"/>
  </r>
  <r>
    <s v="L0915"/>
    <s v="C00915"/>
    <x v="3"/>
    <x v="0"/>
    <x v="0"/>
    <x v="2"/>
    <x v="0"/>
    <x v="2"/>
    <n v="16233080"/>
    <n v="1761201"/>
    <n v="223864361"/>
    <x v="2"/>
    <x v="95"/>
    <n v="12"/>
    <n v="13.92"/>
    <n v="5304979"/>
    <x v="2"/>
    <x v="1"/>
    <x v="1"/>
    <x v="336"/>
    <x v="4"/>
    <n v="29.481472474504539"/>
    <n v="0"/>
    <n v="13.92"/>
    <n v="3116191905.1199999"/>
    <n v="3116191905.1199999"/>
    <n v="0"/>
    <n v="0"/>
    <n v="0.70710678118654757"/>
  </r>
  <r>
    <s v="L0417"/>
    <s v="C00417"/>
    <x v="43"/>
    <x v="0"/>
    <x v="0"/>
    <x v="1"/>
    <x v="1"/>
    <x v="1"/>
    <n v="21310714"/>
    <n v="4782337"/>
    <n v="232590553"/>
    <x v="0"/>
    <x v="96"/>
    <n v="24"/>
    <n v="18.64"/>
    <n v="1243761"/>
    <x v="0"/>
    <x v="0"/>
    <x v="2"/>
    <x v="337"/>
    <x v="3"/>
    <n v="4.7666369103406119"/>
    <n v="0"/>
    <n v="18.64"/>
    <n v="4335487907.9200001"/>
    <n v="4335487907.9200001"/>
    <n v="0"/>
    <n v="0"/>
    <n v="0.70710678118654757"/>
  </r>
  <r>
    <s v="L0174"/>
    <s v="C00174"/>
    <x v="0"/>
    <x v="1"/>
    <x v="1"/>
    <x v="0"/>
    <x v="2"/>
    <x v="0"/>
    <n v="6861663"/>
    <n v="11170068"/>
    <n v="369879480"/>
    <x v="4"/>
    <x v="96"/>
    <n v="48"/>
    <n v="18.13"/>
    <n v="19392487"/>
    <x v="2"/>
    <x v="0"/>
    <x v="0"/>
    <x v="338"/>
    <x v="1"/>
    <n v="107.54645241768526"/>
    <n v="0"/>
    <n v="18.13"/>
    <n v="6705914972.3999996"/>
    <n v="6705914972.3999996"/>
    <n v="0"/>
    <n v="0"/>
    <n v="0.70710678118654757"/>
  </r>
  <r>
    <s v="L0963"/>
    <s v="C00963"/>
    <x v="35"/>
    <x v="0"/>
    <x v="0"/>
    <x v="1"/>
    <x v="2"/>
    <x v="1"/>
    <n v="19783984"/>
    <n v="8209061"/>
    <n v="20315271"/>
    <x v="0"/>
    <x v="96"/>
    <n v="24"/>
    <n v="23.24"/>
    <n v="18697416"/>
    <x v="2"/>
    <x v="0"/>
    <x v="1"/>
    <x v="339"/>
    <x v="2"/>
    <n v="66.793076637429053"/>
    <n v="0"/>
    <n v="23.24"/>
    <n v="472126898.03999996"/>
    <n v="472126898.03999996"/>
    <n v="0"/>
    <n v="0"/>
    <n v="0.70710678118654757"/>
  </r>
  <r>
    <s v="L0994"/>
    <s v="C00994"/>
    <x v="16"/>
    <x v="1"/>
    <x v="0"/>
    <x v="1"/>
    <x v="2"/>
    <x v="1"/>
    <n v="42394405"/>
    <n v="2754036"/>
    <n v="469119728"/>
    <x v="3"/>
    <x v="96"/>
    <n v="48"/>
    <n v="13.8"/>
    <n v="13500426"/>
    <x v="2"/>
    <x v="0"/>
    <x v="1"/>
    <x v="340"/>
    <x v="4"/>
    <n v="29.902308254674843"/>
    <n v="0"/>
    <n v="13.8"/>
    <n v="6473852246.4000006"/>
    <n v="6473852246.4000006"/>
    <n v="0"/>
    <n v="0"/>
    <n v="0.70710678118654746"/>
  </r>
  <r>
    <s v="L0681"/>
    <s v="C00681"/>
    <x v="32"/>
    <x v="1"/>
    <x v="1"/>
    <x v="3"/>
    <x v="1"/>
    <x v="0"/>
    <n v="19758076"/>
    <n v="14933672"/>
    <n v="255312381"/>
    <x v="0"/>
    <x v="96"/>
    <n v="72"/>
    <n v="23.27"/>
    <n v="17140807"/>
    <x v="1"/>
    <x v="0"/>
    <x v="1"/>
    <x v="341"/>
    <x v="1"/>
    <n v="49.408888246276895"/>
    <n v="0"/>
    <n v="23.27"/>
    <n v="5941119105.8699999"/>
    <n v="5941119105.8699999"/>
    <n v="0"/>
    <n v="0"/>
    <n v="0.70710678118654746"/>
  </r>
  <r>
    <s v="L0996"/>
    <s v="C00996"/>
    <x v="3"/>
    <x v="0"/>
    <x v="0"/>
    <x v="1"/>
    <x v="0"/>
    <x v="1"/>
    <n v="46090756"/>
    <n v="7389434"/>
    <n v="293922559"/>
    <x v="0"/>
    <x v="96"/>
    <n v="36"/>
    <n v="17.600000000000001"/>
    <n v="10066186"/>
    <x v="0"/>
    <x v="0"/>
    <x v="0"/>
    <x v="173"/>
    <x v="0"/>
    <n v="18.822270451918737"/>
    <n v="0"/>
    <n v="17.600000000000001"/>
    <n v="5173037038.4000006"/>
    <n v="5173037038.4000006"/>
    <n v="0"/>
    <n v="0"/>
    <n v="0.70710678118654746"/>
  </r>
  <r>
    <s v="L0875"/>
    <s v="C00875"/>
    <x v="35"/>
    <x v="0"/>
    <x v="0"/>
    <x v="3"/>
    <x v="2"/>
    <x v="0"/>
    <n v="39938842"/>
    <n v="4777830"/>
    <n v="303779437"/>
    <x v="0"/>
    <x v="97"/>
    <n v="24"/>
    <n v="21.04"/>
    <n v="17738345"/>
    <x v="1"/>
    <x v="0"/>
    <x v="1"/>
    <x v="301"/>
    <x v="1"/>
    <n v="39.668303133113305"/>
    <n v="0"/>
    <n v="21.04"/>
    <n v="6391519354.4799995"/>
    <n v="6391519354.4799995"/>
    <n v="0"/>
    <n v="0"/>
    <n v="0.70710678118654746"/>
  </r>
  <r>
    <s v="L0127"/>
    <s v="C00127"/>
    <x v="43"/>
    <x v="0"/>
    <x v="0"/>
    <x v="0"/>
    <x v="1"/>
    <x v="1"/>
    <n v="35548096"/>
    <n v="9836530"/>
    <n v="96543965"/>
    <x v="3"/>
    <x v="98"/>
    <n v="48"/>
    <n v="21.03"/>
    <n v="6600350"/>
    <x v="1"/>
    <x v="0"/>
    <x v="1"/>
    <x v="342"/>
    <x v="3"/>
    <n v="14.543140666180657"/>
    <n v="0"/>
    <n v="21.03"/>
    <n v="2030319583.95"/>
    <n v="2030319583.95"/>
    <n v="0"/>
    <n v="0"/>
    <n v="0.70710678118654757"/>
  </r>
  <r>
    <s v="L0055"/>
    <s v="C00055"/>
    <x v="25"/>
    <x v="1"/>
    <x v="0"/>
    <x v="1"/>
    <x v="3"/>
    <x v="3"/>
    <n v="9928476"/>
    <n v="8418385"/>
    <n v="188498190"/>
    <x v="3"/>
    <x v="98"/>
    <n v="24"/>
    <n v="16.12"/>
    <n v="19253686"/>
    <x v="2"/>
    <x v="1"/>
    <x v="0"/>
    <x v="343"/>
    <x v="1"/>
    <n v="104.94267111959914"/>
    <n v="0"/>
    <n v="16.12"/>
    <n v="3038590822.8000002"/>
    <n v="3038590822.8000002"/>
    <n v="0"/>
    <n v="0"/>
    <n v="0.70710678118654757"/>
  </r>
  <r>
    <s v="L0636"/>
    <s v="C00636"/>
    <x v="43"/>
    <x v="1"/>
    <x v="1"/>
    <x v="2"/>
    <x v="0"/>
    <x v="2"/>
    <n v="22030294"/>
    <n v="8536239"/>
    <n v="438466280"/>
    <x v="0"/>
    <x v="99"/>
    <n v="12"/>
    <n v="8.36"/>
    <n v="14633512"/>
    <x v="2"/>
    <x v="0"/>
    <x v="2"/>
    <x v="296"/>
    <x v="4"/>
    <n v="47.874294412127142"/>
    <n v="0"/>
    <n v="8.36"/>
    <n v="3665578100.7999997"/>
    <n v="3665578100.7999997"/>
    <n v="0"/>
    <n v="0"/>
    <n v="0.70710678118654757"/>
  </r>
  <r>
    <s v="L0940"/>
    <s v="C00940"/>
    <x v="43"/>
    <x v="1"/>
    <x v="0"/>
    <x v="1"/>
    <x v="0"/>
    <x v="1"/>
    <n v="39753961"/>
    <n v="7843227"/>
    <n v="157771224"/>
    <x v="2"/>
    <x v="99"/>
    <n v="24"/>
    <n v="8.2899999999999991"/>
    <n v="10491979"/>
    <x v="1"/>
    <x v="0"/>
    <x v="2"/>
    <x v="344"/>
    <x v="1"/>
    <n v="22.043274909433723"/>
    <n v="0"/>
    <n v="8.2899999999999991"/>
    <n v="1307923446.9599998"/>
    <n v="1307923446.9599998"/>
    <n v="0"/>
    <n v="0"/>
    <n v="0.70710678118654757"/>
  </r>
  <r>
    <s v="L0060"/>
    <s v="C00060"/>
    <x v="8"/>
    <x v="1"/>
    <x v="1"/>
    <x v="2"/>
    <x v="1"/>
    <x v="1"/>
    <n v="18034994"/>
    <n v="13616893"/>
    <n v="94402474"/>
    <x v="3"/>
    <x v="99"/>
    <n v="48"/>
    <n v="12.5"/>
    <n v="6389003"/>
    <x v="2"/>
    <x v="0"/>
    <x v="0"/>
    <x v="124"/>
    <x v="4"/>
    <n v="20.185219920695406"/>
    <n v="0"/>
    <n v="12.5"/>
    <n v="1180030925"/>
    <n v="1180030925"/>
    <n v="0"/>
    <n v="0"/>
    <n v="0.70710678118654757"/>
  </r>
  <r>
    <s v="L0346"/>
    <s v="C00346"/>
    <x v="35"/>
    <x v="1"/>
    <x v="0"/>
    <x v="2"/>
    <x v="0"/>
    <x v="1"/>
    <n v="28544531"/>
    <n v="9601588"/>
    <n v="260509817"/>
    <x v="0"/>
    <x v="99"/>
    <n v="12"/>
    <n v="20.57"/>
    <n v="2528474"/>
    <x v="3"/>
    <x v="1"/>
    <x v="0"/>
    <x v="345"/>
    <x v="0"/>
    <n v="6.6283912132712635"/>
    <n v="0"/>
    <n v="20.57"/>
    <n v="5358686935.6900005"/>
    <n v="5358686935.6900005"/>
    <n v="0"/>
    <n v="0"/>
    <n v="0.70710678118654757"/>
  </r>
  <r>
    <s v="L0138"/>
    <s v="C00138"/>
    <x v="40"/>
    <x v="1"/>
    <x v="0"/>
    <x v="3"/>
    <x v="1"/>
    <x v="2"/>
    <n v="34088204"/>
    <n v="3809697"/>
    <n v="337978983"/>
    <x v="2"/>
    <x v="100"/>
    <n v="48"/>
    <n v="15.89"/>
    <n v="19383135"/>
    <x v="1"/>
    <x v="1"/>
    <x v="1"/>
    <x v="106"/>
    <x v="3"/>
    <n v="51.145668991008229"/>
    <n v="0"/>
    <n v="15.89"/>
    <n v="5370486039.8699999"/>
    <n v="5370486039.8699999"/>
    <n v="0"/>
    <n v="0"/>
    <n v="0.70710678118654746"/>
  </r>
  <r>
    <s v="L0298"/>
    <s v="C00298"/>
    <x v="42"/>
    <x v="0"/>
    <x v="0"/>
    <x v="2"/>
    <x v="1"/>
    <x v="1"/>
    <n v="10412319"/>
    <n v="7760004"/>
    <n v="205584444"/>
    <x v="0"/>
    <x v="100"/>
    <n v="60"/>
    <n v="13.09"/>
    <n v="5881178"/>
    <x v="2"/>
    <x v="0"/>
    <x v="0"/>
    <x v="346"/>
    <x v="3"/>
    <n v="32.363380289905699"/>
    <n v="0"/>
    <n v="13.09"/>
    <n v="2691100371.96"/>
    <n v="2691100371.96"/>
    <n v="0"/>
    <n v="0"/>
    <n v="0.70710678118654746"/>
  </r>
  <r>
    <s v="L0816"/>
    <s v="C00816"/>
    <x v="41"/>
    <x v="1"/>
    <x v="1"/>
    <x v="3"/>
    <x v="1"/>
    <x v="1"/>
    <n v="33834717"/>
    <n v="10229657"/>
    <n v="432977880"/>
    <x v="3"/>
    <x v="100"/>
    <n v="12"/>
    <n v="18.350000000000001"/>
    <n v="1799235"/>
    <x v="2"/>
    <x v="1"/>
    <x v="2"/>
    <x v="24"/>
    <x v="3"/>
    <n v="4.0831965523894658"/>
    <n v="0"/>
    <n v="18.350000000000001"/>
    <n v="7945144098.000001"/>
    <n v="7945144098.000001"/>
    <n v="0"/>
    <n v="0"/>
    <n v="0.70710678118654746"/>
  </r>
  <r>
    <s v="L0598"/>
    <s v="C00598"/>
    <x v="13"/>
    <x v="1"/>
    <x v="1"/>
    <x v="3"/>
    <x v="0"/>
    <x v="0"/>
    <n v="42770077"/>
    <n v="13637065"/>
    <n v="422624161"/>
    <x v="4"/>
    <x v="100"/>
    <n v="24"/>
    <n v="15.83"/>
    <n v="19395971"/>
    <x v="2"/>
    <x v="0"/>
    <x v="2"/>
    <x v="347"/>
    <x v="3"/>
    <n v="34.385665205303255"/>
    <n v="0"/>
    <n v="15.83"/>
    <n v="6690140468.6300001"/>
    <n v="6690140468.6300001"/>
    <n v="0"/>
    <n v="0"/>
    <n v="0.70710678118654746"/>
  </r>
  <r>
    <s v="L0096"/>
    <s v="C00096"/>
    <x v="9"/>
    <x v="0"/>
    <x v="0"/>
    <x v="3"/>
    <x v="1"/>
    <x v="1"/>
    <n v="48778108"/>
    <n v="10391619"/>
    <n v="356474011"/>
    <x v="3"/>
    <x v="101"/>
    <n v="24"/>
    <n v="12.42"/>
    <n v="15308257"/>
    <x v="2"/>
    <x v="1"/>
    <x v="0"/>
    <x v="348"/>
    <x v="1"/>
    <n v="25.871772232445821"/>
    <n v="0"/>
    <n v="12.42"/>
    <n v="4427407216.6199999"/>
    <n v="4427407216.6199999"/>
    <n v="0"/>
    <n v="0"/>
    <n v="0.70710678118654757"/>
  </r>
  <r>
    <s v="L0234"/>
    <s v="C00234"/>
    <x v="1"/>
    <x v="1"/>
    <x v="0"/>
    <x v="0"/>
    <x v="2"/>
    <x v="1"/>
    <n v="9376751"/>
    <n v="4449399"/>
    <n v="17738672"/>
    <x v="3"/>
    <x v="101"/>
    <n v="48"/>
    <n v="14.47"/>
    <n v="8059559"/>
    <x v="1"/>
    <x v="0"/>
    <x v="3"/>
    <x v="349"/>
    <x v="3"/>
    <n v="58.292142064132101"/>
    <n v="0"/>
    <n v="14.47"/>
    <n v="256678583.84"/>
    <n v="256678583.84"/>
    <n v="0"/>
    <n v="0"/>
    <n v="0.70710678118654757"/>
  </r>
  <r>
    <s v="L0907"/>
    <s v="C00907"/>
    <x v="2"/>
    <x v="1"/>
    <x v="1"/>
    <x v="1"/>
    <x v="0"/>
    <x v="1"/>
    <n v="52093980"/>
    <n v="783258"/>
    <n v="449078699"/>
    <x v="4"/>
    <x v="102"/>
    <n v="60"/>
    <n v="20.46"/>
    <n v="1366099"/>
    <x v="2"/>
    <x v="0"/>
    <x v="1"/>
    <x v="144"/>
    <x v="4"/>
    <n v="2.5835294195963865"/>
    <n v="0"/>
    <n v="20.46"/>
    <n v="9188150181.5400009"/>
    <n v="9188150181.5400009"/>
    <n v="0"/>
    <n v="0"/>
    <n v="0.70710678118654757"/>
  </r>
  <r>
    <s v="L0961"/>
    <s v="C00961"/>
    <x v="43"/>
    <x v="1"/>
    <x v="2"/>
    <x v="3"/>
    <x v="3"/>
    <x v="0"/>
    <n v="42413236"/>
    <n v="158253"/>
    <n v="390757781"/>
    <x v="2"/>
    <x v="103"/>
    <n v="48"/>
    <n v="23.71"/>
    <n v="7496195"/>
    <x v="2"/>
    <x v="0"/>
    <x v="3"/>
    <x v="271"/>
    <x v="2"/>
    <n v="17.60848675036948"/>
    <n v="0"/>
    <n v="23.71"/>
    <n v="9264866987.5100002"/>
    <n v="9264866987.5100002"/>
    <n v="0"/>
    <n v="0"/>
    <n v="0.70710678118654757"/>
  </r>
  <r>
    <s v="L0542"/>
    <s v="C00542"/>
    <x v="14"/>
    <x v="1"/>
    <x v="1"/>
    <x v="1"/>
    <x v="0"/>
    <x v="1"/>
    <n v="45147295"/>
    <n v="10552377"/>
    <n v="230006679"/>
    <x v="0"/>
    <x v="103"/>
    <n v="60"/>
    <n v="12.88"/>
    <n v="3899529"/>
    <x v="0"/>
    <x v="0"/>
    <x v="0"/>
    <x v="350"/>
    <x v="2"/>
    <n v="7.0009909573614717"/>
    <n v="0"/>
    <n v="12.88"/>
    <n v="2962486025.52"/>
    <n v="2962486025.52"/>
    <n v="0"/>
    <n v="0"/>
    <n v="0.70710678118654757"/>
  </r>
  <r>
    <s v="L0451"/>
    <s v="C00451"/>
    <x v="21"/>
    <x v="0"/>
    <x v="0"/>
    <x v="0"/>
    <x v="1"/>
    <x v="0"/>
    <n v="37769936"/>
    <n v="112036"/>
    <n v="379706069"/>
    <x v="0"/>
    <x v="103"/>
    <n v="48"/>
    <n v="17.86"/>
    <n v="15560655"/>
    <x v="2"/>
    <x v="0"/>
    <x v="1"/>
    <x v="220"/>
    <x v="1"/>
    <n v="41.076676261732096"/>
    <n v="0"/>
    <n v="17.86"/>
    <n v="6781550392.3400002"/>
    <n v="6781550392.3400002"/>
    <n v="0"/>
    <n v="0"/>
    <n v="0.70710678118654757"/>
  </r>
  <r>
    <s v="L0135"/>
    <s v="C00135"/>
    <x v="20"/>
    <x v="0"/>
    <x v="1"/>
    <x v="2"/>
    <x v="0"/>
    <x v="1"/>
    <n v="36209516"/>
    <n v="5583161"/>
    <n v="87575510"/>
    <x v="0"/>
    <x v="103"/>
    <n v="72"/>
    <n v="22.89"/>
    <n v="2884624"/>
    <x v="2"/>
    <x v="0"/>
    <x v="1"/>
    <x v="351"/>
    <x v="2"/>
    <n v="6.9022235641904448"/>
    <n v="0"/>
    <n v="22.89"/>
    <n v="2004603423.9000001"/>
    <n v="2004603423.9000001"/>
    <n v="0"/>
    <n v="0"/>
    <n v="0.70710678118654746"/>
  </r>
  <r>
    <s v="L0644"/>
    <s v="C00644"/>
    <x v="17"/>
    <x v="0"/>
    <x v="0"/>
    <x v="1"/>
    <x v="2"/>
    <x v="0"/>
    <n v="31158476"/>
    <n v="11596051"/>
    <n v="428229866"/>
    <x v="0"/>
    <x v="103"/>
    <n v="36"/>
    <n v="21.6"/>
    <n v="8100883"/>
    <x v="2"/>
    <x v="0"/>
    <x v="0"/>
    <x v="352"/>
    <x v="1"/>
    <n v="18.947427485281267"/>
    <n v="0"/>
    <n v="21.6"/>
    <n v="9249765105.6000004"/>
    <n v="9249765105.6000004"/>
    <n v="0"/>
    <n v="0"/>
    <n v="0.70710678118654746"/>
  </r>
  <r>
    <s v="L0398"/>
    <s v="C00398"/>
    <x v="32"/>
    <x v="1"/>
    <x v="1"/>
    <x v="2"/>
    <x v="2"/>
    <x v="1"/>
    <n v="33093795"/>
    <n v="5098907"/>
    <n v="158926878"/>
    <x v="0"/>
    <x v="103"/>
    <n v="36"/>
    <n v="17.84"/>
    <n v="4795788"/>
    <x v="2"/>
    <x v="0"/>
    <x v="2"/>
    <x v="353"/>
    <x v="4"/>
    <n v="12.556817792048333"/>
    <n v="0"/>
    <n v="17.84"/>
    <n v="2835255503.52"/>
    <n v="2835255503.52"/>
    <n v="0"/>
    <n v="0"/>
    <n v="0.70710678118654746"/>
  </r>
  <r>
    <s v="L0957"/>
    <s v="C00957"/>
    <x v="22"/>
    <x v="1"/>
    <x v="2"/>
    <x v="0"/>
    <x v="2"/>
    <x v="1"/>
    <n v="46907567"/>
    <n v="14395813"/>
    <n v="14886202"/>
    <x v="3"/>
    <x v="103"/>
    <n v="60"/>
    <n v="18.989999999999998"/>
    <n v="8968737"/>
    <x v="0"/>
    <x v="1"/>
    <x v="1"/>
    <x v="354"/>
    <x v="4"/>
    <n v="14.630085649437275"/>
    <n v="0"/>
    <n v="18.989999999999998"/>
    <n v="282688975.97999996"/>
    <n v="282688975.97999996"/>
    <n v="0"/>
    <n v="0"/>
    <n v="0.70710678118654746"/>
  </r>
  <r>
    <s v="L0063"/>
    <s v="C00063"/>
    <x v="38"/>
    <x v="1"/>
    <x v="0"/>
    <x v="0"/>
    <x v="1"/>
    <x v="1"/>
    <n v="55993088"/>
    <n v="11191697"/>
    <n v="399166271"/>
    <x v="4"/>
    <x v="104"/>
    <n v="60"/>
    <n v="8.35"/>
    <n v="13165951"/>
    <x v="3"/>
    <x v="0"/>
    <x v="0"/>
    <x v="355"/>
    <x v="2"/>
    <n v="19.596625932493495"/>
    <n v="0"/>
    <n v="8.35"/>
    <n v="3333038362.8499999"/>
    <n v="3333038362.8499999"/>
    <n v="0"/>
    <n v="0"/>
    <n v="0.70710678118654757"/>
  </r>
  <r>
    <s v="L0246"/>
    <s v="C00246"/>
    <x v="16"/>
    <x v="1"/>
    <x v="0"/>
    <x v="0"/>
    <x v="0"/>
    <x v="1"/>
    <n v="30971841"/>
    <n v="7496196"/>
    <n v="48088342"/>
    <x v="3"/>
    <x v="104"/>
    <n v="48"/>
    <n v="15.22"/>
    <n v="1476684"/>
    <x v="3"/>
    <x v="0"/>
    <x v="1"/>
    <x v="32"/>
    <x v="3"/>
    <n v="3.8387298005354418"/>
    <n v="0"/>
    <n v="15.22"/>
    <n v="731904565.24000001"/>
    <n v="731904565.24000001"/>
    <n v="0"/>
    <n v="0"/>
    <n v="0.70710678118654757"/>
  </r>
  <r>
    <s v="L0280"/>
    <s v="C00280"/>
    <x v="16"/>
    <x v="1"/>
    <x v="0"/>
    <x v="3"/>
    <x v="1"/>
    <x v="0"/>
    <n v="26486967"/>
    <n v="53997"/>
    <n v="193707154"/>
    <x v="2"/>
    <x v="104"/>
    <n v="60"/>
    <n v="14.43"/>
    <n v="13101792"/>
    <x v="1"/>
    <x v="1"/>
    <x v="2"/>
    <x v="356"/>
    <x v="4"/>
    <n v="49.36441645450406"/>
    <n v="0"/>
    <n v="14.43"/>
    <n v="2795194232.2199998"/>
    <n v="2795194232.2199998"/>
    <n v="0"/>
    <n v="0"/>
    <n v="0.70710678118654757"/>
  </r>
  <r>
    <s v="L0687"/>
    <s v="C00687"/>
    <x v="23"/>
    <x v="1"/>
    <x v="0"/>
    <x v="2"/>
    <x v="1"/>
    <x v="1"/>
    <n v="28124788"/>
    <n v="12814719"/>
    <n v="86388727"/>
    <x v="3"/>
    <x v="104"/>
    <n v="36"/>
    <n v="22.68"/>
    <n v="13164078"/>
    <x v="2"/>
    <x v="0"/>
    <x v="2"/>
    <x v="357"/>
    <x v="4"/>
    <n v="32.154949985108516"/>
    <n v="0"/>
    <n v="22.68"/>
    <n v="1959296328.3599999"/>
    <n v="1959296328.3599999"/>
    <n v="0"/>
    <n v="0"/>
    <n v="0.70710678118654757"/>
  </r>
  <r>
    <s v="L0795"/>
    <s v="C00795"/>
    <x v="12"/>
    <x v="1"/>
    <x v="1"/>
    <x v="3"/>
    <x v="1"/>
    <x v="1"/>
    <n v="23125271"/>
    <n v="2104417"/>
    <n v="41601658"/>
    <x v="0"/>
    <x v="104"/>
    <n v="12"/>
    <n v="21.13"/>
    <n v="11461159"/>
    <x v="3"/>
    <x v="0"/>
    <x v="1"/>
    <x v="358"/>
    <x v="4"/>
    <n v="45.427272029681859"/>
    <n v="0"/>
    <n v="21.13"/>
    <n v="879043033.53999996"/>
    <n v="879043033.53999996"/>
    <n v="0"/>
    <n v="0"/>
    <n v="0.70710678118654757"/>
  </r>
  <r>
    <s v="L0836"/>
    <s v="C00836"/>
    <x v="4"/>
    <x v="1"/>
    <x v="0"/>
    <x v="3"/>
    <x v="1"/>
    <x v="0"/>
    <n v="38222862"/>
    <n v="5795886"/>
    <n v="300731030"/>
    <x v="0"/>
    <x v="104"/>
    <n v="24"/>
    <n v="12.1"/>
    <n v="1472803"/>
    <x v="0"/>
    <x v="0"/>
    <x v="0"/>
    <x v="359"/>
    <x v="0"/>
    <n v="3.3458539075214047"/>
    <n v="0"/>
    <n v="12.1"/>
    <n v="3638845463"/>
    <n v="3638845463"/>
    <n v="0"/>
    <n v="0"/>
    <n v="0.70710678118654757"/>
  </r>
  <r>
    <s v="L0756"/>
    <s v="C00756"/>
    <x v="27"/>
    <x v="0"/>
    <x v="1"/>
    <x v="0"/>
    <x v="2"/>
    <x v="1"/>
    <n v="31595432"/>
    <n v="9880233"/>
    <n v="257387018"/>
    <x v="4"/>
    <x v="104"/>
    <n v="48"/>
    <n v="16.88"/>
    <n v="8816186"/>
    <x v="2"/>
    <x v="0"/>
    <x v="3"/>
    <x v="281"/>
    <x v="3"/>
    <n v="21.256286065576045"/>
    <n v="0"/>
    <n v="16.88"/>
    <n v="4344692863.8400002"/>
    <n v="4344692863.8400002"/>
    <n v="0"/>
    <n v="0"/>
    <n v="0.70710678118654746"/>
  </r>
  <r>
    <s v="L0738"/>
    <s v="C00738"/>
    <x v="25"/>
    <x v="0"/>
    <x v="0"/>
    <x v="0"/>
    <x v="1"/>
    <x v="1"/>
    <n v="57706142"/>
    <n v="12482384"/>
    <n v="107581908"/>
    <x v="0"/>
    <x v="105"/>
    <n v="24"/>
    <n v="16"/>
    <n v="5866148"/>
    <x v="2"/>
    <x v="0"/>
    <x v="0"/>
    <x v="154"/>
    <x v="0"/>
    <n v="8.3577022261444842"/>
    <n v="0"/>
    <n v="16"/>
    <n v="1721310528"/>
    <n v="1721310528"/>
    <n v="0"/>
    <n v="0"/>
    <n v="0.70710678118654746"/>
  </r>
  <r>
    <s v="L0947"/>
    <s v="C00947"/>
    <x v="26"/>
    <x v="0"/>
    <x v="0"/>
    <x v="0"/>
    <x v="0"/>
    <x v="2"/>
    <n v="49925925"/>
    <n v="4468852"/>
    <n v="19208201"/>
    <x v="2"/>
    <x v="105"/>
    <n v="48"/>
    <n v="13.87"/>
    <n v="17066180"/>
    <x v="2"/>
    <x v="0"/>
    <x v="1"/>
    <x v="360"/>
    <x v="0"/>
    <n v="31.374666725814503"/>
    <n v="0"/>
    <n v="13.87"/>
    <n v="266417747.86999997"/>
    <n v="266417747.86999997"/>
    <n v="0"/>
    <n v="0"/>
    <n v="0.70710678118654746"/>
  </r>
  <r>
    <s v="L0808"/>
    <s v="C00808"/>
    <x v="23"/>
    <x v="1"/>
    <x v="0"/>
    <x v="0"/>
    <x v="0"/>
    <x v="0"/>
    <n v="26068472"/>
    <n v="9390283"/>
    <n v="353695816"/>
    <x v="0"/>
    <x v="105"/>
    <n v="48"/>
    <n v="14.56"/>
    <n v="16106292"/>
    <x v="2"/>
    <x v="0"/>
    <x v="0"/>
    <x v="361"/>
    <x v="1"/>
    <n v="45.422610015495465"/>
    <n v="0"/>
    <n v="14.56"/>
    <n v="5149811080.96"/>
    <n v="5149811080.96"/>
    <n v="0"/>
    <n v="0"/>
    <n v="0.70710678118654746"/>
  </r>
  <r>
    <s v="L0704"/>
    <s v="C00704"/>
    <x v="24"/>
    <x v="0"/>
    <x v="0"/>
    <x v="1"/>
    <x v="1"/>
    <x v="2"/>
    <n v="11188343"/>
    <n v="12603567"/>
    <n v="345865519"/>
    <x v="1"/>
    <x v="105"/>
    <n v="24"/>
    <n v="14.8"/>
    <n v="15110762"/>
    <x v="2"/>
    <x v="0"/>
    <x v="2"/>
    <x v="362"/>
    <x v="0"/>
    <n v="63.512185444548166"/>
    <n v="0"/>
    <n v="14.8"/>
    <n v="5118809681.1999998"/>
    <n v="5118809681.1999998"/>
    <n v="0"/>
    <n v="0"/>
    <n v="0.70710678118654757"/>
  </r>
  <r>
    <s v="L0304"/>
    <s v="C00304"/>
    <x v="4"/>
    <x v="1"/>
    <x v="0"/>
    <x v="1"/>
    <x v="0"/>
    <x v="2"/>
    <n v="33705554"/>
    <n v="12465956"/>
    <n v="287382150"/>
    <x v="4"/>
    <x v="105"/>
    <n v="48"/>
    <n v="20.97"/>
    <n v="5874010"/>
    <x v="0"/>
    <x v="1"/>
    <x v="2"/>
    <x v="177"/>
    <x v="0"/>
    <n v="12.72215268679755"/>
    <n v="0"/>
    <n v="20.97"/>
    <n v="6026403685.5"/>
    <n v="6026403685.5"/>
    <n v="0"/>
    <n v="0"/>
    <n v="0.70710678118654757"/>
  </r>
  <r>
    <s v="L0403"/>
    <s v="C00403"/>
    <x v="40"/>
    <x v="0"/>
    <x v="1"/>
    <x v="3"/>
    <x v="0"/>
    <x v="1"/>
    <n v="17930098"/>
    <n v="7003621"/>
    <n v="32139420"/>
    <x v="0"/>
    <x v="106"/>
    <n v="36"/>
    <n v="20.45"/>
    <n v="3593103"/>
    <x v="0"/>
    <x v="0"/>
    <x v="0"/>
    <x v="63"/>
    <x v="0"/>
    <n v="14.410618006884574"/>
    <n v="0"/>
    <n v="20.45"/>
    <n v="657251139"/>
    <n v="657251139"/>
    <n v="0"/>
    <n v="0"/>
    <n v="0.70710678118654757"/>
  </r>
  <r>
    <s v="L0003"/>
    <s v="C00003"/>
    <x v="20"/>
    <x v="1"/>
    <x v="0"/>
    <x v="0"/>
    <x v="1"/>
    <x v="2"/>
    <n v="33704996"/>
    <n v="3514674"/>
    <n v="261601121"/>
    <x v="0"/>
    <x v="106"/>
    <n v="12"/>
    <n v="12.25"/>
    <n v="13044302"/>
    <x v="2"/>
    <x v="1"/>
    <x v="3"/>
    <x v="363"/>
    <x v="1"/>
    <n v="35.046796492284862"/>
    <n v="0"/>
    <n v="12.25"/>
    <n v="3204613732.25"/>
    <n v="3204613732.25"/>
    <n v="0"/>
    <n v="0"/>
    <n v="0.70710678118654757"/>
  </r>
  <r>
    <s v="L0302"/>
    <s v="C00302"/>
    <x v="35"/>
    <x v="1"/>
    <x v="2"/>
    <x v="1"/>
    <x v="0"/>
    <x v="2"/>
    <n v="52118304"/>
    <n v="13903221"/>
    <n v="377046512"/>
    <x v="3"/>
    <x v="106"/>
    <n v="12"/>
    <n v="11.6"/>
    <n v="15137408"/>
    <x v="2"/>
    <x v="0"/>
    <x v="2"/>
    <x v="69"/>
    <x v="1"/>
    <n v="22.927989015703591"/>
    <n v="0"/>
    <n v="11.6"/>
    <n v="4373739539.1999998"/>
    <n v="4373739539.1999998"/>
    <n v="0"/>
    <n v="0"/>
    <n v="0.70710678118654757"/>
  </r>
  <r>
    <s v="L0833"/>
    <s v="C00833"/>
    <x v="36"/>
    <x v="0"/>
    <x v="1"/>
    <x v="2"/>
    <x v="2"/>
    <x v="1"/>
    <n v="13429241"/>
    <n v="13703743"/>
    <n v="185814313"/>
    <x v="4"/>
    <x v="106"/>
    <n v="36"/>
    <n v="12.89"/>
    <n v="2673783"/>
    <x v="2"/>
    <x v="0"/>
    <x v="0"/>
    <x v="364"/>
    <x v="4"/>
    <n v="9.8543639726467234"/>
    <n v="0"/>
    <n v="12.89"/>
    <n v="2395146494.5700002"/>
    <n v="2395146494.5700002"/>
    <n v="0"/>
    <n v="0"/>
    <n v="0.70710678118654757"/>
  </r>
  <r>
    <s v="L0755"/>
    <s v="C00755"/>
    <x v="29"/>
    <x v="1"/>
    <x v="1"/>
    <x v="0"/>
    <x v="0"/>
    <x v="1"/>
    <n v="40922145"/>
    <n v="2740855"/>
    <n v="154738498"/>
    <x v="3"/>
    <x v="106"/>
    <n v="48"/>
    <n v="13.39"/>
    <n v="2728177"/>
    <x v="1"/>
    <x v="0"/>
    <x v="3"/>
    <x v="365"/>
    <x v="1"/>
    <n v="6.2482582506928068"/>
    <n v="0"/>
    <n v="13.39"/>
    <n v="2071948488.22"/>
    <n v="2071948488.22"/>
    <n v="0"/>
    <n v="0"/>
    <n v="0.70710678118654746"/>
  </r>
  <r>
    <s v="L0299"/>
    <s v="C00299"/>
    <x v="3"/>
    <x v="1"/>
    <x v="0"/>
    <x v="3"/>
    <x v="1"/>
    <x v="1"/>
    <n v="25072116"/>
    <n v="13429734"/>
    <n v="377961852"/>
    <x v="0"/>
    <x v="106"/>
    <n v="12"/>
    <n v="11.51"/>
    <n v="12612037"/>
    <x v="1"/>
    <x v="0"/>
    <x v="0"/>
    <x v="7"/>
    <x v="2"/>
    <n v="32.756963626423143"/>
    <n v="0"/>
    <n v="11.51"/>
    <n v="4350340916.5199995"/>
    <n v="4350340916.5199995"/>
    <n v="0"/>
    <n v="0"/>
    <n v="0.70710678118654746"/>
  </r>
  <r>
    <s v="L0663"/>
    <s v="C00663"/>
    <x v="3"/>
    <x v="1"/>
    <x v="0"/>
    <x v="2"/>
    <x v="0"/>
    <x v="1"/>
    <n v="28226944"/>
    <n v="11208256"/>
    <n v="468671968"/>
    <x v="2"/>
    <x v="106"/>
    <n v="72"/>
    <n v="22.61"/>
    <n v="15801310"/>
    <x v="1"/>
    <x v="0"/>
    <x v="3"/>
    <x v="366"/>
    <x v="4"/>
    <n v="40.069049985799488"/>
    <n v="0"/>
    <n v="22.61"/>
    <n v="10596673196.48"/>
    <n v="10596673196.48"/>
    <n v="0"/>
    <n v="0"/>
    <n v="0.70710678118654746"/>
  </r>
  <r>
    <s v="L0455"/>
    <s v="C00455"/>
    <x v="31"/>
    <x v="1"/>
    <x v="0"/>
    <x v="0"/>
    <x v="2"/>
    <x v="3"/>
    <n v="10243762"/>
    <n v="889694"/>
    <n v="78083167"/>
    <x v="4"/>
    <x v="107"/>
    <n v="24"/>
    <n v="23.98"/>
    <n v="14900670"/>
    <x v="2"/>
    <x v="1"/>
    <x v="1"/>
    <x v="367"/>
    <x v="1"/>
    <n v="133.83687868349233"/>
    <n v="0"/>
    <n v="23.98"/>
    <n v="1872434344.6600001"/>
    <n v="1872434344.6600001"/>
    <n v="0"/>
    <n v="0"/>
    <n v="0.70710678118654746"/>
  </r>
  <r>
    <s v="L0857"/>
    <s v="C00857"/>
    <x v="18"/>
    <x v="0"/>
    <x v="1"/>
    <x v="0"/>
    <x v="0"/>
    <x v="2"/>
    <n v="47670507"/>
    <n v="9299397"/>
    <n v="98458610"/>
    <x v="4"/>
    <x v="107"/>
    <n v="36"/>
    <n v="14.37"/>
    <n v="9467351"/>
    <x v="2"/>
    <x v="1"/>
    <x v="1"/>
    <x v="368"/>
    <x v="4"/>
    <n v="16.618162108891742"/>
    <n v="0"/>
    <n v="14.37"/>
    <n v="1414850225.6999998"/>
    <n v="1414850225.6999998"/>
    <n v="0"/>
    <n v="0"/>
    <n v="0.70710678118654757"/>
  </r>
  <r>
    <s v="L0338"/>
    <s v="C00338"/>
    <x v="6"/>
    <x v="0"/>
    <x v="0"/>
    <x v="2"/>
    <x v="1"/>
    <x v="1"/>
    <n v="28424070"/>
    <n v="13930333"/>
    <n v="353508165"/>
    <x v="0"/>
    <x v="108"/>
    <n v="48"/>
    <n v="14.36"/>
    <n v="5063627"/>
    <x v="2"/>
    <x v="1"/>
    <x v="1"/>
    <x v="369"/>
    <x v="1"/>
    <n v="11.955373329190829"/>
    <n v="0"/>
    <n v="14.36"/>
    <n v="5076377249.3999996"/>
    <n v="5076377249.3999996"/>
    <n v="0"/>
    <n v="0"/>
    <n v="0.70710678118654757"/>
  </r>
  <r>
    <s v="L0921"/>
    <s v="C00921"/>
    <x v="4"/>
    <x v="1"/>
    <x v="1"/>
    <x v="0"/>
    <x v="1"/>
    <x v="0"/>
    <n v="38808475"/>
    <n v="5529554"/>
    <n v="61257745"/>
    <x v="2"/>
    <x v="108"/>
    <n v="24"/>
    <n v="23.85"/>
    <n v="8971391"/>
    <x v="2"/>
    <x v="0"/>
    <x v="1"/>
    <x v="370"/>
    <x v="1"/>
    <n v="20.234077162067805"/>
    <n v="0"/>
    <n v="23.85"/>
    <n v="1460997218.25"/>
    <n v="1460997218.25"/>
    <n v="0"/>
    <n v="0"/>
    <n v="0.70710678118654757"/>
  </r>
  <r>
    <s v="L0001"/>
    <s v="C00001"/>
    <x v="13"/>
    <x v="1"/>
    <x v="0"/>
    <x v="0"/>
    <x v="1"/>
    <x v="2"/>
    <n v="28737361"/>
    <n v="3000264"/>
    <n v="452932120"/>
    <x v="0"/>
    <x v="108"/>
    <n v="24"/>
    <n v="17.72"/>
    <n v="15917690"/>
    <x v="2"/>
    <x v="0"/>
    <x v="0"/>
    <x v="371"/>
    <x v="4"/>
    <n v="50.154004907424543"/>
    <n v="0"/>
    <n v="17.72"/>
    <n v="8025957166.3999996"/>
    <n v="8025957166.3999996"/>
    <n v="0"/>
    <n v="0"/>
    <n v="0.70710678118654757"/>
  </r>
  <r>
    <s v="L0640"/>
    <s v="C00640"/>
    <x v="9"/>
    <x v="0"/>
    <x v="0"/>
    <x v="1"/>
    <x v="0"/>
    <x v="1"/>
    <n v="27176072"/>
    <n v="1726334"/>
    <n v="13764993"/>
    <x v="4"/>
    <x v="109"/>
    <n v="24"/>
    <n v="15.48"/>
    <n v="13850341"/>
    <x v="2"/>
    <x v="1"/>
    <x v="2"/>
    <x v="284"/>
    <x v="0"/>
    <n v="47.921065810230466"/>
    <n v="0"/>
    <n v="15.48"/>
    <n v="213082091.64000002"/>
    <n v="213082091.64000002"/>
    <n v="0"/>
    <n v="0"/>
    <n v="0.70710678118654757"/>
  </r>
  <r>
    <s v="L0623"/>
    <s v="C00623"/>
    <x v="17"/>
    <x v="0"/>
    <x v="1"/>
    <x v="2"/>
    <x v="1"/>
    <x v="1"/>
    <n v="11773329"/>
    <n v="7939174"/>
    <n v="224219762"/>
    <x v="0"/>
    <x v="109"/>
    <n v="48"/>
    <n v="19.329999999999998"/>
    <n v="12097290"/>
    <x v="2"/>
    <x v="0"/>
    <x v="1"/>
    <x v="372"/>
    <x v="4"/>
    <n v="61.368614630014264"/>
    <n v="0"/>
    <n v="19.329999999999998"/>
    <n v="4334167999.46"/>
    <n v="4334167999.46"/>
    <n v="0"/>
    <n v="0"/>
    <n v="0.70710678118654757"/>
  </r>
  <r>
    <s v="L0044"/>
    <s v="C00044"/>
    <x v="16"/>
    <x v="1"/>
    <x v="0"/>
    <x v="3"/>
    <x v="1"/>
    <x v="1"/>
    <n v="34163760"/>
    <n v="4914005"/>
    <n v="421024407"/>
    <x v="3"/>
    <x v="109"/>
    <n v="36"/>
    <n v="9.44"/>
    <n v="15007882"/>
    <x v="2"/>
    <x v="0"/>
    <x v="2"/>
    <x v="292"/>
    <x v="3"/>
    <n v="38.405169794127168"/>
    <n v="0"/>
    <n v="9.44"/>
    <n v="3974470402.0799999"/>
    <n v="3974470402.0799999"/>
    <n v="0"/>
    <n v="0"/>
    <n v="0.70710678118654746"/>
  </r>
  <r>
    <s v="L0129"/>
    <s v="C00129"/>
    <x v="2"/>
    <x v="1"/>
    <x v="0"/>
    <x v="1"/>
    <x v="0"/>
    <x v="2"/>
    <n v="5731636"/>
    <n v="8521722"/>
    <n v="82881828"/>
    <x v="0"/>
    <x v="109"/>
    <n v="24"/>
    <n v="20.350000000000001"/>
    <n v="9830645"/>
    <x v="2"/>
    <x v="0"/>
    <x v="2"/>
    <x v="273"/>
    <x v="3"/>
    <n v="68.970729564219184"/>
    <n v="0"/>
    <n v="20.350000000000001"/>
    <n v="1686645199.8000002"/>
    <n v="1686645199.8000002"/>
    <n v="0"/>
    <n v="0"/>
    <n v="0.70710678118654746"/>
  </r>
  <r>
    <s v="L0903"/>
    <s v="C00903"/>
    <x v="8"/>
    <x v="1"/>
    <x v="1"/>
    <x v="3"/>
    <x v="1"/>
    <x v="0"/>
    <n v="56066701"/>
    <n v="14921599"/>
    <n v="221520348"/>
    <x v="0"/>
    <x v="110"/>
    <n v="60"/>
    <n v="10.75"/>
    <n v="19799279"/>
    <x v="2"/>
    <x v="0"/>
    <x v="2"/>
    <x v="373"/>
    <x v="2"/>
    <n v="27.890904557511593"/>
    <n v="0"/>
    <n v="10.75"/>
    <n v="2381343741"/>
    <n v="2381343741"/>
    <n v="0"/>
    <n v="0"/>
    <n v="0.70710678118654746"/>
  </r>
  <r>
    <s v="L0008"/>
    <s v="C00008"/>
    <x v="37"/>
    <x v="1"/>
    <x v="1"/>
    <x v="1"/>
    <x v="1"/>
    <x v="1"/>
    <n v="13893518"/>
    <n v="8606776"/>
    <n v="84183397"/>
    <x v="3"/>
    <x v="110"/>
    <n v="24"/>
    <n v="13.96"/>
    <n v="9948693"/>
    <x v="2"/>
    <x v="0"/>
    <x v="1"/>
    <x v="374"/>
    <x v="1"/>
    <n v="44.215835579748422"/>
    <n v="0"/>
    <n v="13.96"/>
    <n v="1175200222.1200001"/>
    <n v="1175200222.1200001"/>
    <n v="0"/>
    <n v="0"/>
    <n v="0.70710678118654746"/>
  </r>
  <r>
    <s v="L0884"/>
    <s v="C00884"/>
    <x v="26"/>
    <x v="1"/>
    <x v="0"/>
    <x v="3"/>
    <x v="1"/>
    <x v="2"/>
    <n v="58370964"/>
    <n v="9019066"/>
    <n v="197893243"/>
    <x v="2"/>
    <x v="111"/>
    <n v="36"/>
    <n v="23.19"/>
    <n v="14529652"/>
    <x v="2"/>
    <x v="0"/>
    <x v="0"/>
    <x v="345"/>
    <x v="0"/>
    <n v="21.560536476983316"/>
    <n v="0"/>
    <n v="23.19"/>
    <n v="4589144305.1700001"/>
    <n v="4589144305.1700001"/>
    <n v="0"/>
    <n v="0"/>
    <n v="0.70710678118654757"/>
  </r>
  <r>
    <s v="L0823"/>
    <s v="C00823"/>
    <x v="2"/>
    <x v="1"/>
    <x v="0"/>
    <x v="1"/>
    <x v="1"/>
    <x v="0"/>
    <n v="58404401"/>
    <n v="8302258"/>
    <n v="39696625"/>
    <x v="2"/>
    <x v="111"/>
    <n v="36"/>
    <n v="15.81"/>
    <n v="7287206"/>
    <x v="0"/>
    <x v="0"/>
    <x v="0"/>
    <x v="100"/>
    <x v="4"/>
    <n v="10.924255702867686"/>
    <n v="0"/>
    <n v="15.81"/>
    <n v="627603641.25"/>
    <n v="627603641.25"/>
    <n v="0"/>
    <n v="0"/>
    <n v="0.70710678118654757"/>
  </r>
  <r>
    <s v="L0624"/>
    <s v="C00624"/>
    <x v="11"/>
    <x v="0"/>
    <x v="0"/>
    <x v="3"/>
    <x v="0"/>
    <x v="1"/>
    <n v="13530508"/>
    <n v="12823529"/>
    <n v="169866002"/>
    <x v="3"/>
    <x v="112"/>
    <n v="12"/>
    <n v="10.45"/>
    <n v="7709332"/>
    <x v="2"/>
    <x v="0"/>
    <x v="3"/>
    <x v="307"/>
    <x v="0"/>
    <n v="29.252945193937457"/>
    <n v="0"/>
    <n v="10.45"/>
    <n v="1775099720.8999999"/>
    <n v="1775099720.8999999"/>
    <n v="0"/>
    <n v="0"/>
    <n v="0.70710678118654757"/>
  </r>
  <r>
    <s v="L0027"/>
    <s v="C00027"/>
    <x v="35"/>
    <x v="1"/>
    <x v="1"/>
    <x v="2"/>
    <x v="1"/>
    <x v="2"/>
    <n v="20235953"/>
    <n v="9750229"/>
    <n v="394348994"/>
    <x v="3"/>
    <x v="112"/>
    <n v="24"/>
    <n v="13.98"/>
    <n v="11985104"/>
    <x v="2"/>
    <x v="1"/>
    <x v="1"/>
    <x v="375"/>
    <x v="1"/>
    <n v="39.968756275807301"/>
    <n v="0"/>
    <n v="13.98"/>
    <n v="5512998936.1199999"/>
    <n v="5512998936.1199999"/>
    <n v="0"/>
    <n v="0"/>
    <n v="0.70710678118654757"/>
  </r>
  <r>
    <s v="L0349"/>
    <s v="C00349"/>
    <x v="23"/>
    <x v="0"/>
    <x v="1"/>
    <x v="1"/>
    <x v="0"/>
    <x v="1"/>
    <n v="56539708"/>
    <n v="6771158"/>
    <n v="314595710"/>
    <x v="0"/>
    <x v="112"/>
    <n v="12"/>
    <n v="12"/>
    <n v="8265584"/>
    <x v="2"/>
    <x v="1"/>
    <x v="1"/>
    <x v="376"/>
    <x v="3"/>
    <n v="13.055553528520679"/>
    <n v="0"/>
    <n v="12"/>
    <n v="3775148520"/>
    <n v="3775148520"/>
    <n v="0"/>
    <n v="0"/>
    <n v="0.70710678118654757"/>
  </r>
  <r>
    <s v="L0569"/>
    <s v="C00569"/>
    <x v="39"/>
    <x v="0"/>
    <x v="0"/>
    <x v="1"/>
    <x v="0"/>
    <x v="1"/>
    <n v="16323620"/>
    <n v="6555851"/>
    <n v="230932148"/>
    <x v="0"/>
    <x v="113"/>
    <n v="48"/>
    <n v="9.11"/>
    <n v="13346138"/>
    <x v="2"/>
    <x v="0"/>
    <x v="1"/>
    <x v="224"/>
    <x v="3"/>
    <n v="58.332371408412378"/>
    <n v="0"/>
    <n v="9.11"/>
    <n v="2103791868.28"/>
    <n v="2103791868.28"/>
    <n v="0"/>
    <n v="0"/>
    <n v="0.70710678118654757"/>
  </r>
  <r>
    <s v="L0855"/>
    <s v="C00855"/>
    <x v="21"/>
    <x v="1"/>
    <x v="0"/>
    <x v="1"/>
    <x v="0"/>
    <x v="1"/>
    <n v="42501958"/>
    <n v="1649734"/>
    <n v="289907626"/>
    <x v="3"/>
    <x v="113"/>
    <n v="36"/>
    <n v="22.11"/>
    <n v="8155057"/>
    <x v="2"/>
    <x v="0"/>
    <x v="1"/>
    <x v="95"/>
    <x v="1"/>
    <n v="18.470542419982454"/>
    <n v="0"/>
    <n v="22.11"/>
    <n v="6409857610.8599997"/>
    <n v="6409857610.8599997"/>
    <n v="0"/>
    <n v="0"/>
    <n v="0.70710678118654746"/>
  </r>
  <r>
    <s v="L0532"/>
    <s v="C00532"/>
    <x v="16"/>
    <x v="0"/>
    <x v="1"/>
    <x v="0"/>
    <x v="1"/>
    <x v="1"/>
    <n v="5432184"/>
    <n v="3337031"/>
    <n v="398346530"/>
    <x v="4"/>
    <x v="113"/>
    <n v="60"/>
    <n v="23.69"/>
    <n v="18637729"/>
    <x v="2"/>
    <x v="0"/>
    <x v="2"/>
    <x v="370"/>
    <x v="2"/>
    <n v="212.53588833207991"/>
    <n v="0"/>
    <n v="23.69"/>
    <n v="9436829295.7000008"/>
    <n v="9436829295.7000008"/>
    <n v="0"/>
    <n v="0"/>
    <n v="0.70710678118654746"/>
  </r>
  <r>
    <s v="L0323"/>
    <s v="C00323"/>
    <x v="33"/>
    <x v="1"/>
    <x v="1"/>
    <x v="3"/>
    <x v="1"/>
    <x v="0"/>
    <n v="10539004"/>
    <n v="3631453"/>
    <n v="50888723"/>
    <x v="1"/>
    <x v="113"/>
    <n v="36"/>
    <n v="15.12"/>
    <n v="17976257"/>
    <x v="2"/>
    <x v="1"/>
    <x v="1"/>
    <x v="108"/>
    <x v="4"/>
    <n v="126.85728484268361"/>
    <n v="0"/>
    <n v="15.12"/>
    <n v="769437491.75999999"/>
    <n v="769437491.75999999"/>
    <n v="0"/>
    <n v="0"/>
    <n v="0.70710678118654746"/>
  </r>
  <r>
    <s v="L0115"/>
    <s v="C00115"/>
    <x v="24"/>
    <x v="0"/>
    <x v="0"/>
    <x v="0"/>
    <x v="1"/>
    <x v="1"/>
    <n v="24485901"/>
    <n v="8681921"/>
    <n v="178149384"/>
    <x v="0"/>
    <x v="113"/>
    <n v="36"/>
    <n v="18"/>
    <n v="18197810"/>
    <x v="2"/>
    <x v="0"/>
    <x v="1"/>
    <x v="377"/>
    <x v="3"/>
    <n v="54.865857637562087"/>
    <n v="0"/>
    <n v="18"/>
    <n v="3206688912"/>
    <n v="3206688912"/>
    <n v="0"/>
    <n v="0"/>
    <n v="0.70710678118654746"/>
  </r>
  <r>
    <s v="L0265"/>
    <s v="C00265"/>
    <x v="17"/>
    <x v="1"/>
    <x v="1"/>
    <x v="3"/>
    <x v="1"/>
    <x v="1"/>
    <n v="19212972"/>
    <n v="10725816"/>
    <n v="211268916"/>
    <x v="0"/>
    <x v="114"/>
    <n v="24"/>
    <n v="10.46"/>
    <n v="17914255"/>
    <x v="1"/>
    <x v="0"/>
    <x v="3"/>
    <x v="87"/>
    <x v="1"/>
    <n v="59.836273265303866"/>
    <n v="0"/>
    <n v="10.46"/>
    <n v="2209872861.3600001"/>
    <n v="2209872861.3600001"/>
    <n v="0"/>
    <n v="0"/>
    <n v="0.70710678118654757"/>
  </r>
  <r>
    <s v="L0376"/>
    <s v="C00376"/>
    <x v="12"/>
    <x v="0"/>
    <x v="1"/>
    <x v="3"/>
    <x v="2"/>
    <x v="0"/>
    <n v="28776460"/>
    <n v="9045861"/>
    <n v="155607163"/>
    <x v="0"/>
    <x v="114"/>
    <n v="48"/>
    <n v="22.08"/>
    <n v="2352471"/>
    <x v="2"/>
    <x v="0"/>
    <x v="1"/>
    <x v="378"/>
    <x v="1"/>
    <n v="6.2197954483015465"/>
    <n v="0"/>
    <n v="22.08"/>
    <n v="3435806159.04"/>
    <n v="3435806159.04"/>
    <n v="0"/>
    <n v="0"/>
    <n v="0.70710678118654757"/>
  </r>
  <r>
    <s v="L0799"/>
    <s v="C00799"/>
    <x v="30"/>
    <x v="1"/>
    <x v="0"/>
    <x v="0"/>
    <x v="1"/>
    <x v="0"/>
    <n v="35712798"/>
    <n v="898628"/>
    <n v="171184383"/>
    <x v="0"/>
    <x v="115"/>
    <n v="60"/>
    <n v="15.63"/>
    <n v="5176213"/>
    <x v="2"/>
    <x v="1"/>
    <x v="2"/>
    <x v="379"/>
    <x v="1"/>
    <n v="14.138244710817874"/>
    <n v="0"/>
    <n v="15.63"/>
    <n v="2675611906.29"/>
    <n v="2675611906.29"/>
    <n v="0"/>
    <n v="0"/>
    <n v="0.70710678118654757"/>
  </r>
  <r>
    <s v="L0757"/>
    <s v="C00757"/>
    <x v="42"/>
    <x v="0"/>
    <x v="0"/>
    <x v="2"/>
    <x v="1"/>
    <x v="1"/>
    <n v="18443843"/>
    <n v="3340444"/>
    <n v="403776139"/>
    <x v="4"/>
    <x v="115"/>
    <n v="24"/>
    <n v="17.2"/>
    <n v="13543142"/>
    <x v="2"/>
    <x v="1"/>
    <x v="0"/>
    <x v="4"/>
    <x v="1"/>
    <n v="62.169314974596134"/>
    <n v="0"/>
    <n v="17.2"/>
    <n v="6944949590.7999992"/>
    <n v="6944949590.7999992"/>
    <n v="0"/>
    <n v="0"/>
    <n v="0.70710678118654757"/>
  </r>
  <r>
    <s v="L0764"/>
    <s v="C00764"/>
    <x v="42"/>
    <x v="0"/>
    <x v="2"/>
    <x v="0"/>
    <x v="3"/>
    <x v="1"/>
    <n v="46151145"/>
    <n v="7770032"/>
    <n v="173615349"/>
    <x v="1"/>
    <x v="115"/>
    <n v="24"/>
    <n v="14.86"/>
    <n v="4443737"/>
    <x v="2"/>
    <x v="0"/>
    <x v="2"/>
    <x v="380"/>
    <x v="2"/>
    <n v="8.2411721094292876"/>
    <n v="0"/>
    <n v="14.86"/>
    <n v="2579924086.1399999"/>
    <n v="2579924086.1399999"/>
    <n v="0"/>
    <n v="0"/>
    <n v="0.70710678118654757"/>
  </r>
  <r>
    <s v="L0804"/>
    <s v="C00804"/>
    <x v="2"/>
    <x v="1"/>
    <x v="1"/>
    <x v="3"/>
    <x v="1"/>
    <x v="1"/>
    <n v="13355425"/>
    <n v="10944125"/>
    <n v="318308541"/>
    <x v="0"/>
    <x v="115"/>
    <n v="48"/>
    <n v="16.53"/>
    <n v="17660183"/>
    <x v="0"/>
    <x v="1"/>
    <x v="1"/>
    <x v="381"/>
    <x v="3"/>
    <n v="72.676996076059027"/>
    <n v="0"/>
    <n v="16.53"/>
    <n v="5261640182.7300005"/>
    <n v="5261640182.7300005"/>
    <n v="0"/>
    <n v="0"/>
    <n v="0.70710678118654757"/>
  </r>
  <r>
    <s v="L0289"/>
    <s v="C00289"/>
    <x v="3"/>
    <x v="0"/>
    <x v="0"/>
    <x v="3"/>
    <x v="3"/>
    <x v="0"/>
    <n v="40341284"/>
    <n v="14100219"/>
    <n v="468792643"/>
    <x v="2"/>
    <x v="115"/>
    <n v="24"/>
    <n v="12.08"/>
    <n v="13160853"/>
    <x v="2"/>
    <x v="1"/>
    <x v="1"/>
    <x v="382"/>
    <x v="4"/>
    <n v="24.174301359754892"/>
    <n v="0"/>
    <n v="12.08"/>
    <n v="5663015127.4399996"/>
    <n v="5663015127.4399996"/>
    <n v="0"/>
    <n v="0"/>
    <n v="0.70710678118654746"/>
  </r>
  <r>
    <s v="L0888"/>
    <s v="C00888"/>
    <x v="7"/>
    <x v="0"/>
    <x v="1"/>
    <x v="0"/>
    <x v="2"/>
    <x v="1"/>
    <n v="31722056"/>
    <n v="7131390"/>
    <n v="219507903"/>
    <x v="0"/>
    <x v="115"/>
    <n v="12"/>
    <n v="10.47"/>
    <n v="9201319"/>
    <x v="2"/>
    <x v="0"/>
    <x v="1"/>
    <x v="383"/>
    <x v="0"/>
    <n v="23.68211818328804"/>
    <n v="0"/>
    <n v="10.47"/>
    <n v="2298247744.4100003"/>
    <n v="2298247744.4100003"/>
    <n v="0"/>
    <n v="0"/>
    <n v="0.70710678118654746"/>
  </r>
  <r>
    <s v="L0962"/>
    <s v="C00962"/>
    <x v="7"/>
    <x v="0"/>
    <x v="0"/>
    <x v="0"/>
    <x v="0"/>
    <x v="1"/>
    <n v="40879884"/>
    <n v="9058353"/>
    <n v="100352831"/>
    <x v="2"/>
    <x v="115"/>
    <n v="12"/>
    <n v="22.37"/>
    <n v="16364217"/>
    <x v="2"/>
    <x v="0"/>
    <x v="2"/>
    <x v="384"/>
    <x v="1"/>
    <n v="32.768912126393246"/>
    <n v="0"/>
    <n v="22.37"/>
    <n v="2244892829.4700003"/>
    <n v="2244892829.4700003"/>
    <n v="0"/>
    <n v="0"/>
    <n v="0.70710678118654746"/>
  </r>
  <r>
    <s v="L0820"/>
    <s v="C00820"/>
    <x v="20"/>
    <x v="1"/>
    <x v="1"/>
    <x v="0"/>
    <x v="2"/>
    <x v="1"/>
    <n v="26896021"/>
    <n v="3338669"/>
    <n v="417181452"/>
    <x v="0"/>
    <x v="116"/>
    <n v="72"/>
    <n v="20.21"/>
    <n v="11722351"/>
    <x v="2"/>
    <x v="1"/>
    <x v="1"/>
    <x v="385"/>
    <x v="4"/>
    <n v="38.771196264952607"/>
    <n v="0"/>
    <n v="20.21"/>
    <n v="8431237144.9200001"/>
    <n v="8431237144.9200001"/>
    <n v="0"/>
    <n v="0"/>
    <n v="0.70710678118654746"/>
  </r>
  <r>
    <s v="L0789"/>
    <s v="C00789"/>
    <x v="33"/>
    <x v="1"/>
    <x v="1"/>
    <x v="3"/>
    <x v="1"/>
    <x v="0"/>
    <n v="24248072"/>
    <n v="13340512"/>
    <n v="178068572"/>
    <x v="4"/>
    <x v="116"/>
    <n v="48"/>
    <n v="23.03"/>
    <n v="10271230"/>
    <x v="2"/>
    <x v="0"/>
    <x v="1"/>
    <x v="386"/>
    <x v="3"/>
    <n v="27.325397519629895"/>
    <n v="0"/>
    <n v="23.03"/>
    <n v="4100919213.1600003"/>
    <n v="4100919213.1600003"/>
    <n v="0"/>
    <n v="0"/>
    <n v="0.70710678118654757"/>
  </r>
  <r>
    <s v="L0928"/>
    <s v="C00928"/>
    <x v="3"/>
    <x v="1"/>
    <x v="1"/>
    <x v="0"/>
    <x v="0"/>
    <x v="1"/>
    <n v="6845733"/>
    <n v="10710553"/>
    <n v="62842611"/>
    <x v="3"/>
    <x v="116"/>
    <n v="36"/>
    <n v="21.8"/>
    <n v="17733956"/>
    <x v="1"/>
    <x v="0"/>
    <x v="2"/>
    <x v="387"/>
    <x v="0"/>
    <n v="101.01200219681998"/>
    <n v="0"/>
    <n v="21.8"/>
    <n v="1369968919.8"/>
    <n v="1369968919.8"/>
    <n v="0"/>
    <n v="0"/>
    <n v="0.70710678118654757"/>
  </r>
  <r>
    <s v="L0989"/>
    <s v="C00989"/>
    <x v="4"/>
    <x v="0"/>
    <x v="1"/>
    <x v="2"/>
    <x v="2"/>
    <x v="1"/>
    <n v="15051526"/>
    <n v="1065560"/>
    <n v="141917442"/>
    <x v="2"/>
    <x v="117"/>
    <n v="48"/>
    <n v="23.64"/>
    <n v="11913070"/>
    <x v="2"/>
    <x v="0"/>
    <x v="1"/>
    <x v="342"/>
    <x v="1"/>
    <n v="73.915781053721503"/>
    <n v="0"/>
    <n v="23.64"/>
    <n v="3354928328.8800001"/>
    <n v="3354928328.8800001"/>
    <n v="0"/>
    <n v="0"/>
    <n v="0.70710678118654757"/>
  </r>
  <r>
    <s v="L0726"/>
    <s v="C00726"/>
    <x v="0"/>
    <x v="1"/>
    <x v="1"/>
    <x v="2"/>
    <x v="2"/>
    <x v="0"/>
    <n v="10158570"/>
    <n v="1955206"/>
    <n v="206397363"/>
    <x v="2"/>
    <x v="118"/>
    <n v="12"/>
    <n v="16.37"/>
    <n v="2456851"/>
    <x v="1"/>
    <x v="1"/>
    <x v="3"/>
    <x v="388"/>
    <x v="4"/>
    <n v="20.281463021934695"/>
    <n v="0"/>
    <n v="16.37"/>
    <n v="3378724832.3100004"/>
    <n v="3378724832.3100004"/>
    <n v="0"/>
    <n v="0"/>
    <n v="0.70710678118654757"/>
  </r>
  <r>
    <s v="L0076"/>
    <s v="C00076"/>
    <x v="36"/>
    <x v="0"/>
    <x v="2"/>
    <x v="0"/>
    <x v="1"/>
    <x v="1"/>
    <n v="46049527"/>
    <n v="9606541"/>
    <n v="158890818"/>
    <x v="2"/>
    <x v="118"/>
    <n v="24"/>
    <n v="16.28"/>
    <n v="15803289"/>
    <x v="2"/>
    <x v="0"/>
    <x v="1"/>
    <x v="389"/>
    <x v="4"/>
    <n v="28.394548102104515"/>
    <n v="0"/>
    <n v="16.28"/>
    <n v="2586742517.04"/>
    <n v="2586742517.04"/>
    <n v="0"/>
    <n v="0"/>
    <n v="0.70710678118654757"/>
  </r>
  <r>
    <s v="L0481"/>
    <s v="C00481"/>
    <x v="7"/>
    <x v="1"/>
    <x v="0"/>
    <x v="2"/>
    <x v="0"/>
    <x v="1"/>
    <n v="12042049"/>
    <n v="9204725"/>
    <n v="274546370"/>
    <x v="0"/>
    <x v="118"/>
    <n v="48"/>
    <n v="12.53"/>
    <n v="7548216"/>
    <x v="1"/>
    <x v="0"/>
    <x v="1"/>
    <x v="61"/>
    <x v="2"/>
    <n v="35.526409797553264"/>
    <n v="0"/>
    <n v="12.53"/>
    <n v="3440066016.0999999"/>
    <n v="3440066016.0999999"/>
    <n v="0"/>
    <n v="0"/>
    <n v="0.70710678118654757"/>
  </r>
  <r>
    <s v="L0170"/>
    <s v="C00170"/>
    <x v="43"/>
    <x v="1"/>
    <x v="0"/>
    <x v="2"/>
    <x v="1"/>
    <x v="0"/>
    <n v="7422952"/>
    <n v="14970760"/>
    <n v="388108818"/>
    <x v="3"/>
    <x v="119"/>
    <n v="36"/>
    <n v="16.54"/>
    <n v="5174865"/>
    <x v="2"/>
    <x v="0"/>
    <x v="2"/>
    <x v="241"/>
    <x v="4"/>
    <n v="23.108562796556463"/>
    <n v="0"/>
    <n v="16.54"/>
    <n v="6419319849.7199993"/>
    <n v="6419319849.7199993"/>
    <n v="0"/>
    <n v="0"/>
    <n v="0.70710678118654746"/>
  </r>
  <r>
    <s v="L0266"/>
    <s v="C00266"/>
    <x v="0"/>
    <x v="1"/>
    <x v="1"/>
    <x v="3"/>
    <x v="1"/>
    <x v="0"/>
    <n v="11931344"/>
    <n v="8325857"/>
    <n v="400698423"/>
    <x v="4"/>
    <x v="119"/>
    <n v="60"/>
    <n v="18"/>
    <n v="14457638"/>
    <x v="2"/>
    <x v="0"/>
    <x v="0"/>
    <x v="222"/>
    <x v="2"/>
    <n v="71.370363556149741"/>
    <n v="0"/>
    <n v="18"/>
    <n v="7212571614"/>
    <n v="7212571614"/>
    <n v="0"/>
    <n v="0"/>
    <n v="0.70710678118654746"/>
  </r>
  <r>
    <s v="L0033"/>
    <s v="C00033"/>
    <x v="17"/>
    <x v="0"/>
    <x v="0"/>
    <x v="1"/>
    <x v="2"/>
    <x v="1"/>
    <n v="34988602"/>
    <n v="19156"/>
    <n v="217961178"/>
    <x v="0"/>
    <x v="119"/>
    <n v="12"/>
    <n v="21.63"/>
    <n v="1896881"/>
    <x v="2"/>
    <x v="0"/>
    <x v="0"/>
    <x v="238"/>
    <x v="0"/>
    <n v="5.4184589598682669"/>
    <n v="0"/>
    <n v="21.63"/>
    <n v="4714500280.1399994"/>
    <n v="4714500280.1399994"/>
    <n v="0"/>
    <n v="0"/>
    <n v="0.70710678118654746"/>
  </r>
  <r>
    <s v="L0733"/>
    <s v="C00733"/>
    <x v="42"/>
    <x v="0"/>
    <x v="0"/>
    <x v="1"/>
    <x v="1"/>
    <x v="1"/>
    <n v="38853621"/>
    <n v="2957817"/>
    <n v="308343536"/>
    <x v="2"/>
    <x v="119"/>
    <n v="48"/>
    <n v="22.59"/>
    <n v="6372625"/>
    <x v="3"/>
    <x v="0"/>
    <x v="2"/>
    <x v="390"/>
    <x v="3"/>
    <n v="15.241343768181329"/>
    <n v="0"/>
    <n v="22.59"/>
    <n v="6965480478.2399998"/>
    <n v="6965480478.2399998"/>
    <n v="0"/>
    <n v="0"/>
    <n v="0.70710678118654746"/>
  </r>
  <r>
    <s v="L0427"/>
    <s v="C00427"/>
    <x v="33"/>
    <x v="0"/>
    <x v="1"/>
    <x v="3"/>
    <x v="0"/>
    <x v="3"/>
    <n v="46796616"/>
    <n v="8077813"/>
    <n v="195190838"/>
    <x v="2"/>
    <x v="119"/>
    <n v="24"/>
    <n v="10.06"/>
    <n v="3522189"/>
    <x v="2"/>
    <x v="0"/>
    <x v="2"/>
    <x v="80"/>
    <x v="4"/>
    <n v="6.418634442647229"/>
    <n v="0"/>
    <n v="10.06"/>
    <n v="1963619830.2800002"/>
    <n v="1963619830.2800002"/>
    <n v="0"/>
    <n v="0"/>
    <n v="0.70710678118654757"/>
  </r>
  <r>
    <s v="L0112"/>
    <s v="C00112"/>
    <x v="3"/>
    <x v="1"/>
    <x v="2"/>
    <x v="0"/>
    <x v="2"/>
    <x v="2"/>
    <n v="19671009"/>
    <n v="9655179"/>
    <n v="410328918"/>
    <x v="0"/>
    <x v="119"/>
    <n v="48"/>
    <n v="19.96"/>
    <n v="12944245"/>
    <x v="2"/>
    <x v="0"/>
    <x v="3"/>
    <x v="391"/>
    <x v="0"/>
    <n v="44.138859779525383"/>
    <n v="0"/>
    <n v="19.96"/>
    <n v="8190165203.2800007"/>
    <n v="8190165203.2800007"/>
    <n v="0"/>
    <n v="0"/>
    <n v="0.70710678118654757"/>
  </r>
  <r>
    <s v="L0123"/>
    <s v="C00123"/>
    <x v="10"/>
    <x v="1"/>
    <x v="1"/>
    <x v="1"/>
    <x v="2"/>
    <x v="1"/>
    <n v="12285387"/>
    <n v="11872582"/>
    <n v="171409751"/>
    <x v="2"/>
    <x v="119"/>
    <n v="12"/>
    <n v="21.98"/>
    <n v="11720489"/>
    <x v="1"/>
    <x v="0"/>
    <x v="1"/>
    <x v="392"/>
    <x v="3"/>
    <n v="48.516036261160863"/>
    <n v="0"/>
    <n v="21.98"/>
    <n v="3767586326.98"/>
    <n v="3767586326.98"/>
    <n v="0"/>
    <n v="0"/>
    <n v="0.70710678118654757"/>
  </r>
  <r>
    <s v="L0968"/>
    <s v="C00968"/>
    <x v="24"/>
    <x v="1"/>
    <x v="0"/>
    <x v="3"/>
    <x v="1"/>
    <x v="1"/>
    <n v="51684370"/>
    <n v="771143"/>
    <n v="419210918"/>
    <x v="0"/>
    <x v="119"/>
    <n v="36"/>
    <n v="21.18"/>
    <n v="4523700"/>
    <x v="2"/>
    <x v="0"/>
    <x v="0"/>
    <x v="107"/>
    <x v="0"/>
    <n v="8.6238790572880291"/>
    <n v="0"/>
    <n v="21.18"/>
    <n v="8878887243.2399998"/>
    <n v="8878887243.2399998"/>
    <n v="0"/>
    <n v="0"/>
    <n v="0.70710678118654757"/>
  </r>
  <r>
    <s v="L0695"/>
    <s v="C00695"/>
    <x v="30"/>
    <x v="0"/>
    <x v="0"/>
    <x v="2"/>
    <x v="3"/>
    <x v="1"/>
    <n v="48975663"/>
    <n v="1498447"/>
    <n v="198095810"/>
    <x v="2"/>
    <x v="120"/>
    <n v="12"/>
    <n v="8.9"/>
    <n v="10657356"/>
    <x v="2"/>
    <x v="0"/>
    <x v="2"/>
    <x v="139"/>
    <x v="0"/>
    <n v="21.114500087272464"/>
    <n v="0"/>
    <n v="8.9"/>
    <n v="1763052709"/>
    <n v="1763052709"/>
    <n v="0"/>
    <n v="0"/>
    <n v="0.70710678118654757"/>
  </r>
  <r>
    <s v="L0534"/>
    <s v="C00534"/>
    <x v="40"/>
    <x v="1"/>
    <x v="0"/>
    <x v="1"/>
    <x v="2"/>
    <x v="1"/>
    <n v="24114022"/>
    <n v="14378204"/>
    <n v="322916572"/>
    <x v="3"/>
    <x v="120"/>
    <n v="48"/>
    <n v="23.2"/>
    <n v="16604634"/>
    <x v="2"/>
    <x v="0"/>
    <x v="0"/>
    <x v="393"/>
    <x v="3"/>
    <n v="43.137629920389642"/>
    <n v="0"/>
    <n v="23.2"/>
    <n v="7491664470.3999996"/>
    <n v="7491664470.3999996"/>
    <n v="0"/>
    <n v="0"/>
    <n v="0.70710678118654757"/>
  </r>
  <r>
    <s v="L0130"/>
    <s v="C00130"/>
    <x v="25"/>
    <x v="1"/>
    <x v="1"/>
    <x v="2"/>
    <x v="1"/>
    <x v="1"/>
    <n v="51697529"/>
    <n v="11342326"/>
    <n v="473255666"/>
    <x v="0"/>
    <x v="120"/>
    <n v="60"/>
    <n v="16.36"/>
    <n v="13611277"/>
    <x v="2"/>
    <x v="0"/>
    <x v="1"/>
    <x v="369"/>
    <x v="2"/>
    <n v="21.591542366333172"/>
    <n v="0"/>
    <n v="16.36"/>
    <n v="7742462695.7599993"/>
    <n v="7742462695.7599993"/>
    <n v="0"/>
    <n v="0"/>
    <n v="0.70710678118654746"/>
  </r>
  <r>
    <s v="L0748"/>
    <s v="C00748"/>
    <x v="20"/>
    <x v="0"/>
    <x v="2"/>
    <x v="1"/>
    <x v="2"/>
    <x v="1"/>
    <n v="48631164"/>
    <n v="8813240"/>
    <n v="230322030"/>
    <x v="2"/>
    <x v="120"/>
    <n v="60"/>
    <n v="18.07"/>
    <n v="16121435"/>
    <x v="1"/>
    <x v="0"/>
    <x v="2"/>
    <x v="394"/>
    <x v="0"/>
    <n v="28.064413376105357"/>
    <n v="0"/>
    <n v="18.07"/>
    <n v="4161919082.0999999"/>
    <n v="4161919082.0999999"/>
    <n v="0"/>
    <n v="0"/>
    <n v="0.70710678118654746"/>
  </r>
  <r>
    <s v="L0086"/>
    <s v="C00086"/>
    <x v="20"/>
    <x v="0"/>
    <x v="2"/>
    <x v="3"/>
    <x v="1"/>
    <x v="1"/>
    <n v="27666068"/>
    <n v="2050241"/>
    <n v="271714680"/>
    <x v="0"/>
    <x v="121"/>
    <n v="24"/>
    <n v="23.07"/>
    <n v="19176178"/>
    <x v="0"/>
    <x v="0"/>
    <x v="1"/>
    <x v="328"/>
    <x v="2"/>
    <n v="64.530820432645257"/>
    <n v="0"/>
    <n v="23.07"/>
    <n v="6268457667.6000004"/>
    <n v="6268457667.6000004"/>
    <n v="0"/>
    <n v="0"/>
    <n v="0.70710678118654746"/>
  </r>
  <r>
    <s v="L0913"/>
    <s v="C00913"/>
    <x v="37"/>
    <x v="1"/>
    <x v="0"/>
    <x v="2"/>
    <x v="1"/>
    <x v="0"/>
    <n v="46474142"/>
    <n v="7371858"/>
    <n v="328501448"/>
    <x v="0"/>
    <x v="121"/>
    <n v="36"/>
    <n v="11.48"/>
    <n v="16820184"/>
    <x v="1"/>
    <x v="0"/>
    <x v="0"/>
    <x v="395"/>
    <x v="1"/>
    <n v="31.23757382163949"/>
    <n v="0"/>
    <n v="11.48"/>
    <n v="3771196623.04"/>
    <n v="3771196623.04"/>
    <n v="0"/>
    <n v="0"/>
    <n v="0.70710678118654746"/>
  </r>
  <r>
    <s v="L0356"/>
    <s v="C00356"/>
    <x v="39"/>
    <x v="1"/>
    <x v="1"/>
    <x v="0"/>
    <x v="0"/>
    <x v="1"/>
    <n v="16998768"/>
    <n v="13285935"/>
    <n v="17031401"/>
    <x v="1"/>
    <x v="122"/>
    <n v="48"/>
    <n v="21.5"/>
    <n v="12774646"/>
    <x v="0"/>
    <x v="1"/>
    <x v="1"/>
    <x v="396"/>
    <x v="4"/>
    <n v="42.181843421082917"/>
    <n v="0"/>
    <n v="21.5"/>
    <n v="366175121.5"/>
    <n v="366175121.5"/>
    <n v="0"/>
    <n v="0"/>
    <n v="0.70710678118654757"/>
  </r>
  <r>
    <s v="L0145"/>
    <s v="C00145"/>
    <x v="36"/>
    <x v="1"/>
    <x v="0"/>
    <x v="0"/>
    <x v="1"/>
    <x v="1"/>
    <n v="55895822"/>
    <n v="4617631"/>
    <n v="322061460"/>
    <x v="2"/>
    <x v="122"/>
    <n v="48"/>
    <n v="17"/>
    <n v="9874768"/>
    <x v="2"/>
    <x v="0"/>
    <x v="2"/>
    <x v="324"/>
    <x v="2"/>
    <n v="16.318301981544501"/>
    <n v="0"/>
    <n v="17"/>
    <n v="5475044820"/>
    <n v="5475044820"/>
    <n v="0"/>
    <n v="0"/>
    <n v="0.70710678118654757"/>
  </r>
  <r>
    <s v="L0752"/>
    <s v="C00752"/>
    <x v="3"/>
    <x v="1"/>
    <x v="1"/>
    <x v="3"/>
    <x v="0"/>
    <x v="1"/>
    <n v="48749282"/>
    <n v="8016792"/>
    <n v="197565000"/>
    <x v="0"/>
    <x v="122"/>
    <n v="48"/>
    <n v="20.47"/>
    <n v="4559976"/>
    <x v="0"/>
    <x v="0"/>
    <x v="2"/>
    <x v="397"/>
    <x v="0"/>
    <n v="8.0329247359963638"/>
    <n v="0"/>
    <n v="20.47"/>
    <n v="4044155550"/>
    <n v="4044155550"/>
    <n v="0"/>
    <n v="0"/>
    <n v="0.70710678118654757"/>
  </r>
  <r>
    <s v="L0986"/>
    <s v="C00986"/>
    <x v="7"/>
    <x v="0"/>
    <x v="0"/>
    <x v="2"/>
    <x v="0"/>
    <x v="1"/>
    <n v="31891636"/>
    <n v="3527110"/>
    <n v="294507782"/>
    <x v="3"/>
    <x v="122"/>
    <n v="36"/>
    <n v="19.57"/>
    <n v="7346502"/>
    <x v="2"/>
    <x v="0"/>
    <x v="1"/>
    <x v="398"/>
    <x v="1"/>
    <n v="20.741846704567124"/>
    <n v="0"/>
    <n v="19.57"/>
    <n v="5763517293.7399998"/>
    <n v="5763517293.7399998"/>
    <n v="0"/>
    <n v="0"/>
    <n v="0.70710678118654757"/>
  </r>
  <r>
    <s v="L0189"/>
    <s v="C00189"/>
    <x v="18"/>
    <x v="0"/>
    <x v="0"/>
    <x v="1"/>
    <x v="1"/>
    <x v="1"/>
    <n v="10628573"/>
    <n v="9309239"/>
    <n v="18029598"/>
    <x v="1"/>
    <x v="122"/>
    <n v="36"/>
    <n v="16.91"/>
    <n v="9897515"/>
    <x v="2"/>
    <x v="1"/>
    <x v="2"/>
    <x v="307"/>
    <x v="0"/>
    <n v="49.641931622186029"/>
    <n v="0"/>
    <n v="16.91"/>
    <n v="304880502.18000001"/>
    <n v="304880502.18000001"/>
    <n v="0"/>
    <n v="0"/>
    <n v="0.70710678118654757"/>
  </r>
  <r>
    <s v="L0133"/>
    <s v="C00133"/>
    <x v="39"/>
    <x v="1"/>
    <x v="1"/>
    <x v="0"/>
    <x v="2"/>
    <x v="0"/>
    <n v="15149777"/>
    <n v="10276325"/>
    <n v="201504414"/>
    <x v="0"/>
    <x v="123"/>
    <n v="72"/>
    <n v="11.01"/>
    <n v="12538705"/>
    <x v="2"/>
    <x v="0"/>
    <x v="0"/>
    <x v="399"/>
    <x v="4"/>
    <n v="49.314303073274857"/>
    <n v="0"/>
    <n v="11.01"/>
    <n v="2218563598.1399999"/>
    <n v="2218563598.1399999"/>
    <n v="0"/>
    <n v="0"/>
    <n v="0.70710678118654757"/>
  </r>
  <r>
    <s v="L0797"/>
    <s v="C00797"/>
    <x v="35"/>
    <x v="0"/>
    <x v="0"/>
    <x v="3"/>
    <x v="0"/>
    <x v="2"/>
    <n v="26872886"/>
    <n v="5449604"/>
    <n v="88193035"/>
    <x v="2"/>
    <x v="123"/>
    <n v="24"/>
    <n v="20.09"/>
    <n v="9367568"/>
    <x v="2"/>
    <x v="1"/>
    <x v="0"/>
    <x v="400"/>
    <x v="0"/>
    <n v="28.981579080077065"/>
    <n v="0"/>
    <n v="20.09"/>
    <n v="1771798073.1500001"/>
    <n v="1771798073.1500001"/>
    <n v="0"/>
    <n v="0"/>
    <n v="0.70710678118654746"/>
  </r>
  <r>
    <s v="L0932"/>
    <s v="C00932"/>
    <x v="36"/>
    <x v="1"/>
    <x v="1"/>
    <x v="3"/>
    <x v="2"/>
    <x v="1"/>
    <n v="20025940"/>
    <n v="11511913"/>
    <n v="382580343"/>
    <x v="0"/>
    <x v="123"/>
    <n v="12"/>
    <n v="14.58"/>
    <n v="10657503"/>
    <x v="2"/>
    <x v="0"/>
    <x v="1"/>
    <x v="401"/>
    <x v="0"/>
    <n v="33.792734717864278"/>
    <n v="0"/>
    <n v="14.58"/>
    <n v="5578021400.9399996"/>
    <n v="5578021400.9399996"/>
    <n v="0"/>
    <n v="0"/>
    <n v="0.70710678118654746"/>
  </r>
  <r>
    <s v="L0100"/>
    <s v="C00100"/>
    <x v="10"/>
    <x v="1"/>
    <x v="2"/>
    <x v="0"/>
    <x v="1"/>
    <x v="0"/>
    <n v="21396352"/>
    <n v="8206336"/>
    <n v="285657082"/>
    <x v="0"/>
    <x v="123"/>
    <n v="12"/>
    <n v="12.26"/>
    <n v="6160593"/>
    <x v="2"/>
    <x v="0"/>
    <x v="0"/>
    <x v="402"/>
    <x v="3"/>
    <n v="20.810924332276855"/>
    <n v="0"/>
    <n v="12.26"/>
    <n v="3502155825.3200002"/>
    <n v="3502155825.3200002"/>
    <n v="0"/>
    <n v="0"/>
    <n v="0.70710678118654746"/>
  </r>
  <r>
    <s v="L0868"/>
    <s v="C00868"/>
    <x v="24"/>
    <x v="1"/>
    <x v="0"/>
    <x v="0"/>
    <x v="1"/>
    <x v="2"/>
    <n v="36305676"/>
    <n v="7150265"/>
    <n v="232437973"/>
    <x v="0"/>
    <x v="123"/>
    <n v="48"/>
    <n v="9.89"/>
    <n v="7381906"/>
    <x v="2"/>
    <x v="0"/>
    <x v="0"/>
    <x v="403"/>
    <x v="0"/>
    <n v="16.987104248875891"/>
    <n v="0"/>
    <n v="9.89"/>
    <n v="2298811552.9700003"/>
    <n v="2298811552.9700003"/>
    <n v="0"/>
    <n v="0"/>
    <n v="0.70710678118654746"/>
  </r>
  <r>
    <s v="L0739"/>
    <s v="C00739"/>
    <x v="8"/>
    <x v="1"/>
    <x v="0"/>
    <x v="1"/>
    <x v="0"/>
    <x v="1"/>
    <n v="14244561"/>
    <n v="4514153"/>
    <n v="372370244"/>
    <x v="0"/>
    <x v="124"/>
    <n v="48"/>
    <n v="10.25"/>
    <n v="5822724"/>
    <x v="2"/>
    <x v="0"/>
    <x v="0"/>
    <x v="31"/>
    <x v="4"/>
    <n v="31.04010221596214"/>
    <n v="0"/>
    <n v="10.25"/>
    <n v="3816795001"/>
    <n v="3816795001"/>
    <n v="0"/>
    <n v="0"/>
    <n v="0.70710678118654757"/>
  </r>
  <r>
    <s v="L0122"/>
    <s v="C00122"/>
    <x v="43"/>
    <x v="1"/>
    <x v="2"/>
    <x v="1"/>
    <x v="2"/>
    <x v="1"/>
    <n v="19367204"/>
    <n v="14259395"/>
    <n v="18623041"/>
    <x v="3"/>
    <x v="125"/>
    <n v="36"/>
    <n v="17.62"/>
    <n v="12055361"/>
    <x v="2"/>
    <x v="0"/>
    <x v="3"/>
    <x v="404"/>
    <x v="0"/>
    <n v="35.850669881899151"/>
    <n v="0"/>
    <n v="17.62"/>
    <n v="328137982.42000002"/>
    <n v="328137982.42000002"/>
    <n v="0"/>
    <n v="0"/>
    <n v="0.70710678118654757"/>
  </r>
  <r>
    <s v="L0785"/>
    <s v="C00785"/>
    <x v="0"/>
    <x v="0"/>
    <x v="2"/>
    <x v="0"/>
    <x v="0"/>
    <x v="1"/>
    <n v="22429040"/>
    <n v="2120677"/>
    <n v="193431875"/>
    <x v="1"/>
    <x v="125"/>
    <n v="24"/>
    <n v="11.96"/>
    <n v="14907024"/>
    <x v="0"/>
    <x v="0"/>
    <x v="0"/>
    <x v="405"/>
    <x v="4"/>
    <n v="60.721775326371372"/>
    <n v="0"/>
    <n v="11.96"/>
    <n v="2313445225"/>
    <n v="2313445225"/>
    <n v="0"/>
    <n v="0"/>
    <n v="0.70710678118654757"/>
  </r>
  <r>
    <s v="L0645"/>
    <s v="C00645"/>
    <x v="5"/>
    <x v="0"/>
    <x v="1"/>
    <x v="1"/>
    <x v="1"/>
    <x v="1"/>
    <n v="39608644"/>
    <n v="1638004"/>
    <n v="400617850"/>
    <x v="0"/>
    <x v="125"/>
    <n v="72"/>
    <n v="19.3"/>
    <n v="2661241"/>
    <x v="2"/>
    <x v="0"/>
    <x v="1"/>
    <x v="406"/>
    <x v="1"/>
    <n v="6.4520176281961144"/>
    <n v="0"/>
    <n v="19.3"/>
    <n v="7731924505"/>
    <n v="7731924505"/>
    <n v="0"/>
    <n v="0"/>
    <n v="0.70710678118654757"/>
  </r>
  <r>
    <s v="L0247"/>
    <s v="C00247"/>
    <x v="36"/>
    <x v="0"/>
    <x v="0"/>
    <x v="2"/>
    <x v="2"/>
    <x v="1"/>
    <n v="33546399"/>
    <n v="11401945"/>
    <n v="453136756"/>
    <x v="4"/>
    <x v="125"/>
    <n v="72"/>
    <n v="11.95"/>
    <n v="19686319"/>
    <x v="2"/>
    <x v="0"/>
    <x v="0"/>
    <x v="407"/>
    <x v="0"/>
    <n v="43.797651366199389"/>
    <n v="0"/>
    <n v="11.95"/>
    <n v="5414984234.1999998"/>
    <n v="5414984234.1999998"/>
    <n v="0"/>
    <n v="0"/>
    <n v="0.70710678118654757"/>
  </r>
  <r>
    <s v="L0853"/>
    <s v="C00853"/>
    <x v="16"/>
    <x v="0"/>
    <x v="0"/>
    <x v="3"/>
    <x v="1"/>
    <x v="0"/>
    <n v="24374098"/>
    <n v="2505700"/>
    <n v="219043084"/>
    <x v="4"/>
    <x v="125"/>
    <n v="48"/>
    <n v="23.91"/>
    <n v="10944929"/>
    <x v="2"/>
    <x v="0"/>
    <x v="1"/>
    <x v="408"/>
    <x v="0"/>
    <n v="40.718047806758072"/>
    <n v="0"/>
    <n v="23.91"/>
    <n v="5237320138.4399996"/>
    <n v="5237320138.4399996"/>
    <n v="0"/>
    <n v="0"/>
    <n v="0.70710678118654757"/>
  </r>
  <r>
    <s v="L0226"/>
    <s v="C00226"/>
    <x v="33"/>
    <x v="0"/>
    <x v="1"/>
    <x v="3"/>
    <x v="1"/>
    <x v="1"/>
    <n v="46762581"/>
    <n v="12856870"/>
    <n v="425068144"/>
    <x v="2"/>
    <x v="125"/>
    <n v="36"/>
    <n v="16.600000000000001"/>
    <n v="4987400"/>
    <x v="2"/>
    <x v="0"/>
    <x v="1"/>
    <x v="409"/>
    <x v="3"/>
    <n v="8.3653906843254902"/>
    <n v="0"/>
    <n v="16.600000000000001"/>
    <n v="7056131190.4000006"/>
    <n v="7056131190.4000006"/>
    <n v="0"/>
    <n v="0"/>
    <n v="0.70710678118654746"/>
  </r>
  <r>
    <s v="L0281"/>
    <s v="C00281"/>
    <x v="33"/>
    <x v="0"/>
    <x v="0"/>
    <x v="0"/>
    <x v="1"/>
    <x v="1"/>
    <n v="20802231"/>
    <n v="10478661"/>
    <n v="496779610"/>
    <x v="1"/>
    <x v="125"/>
    <n v="48"/>
    <n v="19.47"/>
    <n v="10687580"/>
    <x v="2"/>
    <x v="0"/>
    <x v="1"/>
    <x v="109"/>
    <x v="1"/>
    <n v="34.166480930275263"/>
    <n v="0"/>
    <n v="19.47"/>
    <n v="9672299006.6999989"/>
    <n v="9672299006.6999989"/>
    <n v="0"/>
    <n v="0"/>
    <n v="0.70710678118654746"/>
  </r>
  <r>
    <s v="L0072"/>
    <s v="C00072"/>
    <x v="31"/>
    <x v="0"/>
    <x v="1"/>
    <x v="1"/>
    <x v="2"/>
    <x v="1"/>
    <n v="14202134"/>
    <n v="8336562"/>
    <n v="334011890"/>
    <x v="0"/>
    <x v="125"/>
    <n v="60"/>
    <n v="14.8"/>
    <n v="5460624"/>
    <x v="2"/>
    <x v="0"/>
    <x v="0"/>
    <x v="410"/>
    <x v="3"/>
    <n v="24.227772538393523"/>
    <n v="0"/>
    <n v="14.8"/>
    <n v="4943375972"/>
    <n v="4943375972"/>
    <n v="0"/>
    <n v="0"/>
    <n v="0.70710678118654746"/>
  </r>
  <r>
    <s v="L0201"/>
    <s v="C00201"/>
    <x v="32"/>
    <x v="1"/>
    <x v="0"/>
    <x v="2"/>
    <x v="2"/>
    <x v="1"/>
    <n v="14320383"/>
    <n v="8312048"/>
    <n v="55849459"/>
    <x v="3"/>
    <x v="125"/>
    <n v="24"/>
    <n v="8.48"/>
    <n v="4619603"/>
    <x v="2"/>
    <x v="0"/>
    <x v="0"/>
    <x v="234"/>
    <x v="3"/>
    <n v="20.41143083568884"/>
    <n v="0"/>
    <n v="8.48"/>
    <n v="473603412.32000005"/>
    <n v="473603412.32000005"/>
    <n v="0"/>
    <n v="0"/>
    <n v="0.70710678118654746"/>
  </r>
  <r>
    <s v="L0385"/>
    <s v="C00385"/>
    <x v="27"/>
    <x v="1"/>
    <x v="0"/>
    <x v="2"/>
    <x v="1"/>
    <x v="0"/>
    <n v="32923330"/>
    <n v="12651565"/>
    <n v="498106036"/>
    <x v="2"/>
    <x v="125"/>
    <n v="24"/>
    <n v="16.21"/>
    <n v="9626686"/>
    <x v="2"/>
    <x v="0"/>
    <x v="1"/>
    <x v="411"/>
    <x v="1"/>
    <n v="21.122782619685683"/>
    <n v="0"/>
    <n v="16.21"/>
    <n v="8074298843.5600004"/>
    <n v="8074298843.5600004"/>
    <n v="0"/>
    <n v="0"/>
    <n v="0.70710678118654757"/>
  </r>
  <r>
    <s v="L0694"/>
    <s v="C00694"/>
    <x v="11"/>
    <x v="1"/>
    <x v="0"/>
    <x v="3"/>
    <x v="0"/>
    <x v="1"/>
    <n v="26192959"/>
    <n v="5567248"/>
    <n v="36846488"/>
    <x v="2"/>
    <x v="126"/>
    <n v="72"/>
    <n v="9.89"/>
    <n v="2519493"/>
    <x v="0"/>
    <x v="0"/>
    <x v="2"/>
    <x v="182"/>
    <x v="2"/>
    <n v="7.9328607650447625"/>
    <n v="0"/>
    <n v="9.89"/>
    <n v="364411766.31999999"/>
    <n v="364411766.31999999"/>
    <n v="0"/>
    <n v="0"/>
    <n v="0.70710678118654757"/>
  </r>
  <r>
    <s v="L0164"/>
    <s v="C00164"/>
    <x v="29"/>
    <x v="1"/>
    <x v="1"/>
    <x v="1"/>
    <x v="2"/>
    <x v="1"/>
    <n v="16462734"/>
    <n v="2020880"/>
    <n v="114718328"/>
    <x v="1"/>
    <x v="126"/>
    <n v="12"/>
    <n v="17.39"/>
    <n v="16488221"/>
    <x v="1"/>
    <x v="0"/>
    <x v="2"/>
    <x v="412"/>
    <x v="1"/>
    <n v="89.204530023187019"/>
    <n v="0"/>
    <n v="17.39"/>
    <n v="1994951723.9200001"/>
    <n v="1994951723.9200001"/>
    <n v="0"/>
    <n v="0"/>
    <n v="0.70710678118654757"/>
  </r>
  <r>
    <s v="L0508"/>
    <s v="C00508"/>
    <x v="41"/>
    <x v="1"/>
    <x v="2"/>
    <x v="1"/>
    <x v="1"/>
    <x v="3"/>
    <n v="30538969"/>
    <n v="8844712"/>
    <n v="86478743"/>
    <x v="0"/>
    <x v="126"/>
    <n v="24"/>
    <n v="13.98"/>
    <n v="10219892"/>
    <x v="2"/>
    <x v="0"/>
    <x v="0"/>
    <x v="413"/>
    <x v="0"/>
    <n v="25.949560174428594"/>
    <n v="0"/>
    <n v="13.98"/>
    <n v="1208972827.1400001"/>
    <n v="1208972827.1400001"/>
    <n v="0"/>
    <n v="0"/>
    <n v="0.70710678118654757"/>
  </r>
  <r>
    <s v="L0372"/>
    <s v="C00372"/>
    <x v="25"/>
    <x v="0"/>
    <x v="0"/>
    <x v="2"/>
    <x v="0"/>
    <x v="1"/>
    <n v="39424385"/>
    <n v="5713948"/>
    <n v="19555821"/>
    <x v="4"/>
    <x v="127"/>
    <n v="12"/>
    <n v="15.55"/>
    <n v="5236901"/>
    <x v="2"/>
    <x v="0"/>
    <x v="2"/>
    <x v="412"/>
    <x v="3"/>
    <n v="11.601892785894419"/>
    <n v="0"/>
    <n v="15.55"/>
    <n v="304093016.55000001"/>
    <n v="304093016.55000001"/>
    <n v="0"/>
    <n v="0"/>
    <n v="0.70710678118654757"/>
  </r>
  <r>
    <s v="L0387"/>
    <s v="C00387"/>
    <x v="20"/>
    <x v="1"/>
    <x v="1"/>
    <x v="2"/>
    <x v="1"/>
    <x v="1"/>
    <n v="58689611"/>
    <n v="11926106"/>
    <n v="26829282"/>
    <x v="0"/>
    <x v="127"/>
    <n v="36"/>
    <n v="10.87"/>
    <n v="3885201"/>
    <x v="2"/>
    <x v="1"/>
    <x v="1"/>
    <x v="113"/>
    <x v="2"/>
    <n v="5.5018927301977261"/>
    <n v="0"/>
    <n v="10.87"/>
    <n v="291634295.33999997"/>
    <n v="291634295.33999997"/>
    <n v="0"/>
    <n v="0"/>
    <n v="0.70710678118654757"/>
  </r>
  <r>
    <s v="L0248"/>
    <s v="C00248"/>
    <x v="31"/>
    <x v="0"/>
    <x v="0"/>
    <x v="1"/>
    <x v="0"/>
    <x v="1"/>
    <n v="52998971"/>
    <n v="5104138"/>
    <n v="464392589"/>
    <x v="0"/>
    <x v="127"/>
    <n v="48"/>
    <n v="20.64"/>
    <n v="19874432"/>
    <x v="2"/>
    <x v="0"/>
    <x v="2"/>
    <x v="276"/>
    <x v="3"/>
    <n v="34.20545361866953"/>
    <n v="0"/>
    <n v="20.64"/>
    <n v="9585063036.960001"/>
    <n v="9585063036.960001"/>
    <n v="0"/>
    <n v="0"/>
    <n v="0.70710678118654746"/>
  </r>
  <r>
    <s v="L0643"/>
    <s v="C00643"/>
    <x v="32"/>
    <x v="0"/>
    <x v="0"/>
    <x v="2"/>
    <x v="2"/>
    <x v="1"/>
    <n v="25777956"/>
    <n v="14960259"/>
    <n v="497722757"/>
    <x v="0"/>
    <x v="127"/>
    <n v="60"/>
    <n v="23.55"/>
    <n v="16367923"/>
    <x v="3"/>
    <x v="0"/>
    <x v="1"/>
    <x v="414"/>
    <x v="2"/>
    <n v="40.178301872087424"/>
    <n v="0"/>
    <n v="23.55"/>
    <n v="11721370927.35"/>
    <n v="11721370927.35"/>
    <n v="0"/>
    <n v="0"/>
    <n v="0.70710678118654746"/>
  </r>
  <r>
    <s v="L0781"/>
    <s v="C00781"/>
    <x v="38"/>
    <x v="1"/>
    <x v="0"/>
    <x v="1"/>
    <x v="1"/>
    <x v="1"/>
    <n v="45129705"/>
    <n v="14047801"/>
    <n v="121547806"/>
    <x v="2"/>
    <x v="128"/>
    <n v="24"/>
    <n v="13.46"/>
    <n v="12327727"/>
    <x v="0"/>
    <x v="0"/>
    <x v="1"/>
    <x v="61"/>
    <x v="3"/>
    <n v="20.831778547747518"/>
    <n v="0"/>
    <n v="13.46"/>
    <n v="1636033468.76"/>
    <n v="1636033468.76"/>
    <n v="0"/>
    <n v="0"/>
    <n v="0.70710678118654746"/>
  </r>
  <r>
    <s v="L0084"/>
    <s v="C00084"/>
    <x v="18"/>
    <x v="0"/>
    <x v="1"/>
    <x v="3"/>
    <x v="0"/>
    <x v="2"/>
    <n v="54347456"/>
    <n v="9850267"/>
    <n v="94745814"/>
    <x v="2"/>
    <x v="128"/>
    <n v="48"/>
    <n v="12.68"/>
    <n v="10094776"/>
    <x v="2"/>
    <x v="0"/>
    <x v="2"/>
    <x v="415"/>
    <x v="2"/>
    <n v="15.72450786143926"/>
    <n v="0"/>
    <n v="12.68"/>
    <n v="1201376921.52"/>
    <n v="1201376921.52"/>
    <n v="0"/>
    <n v="0"/>
    <n v="0.70710678118654746"/>
  </r>
  <r>
    <s v="L0682"/>
    <s v="C00682"/>
    <x v="9"/>
    <x v="0"/>
    <x v="0"/>
    <x v="2"/>
    <x v="1"/>
    <x v="0"/>
    <n v="11136062"/>
    <n v="11244433"/>
    <n v="162320775"/>
    <x v="4"/>
    <x v="129"/>
    <n v="36"/>
    <n v="15.66"/>
    <n v="16165384"/>
    <x v="2"/>
    <x v="1"/>
    <x v="1"/>
    <x v="326"/>
    <x v="2"/>
    <n v="72.229787589595318"/>
    <n v="0"/>
    <n v="15.66"/>
    <n v="2541943336.5"/>
    <n v="2541943336.5"/>
    <n v="0"/>
    <n v="0"/>
    <n v="0.70710678118654757"/>
  </r>
  <r>
    <s v="L0080"/>
    <s v="C00080"/>
    <x v="6"/>
    <x v="0"/>
    <x v="0"/>
    <x v="1"/>
    <x v="1"/>
    <x v="2"/>
    <n v="27046177"/>
    <n v="6494374"/>
    <n v="202674624"/>
    <x v="4"/>
    <x v="129"/>
    <n v="12"/>
    <n v="12.92"/>
    <n v="5050338"/>
    <x v="0"/>
    <x v="0"/>
    <x v="1"/>
    <x v="185"/>
    <x v="0"/>
    <n v="15.057409164208424"/>
    <n v="0"/>
    <n v="12.92"/>
    <n v="2618556142.0799999"/>
    <n v="2618556142.0799999"/>
    <n v="0"/>
    <n v="0"/>
    <n v="0.70710678118654757"/>
  </r>
  <r>
    <s v="L0718"/>
    <s v="C00718"/>
    <x v="32"/>
    <x v="0"/>
    <x v="1"/>
    <x v="2"/>
    <x v="1"/>
    <x v="1"/>
    <n v="47699587"/>
    <n v="14411986"/>
    <n v="121439711"/>
    <x v="0"/>
    <x v="129"/>
    <n v="48"/>
    <n v="8.16"/>
    <n v="6338139"/>
    <x v="2"/>
    <x v="0"/>
    <x v="0"/>
    <x v="386"/>
    <x v="1"/>
    <n v="10.204441288260401"/>
    <n v="0"/>
    <n v="8.16"/>
    <n v="990948041.75999999"/>
    <n v="990948041.75999999"/>
    <n v="0"/>
    <n v="0"/>
    <n v="0.70710678118654757"/>
  </r>
  <r>
    <s v="L0318"/>
    <s v="C00318"/>
    <x v="10"/>
    <x v="1"/>
    <x v="0"/>
    <x v="3"/>
    <x v="0"/>
    <x v="1"/>
    <n v="37788085"/>
    <n v="12901733"/>
    <n v="130740847"/>
    <x v="0"/>
    <x v="129"/>
    <n v="60"/>
    <n v="18.02"/>
    <n v="19329367"/>
    <x v="2"/>
    <x v="0"/>
    <x v="1"/>
    <x v="416"/>
    <x v="1"/>
    <n v="38.132642338546177"/>
    <n v="0"/>
    <n v="18.02"/>
    <n v="2355950062.9400001"/>
    <n v="2355950062.9400001"/>
    <n v="0"/>
    <n v="0"/>
    <n v="0.70710678118654757"/>
  </r>
  <r>
    <s v="L0449"/>
    <s v="C00449"/>
    <x v="24"/>
    <x v="1"/>
    <x v="1"/>
    <x v="1"/>
    <x v="2"/>
    <x v="1"/>
    <n v="44262729"/>
    <n v="3155200"/>
    <n v="57486162"/>
    <x v="4"/>
    <x v="129"/>
    <n v="36"/>
    <n v="8.1300000000000008"/>
    <n v="11415643"/>
    <x v="0"/>
    <x v="0"/>
    <x v="1"/>
    <x v="417"/>
    <x v="1"/>
    <n v="24.074528855952355"/>
    <n v="0"/>
    <n v="8.1300000000000008"/>
    <n v="467362497.06000006"/>
    <n v="467362497.06000006"/>
    <n v="0"/>
    <n v="0"/>
    <n v="0.70710678118654757"/>
  </r>
  <r>
    <s v="L0183"/>
    <s v="C00183"/>
    <x v="19"/>
    <x v="0"/>
    <x v="0"/>
    <x v="3"/>
    <x v="1"/>
    <x v="1"/>
    <n v="24040773"/>
    <n v="10744676"/>
    <n v="23739212"/>
    <x v="2"/>
    <x v="129"/>
    <n v="12"/>
    <n v="18.25"/>
    <n v="6981377"/>
    <x v="0"/>
    <x v="0"/>
    <x v="0"/>
    <x v="418"/>
    <x v="1"/>
    <n v="20.06981999858619"/>
    <n v="0"/>
    <n v="18.25"/>
    <n v="433240619"/>
    <n v="433240619"/>
    <n v="0"/>
    <n v="0"/>
    <n v="0.70710678118654757"/>
  </r>
  <r>
    <s v="L0369"/>
    <s v="C00369"/>
    <x v="43"/>
    <x v="0"/>
    <x v="0"/>
    <x v="0"/>
    <x v="0"/>
    <x v="1"/>
    <n v="34589295"/>
    <n v="7871490"/>
    <n v="217386911"/>
    <x v="0"/>
    <x v="130"/>
    <n v="36"/>
    <n v="13.5"/>
    <n v="3564660"/>
    <x v="0"/>
    <x v="0"/>
    <x v="0"/>
    <x v="419"/>
    <x v="3"/>
    <n v="8.395181577542667"/>
    <n v="0"/>
    <n v="13.5"/>
    <n v="2934723298.5"/>
    <n v="2934723298.5"/>
    <n v="0"/>
    <n v="0"/>
    <n v="0.70710678118654746"/>
  </r>
  <r>
    <s v="L0415"/>
    <s v="C00415"/>
    <x v="15"/>
    <x v="0"/>
    <x v="0"/>
    <x v="1"/>
    <x v="1"/>
    <x v="1"/>
    <n v="52989551"/>
    <n v="1778244"/>
    <n v="63268246"/>
    <x v="0"/>
    <x v="130"/>
    <n v="48"/>
    <n v="22.07"/>
    <n v="11100846"/>
    <x v="1"/>
    <x v="1"/>
    <x v="1"/>
    <x v="278"/>
    <x v="0"/>
    <n v="20.26892994322667"/>
    <n v="0"/>
    <n v="22.07"/>
    <n v="1396330189.22"/>
    <n v="1396330189.22"/>
    <n v="0"/>
    <n v="0"/>
    <n v="0.70710678118654746"/>
  </r>
  <r>
    <s v="L0050"/>
    <s v="C00050"/>
    <x v="12"/>
    <x v="1"/>
    <x v="0"/>
    <x v="3"/>
    <x v="3"/>
    <x v="1"/>
    <n v="48426742"/>
    <n v="645649"/>
    <n v="384011053"/>
    <x v="1"/>
    <x v="130"/>
    <n v="24"/>
    <n v="20.72"/>
    <n v="12906167"/>
    <x v="0"/>
    <x v="0"/>
    <x v="0"/>
    <x v="328"/>
    <x v="2"/>
    <n v="26.300261179448135"/>
    <n v="0"/>
    <n v="20.72"/>
    <n v="7956709018.1599998"/>
    <n v="7956709018.1599998"/>
    <n v="0"/>
    <n v="0"/>
    <n v="0.70710678118654746"/>
  </r>
  <r>
    <s v="L0801"/>
    <s v="C00801"/>
    <x v="28"/>
    <x v="1"/>
    <x v="1"/>
    <x v="1"/>
    <x v="1"/>
    <x v="0"/>
    <n v="43118302"/>
    <n v="2396716"/>
    <n v="307341494"/>
    <x v="0"/>
    <x v="131"/>
    <n v="36"/>
    <n v="12.34"/>
    <n v="4840624"/>
    <x v="0"/>
    <x v="0"/>
    <x v="1"/>
    <x v="420"/>
    <x v="0"/>
    <n v="10.635223740876034"/>
    <n v="-5.5667355278189209E-2"/>
    <n v="14.34"/>
    <n v="3792594035.96"/>
    <n v="4407277023.96"/>
    <n v="-5.3399536964499436E-2"/>
    <n v="4.8959994556057075E-3"/>
    <n v="0.70710678118654746"/>
  </r>
  <r>
    <s v="L0553"/>
    <s v="C00553"/>
    <x v="41"/>
    <x v="0"/>
    <x v="0"/>
    <x v="3"/>
    <x v="3"/>
    <x v="2"/>
    <n v="50894422"/>
    <n v="2180019"/>
    <n v="132032413"/>
    <x v="1"/>
    <x v="130"/>
    <n v="12"/>
    <n v="12.55"/>
    <n v="6077831"/>
    <x v="1"/>
    <x v="0"/>
    <x v="0"/>
    <x v="421"/>
    <x v="3"/>
    <n v="11.451521458323038"/>
    <n v="0"/>
    <n v="12.55"/>
    <n v="1657006783.1500001"/>
    <n v="1657006783.1500001"/>
    <n v="0"/>
    <n v="0"/>
    <n v="0.70710678118654757"/>
  </r>
  <r>
    <s v="L0926"/>
    <s v="C00926"/>
    <x v="34"/>
    <x v="1"/>
    <x v="1"/>
    <x v="1"/>
    <x v="1"/>
    <x v="1"/>
    <n v="43478806"/>
    <n v="2757398"/>
    <n v="63436651"/>
    <x v="0"/>
    <x v="130"/>
    <n v="12"/>
    <n v="17.170000000000002"/>
    <n v="11441909"/>
    <x v="1"/>
    <x v="0"/>
    <x v="2"/>
    <x v="422"/>
    <x v="4"/>
    <n v="24.746644426086537"/>
    <n v="0"/>
    <n v="17.170000000000002"/>
    <n v="1089207297.6700001"/>
    <n v="1089207297.6700001"/>
    <n v="0"/>
    <n v="0"/>
    <n v="0.70710678118654757"/>
  </r>
  <r>
    <s v="L0590"/>
    <s v="C00590"/>
    <x v="14"/>
    <x v="1"/>
    <x v="2"/>
    <x v="1"/>
    <x v="1"/>
    <x v="1"/>
    <n v="9306080"/>
    <n v="4330453"/>
    <n v="120485386"/>
    <x v="4"/>
    <x v="132"/>
    <n v="36"/>
    <n v="21.42"/>
    <n v="12988221"/>
    <x v="1"/>
    <x v="0"/>
    <x v="0"/>
    <x v="48"/>
    <x v="3"/>
    <n v="95.24577104752359"/>
    <n v="0"/>
    <n v="21.42"/>
    <n v="2580796968.1200004"/>
    <n v="2580796968.1200004"/>
    <n v="0"/>
    <n v="0"/>
    <n v="0.70710678118654757"/>
  </r>
  <r>
    <s v="L0908"/>
    <s v="C00908"/>
    <x v="19"/>
    <x v="1"/>
    <x v="1"/>
    <x v="2"/>
    <x v="1"/>
    <x v="2"/>
    <n v="51140970"/>
    <n v="1896999"/>
    <n v="354542651"/>
    <x v="3"/>
    <x v="132"/>
    <n v="24"/>
    <n v="19.75"/>
    <n v="8079981"/>
    <x v="1"/>
    <x v="1"/>
    <x v="2"/>
    <x v="53"/>
    <x v="2"/>
    <n v="15.234333350886795"/>
    <n v="0"/>
    <n v="19.75"/>
    <n v="7002217357.25"/>
    <n v="7002217357.25"/>
    <n v="0"/>
    <n v="0"/>
    <n v="0.70710678118654757"/>
  </r>
  <r>
    <s v="L0906"/>
    <s v="C00906"/>
    <x v="5"/>
    <x v="1"/>
    <x v="1"/>
    <x v="3"/>
    <x v="0"/>
    <x v="1"/>
    <n v="30477565"/>
    <n v="3463894"/>
    <n v="367674910"/>
    <x v="0"/>
    <x v="133"/>
    <n v="48"/>
    <n v="14.69"/>
    <n v="8163068"/>
    <x v="1"/>
    <x v="0"/>
    <x v="1"/>
    <x v="423"/>
    <x v="1"/>
    <n v="24.050433424208428"/>
    <n v="0"/>
    <n v="14.69"/>
    <n v="5401144427.8999996"/>
    <n v="5401144427.8999996"/>
    <n v="0"/>
    <n v="0"/>
    <n v="0.70710678118654757"/>
  </r>
  <r>
    <s v="L0362"/>
    <s v="C00362"/>
    <x v="10"/>
    <x v="1"/>
    <x v="0"/>
    <x v="2"/>
    <x v="1"/>
    <x v="1"/>
    <n v="43293069"/>
    <n v="11759797"/>
    <n v="314857583"/>
    <x v="0"/>
    <x v="133"/>
    <n v="12"/>
    <n v="16.48"/>
    <n v="9184477"/>
    <x v="2"/>
    <x v="0"/>
    <x v="0"/>
    <x v="379"/>
    <x v="1"/>
    <n v="16.683013378449722"/>
    <n v="0"/>
    <n v="16.48"/>
    <n v="5188852967.8400002"/>
    <n v="5188852967.8400002"/>
    <n v="0"/>
    <n v="0"/>
    <n v="0.70710678118654757"/>
  </r>
  <r>
    <s v="L0276"/>
    <s v="C00276"/>
    <x v="1"/>
    <x v="0"/>
    <x v="0"/>
    <x v="1"/>
    <x v="0"/>
    <x v="0"/>
    <n v="50949662"/>
    <n v="14592325"/>
    <n v="367770144"/>
    <x v="0"/>
    <x v="134"/>
    <n v="48"/>
    <n v="11.02"/>
    <n v="13076502"/>
    <x v="0"/>
    <x v="1"/>
    <x v="1"/>
    <x v="424"/>
    <x v="4"/>
    <n v="19.951335927609275"/>
    <n v="0"/>
    <n v="11.02"/>
    <n v="4052826986.8799996"/>
    <n v="4052826986.8799996"/>
    <n v="0"/>
    <n v="0"/>
    <n v="0.70710678118654746"/>
  </r>
  <r>
    <s v="L0382"/>
    <s v="C00382"/>
    <x v="16"/>
    <x v="1"/>
    <x v="0"/>
    <x v="0"/>
    <x v="2"/>
    <x v="1"/>
    <n v="58770835"/>
    <n v="7069222"/>
    <n v="130551509"/>
    <x v="4"/>
    <x v="134"/>
    <n v="36"/>
    <n v="21.16"/>
    <n v="8666001"/>
    <x v="2"/>
    <x v="0"/>
    <x v="3"/>
    <x v="425"/>
    <x v="4"/>
    <n v="13.162201545481651"/>
    <n v="0"/>
    <n v="21.16"/>
    <n v="2762469930.4400001"/>
    <n v="2762469930.4400001"/>
    <n v="0"/>
    <n v="0"/>
    <n v="0.70710678118654746"/>
  </r>
  <r>
    <s v="L0213"/>
    <s v="C00213"/>
    <x v="42"/>
    <x v="1"/>
    <x v="0"/>
    <x v="1"/>
    <x v="1"/>
    <x v="1"/>
    <n v="6248749"/>
    <n v="12677114"/>
    <n v="349628911"/>
    <x v="1"/>
    <x v="135"/>
    <n v="24"/>
    <n v="18.75"/>
    <n v="13723600"/>
    <x v="2"/>
    <x v="0"/>
    <x v="0"/>
    <x v="426"/>
    <x v="2"/>
    <n v="72.512413304481811"/>
    <n v="0"/>
    <n v="18.75"/>
    <n v="6555542081.25"/>
    <n v="6555542081.25"/>
    <n v="0"/>
    <n v="0"/>
    <n v="0.70710678118654746"/>
  </r>
  <r>
    <s v="L0847"/>
    <s v="C00847"/>
    <x v="2"/>
    <x v="1"/>
    <x v="0"/>
    <x v="3"/>
    <x v="1"/>
    <x v="0"/>
    <n v="29436780"/>
    <n v="6030079"/>
    <n v="322542948"/>
    <x v="0"/>
    <x v="135"/>
    <n v="24"/>
    <n v="16.03"/>
    <n v="12213351"/>
    <x v="2"/>
    <x v="0"/>
    <x v="2"/>
    <x v="427"/>
    <x v="0"/>
    <n v="34.435953293749527"/>
    <n v="0"/>
    <n v="16.03"/>
    <n v="5170363456.4400005"/>
    <n v="5170363456.4400005"/>
    <n v="0"/>
    <n v="0"/>
    <n v="0.70710678118654746"/>
  </r>
  <r>
    <s v="L0560"/>
    <s v="C00560"/>
    <x v="31"/>
    <x v="1"/>
    <x v="1"/>
    <x v="1"/>
    <x v="1"/>
    <x v="2"/>
    <n v="41925916"/>
    <n v="8642873"/>
    <n v="489349766"/>
    <x v="4"/>
    <x v="135"/>
    <n v="12"/>
    <n v="23.42"/>
    <n v="3577697"/>
    <x v="2"/>
    <x v="0"/>
    <x v="2"/>
    <x v="306"/>
    <x v="1"/>
    <n v="7.0749113647945965"/>
    <n v="0"/>
    <n v="23.42"/>
    <n v="11460571519.720001"/>
    <n v="11460571519.720001"/>
    <n v="0"/>
    <n v="0"/>
    <n v="0.70710678118654757"/>
  </r>
  <r>
    <s v="L0584"/>
    <s v="C00584"/>
    <x v="4"/>
    <x v="0"/>
    <x v="0"/>
    <x v="0"/>
    <x v="0"/>
    <x v="1"/>
    <n v="9170163"/>
    <n v="12398696"/>
    <n v="25905769"/>
    <x v="3"/>
    <x v="135"/>
    <n v="72"/>
    <n v="11.98"/>
    <n v="7589081"/>
    <x v="2"/>
    <x v="0"/>
    <x v="1"/>
    <x v="428"/>
    <x v="4"/>
    <n v="35.185361450969658"/>
    <n v="0"/>
    <n v="11.98"/>
    <n v="310351112.62"/>
    <n v="310351112.62"/>
    <n v="0"/>
    <n v="0"/>
    <n v="0.70710678118654757"/>
  </r>
  <r>
    <s v="L0459"/>
    <s v="C00459"/>
    <x v="43"/>
    <x v="0"/>
    <x v="1"/>
    <x v="3"/>
    <x v="2"/>
    <x v="1"/>
    <n v="16660201"/>
    <n v="7695082"/>
    <n v="274890331"/>
    <x v="0"/>
    <x v="136"/>
    <n v="12"/>
    <n v="12.37"/>
    <n v="4497859"/>
    <x v="1"/>
    <x v="0"/>
    <x v="1"/>
    <x v="123"/>
    <x v="4"/>
    <n v="18.467693436368609"/>
    <n v="0"/>
    <n v="12.37"/>
    <n v="3400393394.4699998"/>
    <n v="3400393394.4699998"/>
    <n v="0"/>
    <n v="0"/>
    <n v="0.70710678118654757"/>
  </r>
  <r>
    <s v="L0113"/>
    <s v="C00113"/>
    <x v="36"/>
    <x v="1"/>
    <x v="1"/>
    <x v="0"/>
    <x v="0"/>
    <x v="0"/>
    <n v="13821549"/>
    <n v="10149734"/>
    <n v="440066845"/>
    <x v="3"/>
    <x v="136"/>
    <n v="60"/>
    <n v="15.06"/>
    <n v="4480069"/>
    <x v="2"/>
    <x v="0"/>
    <x v="1"/>
    <x v="125"/>
    <x v="2"/>
    <n v="18.689316712835101"/>
    <n v="0"/>
    <n v="15.06"/>
    <n v="6627406685.6999998"/>
    <n v="6627406685.6999998"/>
    <n v="0"/>
    <n v="0"/>
    <n v="0.70710678118654757"/>
  </r>
  <r>
    <s v="L0712"/>
    <s v="C00712"/>
    <x v="39"/>
    <x v="1"/>
    <x v="1"/>
    <x v="0"/>
    <x v="0"/>
    <x v="1"/>
    <n v="25367727"/>
    <n v="6130158"/>
    <n v="291764999"/>
    <x v="0"/>
    <x v="137"/>
    <n v="60"/>
    <n v="22.63"/>
    <n v="1996270"/>
    <x v="0"/>
    <x v="0"/>
    <x v="1"/>
    <x v="429"/>
    <x v="4"/>
    <n v="6.3377906167350604"/>
    <n v="-5.4207144706960989E-2"/>
    <n v="24.63"/>
    <n v="6602641927.3699999"/>
    <n v="7186171925.3699999"/>
    <n v="-5.3253979005024821E-2"/>
    <n v="9.9996170787349358E-3"/>
    <n v="0.70710678118654757"/>
  </r>
  <r>
    <s v="L0685"/>
    <s v="C00685"/>
    <x v="16"/>
    <x v="1"/>
    <x v="0"/>
    <x v="3"/>
    <x v="1"/>
    <x v="2"/>
    <n v="17523855"/>
    <n v="5768212"/>
    <n v="341636321"/>
    <x v="0"/>
    <x v="136"/>
    <n v="36"/>
    <n v="13.97"/>
    <n v="7118313"/>
    <x v="2"/>
    <x v="0"/>
    <x v="3"/>
    <x v="430"/>
    <x v="4"/>
    <n v="30.561104774428134"/>
    <n v="0"/>
    <n v="13.97"/>
    <n v="4772659404.3699999"/>
    <n v="4772659404.3699999"/>
    <n v="0"/>
    <n v="0"/>
    <n v="0.70710678118654757"/>
  </r>
  <r>
    <s v="L1000"/>
    <s v="C01000"/>
    <x v="7"/>
    <x v="0"/>
    <x v="0"/>
    <x v="3"/>
    <x v="1"/>
    <x v="1"/>
    <n v="57291868"/>
    <n v="353153"/>
    <n v="324385210"/>
    <x v="4"/>
    <x v="136"/>
    <n v="48"/>
    <n v="17.09"/>
    <n v="7729806"/>
    <x v="1"/>
    <x v="0"/>
    <x v="0"/>
    <x v="431"/>
    <x v="0"/>
    <n v="13.409321162360232"/>
    <n v="0"/>
    <n v="17.09"/>
    <n v="5543743238.8999996"/>
    <n v="5543743238.8999996"/>
    <n v="0"/>
    <n v="0"/>
    <n v="0.70710678118654746"/>
  </r>
  <r>
    <s v="L0800"/>
    <s v="C00800"/>
    <x v="43"/>
    <x v="1"/>
    <x v="0"/>
    <x v="1"/>
    <x v="1"/>
    <x v="0"/>
    <n v="39139374"/>
    <n v="3761054"/>
    <n v="112257658"/>
    <x v="3"/>
    <x v="138"/>
    <n v="60"/>
    <n v="21.16"/>
    <n v="12987005"/>
    <x v="2"/>
    <x v="0"/>
    <x v="1"/>
    <x v="156"/>
    <x v="3"/>
    <n v="30.272436909021049"/>
    <n v="0"/>
    <n v="21.16"/>
    <n v="2375372043.2800002"/>
    <n v="2375372043.2800002"/>
    <n v="0"/>
    <n v="0"/>
    <n v="0.70710678118654746"/>
  </r>
  <r>
    <s v="L0794"/>
    <s v="C00794"/>
    <x v="6"/>
    <x v="0"/>
    <x v="0"/>
    <x v="2"/>
    <x v="0"/>
    <x v="1"/>
    <n v="56981872"/>
    <n v="12350251"/>
    <n v="373943004"/>
    <x v="0"/>
    <x v="138"/>
    <n v="36"/>
    <n v="13.69"/>
    <n v="6647244"/>
    <x v="2"/>
    <x v="0"/>
    <x v="2"/>
    <x v="432"/>
    <x v="1"/>
    <n v="9.587538520924852"/>
    <n v="0"/>
    <n v="13.69"/>
    <n v="5119279724.7600002"/>
    <n v="5119279724.7600002"/>
    <n v="0"/>
    <n v="0"/>
    <n v="0.70710678118654746"/>
  </r>
  <r>
    <s v="L0914"/>
    <s v="C00914"/>
    <x v="1"/>
    <x v="1"/>
    <x v="1"/>
    <x v="0"/>
    <x v="0"/>
    <x v="1"/>
    <n v="58362949"/>
    <n v="10266495"/>
    <n v="272023078"/>
    <x v="2"/>
    <x v="138"/>
    <n v="36"/>
    <n v="19.43"/>
    <n v="6330605"/>
    <x v="3"/>
    <x v="0"/>
    <x v="2"/>
    <x v="433"/>
    <x v="3"/>
    <n v="9.2243279721164591"/>
    <n v="0"/>
    <n v="19.43"/>
    <n v="5285408405.54"/>
    <n v="5285408405.54"/>
    <n v="0"/>
    <n v="0"/>
    <n v="0.70710678118654746"/>
  </r>
  <r>
    <s v="L0068"/>
    <s v="C00068"/>
    <x v="22"/>
    <x v="1"/>
    <x v="0"/>
    <x v="2"/>
    <x v="1"/>
    <x v="1"/>
    <n v="45411257"/>
    <n v="14277320"/>
    <n v="90989847"/>
    <x v="2"/>
    <x v="139"/>
    <n v="36"/>
    <n v="18.149999999999999"/>
    <n v="19757331"/>
    <x v="2"/>
    <x v="0"/>
    <x v="0"/>
    <x v="434"/>
    <x v="3"/>
    <n v="33.100690271104973"/>
    <n v="-5.1242560902623309E-2"/>
    <n v="20.149999999999999"/>
    <n v="1651465723.05"/>
    <n v="1833445417.05"/>
    <n v="-5.2351212641212362E-2"/>
    <n v="2.1080966339606936E-2"/>
    <n v="0.70710678118654757"/>
  </r>
  <r>
    <s v="L0724"/>
    <s v="C00724"/>
    <x v="2"/>
    <x v="1"/>
    <x v="1"/>
    <x v="3"/>
    <x v="1"/>
    <x v="1"/>
    <n v="37334591"/>
    <n v="7426187"/>
    <n v="114173230"/>
    <x v="2"/>
    <x v="138"/>
    <n v="12"/>
    <n v="11.31"/>
    <n v="12662807"/>
    <x v="2"/>
    <x v="0"/>
    <x v="0"/>
    <x v="435"/>
    <x v="1"/>
    <n v="28.289961805400253"/>
    <n v="0"/>
    <n v="11.31"/>
    <n v="1291299231.3"/>
    <n v="1291299231.3"/>
    <n v="0"/>
    <n v="0"/>
    <n v="0.70710678118654757"/>
  </r>
  <r>
    <s v="L0024"/>
    <s v="C00024"/>
    <x v="11"/>
    <x v="1"/>
    <x v="0"/>
    <x v="1"/>
    <x v="2"/>
    <x v="1"/>
    <n v="54402947"/>
    <n v="4892571"/>
    <n v="223824883"/>
    <x v="4"/>
    <x v="139"/>
    <n v="72"/>
    <n v="9.5500000000000007"/>
    <n v="15244799"/>
    <x v="2"/>
    <x v="0"/>
    <x v="2"/>
    <x v="436"/>
    <x v="3"/>
    <n v="25.709867312399563"/>
    <n v="-5.1794843873129097E-2"/>
    <n v="11.55"/>
    <n v="2137527632.6500001"/>
    <n v="2585177398.6500001"/>
    <n v="-5.3330660022914776E-2"/>
    <n v="2.4532740861164404E-2"/>
    <n v="0.70710678118654757"/>
  </r>
  <r>
    <s v="L0813"/>
    <s v="C00813"/>
    <x v="34"/>
    <x v="0"/>
    <x v="0"/>
    <x v="2"/>
    <x v="2"/>
    <x v="1"/>
    <n v="10914063"/>
    <n v="12237052"/>
    <n v="218777654"/>
    <x v="1"/>
    <x v="138"/>
    <n v="36"/>
    <n v="8.84"/>
    <n v="4585435"/>
    <x v="0"/>
    <x v="0"/>
    <x v="3"/>
    <x v="437"/>
    <x v="4"/>
    <n v="19.806540635299854"/>
    <n v="0"/>
    <n v="8.84"/>
    <n v="1933994461.3599999"/>
    <n v="1933994461.3599999"/>
    <n v="0"/>
    <n v="0"/>
    <n v="0.70710678118654757"/>
  </r>
  <r>
    <s v="L0035"/>
    <s v="C00035"/>
    <x v="19"/>
    <x v="0"/>
    <x v="1"/>
    <x v="3"/>
    <x v="2"/>
    <x v="2"/>
    <n v="6629618"/>
    <n v="2570348"/>
    <n v="171826844"/>
    <x v="0"/>
    <x v="138"/>
    <n v="12"/>
    <n v="16.510000000000002"/>
    <n v="2641455"/>
    <x v="0"/>
    <x v="0"/>
    <x v="2"/>
    <x v="438"/>
    <x v="4"/>
    <n v="28.711573499293369"/>
    <n v="0"/>
    <n v="16.510000000000002"/>
    <n v="2836861194.4400001"/>
    <n v="2836861194.4400001"/>
    <n v="0"/>
    <n v="0"/>
    <n v="0.70710678118654757"/>
  </r>
  <r>
    <s v="L0420"/>
    <s v="C00420"/>
    <x v="16"/>
    <x v="0"/>
    <x v="1"/>
    <x v="3"/>
    <x v="2"/>
    <x v="1"/>
    <n v="41487310"/>
    <n v="12976357"/>
    <n v="423698971"/>
    <x v="0"/>
    <x v="139"/>
    <n v="48"/>
    <n v="17.28"/>
    <n v="7633381"/>
    <x v="2"/>
    <x v="0"/>
    <x v="1"/>
    <x v="70"/>
    <x v="2"/>
    <n v="14.015547282190896"/>
    <n v="-5.5064040078100243E-2"/>
    <n v="19.28"/>
    <n v="7321518218.8800001"/>
    <n v="8168916160.8800001"/>
    <n v="-5.7468185547236712E-2"/>
    <n v="3.0175657222604384E-2"/>
    <n v="0.70710678118654746"/>
  </r>
  <r>
    <s v="L0070"/>
    <s v="C00070"/>
    <x v="41"/>
    <x v="0"/>
    <x v="1"/>
    <x v="1"/>
    <x v="0"/>
    <x v="2"/>
    <n v="14143589"/>
    <n v="14294215"/>
    <n v="247299877"/>
    <x v="4"/>
    <x v="140"/>
    <n v="36"/>
    <n v="10.210000000000001"/>
    <n v="16469349"/>
    <x v="0"/>
    <x v="1"/>
    <x v="1"/>
    <x v="381"/>
    <x v="0"/>
    <n v="57.913575183231444"/>
    <n v="0"/>
    <n v="10.210000000000001"/>
    <n v="2524931744.1700001"/>
    <n v="2524931744.1700001"/>
    <n v="0"/>
    <n v="0"/>
    <n v="0.70710678118654746"/>
  </r>
  <r>
    <s v="L0547"/>
    <s v="C00547"/>
    <x v="17"/>
    <x v="0"/>
    <x v="1"/>
    <x v="2"/>
    <x v="0"/>
    <x v="1"/>
    <n v="27992457"/>
    <n v="13449076"/>
    <n v="442545242"/>
    <x v="0"/>
    <x v="141"/>
    <n v="24"/>
    <n v="12.42"/>
    <n v="15626405"/>
    <x v="0"/>
    <x v="0"/>
    <x v="0"/>
    <x v="7"/>
    <x v="4"/>
    <n v="37.707111365788521"/>
    <n v="0"/>
    <n v="12.42"/>
    <n v="5496411905.6400003"/>
    <n v="5496411905.6400003"/>
    <n v="0"/>
    <n v="0"/>
    <n v="0.70710678118654746"/>
  </r>
  <r>
    <s v="L0168"/>
    <s v="C00168"/>
    <x v="13"/>
    <x v="0"/>
    <x v="1"/>
    <x v="3"/>
    <x v="2"/>
    <x v="0"/>
    <n v="28175713"/>
    <n v="4243780"/>
    <n v="213522866"/>
    <x v="2"/>
    <x v="137"/>
    <n v="36"/>
    <n v="13.76"/>
    <n v="3117709"/>
    <x v="0"/>
    <x v="0"/>
    <x v="0"/>
    <x v="439"/>
    <x v="1"/>
    <n v="9.6167728471262652"/>
    <n v="-5.0312395720539846E-2"/>
    <n v="15.76"/>
    <n v="2938074636.1599998"/>
    <n v="3365120368.1599998"/>
    <n v="-5.1463547117402517E-2"/>
    <n v="2.5761267410912801E-2"/>
    <n v="0.70710678118654746"/>
  </r>
  <r>
    <s v="L0814"/>
    <s v="C00814"/>
    <x v="42"/>
    <x v="0"/>
    <x v="0"/>
    <x v="0"/>
    <x v="0"/>
    <x v="2"/>
    <n v="32308991"/>
    <n v="10563357"/>
    <n v="371026934"/>
    <x v="0"/>
    <x v="141"/>
    <n v="36"/>
    <n v="9.5299999999999994"/>
    <n v="3317165"/>
    <x v="1"/>
    <x v="0"/>
    <x v="3"/>
    <x v="440"/>
    <x v="2"/>
    <n v="7.7373065734584916"/>
    <n v="0"/>
    <n v="9.5299999999999994"/>
    <n v="3535886681.02"/>
    <n v="3535886681.02"/>
    <n v="0"/>
    <n v="0"/>
    <n v="0.70710678118654746"/>
  </r>
  <r>
    <s v="L0244"/>
    <s v="C00244"/>
    <x v="9"/>
    <x v="0"/>
    <x v="1"/>
    <x v="2"/>
    <x v="1"/>
    <x v="0"/>
    <n v="24654884"/>
    <n v="7639298"/>
    <n v="333616721"/>
    <x v="4"/>
    <x v="131"/>
    <n v="36"/>
    <n v="17.54"/>
    <n v="5213720"/>
    <x v="2"/>
    <x v="0"/>
    <x v="2"/>
    <x v="441"/>
    <x v="0"/>
    <n v="16.144455989007554"/>
    <n v="-5.2485776981052702E-2"/>
    <n v="19.54"/>
    <n v="5851637286.3400002"/>
    <n v="6518870728.3400002"/>
    <n v="-5.4092414097357731E-2"/>
    <n v="2.9246203597394209E-2"/>
    <n v="0.70710678118654757"/>
  </r>
  <r>
    <s v="L0294"/>
    <s v="C00294"/>
    <x v="1"/>
    <x v="0"/>
    <x v="0"/>
    <x v="1"/>
    <x v="0"/>
    <x v="1"/>
    <n v="21819353"/>
    <n v="8057907"/>
    <n v="466408586"/>
    <x v="1"/>
    <x v="141"/>
    <n v="24"/>
    <n v="20.25"/>
    <n v="8180096"/>
    <x v="1"/>
    <x v="1"/>
    <x v="1"/>
    <x v="253"/>
    <x v="3"/>
    <n v="27.379003295482917"/>
    <n v="0"/>
    <n v="20.25"/>
    <n v="9444773866.5"/>
    <n v="9444773866.5"/>
    <n v="0"/>
    <n v="0"/>
    <n v="0.70710678118654757"/>
  </r>
  <r>
    <s v="L0004"/>
    <s v="C00004"/>
    <x v="34"/>
    <x v="0"/>
    <x v="1"/>
    <x v="0"/>
    <x v="0"/>
    <x v="1"/>
    <n v="20941926"/>
    <n v="9422487"/>
    <n v="376883890"/>
    <x v="2"/>
    <x v="139"/>
    <n v="60"/>
    <n v="10.69"/>
    <n v="1396904"/>
    <x v="2"/>
    <x v="0"/>
    <x v="3"/>
    <x v="432"/>
    <x v="1"/>
    <n v="4.6004643659668307"/>
    <n v="-5.7027922224875072E-2"/>
    <n v="12.69"/>
    <n v="4028888784.0999999"/>
    <n v="4782656564.0999994"/>
    <n v="-5.6685776257316904E-2"/>
    <n v="1.9508912274616368E-2"/>
    <n v="0.70710678118654757"/>
  </r>
  <r>
    <s v="L0839"/>
    <s v="C00839"/>
    <x v="16"/>
    <x v="1"/>
    <x v="0"/>
    <x v="2"/>
    <x v="2"/>
    <x v="1"/>
    <n v="59182052"/>
    <n v="2790353"/>
    <n v="169805295"/>
    <x v="2"/>
    <x v="141"/>
    <n v="48"/>
    <n v="12.15"/>
    <n v="1593695"/>
    <x v="2"/>
    <x v="0"/>
    <x v="2"/>
    <x v="140"/>
    <x v="3"/>
    <n v="2.5716203849116392"/>
    <n v="0"/>
    <n v="12.15"/>
    <n v="2063134334.25"/>
    <n v="2063134334.25"/>
    <n v="0"/>
    <n v="0"/>
    <n v="0.70710678118654757"/>
  </r>
  <r>
    <s v="L0132"/>
    <s v="C00132"/>
    <x v="23"/>
    <x v="0"/>
    <x v="1"/>
    <x v="1"/>
    <x v="1"/>
    <x v="1"/>
    <n v="56017938"/>
    <n v="6849221"/>
    <n v="166639163"/>
    <x v="3"/>
    <x v="141"/>
    <n v="36"/>
    <n v="10"/>
    <n v="4677264"/>
    <x v="0"/>
    <x v="0"/>
    <x v="2"/>
    <x v="442"/>
    <x v="3"/>
    <n v="7.4399162844307947"/>
    <n v="0"/>
    <n v="10"/>
    <n v="1666391630"/>
    <n v="1666391630"/>
    <n v="0"/>
    <n v="0"/>
    <n v="0.70710678118654757"/>
  </r>
  <r>
    <s v="L0898"/>
    <s v="C00898"/>
    <x v="38"/>
    <x v="0"/>
    <x v="0"/>
    <x v="1"/>
    <x v="1"/>
    <x v="0"/>
    <n v="54313342"/>
    <n v="10862055"/>
    <n v="349619319"/>
    <x v="3"/>
    <x v="142"/>
    <n v="48"/>
    <n v="12.61"/>
    <n v="16231215"/>
    <x v="0"/>
    <x v="0"/>
    <x v="3"/>
    <x v="443"/>
    <x v="2"/>
    <n v="24.903898935974262"/>
    <n v="-6.0908987972777169E-2"/>
    <n v="14.61"/>
    <n v="4408699612.5900002"/>
    <n v="5107938250.5900002"/>
    <n v="-6.152477251135164E-2"/>
    <n v="2.5289767849426451E-2"/>
    <n v="0.70710678118654746"/>
  </r>
  <r>
    <s v="L0536"/>
    <s v="C00536"/>
    <x v="41"/>
    <x v="0"/>
    <x v="0"/>
    <x v="2"/>
    <x v="1"/>
    <x v="1"/>
    <n v="36243706"/>
    <n v="10689065"/>
    <n v="46753179"/>
    <x v="0"/>
    <x v="143"/>
    <n v="12"/>
    <n v="8.41"/>
    <n v="6999566"/>
    <x v="2"/>
    <x v="0"/>
    <x v="3"/>
    <x v="444"/>
    <x v="4"/>
    <n v="14.914026704283026"/>
    <n v="-6.1754332895929305E-2"/>
    <n v="10.41"/>
    <n v="393194235.38999999"/>
    <n v="486700593.38999999"/>
    <n v="-6.2316474715746507E-2"/>
    <n v="2.6701697306394986E-2"/>
    <n v="0.70710678118654746"/>
  </r>
  <r>
    <s v="L0841"/>
    <s v="C00841"/>
    <x v="12"/>
    <x v="0"/>
    <x v="1"/>
    <x v="3"/>
    <x v="0"/>
    <x v="0"/>
    <n v="46347022"/>
    <n v="13321837"/>
    <n v="372273626"/>
    <x v="1"/>
    <x v="141"/>
    <n v="12"/>
    <n v="8.51"/>
    <n v="5090617"/>
    <x v="3"/>
    <x v="0"/>
    <x v="1"/>
    <x v="445"/>
    <x v="1"/>
    <n v="8.5314468641004186"/>
    <n v="0"/>
    <n v="8.51"/>
    <n v="3168048557.2599998"/>
    <n v="3168048557.2599998"/>
    <n v="0"/>
    <n v="0"/>
    <n v="0.70710678118654746"/>
  </r>
  <r>
    <s v="L0231"/>
    <s v="C00231"/>
    <x v="2"/>
    <x v="0"/>
    <x v="0"/>
    <x v="0"/>
    <x v="3"/>
    <x v="1"/>
    <n v="43078537"/>
    <n v="11067884"/>
    <n v="390793000"/>
    <x v="1"/>
    <x v="139"/>
    <n v="60"/>
    <n v="10.02"/>
    <n v="14207054"/>
    <x v="1"/>
    <x v="0"/>
    <x v="0"/>
    <x v="186"/>
    <x v="2"/>
    <n v="26.238214341073441"/>
    <n v="-6.5892807279020374E-2"/>
    <n v="12.02"/>
    <n v="3915745860"/>
    <n v="4697331860"/>
    <n v="-6.6953324082375323E-2"/>
    <n v="3.0416563766301918E-2"/>
    <n v="0.70710678118654746"/>
  </r>
  <r>
    <s v="L0891"/>
    <s v="C00891"/>
    <x v="26"/>
    <x v="1"/>
    <x v="0"/>
    <x v="3"/>
    <x v="0"/>
    <x v="2"/>
    <n v="21419897"/>
    <n v="9184519"/>
    <n v="347202652"/>
    <x v="2"/>
    <x v="144"/>
    <n v="60"/>
    <n v="16.95"/>
    <n v="12617659"/>
    <x v="0"/>
    <x v="0"/>
    <x v="1"/>
    <x v="446"/>
    <x v="0"/>
    <n v="41.22822993910421"/>
    <n v="-6.7519120789786988E-2"/>
    <n v="18.95"/>
    <n v="5885084951.3999996"/>
    <n v="6579490255.3999996"/>
    <n v="-6.8522273285446661E-2"/>
    <n v="3.2035083832269814E-2"/>
    <n v="0.70710678118654746"/>
  </r>
  <r>
    <s v="L0495"/>
    <s v="C00495"/>
    <x v="33"/>
    <x v="1"/>
    <x v="1"/>
    <x v="2"/>
    <x v="1"/>
    <x v="1"/>
    <n v="57617967"/>
    <n v="11769497"/>
    <n v="104411179"/>
    <x v="3"/>
    <x v="141"/>
    <n v="12"/>
    <n v="19.45"/>
    <n v="17977427"/>
    <x v="2"/>
    <x v="0"/>
    <x v="2"/>
    <x v="447"/>
    <x v="4"/>
    <n v="25.908753488958752"/>
    <n v="0"/>
    <n v="19.45"/>
    <n v="2030797431.55"/>
    <n v="2030797431.55"/>
    <n v="0"/>
    <n v="0"/>
    <n v="0.70710678118654757"/>
  </r>
  <r>
    <s v="L0484"/>
    <s v="C00484"/>
    <x v="19"/>
    <x v="0"/>
    <x v="0"/>
    <x v="1"/>
    <x v="0"/>
    <x v="1"/>
    <n v="20838516"/>
    <n v="9545151"/>
    <n v="317858443"/>
    <x v="0"/>
    <x v="143"/>
    <n v="60"/>
    <n v="9.16"/>
    <n v="6065719"/>
    <x v="2"/>
    <x v="1"/>
    <x v="1"/>
    <x v="448"/>
    <x v="4"/>
    <n v="19.96374894445756"/>
    <n v="-6.637594153730525E-2"/>
    <n v="11.16"/>
    <n v="2911583337.8800001"/>
    <n v="3547300223.8800001"/>
    <n v="-6.7770404206098367E-2"/>
    <n v="3.591081168704359E-2"/>
    <n v="0.70710678118654757"/>
  </r>
  <r>
    <s v="L0514"/>
    <s v="C00514"/>
    <x v="10"/>
    <x v="1"/>
    <x v="1"/>
    <x v="3"/>
    <x v="1"/>
    <x v="1"/>
    <n v="20020117"/>
    <n v="10556069"/>
    <n v="68723541"/>
    <x v="3"/>
    <x v="141"/>
    <n v="12"/>
    <n v="9.6999999999999993"/>
    <n v="9650353"/>
    <x v="2"/>
    <x v="1"/>
    <x v="2"/>
    <x v="449"/>
    <x v="1"/>
    <n v="31.561663707828046"/>
    <n v="0"/>
    <n v="9.6999999999999993"/>
    <n v="666618347.69999993"/>
    <n v="666618347.69999993"/>
    <n v="0"/>
    <n v="0"/>
    <n v="0.70710678118654757"/>
  </r>
  <r>
    <s v="L0696"/>
    <s v="C00696"/>
    <x v="12"/>
    <x v="1"/>
    <x v="0"/>
    <x v="3"/>
    <x v="3"/>
    <x v="1"/>
    <n v="31401120"/>
    <n v="11629755"/>
    <n v="440297851"/>
    <x v="0"/>
    <x v="139"/>
    <n v="24"/>
    <n v="14.59"/>
    <n v="4714779"/>
    <x v="1"/>
    <x v="1"/>
    <x v="2"/>
    <x v="450"/>
    <x v="1"/>
    <n v="10.95673513494671"/>
    <n v="-5.3831625208129792E-2"/>
    <n v="16.59"/>
    <n v="6423945646.0900002"/>
    <n v="7304541348.0900002"/>
    <n v="-5.3626620370375924E-2"/>
    <n v="2.1484573408784301E-2"/>
    <n v="0.70710678118654757"/>
  </r>
  <r>
    <s v="L0022"/>
    <s v="C00022"/>
    <x v="4"/>
    <x v="1"/>
    <x v="0"/>
    <x v="2"/>
    <x v="0"/>
    <x v="1"/>
    <n v="10369337"/>
    <n v="5860616"/>
    <n v="400140518"/>
    <x v="0"/>
    <x v="141"/>
    <n v="48"/>
    <n v="16.940000000000001"/>
    <n v="16158830"/>
    <x v="2"/>
    <x v="0"/>
    <x v="1"/>
    <x v="451"/>
    <x v="0"/>
    <n v="99.561779384080779"/>
    <n v="0"/>
    <n v="16.940000000000001"/>
    <n v="6778380374.9200001"/>
    <n v="6778380374.9200001"/>
    <n v="0"/>
    <n v="0"/>
    <n v="0.70710678118654757"/>
  </r>
  <r>
    <s v="L0872"/>
    <s v="C00872"/>
    <x v="30"/>
    <x v="0"/>
    <x v="0"/>
    <x v="2"/>
    <x v="1"/>
    <x v="2"/>
    <n v="36054217"/>
    <n v="468451"/>
    <n v="449239731"/>
    <x v="0"/>
    <x v="142"/>
    <n v="12"/>
    <n v="21.17"/>
    <n v="3404710"/>
    <x v="2"/>
    <x v="0"/>
    <x v="1"/>
    <x v="184"/>
    <x v="2"/>
    <n v="9.3221831439039455"/>
    <n v="-5.2520217189280675E-2"/>
    <n v="23.17"/>
    <n v="9510405105.2700005"/>
    <n v="10408884567.27"/>
    <n v="-5.2967577538721056E-2"/>
    <n v="1.728599483737939E-2"/>
    <n v="0.70710678118654746"/>
  </r>
  <r>
    <s v="L0773"/>
    <s v="C00773"/>
    <x v="34"/>
    <x v="1"/>
    <x v="0"/>
    <x v="0"/>
    <x v="1"/>
    <x v="1"/>
    <n v="37181087"/>
    <n v="8511807"/>
    <n v="63448821"/>
    <x v="2"/>
    <x v="141"/>
    <n v="48"/>
    <n v="21.31"/>
    <n v="13911308"/>
    <x v="2"/>
    <x v="0"/>
    <x v="0"/>
    <x v="187"/>
    <x v="2"/>
    <n v="30.445232906455871"/>
    <n v="0"/>
    <n v="21.31"/>
    <n v="1352094375.51"/>
    <n v="1352094375.51"/>
    <n v="0"/>
    <n v="0"/>
    <n v="0.70710678118654746"/>
  </r>
  <r>
    <s v="L0194"/>
    <s v="C00194"/>
    <x v="24"/>
    <x v="0"/>
    <x v="0"/>
    <x v="0"/>
    <x v="0"/>
    <x v="1"/>
    <n v="36218896"/>
    <n v="12258627"/>
    <n v="42086215"/>
    <x v="0"/>
    <x v="145"/>
    <n v="12"/>
    <n v="15.94"/>
    <n v="12789830"/>
    <x v="2"/>
    <x v="0"/>
    <x v="0"/>
    <x v="452"/>
    <x v="0"/>
    <n v="26.383010534593527"/>
    <n v="-4.9921429422667564E-2"/>
    <n v="17.939999999999998"/>
    <n v="670854267.10000002"/>
    <n v="755026697.0999999"/>
    <n v="-5.0763094948574783E-2"/>
    <n v="2.1048330329737897E-2"/>
    <n v="0.70710678118654746"/>
  </r>
  <r>
    <s v="L0965"/>
    <s v="C00965"/>
    <x v="5"/>
    <x v="1"/>
    <x v="2"/>
    <x v="1"/>
    <x v="1"/>
    <x v="0"/>
    <n v="31559312"/>
    <n v="1659537"/>
    <n v="146645395"/>
    <x v="0"/>
    <x v="146"/>
    <n v="48"/>
    <n v="20.59"/>
    <n v="10426371"/>
    <x v="0"/>
    <x v="0"/>
    <x v="3"/>
    <x v="275"/>
    <x v="0"/>
    <n v="31.386912291873809"/>
    <n v="0"/>
    <n v="20.59"/>
    <n v="3019428683.0500002"/>
    <n v="3019428683.0500002"/>
    <n v="0"/>
    <n v="0"/>
    <n v="0.70710678118654746"/>
  </r>
  <r>
    <s v="L0342"/>
    <s v="C00342"/>
    <x v="0"/>
    <x v="1"/>
    <x v="0"/>
    <x v="1"/>
    <x v="1"/>
    <x v="0"/>
    <n v="16527501"/>
    <n v="4775833"/>
    <n v="386283372"/>
    <x v="2"/>
    <x v="137"/>
    <n v="60"/>
    <n v="16.88"/>
    <n v="12366185"/>
    <x v="2"/>
    <x v="1"/>
    <x v="1"/>
    <x v="130"/>
    <x v="2"/>
    <n v="58.048120543009837"/>
    <n v="-4.8730124964360653E-2"/>
    <n v="18.88"/>
    <n v="6520463319.3599997"/>
    <n v="7293030063.3599997"/>
    <n v="-4.9971099206236741E-2"/>
    <n v="2.5104814173055535E-2"/>
    <n v="0.70710678118654746"/>
  </r>
  <r>
    <s v="L0917"/>
    <s v="C00917"/>
    <x v="15"/>
    <x v="0"/>
    <x v="2"/>
    <x v="2"/>
    <x v="1"/>
    <x v="0"/>
    <n v="21921670"/>
    <n v="3485862"/>
    <n v="55322635"/>
    <x v="0"/>
    <x v="146"/>
    <n v="36"/>
    <n v="10.89"/>
    <n v="3956181"/>
    <x v="0"/>
    <x v="0"/>
    <x v="1"/>
    <x v="453"/>
    <x v="3"/>
    <n v="15.57089842492376"/>
    <n v="0"/>
    <n v="10.89"/>
    <n v="602463495.14999998"/>
    <n v="602463495.14999998"/>
    <n v="0"/>
    <n v="0"/>
    <n v="0.70710678118654757"/>
  </r>
  <r>
    <s v="L0277"/>
    <s v="C00277"/>
    <x v="10"/>
    <x v="1"/>
    <x v="1"/>
    <x v="0"/>
    <x v="1"/>
    <x v="2"/>
    <n v="21480387"/>
    <n v="2531196"/>
    <n v="265723423"/>
    <x v="4"/>
    <x v="143"/>
    <n v="12"/>
    <n v="12.3"/>
    <n v="10885820"/>
    <x v="2"/>
    <x v="1"/>
    <x v="2"/>
    <x v="37"/>
    <x v="4"/>
    <n v="45.335703189581459"/>
    <n v="-5.1522395389587361E-2"/>
    <n v="14.3"/>
    <n v="3268398102.9000001"/>
    <n v="3799844948.9000001"/>
    <n v="-5.3477948041284785E-2"/>
    <n v="2.1203526205449751E-2"/>
    <n v="0.70710678118654757"/>
  </r>
  <r>
    <s v="L0064"/>
    <s v="C00064"/>
    <x v="33"/>
    <x v="0"/>
    <x v="0"/>
    <x v="2"/>
    <x v="1"/>
    <x v="1"/>
    <n v="6193502"/>
    <n v="10763771"/>
    <n v="342453535"/>
    <x v="0"/>
    <x v="144"/>
    <n v="60"/>
    <n v="16.329999999999998"/>
    <n v="13861408"/>
    <x v="1"/>
    <x v="0"/>
    <x v="2"/>
    <x v="140"/>
    <x v="3"/>
    <n v="81.743143487753017"/>
    <n v="-4.8010528637335396E-2"/>
    <n v="18.329999999999998"/>
    <n v="5592266226.5499992"/>
    <n v="6277173296.5499992"/>
    <n v="-5.0156835570473575E-2"/>
    <n v="1.4697796555821265E-2"/>
    <n v="0.70710678118654757"/>
  </r>
  <r>
    <s v="L0750"/>
    <s v="C00750"/>
    <x v="22"/>
    <x v="1"/>
    <x v="1"/>
    <x v="2"/>
    <x v="0"/>
    <x v="1"/>
    <n v="42720721"/>
    <n v="10329201"/>
    <n v="299203591"/>
    <x v="0"/>
    <x v="146"/>
    <n v="48"/>
    <n v="10.119999999999999"/>
    <n v="17521041"/>
    <x v="2"/>
    <x v="1"/>
    <x v="1"/>
    <x v="454"/>
    <x v="1"/>
    <n v="33.027458551211438"/>
    <n v="0"/>
    <n v="10.119999999999999"/>
    <n v="3027940340.9199996"/>
    <n v="3027940340.9199996"/>
    <n v="0"/>
    <n v="0"/>
    <n v="0.70710678118654757"/>
  </r>
  <r>
    <s v="L0279"/>
    <s v="C00279"/>
    <x v="10"/>
    <x v="0"/>
    <x v="1"/>
    <x v="3"/>
    <x v="1"/>
    <x v="1"/>
    <n v="20259027"/>
    <n v="3200090"/>
    <n v="322555536"/>
    <x v="0"/>
    <x v="146"/>
    <n v="48"/>
    <n v="21.32"/>
    <n v="10660243"/>
    <x v="2"/>
    <x v="0"/>
    <x v="1"/>
    <x v="211"/>
    <x v="1"/>
    <n v="45.441791351311309"/>
    <n v="0"/>
    <n v="21.32"/>
    <n v="6876884027.5200005"/>
    <n v="6876884027.5200005"/>
    <n v="0"/>
    <n v="0"/>
    <n v="0.70710678118654757"/>
  </r>
  <r>
    <s v="L0837"/>
    <s v="C00837"/>
    <x v="10"/>
    <x v="1"/>
    <x v="0"/>
    <x v="1"/>
    <x v="1"/>
    <x v="3"/>
    <n v="48821206"/>
    <n v="12808321"/>
    <n v="269944391"/>
    <x v="3"/>
    <x v="146"/>
    <n v="36"/>
    <n v="17.5"/>
    <n v="2534851"/>
    <x v="2"/>
    <x v="0"/>
    <x v="0"/>
    <x v="386"/>
    <x v="4"/>
    <n v="4.1130463324828046"/>
    <n v="0"/>
    <n v="17.5"/>
    <n v="4724026842.5"/>
    <n v="4724026842.5"/>
    <n v="0"/>
    <n v="0"/>
    <n v="0.70710678118654746"/>
  </r>
  <r>
    <s v="L0354"/>
    <s v="C00354"/>
    <x v="7"/>
    <x v="1"/>
    <x v="1"/>
    <x v="2"/>
    <x v="2"/>
    <x v="1"/>
    <n v="42483115"/>
    <n v="3440863"/>
    <n v="142764638"/>
    <x v="0"/>
    <x v="147"/>
    <n v="24"/>
    <n v="9.19"/>
    <n v="4154267"/>
    <x v="2"/>
    <x v="0"/>
    <x v="2"/>
    <x v="455"/>
    <x v="4"/>
    <n v="9.0459650511983085"/>
    <n v="-4.0198927195797873E-2"/>
    <n v="11.19"/>
    <n v="1312007023.22"/>
    <n v="1597536299.22"/>
    <n v="-4.1295880503108812E-2"/>
    <n v="1.1668291403118963E-2"/>
    <n v="0.70710678118654746"/>
  </r>
  <r>
    <s v="L0193"/>
    <s v="C00193"/>
    <x v="0"/>
    <x v="0"/>
    <x v="1"/>
    <x v="1"/>
    <x v="1"/>
    <x v="2"/>
    <n v="37054203"/>
    <n v="7059916"/>
    <n v="24927605"/>
    <x v="2"/>
    <x v="148"/>
    <n v="60"/>
    <n v="11.5"/>
    <n v="12595422"/>
    <x v="1"/>
    <x v="0"/>
    <x v="3"/>
    <x v="456"/>
    <x v="2"/>
    <n v="28.551906476926352"/>
    <n v="0"/>
    <n v="11.5"/>
    <n v="286667457.5"/>
    <n v="286667457.5"/>
    <n v="0"/>
    <n v="0"/>
    <n v="0.70710678118654746"/>
  </r>
  <r>
    <s v="L0811"/>
    <s v="C00811"/>
    <x v="35"/>
    <x v="1"/>
    <x v="0"/>
    <x v="0"/>
    <x v="1"/>
    <x v="3"/>
    <n v="31041882"/>
    <n v="2707929"/>
    <n v="310721132"/>
    <x v="0"/>
    <x v="148"/>
    <n v="24"/>
    <n v="8.66"/>
    <n v="6704411"/>
    <x v="2"/>
    <x v="0"/>
    <x v="2"/>
    <x v="457"/>
    <x v="4"/>
    <n v="19.865032725664744"/>
    <n v="0"/>
    <n v="8.66"/>
    <n v="2690845003.1199999"/>
    <n v="2690845003.1199999"/>
    <n v="0"/>
    <n v="0"/>
    <n v="0.70710678118654746"/>
  </r>
  <r>
    <s v="L0922"/>
    <s v="C00922"/>
    <x v="24"/>
    <x v="0"/>
    <x v="0"/>
    <x v="0"/>
    <x v="0"/>
    <x v="1"/>
    <n v="26614718"/>
    <n v="12792036"/>
    <n v="213310030"/>
    <x v="3"/>
    <x v="149"/>
    <n v="60"/>
    <n v="20.83"/>
    <n v="18793703"/>
    <x v="2"/>
    <x v="0"/>
    <x v="3"/>
    <x v="458"/>
    <x v="2"/>
    <n v="47.69157845378485"/>
    <n v="-4.5288810259369837E-2"/>
    <n v="22.83"/>
    <n v="4443247924.8999996"/>
    <n v="4869867984.8999996"/>
    <n v="-4.7454194701258584E-2"/>
    <n v="1.8158460946465199E-2"/>
    <n v="0.70710678118654746"/>
  </r>
  <r>
    <s v="L0411"/>
    <s v="C00411"/>
    <x v="24"/>
    <x v="0"/>
    <x v="0"/>
    <x v="3"/>
    <x v="0"/>
    <x v="1"/>
    <n v="49129434"/>
    <n v="9794027"/>
    <n v="162465795"/>
    <x v="0"/>
    <x v="148"/>
    <n v="36"/>
    <n v="23.78"/>
    <n v="18482555"/>
    <x v="0"/>
    <x v="0"/>
    <x v="3"/>
    <x v="459"/>
    <x v="2"/>
    <n v="31.367055984712099"/>
    <n v="0"/>
    <n v="23.78"/>
    <n v="3863436605.1000004"/>
    <n v="3863436605.1000004"/>
    <n v="0"/>
    <n v="0"/>
    <n v="0.70710678118654757"/>
  </r>
  <r>
    <s v="L0862"/>
    <s v="C00862"/>
    <x v="5"/>
    <x v="1"/>
    <x v="1"/>
    <x v="0"/>
    <x v="1"/>
    <x v="1"/>
    <n v="39551489"/>
    <n v="8063001"/>
    <n v="45886559"/>
    <x v="0"/>
    <x v="139"/>
    <n v="12"/>
    <n v="17.66"/>
    <n v="16993171"/>
    <x v="2"/>
    <x v="1"/>
    <x v="1"/>
    <x v="440"/>
    <x v="4"/>
    <n v="35.689074901358808"/>
    <n v="-4.2088251435258572E-2"/>
    <n v="19.66"/>
    <n v="810356631.94000006"/>
    <n v="902129749.94000006"/>
    <n v="-4.4664491708518446E-2"/>
    <n v="2.2542646015156428E-2"/>
    <n v="0.70710678118654757"/>
  </r>
  <r>
    <s v="L0904"/>
    <s v="C00904"/>
    <x v="20"/>
    <x v="0"/>
    <x v="0"/>
    <x v="3"/>
    <x v="2"/>
    <x v="1"/>
    <n v="5562167"/>
    <n v="13963591"/>
    <n v="292137192"/>
    <x v="2"/>
    <x v="143"/>
    <n v="36"/>
    <n v="12.19"/>
    <n v="17639758"/>
    <x v="0"/>
    <x v="0"/>
    <x v="3"/>
    <x v="120"/>
    <x v="4"/>
    <n v="90.340963971795617"/>
    <n v="-4.4395235576786901E-2"/>
    <n v="14.19"/>
    <n v="3561152370.48"/>
    <n v="4145426754.48"/>
    <n v="-4.7130636478708278E-2"/>
    <n v="1.5158109748307405E-2"/>
    <n v="0.70710678118654757"/>
  </r>
  <r>
    <s v="L0460"/>
    <s v="C00460"/>
    <x v="28"/>
    <x v="1"/>
    <x v="0"/>
    <x v="0"/>
    <x v="1"/>
    <x v="1"/>
    <n v="47972556"/>
    <n v="11813012"/>
    <n v="499415501"/>
    <x v="0"/>
    <x v="150"/>
    <n v="48"/>
    <n v="22.79"/>
    <n v="7514329"/>
    <x v="2"/>
    <x v="0"/>
    <x v="0"/>
    <x v="460"/>
    <x v="1"/>
    <n v="12.568800885190218"/>
    <n v="0"/>
    <n v="22.79"/>
    <n v="11381679267.789999"/>
    <n v="11381679267.789999"/>
    <n v="0"/>
    <n v="0"/>
    <n v="0.70710678118654757"/>
  </r>
  <r>
    <s v="L0435"/>
    <s v="C00435"/>
    <x v="25"/>
    <x v="1"/>
    <x v="0"/>
    <x v="0"/>
    <x v="0"/>
    <x v="1"/>
    <n v="41103032"/>
    <n v="12129980"/>
    <n v="224249866"/>
    <x v="0"/>
    <x v="142"/>
    <n v="60"/>
    <n v="9.5399999999999991"/>
    <n v="7860184"/>
    <x v="2"/>
    <x v="1"/>
    <x v="0"/>
    <x v="416"/>
    <x v="2"/>
    <n v="14.765619499418895"/>
    <n v="-4.3679642121146091E-2"/>
    <n v="11.54"/>
    <n v="2139343721.6399999"/>
    <n v="2587843453.6399999"/>
    <n v="-4.6829186265437785E-2"/>
    <n v="1.9334708363397412E-2"/>
    <n v="0.70710678118654757"/>
  </r>
  <r>
    <s v="L0503"/>
    <s v="C00503"/>
    <x v="9"/>
    <x v="1"/>
    <x v="1"/>
    <x v="1"/>
    <x v="0"/>
    <x v="1"/>
    <n v="52213222"/>
    <n v="2812789"/>
    <n v="39334810"/>
    <x v="0"/>
    <x v="150"/>
    <n v="60"/>
    <n v="13.05"/>
    <n v="10135011"/>
    <x v="2"/>
    <x v="0"/>
    <x v="0"/>
    <x v="461"/>
    <x v="4"/>
    <n v="18.418582077483318"/>
    <n v="0"/>
    <n v="13.05"/>
    <n v="513319270.5"/>
    <n v="513319270.5"/>
    <n v="0"/>
    <n v="0"/>
    <n v="0.70710678118654746"/>
  </r>
  <r>
    <s v="L0925"/>
    <s v="C00925"/>
    <x v="40"/>
    <x v="1"/>
    <x v="0"/>
    <x v="2"/>
    <x v="0"/>
    <x v="1"/>
    <n v="44185645"/>
    <n v="7676431"/>
    <n v="496922873"/>
    <x v="4"/>
    <x v="150"/>
    <n v="36"/>
    <n v="23.5"/>
    <n v="10609533"/>
    <x v="1"/>
    <x v="0"/>
    <x v="1"/>
    <x v="462"/>
    <x v="4"/>
    <n v="20.457208461921191"/>
    <n v="0"/>
    <n v="23.5"/>
    <n v="11677687515.5"/>
    <n v="11677687515.5"/>
    <n v="0"/>
    <n v="0"/>
    <n v="0.70710678118654746"/>
  </r>
  <r>
    <s v="L0987"/>
    <s v="C00987"/>
    <x v="25"/>
    <x v="1"/>
    <x v="0"/>
    <x v="3"/>
    <x v="1"/>
    <x v="1"/>
    <n v="16674357"/>
    <n v="4289639"/>
    <n v="278348533"/>
    <x v="0"/>
    <x v="142"/>
    <n v="24"/>
    <n v="20.83"/>
    <n v="14622001"/>
    <x v="2"/>
    <x v="0"/>
    <x v="2"/>
    <x v="463"/>
    <x v="3"/>
    <n v="69.748157746261725"/>
    <n v="-3.5731280222693493E-2"/>
    <n v="22.83"/>
    <n v="5797999942.3899994"/>
    <n v="6354697008.3899994"/>
    <n v="-4.0068897833087466E-2"/>
    <n v="1.7278685752804009E-2"/>
    <n v="0.70710678118654746"/>
  </r>
  <r>
    <s v="L0042"/>
    <s v="C00042"/>
    <x v="6"/>
    <x v="1"/>
    <x v="1"/>
    <x v="3"/>
    <x v="2"/>
    <x v="1"/>
    <n v="37273223"/>
    <n v="10203238"/>
    <n v="147002703"/>
    <x v="0"/>
    <x v="150"/>
    <n v="36"/>
    <n v="18.55"/>
    <n v="6712978"/>
    <x v="0"/>
    <x v="0"/>
    <x v="1"/>
    <x v="53"/>
    <x v="3"/>
    <n v="14.139592249725604"/>
    <n v="0"/>
    <n v="18.55"/>
    <n v="2726900140.6500001"/>
    <n v="2726900140.6500001"/>
    <n v="0"/>
    <n v="0"/>
    <n v="0.70710678118654746"/>
  </r>
  <r>
    <s v="L0972"/>
    <s v="C00972"/>
    <x v="11"/>
    <x v="0"/>
    <x v="0"/>
    <x v="1"/>
    <x v="1"/>
    <x v="1"/>
    <n v="8526185"/>
    <n v="12374461"/>
    <n v="479066855"/>
    <x v="0"/>
    <x v="143"/>
    <n v="24"/>
    <n v="21.39"/>
    <n v="18254914"/>
    <x v="2"/>
    <x v="0"/>
    <x v="1"/>
    <x v="338"/>
    <x v="0"/>
    <n v="87.341386481547033"/>
    <n v="-3.3700616522422656E-2"/>
    <n v="23.39"/>
    <n v="10247240028.450001"/>
    <n v="11205373738.450001"/>
    <n v="-3.8524086699198136E-2"/>
    <n v="2.1545738426867196E-2"/>
    <n v="0.70710678118654746"/>
  </r>
  <r>
    <s v="L0792"/>
    <s v="C00792"/>
    <x v="11"/>
    <x v="1"/>
    <x v="0"/>
    <x v="0"/>
    <x v="0"/>
    <x v="1"/>
    <n v="32543766"/>
    <n v="7524132"/>
    <n v="423427424"/>
    <x v="0"/>
    <x v="151"/>
    <n v="24"/>
    <n v="18.510000000000002"/>
    <n v="18376709"/>
    <x v="2"/>
    <x v="0"/>
    <x v="3"/>
    <x v="311"/>
    <x v="3"/>
    <n v="45.863920787658991"/>
    <n v="0"/>
    <n v="18.510000000000002"/>
    <n v="7837641618.2400007"/>
    <n v="7837641618.2400007"/>
    <n v="0"/>
    <n v="0"/>
    <n v="0.70710678118654757"/>
  </r>
  <r>
    <s v="L0660"/>
    <s v="C00660"/>
    <x v="23"/>
    <x v="1"/>
    <x v="1"/>
    <x v="1"/>
    <x v="0"/>
    <x v="1"/>
    <n v="7053262"/>
    <n v="13166159"/>
    <n v="129091382"/>
    <x v="2"/>
    <x v="151"/>
    <n v="24"/>
    <n v="21.5"/>
    <n v="3888851"/>
    <x v="1"/>
    <x v="1"/>
    <x v="3"/>
    <x v="464"/>
    <x v="1"/>
    <n v="19.233246095424789"/>
    <n v="0"/>
    <n v="21.5"/>
    <n v="2775464713"/>
    <n v="2775464713"/>
    <n v="0"/>
    <n v="0"/>
    <n v="0.70710678118654757"/>
  </r>
  <r>
    <s v="L0700"/>
    <s v="C00700"/>
    <x v="28"/>
    <x v="0"/>
    <x v="1"/>
    <x v="2"/>
    <x v="1"/>
    <x v="1"/>
    <n v="58284676"/>
    <n v="14358477"/>
    <n v="437597975"/>
    <x v="3"/>
    <x v="152"/>
    <n v="24"/>
    <n v="16.239999999999998"/>
    <n v="9663609"/>
    <x v="2"/>
    <x v="0"/>
    <x v="0"/>
    <x v="465"/>
    <x v="0"/>
    <n v="13.302849065485912"/>
    <n v="0"/>
    <n v="16.239999999999998"/>
    <n v="7106591113.999999"/>
    <n v="7106591113.999999"/>
    <n v="0"/>
    <n v="0"/>
    <n v="0.70710678118654757"/>
  </r>
  <r>
    <s v="L0779"/>
    <s v="C00779"/>
    <x v="17"/>
    <x v="0"/>
    <x v="2"/>
    <x v="0"/>
    <x v="2"/>
    <x v="2"/>
    <n v="31612567"/>
    <n v="424190"/>
    <n v="96920012"/>
    <x v="4"/>
    <x v="152"/>
    <n v="48"/>
    <n v="21.46"/>
    <n v="7275080"/>
    <x v="1"/>
    <x v="1"/>
    <x v="2"/>
    <x v="466"/>
    <x v="0"/>
    <n v="22.708540692804828"/>
    <n v="0"/>
    <n v="21.46"/>
    <n v="2079903457.52"/>
    <n v="2079903457.52"/>
    <n v="0"/>
    <n v="0"/>
    <n v="0.70710678118654757"/>
  </r>
  <r>
    <s v="L0835"/>
    <s v="C00835"/>
    <x v="6"/>
    <x v="0"/>
    <x v="2"/>
    <x v="3"/>
    <x v="2"/>
    <x v="0"/>
    <n v="51444468"/>
    <n v="11354091"/>
    <n v="389537096"/>
    <x v="2"/>
    <x v="152"/>
    <n v="24"/>
    <n v="12.88"/>
    <n v="17678093"/>
    <x v="0"/>
    <x v="0"/>
    <x v="3"/>
    <x v="467"/>
    <x v="1"/>
    <n v="28.150475554701821"/>
    <n v="0"/>
    <n v="12.88"/>
    <n v="5017237796.4800005"/>
    <n v="5017237796.4800005"/>
    <n v="0"/>
    <n v="0"/>
    <n v="0.70710678118654757"/>
  </r>
  <r>
    <s v="L0680"/>
    <s v="C00680"/>
    <x v="6"/>
    <x v="0"/>
    <x v="0"/>
    <x v="2"/>
    <x v="2"/>
    <x v="1"/>
    <n v="6760399"/>
    <n v="10746289"/>
    <n v="450218384"/>
    <x v="3"/>
    <x v="145"/>
    <n v="48"/>
    <n v="16.18"/>
    <n v="17524715"/>
    <x v="2"/>
    <x v="1"/>
    <x v="1"/>
    <x v="402"/>
    <x v="0"/>
    <n v="100.10297207558621"/>
    <n v="-4.6048393727742526E-2"/>
    <n v="18.18"/>
    <n v="7284533453.1199999"/>
    <n v="8184970221.1199999"/>
    <n v="-4.7966994032833388E-2"/>
    <n v="1.0960008141051504E-2"/>
    <n v="0.70710678118654746"/>
  </r>
  <r>
    <s v="L0525"/>
    <s v="C00525"/>
    <x v="36"/>
    <x v="0"/>
    <x v="2"/>
    <x v="2"/>
    <x v="1"/>
    <x v="1"/>
    <n v="36258889"/>
    <n v="13618777"/>
    <n v="15446342"/>
    <x v="2"/>
    <x v="152"/>
    <n v="24"/>
    <n v="17.34"/>
    <n v="13116906"/>
    <x v="2"/>
    <x v="0"/>
    <x v="1"/>
    <x v="107"/>
    <x v="0"/>
    <n v="26.298155170292048"/>
    <n v="0"/>
    <n v="17.34"/>
    <n v="267839570.28"/>
    <n v="267839570.28"/>
    <n v="0"/>
    <n v="0"/>
    <n v="0.70710678118654746"/>
  </r>
  <r>
    <s v="L0708"/>
    <s v="C00708"/>
    <x v="37"/>
    <x v="1"/>
    <x v="0"/>
    <x v="0"/>
    <x v="1"/>
    <x v="0"/>
    <n v="11113100"/>
    <n v="8839008"/>
    <n v="36577570"/>
    <x v="2"/>
    <x v="153"/>
    <n v="36"/>
    <n v="15.62"/>
    <n v="4147573"/>
    <x v="2"/>
    <x v="1"/>
    <x v="3"/>
    <x v="468"/>
    <x v="1"/>
    <n v="20.787643090143661"/>
    <n v="0"/>
    <n v="15.62"/>
    <n v="571341643.39999998"/>
    <n v="571341643.39999998"/>
    <n v="0"/>
    <n v="0"/>
    <n v="0.70710678118654746"/>
  </r>
  <r>
    <s v="L0116"/>
    <s v="C00116"/>
    <x v="10"/>
    <x v="1"/>
    <x v="0"/>
    <x v="0"/>
    <x v="1"/>
    <x v="1"/>
    <n v="39157583"/>
    <n v="14201417"/>
    <n v="292936404"/>
    <x v="0"/>
    <x v="153"/>
    <n v="36"/>
    <n v="21.66"/>
    <n v="4000758"/>
    <x v="0"/>
    <x v="1"/>
    <x v="0"/>
    <x v="165"/>
    <x v="1"/>
    <n v="7.4978129275286269"/>
    <n v="0"/>
    <n v="21.66"/>
    <n v="6345002510.6400003"/>
    <n v="6345002510.6400003"/>
    <n v="0"/>
    <n v="0"/>
    <n v="0.70710678118654746"/>
  </r>
  <r>
    <s v="L0674"/>
    <s v="C00674"/>
    <x v="8"/>
    <x v="0"/>
    <x v="0"/>
    <x v="2"/>
    <x v="2"/>
    <x v="1"/>
    <n v="27889456"/>
    <n v="11966115"/>
    <n v="390565738"/>
    <x v="1"/>
    <x v="154"/>
    <n v="36"/>
    <n v="10.6"/>
    <n v="19794203"/>
    <x v="2"/>
    <x v="0"/>
    <x v="1"/>
    <x v="360"/>
    <x v="3"/>
    <n v="49.664833556142"/>
    <n v="-5.4033105911156884E-2"/>
    <n v="12.6"/>
    <n v="4139996822.7999997"/>
    <n v="4921128298.8000002"/>
    <n v="-5.1952009872079763E-2"/>
    <n v="-1.6601913800890055E-2"/>
    <n v="0.70710678118654746"/>
  </r>
  <r>
    <s v="L0944"/>
    <s v="C00944"/>
    <x v="39"/>
    <x v="0"/>
    <x v="0"/>
    <x v="3"/>
    <x v="2"/>
    <x v="1"/>
    <n v="48172391"/>
    <n v="9131872"/>
    <n v="424245973"/>
    <x v="3"/>
    <x v="155"/>
    <n v="60"/>
    <n v="10.4"/>
    <n v="2360706"/>
    <x v="2"/>
    <x v="0"/>
    <x v="1"/>
    <x v="401"/>
    <x v="3"/>
    <n v="4.1195992696040777"/>
    <n v="0"/>
    <n v="10.4"/>
    <n v="4412158119.1999998"/>
    <n v="4412158119.1999998"/>
    <n v="0"/>
    <n v="0"/>
    <n v="0.70710678118654757"/>
  </r>
  <r>
    <s v="L0777"/>
    <s v="C00777"/>
    <x v="31"/>
    <x v="0"/>
    <x v="1"/>
    <x v="3"/>
    <x v="0"/>
    <x v="1"/>
    <n v="8522810"/>
    <n v="14235345"/>
    <n v="181016971"/>
    <x v="2"/>
    <x v="155"/>
    <n v="36"/>
    <n v="18.28"/>
    <n v="6268681"/>
    <x v="2"/>
    <x v="0"/>
    <x v="0"/>
    <x v="469"/>
    <x v="1"/>
    <n v="27.544768018321346"/>
    <n v="0"/>
    <n v="18.28"/>
    <n v="3308990229.8800001"/>
    <n v="3308990229.8800001"/>
    <n v="0"/>
    <n v="0"/>
    <n v="0.70710678118654757"/>
  </r>
  <r>
    <s v="L0384"/>
    <s v="C00384"/>
    <x v="35"/>
    <x v="0"/>
    <x v="0"/>
    <x v="0"/>
    <x v="2"/>
    <x v="0"/>
    <n v="10216813"/>
    <n v="541797"/>
    <n v="341060125"/>
    <x v="2"/>
    <x v="143"/>
    <n v="60"/>
    <n v="19.29"/>
    <n v="19657630"/>
    <x v="2"/>
    <x v="0"/>
    <x v="1"/>
    <x v="470"/>
    <x v="2"/>
    <n v="182.71533218510569"/>
    <n v="-5.6455624700882112E-2"/>
    <n v="21.29"/>
    <n v="6579049811.25"/>
    <n v="7261170061.25"/>
    <n v="-5.5440391278034531E-2"/>
    <n v="-1.0117379530563492E-2"/>
    <n v="0.70710678118654757"/>
  </r>
  <r>
    <s v="L0741"/>
    <s v="C00741"/>
    <x v="13"/>
    <x v="0"/>
    <x v="0"/>
    <x v="3"/>
    <x v="1"/>
    <x v="1"/>
    <n v="50904675"/>
    <n v="12969392"/>
    <n v="267724165"/>
    <x v="0"/>
    <x v="155"/>
    <n v="48"/>
    <n v="18.36"/>
    <n v="17402675"/>
    <x v="2"/>
    <x v="1"/>
    <x v="1"/>
    <x v="471"/>
    <x v="0"/>
    <n v="27.245290330424709"/>
    <n v="0"/>
    <n v="18.36"/>
    <n v="4915415669.3999996"/>
    <n v="4915415669.3999996"/>
    <n v="0"/>
    <n v="0"/>
    <n v="0.70710678118654757"/>
  </r>
  <r>
    <s v="L0878"/>
    <s v="C00878"/>
    <x v="30"/>
    <x v="0"/>
    <x v="0"/>
    <x v="1"/>
    <x v="0"/>
    <x v="1"/>
    <n v="30451924"/>
    <n v="8899217"/>
    <n v="129791471"/>
    <x v="4"/>
    <x v="154"/>
    <n v="48"/>
    <n v="8.11"/>
    <n v="13449436"/>
    <x v="2"/>
    <x v="0"/>
    <x v="0"/>
    <x v="54"/>
    <x v="3"/>
    <n v="34.178007697413399"/>
    <n v="-5.908615452216729E-2"/>
    <n v="10.11"/>
    <n v="1052608829.8099999"/>
    <n v="1312191771.8099999"/>
    <n v="-5.567152990616598E-2"/>
    <n v="-1.9131182128024289E-2"/>
    <n v="0.70710678118654757"/>
  </r>
  <r>
    <s v="L0474"/>
    <s v="C00474"/>
    <x v="3"/>
    <x v="1"/>
    <x v="1"/>
    <x v="3"/>
    <x v="0"/>
    <x v="2"/>
    <n v="24427719"/>
    <n v="4262663"/>
    <n v="244115583"/>
    <x v="0"/>
    <x v="156"/>
    <n v="36"/>
    <n v="8.23"/>
    <n v="16306756"/>
    <x v="1"/>
    <x v="0"/>
    <x v="0"/>
    <x v="472"/>
    <x v="1"/>
    <n v="56.837012487320656"/>
    <n v="0"/>
    <n v="8.23"/>
    <n v="2009071248.0900002"/>
    <n v="2009071248.0900002"/>
    <n v="0"/>
    <n v="0"/>
    <n v="0.70710678118654746"/>
  </r>
  <r>
    <s v="L0437"/>
    <s v="C00437"/>
    <x v="28"/>
    <x v="1"/>
    <x v="0"/>
    <x v="3"/>
    <x v="1"/>
    <x v="0"/>
    <n v="33870249"/>
    <n v="8915948"/>
    <n v="214630891"/>
    <x v="2"/>
    <x v="157"/>
    <n v="12"/>
    <n v="8.8699999999999992"/>
    <n v="19563957"/>
    <x v="2"/>
    <x v="1"/>
    <x v="0"/>
    <x v="473"/>
    <x v="2"/>
    <n v="45.724926195240023"/>
    <n v="0"/>
    <n v="8.8699999999999992"/>
    <n v="1903776003.1699998"/>
    <n v="1903776003.1699998"/>
    <n v="0"/>
    <n v="0"/>
    <n v="0.70710678118654746"/>
  </r>
  <r>
    <s v="L0136"/>
    <s v="C00136"/>
    <x v="2"/>
    <x v="1"/>
    <x v="0"/>
    <x v="0"/>
    <x v="0"/>
    <x v="2"/>
    <n v="41771094"/>
    <n v="3968178"/>
    <n v="43408376"/>
    <x v="4"/>
    <x v="158"/>
    <n v="36"/>
    <n v="20.79"/>
    <n v="8787727"/>
    <x v="2"/>
    <x v="0"/>
    <x v="3"/>
    <x v="378"/>
    <x v="4"/>
    <n v="19.212651657420345"/>
    <n v="-5.5801054593449591E-2"/>
    <n v="22.79"/>
    <n v="902460137.03999996"/>
    <n v="989276889.03999996"/>
    <n v="-5.0680277667289185E-2"/>
    <n v="-2.5886772515124726E-2"/>
    <n v="0.70710678118654746"/>
  </r>
  <r>
    <s v="L0675"/>
    <s v="C00675"/>
    <x v="21"/>
    <x v="1"/>
    <x v="1"/>
    <x v="3"/>
    <x v="0"/>
    <x v="0"/>
    <n v="6200346"/>
    <n v="3631171"/>
    <n v="48427123"/>
    <x v="3"/>
    <x v="154"/>
    <n v="24"/>
    <n v="14.66"/>
    <n v="15606381"/>
    <x v="1"/>
    <x v="0"/>
    <x v="3"/>
    <x v="395"/>
    <x v="3"/>
    <n v="158.73828016571602"/>
    <n v="-5.4509197367009439E-2"/>
    <n v="16.66"/>
    <n v="709941623.17999995"/>
    <n v="806795869.17999995"/>
    <n v="-4.9369556720913782E-2"/>
    <n v="-2.4159749855406316E-2"/>
    <n v="0.70710678118654746"/>
  </r>
  <r>
    <s v="L0852"/>
    <s v="C00852"/>
    <x v="1"/>
    <x v="0"/>
    <x v="2"/>
    <x v="0"/>
    <x v="0"/>
    <x v="1"/>
    <n v="57639187"/>
    <n v="12229793"/>
    <n v="441793540"/>
    <x v="0"/>
    <x v="157"/>
    <n v="72"/>
    <n v="15.61"/>
    <n v="4448196"/>
    <x v="2"/>
    <x v="0"/>
    <x v="3"/>
    <x v="357"/>
    <x v="1"/>
    <n v="6.3664819495003355"/>
    <n v="0"/>
    <n v="15.61"/>
    <n v="6896397159.3999996"/>
    <n v="6896397159.3999996"/>
    <n v="0"/>
    <n v="0"/>
    <n v="0.70710678118654746"/>
  </r>
  <r>
    <s v="L0854"/>
    <s v="C00854"/>
    <x v="38"/>
    <x v="1"/>
    <x v="1"/>
    <x v="1"/>
    <x v="0"/>
    <x v="2"/>
    <n v="17353900"/>
    <n v="145693"/>
    <n v="139073819"/>
    <x v="0"/>
    <x v="159"/>
    <n v="12"/>
    <n v="23.68"/>
    <n v="5888362"/>
    <x v="2"/>
    <x v="0"/>
    <x v="2"/>
    <x v="192"/>
    <x v="4"/>
    <n v="33.648565426635926"/>
    <n v="0"/>
    <n v="23.68"/>
    <n v="3293268033.9200001"/>
    <n v="3293268033.9200001"/>
    <n v="0"/>
    <n v="0"/>
    <n v="0.70710678118654757"/>
  </r>
  <r>
    <s v="L0900"/>
    <s v="C00900"/>
    <x v="30"/>
    <x v="1"/>
    <x v="0"/>
    <x v="3"/>
    <x v="1"/>
    <x v="2"/>
    <n v="14670115"/>
    <n v="1189138"/>
    <n v="287401765"/>
    <x v="2"/>
    <x v="159"/>
    <n v="48"/>
    <n v="11.28"/>
    <n v="18220388"/>
    <x v="2"/>
    <x v="0"/>
    <x v="1"/>
    <x v="474"/>
    <x v="4"/>
    <n v="114.88805935563295"/>
    <n v="0"/>
    <n v="11.28"/>
    <n v="3241891909.1999998"/>
    <n v="3241891909.1999998"/>
    <n v="0"/>
    <n v="0"/>
    <n v="0.70710678118654757"/>
  </r>
  <r>
    <s v="L0011"/>
    <s v="C00011"/>
    <x v="9"/>
    <x v="0"/>
    <x v="0"/>
    <x v="3"/>
    <x v="0"/>
    <x v="2"/>
    <n v="47566130"/>
    <n v="2208977"/>
    <n v="131241577"/>
    <x v="4"/>
    <x v="159"/>
    <n v="48"/>
    <n v="20.38"/>
    <n v="6880599"/>
    <x v="0"/>
    <x v="0"/>
    <x v="2"/>
    <x v="475"/>
    <x v="0"/>
    <n v="13.823373599176794"/>
    <n v="0"/>
    <n v="20.38"/>
    <n v="2674703339.2599998"/>
    <n v="2674703339.2599998"/>
    <n v="0"/>
    <n v="0"/>
    <n v="0.70710678118654757"/>
  </r>
  <r>
    <s v="L0969"/>
    <s v="C00969"/>
    <x v="25"/>
    <x v="0"/>
    <x v="1"/>
    <x v="2"/>
    <x v="0"/>
    <x v="3"/>
    <n v="38628663"/>
    <n v="6697947"/>
    <n v="91618212"/>
    <x v="2"/>
    <x v="159"/>
    <n v="48"/>
    <n v="18.829999999999998"/>
    <n v="3107154"/>
    <x v="2"/>
    <x v="0"/>
    <x v="1"/>
    <x v="247"/>
    <x v="3"/>
    <n v="6.8550328383260961"/>
    <n v="0"/>
    <n v="18.829999999999998"/>
    <n v="1725170931.9599998"/>
    <n v="1725170931.9599998"/>
    <n v="0"/>
    <n v="0"/>
    <n v="0.70710678118654757"/>
  </r>
  <r>
    <s v="L0496"/>
    <s v="C00496"/>
    <x v="2"/>
    <x v="1"/>
    <x v="0"/>
    <x v="0"/>
    <x v="2"/>
    <x v="1"/>
    <n v="5931253"/>
    <n v="13395337"/>
    <n v="236333648"/>
    <x v="3"/>
    <x v="143"/>
    <n v="24"/>
    <n v="19.55"/>
    <n v="13638828"/>
    <x v="1"/>
    <x v="1"/>
    <x v="1"/>
    <x v="353"/>
    <x v="2"/>
    <n v="70.570276494715316"/>
    <n v="-5.2198091597555452E-2"/>
    <n v="21.55"/>
    <n v="4620322818.4000006"/>
    <n v="5092990114.4000006"/>
    <n v="-4.9712186187993251E-2"/>
    <n v="-1.0216318221209459E-2"/>
    <n v="0.70710678118654757"/>
  </r>
  <r>
    <s v="L0672"/>
    <s v="C00672"/>
    <x v="28"/>
    <x v="0"/>
    <x v="0"/>
    <x v="3"/>
    <x v="2"/>
    <x v="1"/>
    <n v="15867948"/>
    <n v="751972"/>
    <n v="62344986"/>
    <x v="2"/>
    <x v="160"/>
    <n v="36"/>
    <n v="9.5"/>
    <n v="11849069"/>
    <x v="2"/>
    <x v="0"/>
    <x v="3"/>
    <x v="447"/>
    <x v="4"/>
    <n v="71.29438047836571"/>
    <n v="0"/>
    <n v="9.5"/>
    <n v="592277367"/>
    <n v="592277367"/>
    <n v="0"/>
    <n v="0"/>
    <n v="0.70710678118654746"/>
  </r>
  <r>
    <s v="L0225"/>
    <s v="C00225"/>
    <x v="17"/>
    <x v="1"/>
    <x v="0"/>
    <x v="2"/>
    <x v="2"/>
    <x v="0"/>
    <n v="31270139"/>
    <n v="978534"/>
    <n v="476821923"/>
    <x v="0"/>
    <x v="154"/>
    <n v="48"/>
    <n v="21.26"/>
    <n v="15021057"/>
    <x v="2"/>
    <x v="0"/>
    <x v="2"/>
    <x v="476"/>
    <x v="3"/>
    <n v="46.578837523019942"/>
    <n v="-5.9309517787570022E-2"/>
    <n v="23.26"/>
    <n v="10137234082.980001"/>
    <n v="11090877928.980001"/>
    <n v="-5.7471221868689013E-2"/>
    <n v="-1.7696558588376828E-2"/>
    <n v="0.70710678118654757"/>
  </r>
  <r>
    <s v="L0838"/>
    <s v="C00838"/>
    <x v="20"/>
    <x v="0"/>
    <x v="1"/>
    <x v="3"/>
    <x v="1"/>
    <x v="1"/>
    <n v="18294235"/>
    <n v="6531423"/>
    <n v="466924895"/>
    <x v="0"/>
    <x v="160"/>
    <n v="24"/>
    <n v="8.25"/>
    <n v="15354158"/>
    <x v="2"/>
    <x v="0"/>
    <x v="0"/>
    <x v="161"/>
    <x v="0"/>
    <n v="61.847939740408897"/>
    <n v="0"/>
    <n v="8.25"/>
    <n v="3852130383.75"/>
    <n v="3852130383.75"/>
    <n v="0"/>
    <n v="0"/>
    <n v="0.70710678118654757"/>
  </r>
  <r>
    <s v="L0692"/>
    <s v="C00692"/>
    <x v="10"/>
    <x v="1"/>
    <x v="1"/>
    <x v="1"/>
    <x v="1"/>
    <x v="2"/>
    <n v="35635609"/>
    <n v="1385049"/>
    <n v="309448756"/>
    <x v="0"/>
    <x v="160"/>
    <n v="60"/>
    <n v="13.75"/>
    <n v="18270712"/>
    <x v="2"/>
    <x v="0"/>
    <x v="1"/>
    <x v="477"/>
    <x v="3"/>
    <n v="49.352747863098486"/>
    <n v="0"/>
    <n v="13.75"/>
    <n v="4254920395"/>
    <n v="4254920395"/>
    <n v="0"/>
    <n v="0"/>
    <n v="0.70710678118654746"/>
  </r>
  <r>
    <s v="L0618"/>
    <s v="C00618"/>
    <x v="4"/>
    <x v="0"/>
    <x v="1"/>
    <x v="2"/>
    <x v="1"/>
    <x v="1"/>
    <n v="12605502"/>
    <n v="13434338"/>
    <n v="385711055"/>
    <x v="0"/>
    <x v="160"/>
    <n v="36"/>
    <n v="20.27"/>
    <n v="9209093"/>
    <x v="2"/>
    <x v="0"/>
    <x v="1"/>
    <x v="478"/>
    <x v="3"/>
    <n v="35.365397790462616"/>
    <n v="0"/>
    <n v="20.27"/>
    <n v="7818363084.8499994"/>
    <n v="7818363084.8499994"/>
    <n v="0"/>
    <n v="0"/>
    <n v="0.70710678118654746"/>
  </r>
  <r>
    <s v="L0363"/>
    <s v="C00363"/>
    <x v="16"/>
    <x v="0"/>
    <x v="0"/>
    <x v="3"/>
    <x v="0"/>
    <x v="1"/>
    <n v="14332439"/>
    <n v="10261116"/>
    <n v="305349356"/>
    <x v="1"/>
    <x v="149"/>
    <n v="36"/>
    <n v="10.199999999999999"/>
    <n v="16954637"/>
    <x v="2"/>
    <x v="0"/>
    <x v="1"/>
    <x v="203"/>
    <x v="1"/>
    <n v="68.939350167147452"/>
    <n v="-5.9661094601226643E-2"/>
    <n v="12.2"/>
    <n v="3114563431.1999998"/>
    <n v="3725262143.1999998"/>
    <n v="-5.9661094601226664E-2"/>
    <n v="-8.0289952115101398E-3"/>
    <n v="0.70710678118654757"/>
  </r>
  <r>
    <s v="L0308"/>
    <s v="C00308"/>
    <x v="23"/>
    <x v="1"/>
    <x v="0"/>
    <x v="1"/>
    <x v="1"/>
    <x v="2"/>
    <n v="43582859"/>
    <n v="14579278"/>
    <n v="183352975"/>
    <x v="0"/>
    <x v="158"/>
    <n v="48"/>
    <n v="23.95"/>
    <n v="5631813"/>
    <x v="2"/>
    <x v="0"/>
    <x v="0"/>
    <x v="479"/>
    <x v="2"/>
    <n v="9.6829540496422943"/>
    <n v="-6.1431447355121467E-2"/>
    <n v="25.95"/>
    <n v="4391303751.25"/>
    <n v="4758009701.25"/>
    <n v="-6.1431447355121419E-2"/>
    <n v="-5.4521239689269124E-3"/>
    <n v="0.70710678118654757"/>
  </r>
  <r>
    <s v="L0373"/>
    <s v="C00373"/>
    <x v="15"/>
    <x v="1"/>
    <x v="1"/>
    <x v="3"/>
    <x v="0"/>
    <x v="1"/>
    <n v="32749097"/>
    <n v="4229491"/>
    <n v="94793233"/>
    <x v="0"/>
    <x v="161"/>
    <n v="12"/>
    <n v="14.13"/>
    <n v="9058630"/>
    <x v="2"/>
    <x v="0"/>
    <x v="0"/>
    <x v="480"/>
    <x v="4"/>
    <n v="24.496960240883183"/>
    <n v="-5.9303954805529975E-2"/>
    <n v="16.130000000000003"/>
    <n v="1339428382.29"/>
    <n v="1529014848.2900002"/>
    <n v="-5.9303954805529475E-2"/>
    <n v="-3.3822374577261284E-3"/>
    <n v="0.70710678118654757"/>
  </r>
  <r>
    <s v="L0330"/>
    <s v="C00330"/>
    <x v="31"/>
    <x v="0"/>
    <x v="0"/>
    <x v="3"/>
    <x v="0"/>
    <x v="0"/>
    <n v="5029813"/>
    <n v="8926299"/>
    <n v="493441573"/>
    <x v="0"/>
    <x v="149"/>
    <n v="36"/>
    <n v="20.66"/>
    <n v="2813318"/>
    <x v="0"/>
    <x v="1"/>
    <x v="1"/>
    <x v="481"/>
    <x v="0"/>
    <n v="20.158322031236207"/>
    <n v="-5.9811076920240278E-2"/>
    <n v="22.66"/>
    <n v="10194502898.18"/>
    <n v="11181386044.18"/>
    <n v="-5.9811076920239632E-2"/>
    <n v="-1.4373854220939932E-3"/>
    <n v="0.70710678118654746"/>
  </r>
  <r>
    <s v="L0827"/>
    <s v="C00827"/>
    <x v="26"/>
    <x v="1"/>
    <x v="0"/>
    <x v="0"/>
    <x v="1"/>
    <x v="1"/>
    <n v="12627339"/>
    <n v="2304310"/>
    <n v="40590606"/>
    <x v="1"/>
    <x v="154"/>
    <n v="36"/>
    <n v="13.24"/>
    <n v="2421742"/>
    <x v="0"/>
    <x v="0"/>
    <x v="1"/>
    <x v="482"/>
    <x v="0"/>
    <n v="16.218851648602243"/>
    <n v="-6.6621994200093917E-2"/>
    <n v="15.24"/>
    <n v="537419623.44000006"/>
    <n v="618600835.44000006"/>
    <n v="-6.6621994200093695E-2"/>
    <n v="-1.3115098292866039E-2"/>
    <n v="0.70710678118654746"/>
  </r>
  <r>
    <s v="L0735"/>
    <s v="C00735"/>
    <x v="20"/>
    <x v="0"/>
    <x v="0"/>
    <x v="0"/>
    <x v="2"/>
    <x v="1"/>
    <n v="6559049"/>
    <n v="239647"/>
    <n v="276065100"/>
    <x v="3"/>
    <x v="161"/>
    <n v="60"/>
    <n v="23.45"/>
    <n v="2696941"/>
    <x v="2"/>
    <x v="0"/>
    <x v="1"/>
    <x v="1"/>
    <x v="3"/>
    <n v="39.668504077840808"/>
    <n v="-6.7409840061513307E-2"/>
    <n v="25.45"/>
    <n v="6473726595"/>
    <n v="7025856795"/>
    <n v="-6.7409840061513543E-2"/>
    <n v="-1.08828398410528E-2"/>
    <n v="0.70710678118654757"/>
  </r>
  <r>
    <s v="L0178"/>
    <s v="C00178"/>
    <x v="23"/>
    <x v="1"/>
    <x v="1"/>
    <x v="0"/>
    <x v="2"/>
    <x v="0"/>
    <n v="33075910"/>
    <n v="6620090"/>
    <n v="63833309"/>
    <x v="3"/>
    <x v="131"/>
    <n v="36"/>
    <n v="21.35"/>
    <n v="13451797"/>
    <x v="2"/>
    <x v="0"/>
    <x v="2"/>
    <x v="483"/>
    <x v="2"/>
    <n v="33.887033958081417"/>
    <n v="-6.5399101833910178E-2"/>
    <n v="23.35"/>
    <n v="1362841147.1500001"/>
    <n v="1490507765.1500001"/>
    <n v="-6.5399101833909984E-2"/>
    <n v="-8.9189291169941322E-3"/>
    <n v="0.70710678118654757"/>
  </r>
  <r>
    <s v="L0973"/>
    <s v="C00973"/>
    <x v="24"/>
    <x v="0"/>
    <x v="0"/>
    <x v="0"/>
    <x v="2"/>
    <x v="1"/>
    <n v="37733225"/>
    <n v="1461433"/>
    <n v="250466080"/>
    <x v="1"/>
    <x v="154"/>
    <n v="60"/>
    <n v="9.26"/>
    <n v="4132196"/>
    <x v="1"/>
    <x v="1"/>
    <x v="2"/>
    <x v="239"/>
    <x v="1"/>
    <n v="10.542753045580856"/>
    <n v="-6.3869071724865056E-2"/>
    <n v="11.26"/>
    <n v="2319315900.7999997"/>
    <n v="2820248060.7999997"/>
    <n v="-6.3869071724864737E-2"/>
    <n v="-1.0977225430812764E-2"/>
    <n v="0.70710678118654757"/>
  </r>
  <r>
    <s v="L0171"/>
    <s v="C00171"/>
    <x v="23"/>
    <x v="1"/>
    <x v="2"/>
    <x v="2"/>
    <x v="1"/>
    <x v="2"/>
    <n v="53950934"/>
    <n v="11206362"/>
    <n v="495830539"/>
    <x v="2"/>
    <x v="162"/>
    <n v="36"/>
    <n v="17.54"/>
    <n v="14820357"/>
    <x v="1"/>
    <x v="0"/>
    <x v="1"/>
    <x v="484"/>
    <x v="1"/>
    <n v="22.745506504751209"/>
    <n v="-5.5998562470347658E-2"/>
    <n v="19.54"/>
    <n v="8696867654.0599995"/>
    <n v="9688528732.0599995"/>
    <n v="-5.5998562470347138E-2"/>
    <n v="-2.1261989307157652E-2"/>
    <n v="0.70710678118654746"/>
  </r>
  <r>
    <s v="L0397"/>
    <s v="C00397"/>
    <x v="30"/>
    <x v="1"/>
    <x v="0"/>
    <x v="1"/>
    <x v="1"/>
    <x v="0"/>
    <n v="34086911"/>
    <n v="7514782"/>
    <n v="388498574"/>
    <x v="3"/>
    <x v="158"/>
    <n v="60"/>
    <n v="11.92"/>
    <n v="15214166"/>
    <x v="0"/>
    <x v="0"/>
    <x v="2"/>
    <x v="101"/>
    <x v="4"/>
    <n v="36.571026087808498"/>
    <n v="-5.5481510028790586E-2"/>
    <n v="13.92"/>
    <n v="4630903002.0799999"/>
    <n v="5407900150.0799999"/>
    <n v="-5.5481510028790156E-2"/>
    <n v="-1.9258240988083947E-2"/>
    <n v="0.70710678118654746"/>
  </r>
  <r>
    <s v="L0579"/>
    <s v="C00579"/>
    <x v="23"/>
    <x v="0"/>
    <x v="2"/>
    <x v="3"/>
    <x v="1"/>
    <x v="3"/>
    <n v="38692231"/>
    <n v="4036480"/>
    <n v="27007812"/>
    <x v="0"/>
    <x v="158"/>
    <n v="72"/>
    <n v="9.57"/>
    <n v="10310071"/>
    <x v="2"/>
    <x v="0"/>
    <x v="0"/>
    <x v="26"/>
    <x v="4"/>
    <n v="24.129141176292446"/>
    <n v="-5.6698494853998374E-2"/>
    <n v="11.57"/>
    <n v="258464760.84"/>
    <n v="312480384.84000003"/>
    <n v="-5.6698494853997645E-2"/>
    <n v="-1.7129375627657144E-2"/>
    <n v="0.70710678118654757"/>
  </r>
  <r>
    <s v="L0471"/>
    <s v="C00471"/>
    <x v="15"/>
    <x v="1"/>
    <x v="1"/>
    <x v="1"/>
    <x v="2"/>
    <x v="1"/>
    <n v="57450384"/>
    <n v="693464"/>
    <n v="374993479"/>
    <x v="0"/>
    <x v="163"/>
    <n v="12"/>
    <n v="19.43"/>
    <n v="5881083"/>
    <x v="2"/>
    <x v="0"/>
    <x v="2"/>
    <x v="226"/>
    <x v="1"/>
    <n v="10.114712393992225"/>
    <n v="-5.8732898747183085E-2"/>
    <n v="21.43"/>
    <n v="7286123296.9700003"/>
    <n v="8036110254.9700003"/>
    <n v="-5.8732898747182932E-2"/>
    <n v="-1.4971098587994534E-2"/>
    <n v="0.70710678118654757"/>
  </r>
  <r>
    <s v="L0204"/>
    <s v="C00204"/>
    <x v="37"/>
    <x v="0"/>
    <x v="0"/>
    <x v="1"/>
    <x v="2"/>
    <x v="3"/>
    <n v="41020943"/>
    <n v="10078184"/>
    <n v="453604844"/>
    <x v="0"/>
    <x v="164"/>
    <n v="60"/>
    <n v="17.62"/>
    <n v="16698458"/>
    <x v="2"/>
    <x v="0"/>
    <x v="1"/>
    <x v="349"/>
    <x v="2"/>
    <n v="32.678558285349965"/>
    <n v="-5.7683130038994244E-2"/>
    <n v="19.62"/>
    <n v="7992517351.2800007"/>
    <n v="8899727039.2800007"/>
    <n v="-5.7683130038993939E-2"/>
    <n v="-1.2680963088519846E-2"/>
    <n v="0.70710678118654757"/>
  </r>
  <r>
    <s v="L0295"/>
    <s v="C00295"/>
    <x v="5"/>
    <x v="1"/>
    <x v="1"/>
    <x v="3"/>
    <x v="1"/>
    <x v="0"/>
    <n v="55470573"/>
    <n v="5721877"/>
    <n v="246651354"/>
    <x v="2"/>
    <x v="158"/>
    <n v="36"/>
    <n v="20.58"/>
    <n v="17923755"/>
    <x v="2"/>
    <x v="0"/>
    <x v="0"/>
    <x v="485"/>
    <x v="3"/>
    <n v="29.290794861130742"/>
    <n v="-5.7138290800101951E-2"/>
    <n v="22.58"/>
    <n v="5076084865.3199997"/>
    <n v="5569387573.3199997"/>
    <n v="-5.7138290800101341E-2"/>
    <n v="-1.0511961784607175E-2"/>
    <n v="0.70710678118654746"/>
  </r>
  <r>
    <s v="L0472"/>
    <s v="C00472"/>
    <x v="10"/>
    <x v="1"/>
    <x v="1"/>
    <x v="2"/>
    <x v="1"/>
    <x v="1"/>
    <n v="15232137"/>
    <n v="9107338"/>
    <n v="13612914"/>
    <x v="4"/>
    <x v="162"/>
    <n v="36"/>
    <n v="9.11"/>
    <n v="12214815"/>
    <x v="0"/>
    <x v="0"/>
    <x v="0"/>
    <x v="42"/>
    <x v="0"/>
    <n v="50.185203255205792"/>
    <n v="-5.5758747698663368E-2"/>
    <n v="11.11"/>
    <n v="124013646.53999999"/>
    <n v="151239474.53999999"/>
    <n v="-5.5758747698662847E-2"/>
    <n v="-8.2604192532137414E-3"/>
    <n v="0.70710678118654746"/>
  </r>
  <r>
    <s v="L0639"/>
    <s v="C00639"/>
    <x v="36"/>
    <x v="0"/>
    <x v="1"/>
    <x v="3"/>
    <x v="1"/>
    <x v="1"/>
    <n v="8101883"/>
    <n v="3159016"/>
    <n v="130378799"/>
    <x v="0"/>
    <x v="161"/>
    <n v="36"/>
    <n v="21.75"/>
    <n v="11643876"/>
    <x v="2"/>
    <x v="0"/>
    <x v="2"/>
    <x v="486"/>
    <x v="1"/>
    <n v="103.40094516432481"/>
    <n v="-5.798875413333647E-2"/>
    <n v="23.75"/>
    <n v="2835738878.25"/>
    <n v="3096496476.25"/>
    <n v="-5.7988754133336012E-2"/>
    <n v="-6.0830673387236777E-3"/>
    <n v="0.70710678118654757"/>
  </r>
  <r>
    <s v="L0041"/>
    <s v="C00041"/>
    <x v="13"/>
    <x v="0"/>
    <x v="1"/>
    <x v="1"/>
    <x v="3"/>
    <x v="3"/>
    <n v="7568101"/>
    <n v="7795807"/>
    <n v="115956644"/>
    <x v="0"/>
    <x v="162"/>
    <n v="60"/>
    <n v="15.33"/>
    <n v="14928272"/>
    <x v="3"/>
    <x v="1"/>
    <x v="1"/>
    <x v="487"/>
    <x v="0"/>
    <n v="97.164549540390382"/>
    <n v="-5.6283384806346891E-2"/>
    <n v="17.329999999999998"/>
    <n v="1777615352.52"/>
    <n v="2009528640.5199997"/>
    <n v="-5.6283384806346065E-2"/>
    <n v="-3.9297604144097496E-3"/>
    <n v="0.70710678118654757"/>
  </r>
  <r>
    <s v="L0307"/>
    <s v="C00307"/>
    <x v="23"/>
    <x v="1"/>
    <x v="1"/>
    <x v="2"/>
    <x v="3"/>
    <x v="1"/>
    <n v="57289440"/>
    <n v="10562185"/>
    <n v="199445113"/>
    <x v="0"/>
    <x v="163"/>
    <n v="12"/>
    <n v="12.45"/>
    <n v="3031722"/>
    <x v="2"/>
    <x v="0"/>
    <x v="2"/>
    <x v="488"/>
    <x v="4"/>
    <n v="4.4681641744026033"/>
    <n v="-5.6131279264239629E-2"/>
    <n v="14.45"/>
    <n v="2483091656.8499999"/>
    <n v="2881981882.8499999"/>
    <n v="-5.6131279264238693E-2"/>
    <n v="-1.3627690596090834E-2"/>
    <n v="0.70710678118654757"/>
  </r>
  <r>
    <s v="L0540"/>
    <s v="C00540"/>
    <x v="15"/>
    <x v="1"/>
    <x v="1"/>
    <x v="2"/>
    <x v="2"/>
    <x v="1"/>
    <n v="58302072"/>
    <n v="10943336"/>
    <n v="127082577"/>
    <x v="1"/>
    <x v="165"/>
    <n v="60"/>
    <n v="23.34"/>
    <n v="13070834"/>
    <x v="2"/>
    <x v="0"/>
    <x v="1"/>
    <x v="489"/>
    <x v="0"/>
    <n v="18.876102224713588"/>
    <n v="-5.7204887854897871E-2"/>
    <n v="25.34"/>
    <n v="2966107347.1799998"/>
    <n v="3220272501.1799998"/>
    <n v="-5.7204887854896545E-2"/>
    <n v="-1.1217971392579115E-2"/>
    <n v="0.70710678118654746"/>
  </r>
  <r>
    <s v="L0873"/>
    <s v="C00873"/>
    <x v="24"/>
    <x v="0"/>
    <x v="0"/>
    <x v="2"/>
    <x v="0"/>
    <x v="0"/>
    <n v="25395529"/>
    <n v="11776449"/>
    <n v="10690778"/>
    <x v="0"/>
    <x v="164"/>
    <n v="12"/>
    <n v="18.89"/>
    <n v="13131695"/>
    <x v="2"/>
    <x v="0"/>
    <x v="3"/>
    <x v="305"/>
    <x v="2"/>
    <n v="35.326866383058764"/>
    <n v="-5.5078110945335775E-2"/>
    <n v="20.89"/>
    <n v="201948796.42000002"/>
    <n v="223330352.42000002"/>
    <n v="-5.5078110945334623E-2"/>
    <n v="-8.8242568240787331E-3"/>
    <n v="0.70710678118654746"/>
  </r>
  <r>
    <s v="L0165"/>
    <s v="C00165"/>
    <x v="9"/>
    <x v="0"/>
    <x v="1"/>
    <x v="1"/>
    <x v="3"/>
    <x v="3"/>
    <n v="20317570"/>
    <n v="6919219"/>
    <n v="307358658"/>
    <x v="3"/>
    <x v="158"/>
    <n v="24"/>
    <n v="20.73"/>
    <n v="6577558"/>
    <x v="2"/>
    <x v="1"/>
    <x v="0"/>
    <x v="88"/>
    <x v="3"/>
    <n v="24.149535394939541"/>
    <n v="-5.4135110010040996E-2"/>
    <n v="22.73"/>
    <n v="6371544980.3400002"/>
    <n v="6986262296.3400002"/>
    <n v="-5.4135110010040031E-2"/>
    <n v="-6.5028267451830634E-3"/>
    <n v="0.70710678118654757"/>
  </r>
  <r>
    <s v="L0651"/>
    <s v="C00651"/>
    <x v="12"/>
    <x v="0"/>
    <x v="0"/>
    <x v="0"/>
    <x v="1"/>
    <x v="1"/>
    <n v="20956333"/>
    <n v="1330363"/>
    <n v="206988161"/>
    <x v="0"/>
    <x v="163"/>
    <n v="36"/>
    <n v="15.53"/>
    <n v="15865779"/>
    <x v="2"/>
    <x v="0"/>
    <x v="1"/>
    <x v="490"/>
    <x v="1"/>
    <n v="71.189462089849471"/>
    <n v="-6.1434581298490526E-2"/>
    <n v="17.53"/>
    <n v="3214526140.3299999"/>
    <n v="3628502462.3300004"/>
    <n v="-6.1434581298489756E-2"/>
    <n v="-1.7087484728051296E-2"/>
    <n v="0.70710678118654757"/>
  </r>
  <r>
    <s v="L0188"/>
    <s v="C00188"/>
    <x v="26"/>
    <x v="1"/>
    <x v="1"/>
    <x v="1"/>
    <x v="2"/>
    <x v="1"/>
    <n v="16669729"/>
    <n v="5023198"/>
    <n v="265207891"/>
    <x v="0"/>
    <x v="161"/>
    <n v="48"/>
    <n v="11.84"/>
    <n v="2672675"/>
    <x v="2"/>
    <x v="0"/>
    <x v="1"/>
    <x v="491"/>
    <x v="3"/>
    <n v="12.320490452948096"/>
    <n v="-6.1500955093941073E-2"/>
    <n v="13.84"/>
    <n v="3140061429.4400001"/>
    <n v="3670477211.4400001"/>
    <n v="-6.1500955093940303E-2"/>
    <n v="-1.461780633805339E-2"/>
    <n v="0.70710678118654757"/>
  </r>
  <r>
    <s v="L0604"/>
    <s v="C00604"/>
    <x v="0"/>
    <x v="1"/>
    <x v="0"/>
    <x v="3"/>
    <x v="2"/>
    <x v="1"/>
    <n v="45154932"/>
    <n v="8947727"/>
    <n v="468342609"/>
    <x v="0"/>
    <x v="162"/>
    <n v="72"/>
    <n v="13.64"/>
    <n v="2981908"/>
    <x v="2"/>
    <x v="0"/>
    <x v="1"/>
    <x v="492"/>
    <x v="1"/>
    <n v="5.5115738396517626"/>
    <n v="-6.2794755736172395E-2"/>
    <n v="15.64"/>
    <n v="6388193186.7600002"/>
    <n v="7324878404.7600002"/>
    <n v="-6.2794755736171479E-2"/>
    <n v="-1.2378763021589911E-2"/>
    <n v="0.70710678118654746"/>
  </r>
  <r>
    <s v="L0329"/>
    <s v="C00329"/>
    <x v="33"/>
    <x v="0"/>
    <x v="0"/>
    <x v="3"/>
    <x v="0"/>
    <x v="1"/>
    <n v="53323849"/>
    <n v="4803958"/>
    <n v="100837820"/>
    <x v="0"/>
    <x v="163"/>
    <n v="12"/>
    <n v="8.42"/>
    <n v="8896419"/>
    <x v="2"/>
    <x v="0"/>
    <x v="0"/>
    <x v="493"/>
    <x v="1"/>
    <n v="15.304927983950952"/>
    <n v="-6.3482212958350687E-2"/>
    <n v="10.42"/>
    <n v="849054444.39999998"/>
    <n v="1050730084.4"/>
    <n v="-6.3482212958350173E-2"/>
    <n v="-1.0052494801015322E-2"/>
    <n v="0.70710678118654746"/>
  </r>
  <r>
    <s v="L0359"/>
    <s v="C00359"/>
    <x v="33"/>
    <x v="1"/>
    <x v="0"/>
    <x v="0"/>
    <x v="0"/>
    <x v="1"/>
    <n v="45477227"/>
    <n v="6637448"/>
    <n v="92493325"/>
    <x v="2"/>
    <x v="161"/>
    <n v="12"/>
    <n v="13.45"/>
    <n v="14532568"/>
    <x v="2"/>
    <x v="0"/>
    <x v="1"/>
    <x v="29"/>
    <x v="0"/>
    <n v="27.885750031061306"/>
    <n v="-6.6062121194871731E-2"/>
    <n v="15.45"/>
    <n v="1244035221.25"/>
    <n v="1429021871.25"/>
    <n v="-6.6062121194870885E-2"/>
    <n v="-7.4681081314544378E-3"/>
    <n v="0.70710678118654757"/>
  </r>
  <r>
    <s v="L0461"/>
    <s v="C00461"/>
    <x v="38"/>
    <x v="1"/>
    <x v="0"/>
    <x v="0"/>
    <x v="1"/>
    <x v="1"/>
    <n v="23473825"/>
    <n v="9297729"/>
    <n v="332398151"/>
    <x v="2"/>
    <x v="165"/>
    <n v="12"/>
    <n v="13.67"/>
    <n v="15700939"/>
    <x v="1"/>
    <x v="1"/>
    <x v="2"/>
    <x v="371"/>
    <x v="3"/>
    <n v="47.910266934549398"/>
    <n v="-6.6833414213800804E-2"/>
    <n v="15.67"/>
    <n v="4543882724.1700001"/>
    <n v="5208679026.1700001"/>
    <n v="-6.6833414213799763E-2"/>
    <n v="-5.1247708216044787E-3"/>
    <n v="0.70710678118654757"/>
  </r>
  <r>
    <s v="L0533"/>
    <s v="C00533"/>
    <x v="35"/>
    <x v="1"/>
    <x v="2"/>
    <x v="1"/>
    <x v="0"/>
    <x v="0"/>
    <n v="14598333"/>
    <n v="14615254"/>
    <n v="84213491"/>
    <x v="2"/>
    <x v="165"/>
    <n v="48"/>
    <n v="16.73"/>
    <n v="5428935"/>
    <x v="1"/>
    <x v="1"/>
    <x v="1"/>
    <x v="494"/>
    <x v="3"/>
    <n v="18.583596050700653"/>
    <n v="-6.4464532438830685E-2"/>
    <n v="18.73"/>
    <n v="1408891704.4300001"/>
    <n v="1577318686.4300001"/>
    <n v="-6.4464532438829977E-2"/>
    <n v="-1.6508403606767821E-2"/>
    <n v="0.70710678118654757"/>
  </r>
  <r>
    <s v="L0102"/>
    <s v="C00102"/>
    <x v="28"/>
    <x v="1"/>
    <x v="0"/>
    <x v="1"/>
    <x v="1"/>
    <x v="1"/>
    <n v="15589887"/>
    <n v="13457080"/>
    <n v="402858105"/>
    <x v="0"/>
    <x v="162"/>
    <n v="12"/>
    <n v="9.7100000000000009"/>
    <n v="15598215"/>
    <x v="1"/>
    <x v="0"/>
    <x v="0"/>
    <x v="495"/>
    <x v="0"/>
    <n v="53.699978383285249"/>
    <n v="-6.6294161601724744E-2"/>
    <n v="11.71"/>
    <n v="3911752199.5500002"/>
    <n v="4717468409.5500002"/>
    <n v="-6.6294161601724189E-2"/>
    <n v="-2.8226753241906519E-2"/>
    <n v="0.70710678118654746"/>
  </r>
  <r>
    <s v="L0210"/>
    <s v="C00210"/>
    <x v="32"/>
    <x v="0"/>
    <x v="1"/>
    <x v="1"/>
    <x v="0"/>
    <x v="1"/>
    <n v="45976667"/>
    <n v="5387059"/>
    <n v="399643231"/>
    <x v="0"/>
    <x v="161"/>
    <n v="24"/>
    <n v="11.06"/>
    <n v="11352047"/>
    <x v="2"/>
    <x v="0"/>
    <x v="1"/>
    <x v="67"/>
    <x v="4"/>
    <n v="22.101291872789758"/>
    <n v="-6.8400501329951957E-2"/>
    <n v="13.06"/>
    <n v="4420054134.8600006"/>
    <n v="5219340596.8600006"/>
    <n v="-6.8400501329951152E-2"/>
    <n v="-2.5892885504364953E-2"/>
    <n v="0.70710678118654746"/>
  </r>
  <r>
    <s v="L0895"/>
    <s v="C00895"/>
    <x v="1"/>
    <x v="0"/>
    <x v="1"/>
    <x v="2"/>
    <x v="1"/>
    <x v="1"/>
    <n v="57170172"/>
    <n v="11658568"/>
    <n v="161766223"/>
    <x v="4"/>
    <x v="162"/>
    <n v="60"/>
    <n v="18.3"/>
    <n v="13871493"/>
    <x v="1"/>
    <x v="1"/>
    <x v="2"/>
    <x v="496"/>
    <x v="2"/>
    <n v="20.153634949586465"/>
    <n v="-7.0027525962328641E-2"/>
    <n v="20.3"/>
    <n v="2960321880.9000001"/>
    <n v="3283854326.9000001"/>
    <n v="-7.0027525962327697E-2"/>
    <n v="-2.3576431567830253E-2"/>
    <n v="0.70710678118654757"/>
  </r>
  <r>
    <s v="L0528"/>
    <s v="C00528"/>
    <x v="18"/>
    <x v="0"/>
    <x v="0"/>
    <x v="0"/>
    <x v="2"/>
    <x v="1"/>
    <n v="44264148"/>
    <n v="11126576"/>
    <n v="203445537"/>
    <x v="4"/>
    <x v="161"/>
    <n v="12"/>
    <n v="15.44"/>
    <n v="11469052"/>
    <x v="2"/>
    <x v="0"/>
    <x v="2"/>
    <x v="497"/>
    <x v="3"/>
    <n v="20.705726828918142"/>
    <n v="-7.4123953573196566E-2"/>
    <n v="17.439999999999998"/>
    <n v="3141199091.2799997"/>
    <n v="3548090165.2799997"/>
    <n v="-7.4123953573195359E-2"/>
    <n v="-3.4950855694778571E-2"/>
    <n v="0.70710678118654757"/>
  </r>
  <r>
    <s v="L0143"/>
    <s v="C00143"/>
    <x v="29"/>
    <x v="0"/>
    <x v="1"/>
    <x v="3"/>
    <x v="1"/>
    <x v="1"/>
    <n v="41838169"/>
    <n v="14298468"/>
    <n v="185866726"/>
    <x v="0"/>
    <x v="166"/>
    <n v="36"/>
    <n v="8.67"/>
    <n v="10442494"/>
    <x v="0"/>
    <x v="1"/>
    <x v="0"/>
    <x v="165"/>
    <x v="0"/>
    <n v="18.601923018651796"/>
    <n v="-7.424836061526259E-2"/>
    <n v="10.67"/>
    <n v="1611464514.4200001"/>
    <n v="1983197966.4200001"/>
    <n v="-7.4248360615261175E-2"/>
    <n v="-3.2651804413379393E-2"/>
    <n v="0.70710678118654746"/>
  </r>
  <r>
    <s v="L0465"/>
    <s v="C00465"/>
    <x v="8"/>
    <x v="0"/>
    <x v="0"/>
    <x v="2"/>
    <x v="1"/>
    <x v="1"/>
    <n v="38201272"/>
    <n v="4467801"/>
    <n v="295693346"/>
    <x v="3"/>
    <x v="167"/>
    <n v="24"/>
    <n v="17.22"/>
    <n v="19115439"/>
    <x v="1"/>
    <x v="0"/>
    <x v="3"/>
    <x v="498"/>
    <x v="1"/>
    <n v="44.799283546656845"/>
    <n v="-6.4915435504596788E-2"/>
    <n v="19.22"/>
    <n v="5091839418.1199999"/>
    <n v="5683226110.1199999"/>
    <n v="-6.4915435504595373E-2"/>
    <n v="-4.38666073728987E-2"/>
    <n v="0.70710678118654746"/>
  </r>
  <r>
    <s v="L0169"/>
    <s v="C00169"/>
    <x v="3"/>
    <x v="0"/>
    <x v="1"/>
    <x v="2"/>
    <x v="2"/>
    <x v="1"/>
    <n v="59900320"/>
    <n v="3893193"/>
    <n v="482191748"/>
    <x v="0"/>
    <x v="167"/>
    <n v="60"/>
    <n v="23.02"/>
    <n v="12031873"/>
    <x v="2"/>
    <x v="0"/>
    <x v="1"/>
    <x v="10"/>
    <x v="0"/>
    <n v="18.860652806500873"/>
    <n v="-6.4486812561767276E-2"/>
    <n v="25.02"/>
    <n v="11100054038.959999"/>
    <n v="12064437534.959999"/>
    <n v="-6.4486812561766554E-2"/>
    <n v="-4.1688198019439453E-2"/>
    <n v="0.70710678118654746"/>
  </r>
  <r>
    <s v="L0723"/>
    <s v="C00723"/>
    <x v="13"/>
    <x v="0"/>
    <x v="0"/>
    <x v="2"/>
    <x v="2"/>
    <x v="3"/>
    <n v="12687268"/>
    <n v="13030787"/>
    <n v="68592416"/>
    <x v="4"/>
    <x v="167"/>
    <n v="24"/>
    <n v="20.27"/>
    <n v="2752153"/>
    <x v="2"/>
    <x v="0"/>
    <x v="2"/>
    <x v="41"/>
    <x v="2"/>
    <n v="10.701248597531968"/>
    <n v="-6.2435529508904089E-2"/>
    <n v="22.27"/>
    <n v="1390368272.3199999"/>
    <n v="1527553104.3199999"/>
    <n v="-6.2435529508902993E-2"/>
    <n v="-3.9477260109831436E-2"/>
    <n v="0.70710678118654757"/>
  </r>
  <r>
    <s v="L0864"/>
    <s v="C00864"/>
    <x v="19"/>
    <x v="0"/>
    <x v="1"/>
    <x v="1"/>
    <x v="1"/>
    <x v="1"/>
    <n v="21102153"/>
    <n v="14876055"/>
    <n v="79183142"/>
    <x v="0"/>
    <x v="168"/>
    <n v="48"/>
    <n v="8.8000000000000007"/>
    <n v="10117535"/>
    <x v="1"/>
    <x v="0"/>
    <x v="2"/>
    <x v="499"/>
    <x v="2"/>
    <n v="28.121286641068949"/>
    <n v="-6.1094496271077048E-2"/>
    <n v="10.8"/>
    <n v="696811649.60000002"/>
    <n v="855177933.60000002"/>
    <n v="-6.1094496271076458E-2"/>
    <n v="-3.7232962386476852E-2"/>
    <n v="0.70710678118654757"/>
  </r>
  <r>
    <s v="L0438"/>
    <s v="C00438"/>
    <x v="29"/>
    <x v="0"/>
    <x v="2"/>
    <x v="0"/>
    <x v="1"/>
    <x v="1"/>
    <n v="50859287"/>
    <n v="1355097"/>
    <n v="182731851"/>
    <x v="0"/>
    <x v="169"/>
    <n v="12"/>
    <n v="17.55"/>
    <n v="9375065"/>
    <x v="2"/>
    <x v="0"/>
    <x v="3"/>
    <x v="500"/>
    <x v="4"/>
    <n v="17.954947050605828"/>
    <n v="-6.3584420202600925E-2"/>
    <n v="19.55"/>
    <n v="3206943985.0500002"/>
    <n v="3572407687.0500002"/>
    <n v="-6.3584420202599967E-2"/>
    <n v="-3.5007692850316331E-2"/>
    <n v="0.70710678118654746"/>
  </r>
  <r>
    <s v="L0262"/>
    <s v="C00262"/>
    <x v="18"/>
    <x v="1"/>
    <x v="0"/>
    <x v="3"/>
    <x v="1"/>
    <x v="1"/>
    <n v="9801436"/>
    <n v="8916776"/>
    <n v="92422547"/>
    <x v="2"/>
    <x v="168"/>
    <n v="24"/>
    <n v="11.58"/>
    <n v="5467443"/>
    <x v="2"/>
    <x v="1"/>
    <x v="3"/>
    <x v="501"/>
    <x v="1"/>
    <n v="29.209216136669465"/>
    <n v="-6.303678723827949E-2"/>
    <n v="13.58"/>
    <n v="1070253094.26"/>
    <n v="1255098188.26"/>
    <n v="-6.3036787238278935E-2"/>
    <n v="-3.2803295436203209E-2"/>
    <n v="0.70710678118654746"/>
  </r>
  <r>
    <s v="L0478"/>
    <s v="C00478"/>
    <x v="0"/>
    <x v="1"/>
    <x v="0"/>
    <x v="2"/>
    <x v="0"/>
    <x v="1"/>
    <n v="44255480"/>
    <n v="1358356"/>
    <n v="55352453"/>
    <x v="1"/>
    <x v="168"/>
    <n v="24"/>
    <n v="10.41"/>
    <n v="19602995"/>
    <x v="2"/>
    <x v="1"/>
    <x v="3"/>
    <x v="487"/>
    <x v="1"/>
    <n v="42.975984304411497"/>
    <n v="-5.7491200572294759E-2"/>
    <n v="12.41"/>
    <n v="576219035.73000002"/>
    <n v="686923941.73000002"/>
    <n v="-5.7491200572293601E-2"/>
    <n v="-4.4041289998223786E-2"/>
    <n v="0.70710678118654746"/>
  </r>
  <r>
    <s v="L0260"/>
    <s v="C00260"/>
    <x v="32"/>
    <x v="1"/>
    <x v="0"/>
    <x v="3"/>
    <x v="1"/>
    <x v="0"/>
    <n v="31935185"/>
    <n v="14929900"/>
    <n v="163282957"/>
    <x v="1"/>
    <x v="169"/>
    <n v="24"/>
    <n v="9.58"/>
    <n v="5939113"/>
    <x v="0"/>
    <x v="0"/>
    <x v="0"/>
    <x v="395"/>
    <x v="4"/>
    <n v="12.672788281510638"/>
    <n v="-5.0135812134543357E-2"/>
    <n v="11.58"/>
    <n v="1564250728.0599999"/>
    <n v="1890816642.0599999"/>
    <n v="-5.0135812134542421E-2"/>
    <n v="-5.5607891435164175E-2"/>
    <n v="0.70710678118654757"/>
  </r>
  <r>
    <s v="L0583"/>
    <s v="C00583"/>
    <x v="24"/>
    <x v="1"/>
    <x v="0"/>
    <x v="3"/>
    <x v="2"/>
    <x v="1"/>
    <n v="29673161"/>
    <n v="7163357"/>
    <n v="47677422"/>
    <x v="0"/>
    <x v="169"/>
    <n v="24"/>
    <n v="22.92"/>
    <n v="11115084"/>
    <x v="2"/>
    <x v="0"/>
    <x v="2"/>
    <x v="502"/>
    <x v="0"/>
    <n v="30.174089744312965"/>
    <n v="-5.2308732860152155E-2"/>
    <n v="24.92"/>
    <n v="1092766512.24"/>
    <n v="1188121356.24"/>
    <n v="-5.230873286015135E-2"/>
    <n v="-5.3473825255978713E-2"/>
    <n v="0.70710678118654757"/>
  </r>
  <r>
    <s v="L0527"/>
    <s v="C00527"/>
    <x v="10"/>
    <x v="1"/>
    <x v="1"/>
    <x v="1"/>
    <x v="2"/>
    <x v="1"/>
    <n v="20940295"/>
    <n v="3665842"/>
    <n v="91635284"/>
    <x v="0"/>
    <x v="131"/>
    <n v="12"/>
    <n v="9.19"/>
    <n v="3912166"/>
    <x v="2"/>
    <x v="0"/>
    <x v="1"/>
    <x v="8"/>
    <x v="3"/>
    <n v="15.899147436267627"/>
    <n v="-5.0202587807381523E-2"/>
    <n v="11.19"/>
    <n v="842128259.95999992"/>
    <n v="1025398827.9599999"/>
    <n v="-5.0202587807380614E-2"/>
    <n v="-5.1307760067982565E-2"/>
    <n v="0.70710678118654746"/>
  </r>
  <r>
    <s v="L0257"/>
    <s v="C00257"/>
    <x v="15"/>
    <x v="1"/>
    <x v="1"/>
    <x v="2"/>
    <x v="2"/>
    <x v="1"/>
    <n v="54695673"/>
    <n v="1650375"/>
    <n v="488833642"/>
    <x v="0"/>
    <x v="170"/>
    <n v="48"/>
    <n v="15.17"/>
    <n v="1965730"/>
    <x v="2"/>
    <x v="0"/>
    <x v="2"/>
    <x v="503"/>
    <x v="2"/>
    <n v="3.4886741302602093"/>
    <n v="-5.2553319840900434E-2"/>
    <n v="17.170000000000002"/>
    <n v="7415606349.1400003"/>
    <n v="8393273633.1400013"/>
    <n v="-5.2553319840899809E-2"/>
    <n v="-5.365353013293641E-2"/>
    <n v="0.70710678118654746"/>
  </r>
  <r>
    <s v="L0274"/>
    <s v="C00274"/>
    <x v="4"/>
    <x v="1"/>
    <x v="1"/>
    <x v="3"/>
    <x v="1"/>
    <x v="0"/>
    <n v="47192304"/>
    <n v="8377900"/>
    <n v="132492433"/>
    <x v="4"/>
    <x v="169"/>
    <n v="48"/>
    <n v="11.79"/>
    <n v="1866525"/>
    <x v="1"/>
    <x v="0"/>
    <x v="0"/>
    <x v="504"/>
    <x v="2"/>
    <n v="3.358859362834083"/>
    <n v="-5.2779491957929754E-2"/>
    <n v="13.79"/>
    <n v="1562085785.0699999"/>
    <n v="1827070651.0699999"/>
    <n v="-5.2779491957928602E-2"/>
    <n v="-5.1559169056025048E-2"/>
    <n v="0.70710678118654746"/>
  </r>
  <r>
    <s v="L0103"/>
    <s v="C00103"/>
    <x v="27"/>
    <x v="0"/>
    <x v="0"/>
    <x v="0"/>
    <x v="0"/>
    <x v="1"/>
    <n v="17679338"/>
    <n v="4461918"/>
    <n v="274111859"/>
    <x v="0"/>
    <x v="169"/>
    <n v="24"/>
    <n v="18.559999999999999"/>
    <n v="5662543"/>
    <x v="2"/>
    <x v="0"/>
    <x v="3"/>
    <x v="505"/>
    <x v="1"/>
    <n v="25.574624131530747"/>
    <n v="-5.4192602062672811E-2"/>
    <n v="20.56"/>
    <n v="5087516103.04"/>
    <n v="5635739821.04"/>
    <n v="-5.4192602062671791E-2"/>
    <n v="-4.9329524072000516E-2"/>
    <n v="0.70710678118654757"/>
  </r>
  <r>
    <s v="L0535"/>
    <s v="C00535"/>
    <x v="37"/>
    <x v="1"/>
    <x v="0"/>
    <x v="3"/>
    <x v="2"/>
    <x v="1"/>
    <n v="33500768"/>
    <n v="14413188"/>
    <n v="231901865"/>
    <x v="4"/>
    <x v="170"/>
    <n v="48"/>
    <n v="10.87"/>
    <n v="18836504"/>
    <x v="3"/>
    <x v="0"/>
    <x v="0"/>
    <x v="506"/>
    <x v="4"/>
    <n v="39.313188833750232"/>
    <n v="-5.3327432622625771E-2"/>
    <n v="12.87"/>
    <n v="2520773272.5499997"/>
    <n v="2984577002.5499997"/>
    <n v="-5.3327432622624855E-2"/>
    <n v="-4.7065353518546502E-2"/>
    <n v="0.70710678118654757"/>
  </r>
  <r>
    <s v="L0173"/>
    <s v="C00173"/>
    <x v="18"/>
    <x v="0"/>
    <x v="0"/>
    <x v="2"/>
    <x v="2"/>
    <x v="1"/>
    <n v="58553666"/>
    <n v="14592722"/>
    <n v="148314648"/>
    <x v="0"/>
    <x v="169"/>
    <n v="36"/>
    <n v="10.72"/>
    <n v="2977247"/>
    <x v="2"/>
    <x v="1"/>
    <x v="1"/>
    <x v="505"/>
    <x v="0"/>
    <n v="4.0702583974481419"/>
    <n v="-5.5098479320362805E-2"/>
    <n v="12.72"/>
    <n v="1589933026.5600002"/>
    <n v="1886562322.5600002"/>
    <n v="-5.5098479320362014E-2"/>
    <n v="-4.4874094081888097E-2"/>
    <n v="0.70710678118654746"/>
  </r>
  <r>
    <s v="L0585"/>
    <s v="C00585"/>
    <x v="37"/>
    <x v="1"/>
    <x v="0"/>
    <x v="1"/>
    <x v="0"/>
    <x v="0"/>
    <n v="43183088"/>
    <n v="10484206"/>
    <n v="426952569"/>
    <x v="0"/>
    <x v="170"/>
    <n v="36"/>
    <n v="18.28"/>
    <n v="3323729"/>
    <x v="3"/>
    <x v="0"/>
    <x v="1"/>
    <x v="507"/>
    <x v="0"/>
    <n v="6.1932114557518032"/>
    <n v="-4.7911544712890872E-2"/>
    <n v="20.28"/>
    <n v="7804692961.3200006"/>
    <n v="8658598099.3199997"/>
    <n v="-4.7911544712890275E-2"/>
    <n v="-5.684945466833511E-2"/>
    <n v="0.70710678118654746"/>
  </r>
  <r>
    <s v="L0910"/>
    <s v="C00910"/>
    <x v="30"/>
    <x v="1"/>
    <x v="0"/>
    <x v="2"/>
    <x v="1"/>
    <x v="1"/>
    <n v="14932579"/>
    <n v="2852889"/>
    <n v="287107190"/>
    <x v="0"/>
    <x v="171"/>
    <n v="60"/>
    <n v="21.16"/>
    <n v="13525186"/>
    <x v="0"/>
    <x v="0"/>
    <x v="1"/>
    <x v="508"/>
    <x v="0"/>
    <n v="76.046275532361591"/>
    <n v="-4.7132322505808344E-2"/>
    <n v="23.16"/>
    <n v="6075188140.3999996"/>
    <n v="6649402520.3999996"/>
    <n v="-4.7132322505807567E-2"/>
    <n v="-5.4679674728271441E-2"/>
    <n v="0.70710678118654746"/>
  </r>
  <r>
    <s v="L0874"/>
    <s v="C00874"/>
    <x v="3"/>
    <x v="0"/>
    <x v="2"/>
    <x v="0"/>
    <x v="0"/>
    <x v="1"/>
    <n v="33116325"/>
    <n v="11610634"/>
    <n v="47598496"/>
    <x v="0"/>
    <x v="170"/>
    <n v="12"/>
    <n v="20.64"/>
    <n v="16807231"/>
    <x v="2"/>
    <x v="0"/>
    <x v="0"/>
    <x v="110"/>
    <x v="4"/>
    <n v="37.577406056155084"/>
    <n v="-4.5459192435384634E-2"/>
    <n v="22.64"/>
    <n v="982432957.44000006"/>
    <n v="1077629949.4400001"/>
    <n v="-4.5459192435383683E-2"/>
    <n v="-5.2423878655664675E-2"/>
    <n v="0.70710678118654757"/>
  </r>
  <r>
    <s v="L0634"/>
    <s v="C00634"/>
    <x v="20"/>
    <x v="1"/>
    <x v="0"/>
    <x v="1"/>
    <x v="0"/>
    <x v="1"/>
    <n v="14057483"/>
    <n v="5818528"/>
    <n v="145776002"/>
    <x v="1"/>
    <x v="172"/>
    <n v="36"/>
    <n v="13.73"/>
    <n v="14343855"/>
    <x v="3"/>
    <x v="0"/>
    <x v="0"/>
    <x v="349"/>
    <x v="1"/>
    <n v="72.16666865398696"/>
    <n v="-4.3924185476257246E-2"/>
    <n v="15.73"/>
    <n v="2001504507.46"/>
    <n v="2293056511.46"/>
    <n v="-4.3924185476256213E-2"/>
    <n v="-5.0186475155994371E-2"/>
    <n v="0.70710678118654757"/>
  </r>
  <r>
    <s v="L0228"/>
    <s v="C00228"/>
    <x v="1"/>
    <x v="0"/>
    <x v="0"/>
    <x v="1"/>
    <x v="2"/>
    <x v="1"/>
    <n v="15938814"/>
    <n v="10757928"/>
    <n v="113783748"/>
    <x v="3"/>
    <x v="170"/>
    <n v="36"/>
    <n v="16.09"/>
    <n v="11828893"/>
    <x v="2"/>
    <x v="0"/>
    <x v="1"/>
    <x v="509"/>
    <x v="4"/>
    <n v="44.308376655098961"/>
    <n v="-4.4655121612633596E-2"/>
    <n v="18.09"/>
    <n v="1830780505.3199999"/>
    <n v="2058348001.3199999"/>
    <n v="-4.4655121612632839E-2"/>
    <n v="-5.268082227314861E-2"/>
    <n v="0.70710678118654746"/>
  </r>
  <r>
    <s v="L0393"/>
    <s v="C00393"/>
    <x v="19"/>
    <x v="0"/>
    <x v="0"/>
    <x v="2"/>
    <x v="2"/>
    <x v="1"/>
    <n v="58849426"/>
    <n v="12072640"/>
    <n v="51773155"/>
    <x v="0"/>
    <x v="171"/>
    <n v="48"/>
    <n v="8.8000000000000007"/>
    <n v="1026567"/>
    <x v="3"/>
    <x v="0"/>
    <x v="1"/>
    <x v="510"/>
    <x v="3"/>
    <n v="1.4474578335041735"/>
    <n v="-4.4572346944644958E-2"/>
    <n v="10.8"/>
    <n v="455603764.00000006"/>
    <n v="559150074"/>
    <n v="-4.4572346944644146E-2"/>
    <n v="-5.0410081889897485E-2"/>
    <n v="0.70710678118654746"/>
  </r>
  <r>
    <s v="L0219"/>
    <s v="C00219"/>
    <x v="35"/>
    <x v="0"/>
    <x v="0"/>
    <x v="3"/>
    <x v="1"/>
    <x v="1"/>
    <n v="7096419"/>
    <n v="12182338"/>
    <n v="444503039"/>
    <x v="0"/>
    <x v="170"/>
    <n v="12"/>
    <n v="21.31"/>
    <n v="3631550"/>
    <x v="2"/>
    <x v="0"/>
    <x v="1"/>
    <x v="511"/>
    <x v="1"/>
    <n v="18.837054691855911"/>
    <n v="-4.7165349719763355E-2"/>
    <n v="23.31"/>
    <n v="9472359761.0900002"/>
    <n v="10361365839.09"/>
    <n v="-4.7165349719762655E-2"/>
    <n v="-4.8048031063976954E-2"/>
    <n v="0.70710678118654746"/>
  </r>
  <r>
    <s v="L0285"/>
    <s v="C00285"/>
    <x v="10"/>
    <x v="0"/>
    <x v="1"/>
    <x v="3"/>
    <x v="0"/>
    <x v="3"/>
    <n v="16729160"/>
    <n v="9189589"/>
    <n v="488814820"/>
    <x v="0"/>
    <x v="170"/>
    <n v="12"/>
    <n v="20.12"/>
    <n v="18584119"/>
    <x v="2"/>
    <x v="0"/>
    <x v="3"/>
    <x v="221"/>
    <x v="1"/>
    <n v="71.701450559978795"/>
    <n v="-4.5399147405911854E-2"/>
    <n v="22.12"/>
    <n v="9834954178.3999996"/>
    <n v="10812583818.4"/>
    <n v="-4.5399147405911326E-2"/>
    <n v="-4.5704069392422067E-2"/>
    <n v="0.70710678118654757"/>
  </r>
  <r>
    <s v="L0783"/>
    <s v="C00783"/>
    <x v="38"/>
    <x v="0"/>
    <x v="0"/>
    <x v="2"/>
    <x v="2"/>
    <x v="1"/>
    <n v="52751078"/>
    <n v="13986776"/>
    <n v="330048362"/>
    <x v="0"/>
    <x v="170"/>
    <n v="60"/>
    <n v="17.2"/>
    <n v="5926423"/>
    <x v="0"/>
    <x v="1"/>
    <x v="1"/>
    <x v="512"/>
    <x v="0"/>
    <n v="8.8801521846956604"/>
    <n v="-4.3984014941245292E-2"/>
    <n v="19.2"/>
    <n v="5676831826.3999996"/>
    <n v="6336928550.3999996"/>
    <n v="-4.3984014941244917E-2"/>
    <n v="-4.3322472593711997E-2"/>
    <n v="0.70710678118654757"/>
  </r>
  <r>
    <s v="L0375"/>
    <s v="C00375"/>
    <x v="20"/>
    <x v="1"/>
    <x v="2"/>
    <x v="0"/>
    <x v="1"/>
    <x v="2"/>
    <n v="39268238"/>
    <n v="5183584"/>
    <n v="342424985"/>
    <x v="3"/>
    <x v="173"/>
    <n v="12"/>
    <n v="17.670000000000002"/>
    <n v="6990026"/>
    <x v="0"/>
    <x v="0"/>
    <x v="2"/>
    <x v="513"/>
    <x v="3"/>
    <n v="15.724948237217362"/>
    <n v="-4.6495367398659046E-2"/>
    <n v="19.670000000000002"/>
    <n v="6050649484.9500008"/>
    <n v="6735499454.9500008"/>
    <n v="-4.6495367398658657E-2"/>
    <n v="-5.5495308122077674E-2"/>
    <n v="0.70710678118654746"/>
  </r>
  <r>
    <s v="L0927"/>
    <s v="C00927"/>
    <x v="0"/>
    <x v="1"/>
    <x v="0"/>
    <x v="3"/>
    <x v="0"/>
    <x v="2"/>
    <n v="20601011"/>
    <n v="388742"/>
    <n v="397739050"/>
    <x v="2"/>
    <x v="174"/>
    <n v="60"/>
    <n v="11.52"/>
    <n v="13598587"/>
    <x v="2"/>
    <x v="0"/>
    <x v="0"/>
    <x v="361"/>
    <x v="4"/>
    <n v="64.786789058451518"/>
    <n v="-4.587262518434871E-2"/>
    <n v="13.52"/>
    <n v="4581953856"/>
    <n v="5377431956"/>
    <n v="-4.5872625184348037E-2"/>
    <n v="-5.3305290031738381E-2"/>
    <n v="0.70710678118654746"/>
  </r>
  <r>
    <s v="L0019"/>
    <s v="C00019"/>
    <x v="26"/>
    <x v="1"/>
    <x v="0"/>
    <x v="3"/>
    <x v="0"/>
    <x v="1"/>
    <n v="40324049"/>
    <n v="13782350"/>
    <n v="396110866"/>
    <x v="2"/>
    <x v="170"/>
    <n v="12"/>
    <n v="15.34"/>
    <n v="6366434"/>
    <x v="0"/>
    <x v="1"/>
    <x v="3"/>
    <x v="276"/>
    <x v="3"/>
    <n v="11.766508430915907"/>
    <n v="-4.7438274201991378E-2"/>
    <n v="17.34"/>
    <n v="6076340684.4399996"/>
    <n v="6868562416.4399996"/>
    <n v="-4.7438274201990337E-2"/>
    <n v="-5.096805897420973E-2"/>
    <n v="0.70710678118654757"/>
  </r>
  <r>
    <s v="L0422"/>
    <s v="C00422"/>
    <x v="43"/>
    <x v="1"/>
    <x v="1"/>
    <x v="0"/>
    <x v="1"/>
    <x v="1"/>
    <n v="44727481"/>
    <n v="6733214"/>
    <n v="465685825"/>
    <x v="4"/>
    <x v="175"/>
    <n v="48"/>
    <n v="9.51"/>
    <n v="7170205"/>
    <x v="2"/>
    <x v="0"/>
    <x v="1"/>
    <x v="514"/>
    <x v="4"/>
    <n v="13.933362151443932"/>
    <n v="-4.7093387521367713E-2"/>
    <n v="11.51"/>
    <n v="4428672195.75"/>
    <n v="5360043845.75"/>
    <n v="-4.709338752136686E-2"/>
    <n v="-6.36407421155787E-2"/>
    <n v="0.70710678118654757"/>
  </r>
  <r>
    <s v="L0423"/>
    <s v="C00423"/>
    <x v="17"/>
    <x v="1"/>
    <x v="0"/>
    <x v="0"/>
    <x v="0"/>
    <x v="3"/>
    <n v="28591492"/>
    <n v="1980425"/>
    <n v="475576058"/>
    <x v="4"/>
    <x v="173"/>
    <n v="24"/>
    <n v="18.14"/>
    <n v="11076728"/>
    <x v="2"/>
    <x v="0"/>
    <x v="1"/>
    <x v="515"/>
    <x v="1"/>
    <n v="36.231708989658713"/>
    <n v="-4.9446605759183124E-2"/>
    <n v="20.14"/>
    <n v="8626949692.1200008"/>
    <n v="9578101808.1200008"/>
    <n v="-4.9446605759182673E-2"/>
    <n v="-6.6419037921911381E-2"/>
    <n v="0.70710678118654757"/>
  </r>
  <r>
    <s v="L0290"/>
    <s v="C00290"/>
    <x v="38"/>
    <x v="0"/>
    <x v="1"/>
    <x v="0"/>
    <x v="0"/>
    <x v="0"/>
    <n v="45931858"/>
    <n v="9850716"/>
    <n v="453802441"/>
    <x v="0"/>
    <x v="176"/>
    <n v="36"/>
    <n v="20.36"/>
    <n v="19171905"/>
    <x v="2"/>
    <x v="0"/>
    <x v="1"/>
    <x v="516"/>
    <x v="0"/>
    <n v="34.36898591305593"/>
    <n v="-4.867424460177458E-2"/>
    <n v="22.36"/>
    <n v="9239417698.7600002"/>
    <n v="10147022580.76"/>
    <n v="-4.8674244601774032E-2"/>
    <n v="-6.421981001072026E-2"/>
    <n v="0.70710678118654746"/>
  </r>
  <r>
    <s v="L0407"/>
    <s v="C00407"/>
    <x v="42"/>
    <x v="1"/>
    <x v="2"/>
    <x v="1"/>
    <x v="1"/>
    <x v="1"/>
    <n v="51374447"/>
    <n v="12534834"/>
    <n v="282633195"/>
    <x v="4"/>
    <x v="173"/>
    <n v="36"/>
    <n v="22.76"/>
    <n v="17381304"/>
    <x v="2"/>
    <x v="0"/>
    <x v="1"/>
    <x v="517"/>
    <x v="4"/>
    <n v="27.196838593756045"/>
    <n v="-4.7175063883236841E-2"/>
    <n v="24.76"/>
    <n v="6432731518.2000008"/>
    <n v="6997997908.2000008"/>
    <n v="-4.7175063883235946E-2"/>
    <n v="-6.1930826873298865E-2"/>
    <n v="0.70710678118654746"/>
  </r>
  <r>
    <s v="L0470"/>
    <s v="C00470"/>
    <x v="26"/>
    <x v="0"/>
    <x v="2"/>
    <x v="1"/>
    <x v="2"/>
    <x v="0"/>
    <n v="56710987"/>
    <n v="12463277"/>
    <n v="236885472"/>
    <x v="2"/>
    <x v="176"/>
    <n v="48"/>
    <n v="14.17"/>
    <n v="10005908"/>
    <x v="1"/>
    <x v="0"/>
    <x v="0"/>
    <x v="425"/>
    <x v="3"/>
    <n v="14.464784186211219"/>
    <n v="-4.4913354455519312E-2"/>
    <n v="16.170000000000002"/>
    <n v="3356667138.2399998"/>
    <n v="3830438082.2400002"/>
    <n v="-4.4913354455518417E-2"/>
    <n v="-5.9661394379568987E-2"/>
    <n v="0.70710678118654757"/>
  </r>
  <r>
    <s v="L0121"/>
    <s v="C00121"/>
    <x v="10"/>
    <x v="0"/>
    <x v="1"/>
    <x v="1"/>
    <x v="1"/>
    <x v="1"/>
    <n v="46665616"/>
    <n v="5048336"/>
    <n v="116984432"/>
    <x v="0"/>
    <x v="176"/>
    <n v="24"/>
    <n v="9.6300000000000008"/>
    <n v="9297696"/>
    <x v="1"/>
    <x v="1"/>
    <x v="1"/>
    <x v="295"/>
    <x v="0"/>
    <n v="17.979086185484334"/>
    <n v="-4.5507459682856494E-2"/>
    <n v="11.63"/>
    <n v="1126560080.1600001"/>
    <n v="1360528944.1600001"/>
    <n v="-4.5507459682856015E-2"/>
    <n v="-5.7298416581079786E-2"/>
    <n v="0.70710678118654757"/>
  </r>
  <r>
    <s v="L0351"/>
    <s v="C00351"/>
    <x v="8"/>
    <x v="1"/>
    <x v="0"/>
    <x v="2"/>
    <x v="1"/>
    <x v="1"/>
    <n v="22222090"/>
    <n v="4299489"/>
    <n v="241431710"/>
    <x v="3"/>
    <x v="173"/>
    <n v="24"/>
    <n v="15.98"/>
    <n v="10295252"/>
    <x v="0"/>
    <x v="0"/>
    <x v="3"/>
    <x v="509"/>
    <x v="2"/>
    <n v="38.818397652718943"/>
    <n v="-3.6200914824400666E-2"/>
    <n v="17.98"/>
    <n v="3858078725.8000002"/>
    <n v="4340942145.8000002"/>
    <n v="-3.620091482440025E-2"/>
    <n v="-7.000330646952703E-2"/>
    <n v="0.70710678118654757"/>
  </r>
  <r>
    <s v="L0388"/>
    <s v="C00388"/>
    <x v="34"/>
    <x v="0"/>
    <x v="1"/>
    <x v="0"/>
    <x v="2"/>
    <x v="0"/>
    <n v="22702209"/>
    <n v="8305827"/>
    <n v="46025578"/>
    <x v="0"/>
    <x v="172"/>
    <n v="36"/>
    <n v="19.760000000000002"/>
    <n v="1043016"/>
    <x v="2"/>
    <x v="0"/>
    <x v="0"/>
    <x v="107"/>
    <x v="3"/>
    <n v="3.3636957851829115"/>
    <n v="-3.6148445934093006E-2"/>
    <n v="21.76"/>
    <n v="909465421.28000009"/>
    <n v="1001516577.2800001"/>
    <n v="-3.6148445934092249E-2"/>
    <n v="-6.7723870444569151E-2"/>
    <n v="0.70710678118654746"/>
  </r>
  <r>
    <s v="L0406"/>
    <s v="C00406"/>
    <x v="37"/>
    <x v="1"/>
    <x v="1"/>
    <x v="1"/>
    <x v="1"/>
    <x v="1"/>
    <n v="42032415"/>
    <n v="7416510"/>
    <n v="342789657"/>
    <x v="2"/>
    <x v="173"/>
    <n v="24"/>
    <n v="18.46"/>
    <n v="1022873"/>
    <x v="2"/>
    <x v="0"/>
    <x v="1"/>
    <x v="250"/>
    <x v="3"/>
    <n v="2.068544462796714"/>
    <n v="-3.4793061035408496E-2"/>
    <n v="20.46"/>
    <n v="6327897068.2200003"/>
    <n v="7013476382.2200003"/>
    <n v="-3.4793061035407719E-2"/>
    <n v="-7.0422488355062235E-2"/>
    <n v="0.70710678118654746"/>
  </r>
  <r>
    <s v="L0005"/>
    <s v="C00005"/>
    <x v="5"/>
    <x v="0"/>
    <x v="1"/>
    <x v="0"/>
    <x v="1"/>
    <x v="0"/>
    <n v="16047100"/>
    <n v="10536772"/>
    <n v="257399609"/>
    <x v="0"/>
    <x v="173"/>
    <n v="36"/>
    <n v="19.100000000000001"/>
    <n v="6780833"/>
    <x v="1"/>
    <x v="0"/>
    <x v="2"/>
    <x v="518"/>
    <x v="0"/>
    <n v="25.507318873638873"/>
    <n v="-3.3865850560541692E-2"/>
    <n v="21.1"/>
    <n v="4916332531.9000006"/>
    <n v="5431131749.9000006"/>
    <n v="-3.3865850560540964E-2"/>
    <n v="-6.8107990721509137E-2"/>
    <n v="0.70710678118654757"/>
  </r>
  <r>
    <s v="L0612"/>
    <s v="C00612"/>
    <x v="43"/>
    <x v="0"/>
    <x v="0"/>
    <x v="0"/>
    <x v="2"/>
    <x v="1"/>
    <n v="10926069"/>
    <n v="3956558"/>
    <n v="379950315"/>
    <x v="2"/>
    <x v="175"/>
    <n v="12"/>
    <n v="8.23"/>
    <n v="14606316"/>
    <x v="2"/>
    <x v="0"/>
    <x v="0"/>
    <x v="76"/>
    <x v="4"/>
    <n v="98.14339901147828"/>
    <n v="-3.2710288857470855E-2"/>
    <n v="10.23"/>
    <n v="3126991092.4500003"/>
    <n v="3886891722.4500003"/>
    <n v="-3.2710288857470571E-2"/>
    <n v="-6.5755325661574368E-2"/>
    <n v="0.70710678118654757"/>
  </r>
  <r>
    <s v="L0775"/>
    <s v="C00775"/>
    <x v="36"/>
    <x v="1"/>
    <x v="1"/>
    <x v="0"/>
    <x v="0"/>
    <x v="1"/>
    <n v="43067984"/>
    <n v="5531052"/>
    <n v="118715260"/>
    <x v="1"/>
    <x v="173"/>
    <n v="48"/>
    <n v="13.59"/>
    <n v="14106758"/>
    <x v="2"/>
    <x v="0"/>
    <x v="3"/>
    <x v="519"/>
    <x v="1"/>
    <n v="29.02682678726385"/>
    <n v="-3.5613426305736627E-2"/>
    <n v="15.59"/>
    <n v="1613340383.4000001"/>
    <n v="1850770903.4000001"/>
    <n v="-3.5613426305736211E-2"/>
    <n v="-6.8681769338627241E-2"/>
    <n v="0.70710678118654757"/>
  </r>
  <r>
    <s v="L0668"/>
    <s v="C00668"/>
    <x v="40"/>
    <x v="1"/>
    <x v="0"/>
    <x v="3"/>
    <x v="1"/>
    <x v="1"/>
    <n v="33814268"/>
    <n v="13520599"/>
    <n v="340144871"/>
    <x v="0"/>
    <x v="173"/>
    <n v="60"/>
    <n v="20.85"/>
    <n v="19732815"/>
    <x v="2"/>
    <x v="1"/>
    <x v="1"/>
    <x v="254"/>
    <x v="0"/>
    <n v="41.687695034613704"/>
    <n v="-3.6442643703707214E-2"/>
    <n v="22.85"/>
    <n v="7092020560.3500004"/>
    <n v="7772310302.3500004"/>
    <n v="-3.6442643703706749E-2"/>
    <n v="-6.6292325972904423E-2"/>
    <n v="0.70710678118654746"/>
  </r>
  <r>
    <s v="L0032"/>
    <s v="C00032"/>
    <x v="12"/>
    <x v="0"/>
    <x v="0"/>
    <x v="0"/>
    <x v="0"/>
    <x v="1"/>
    <n v="12857997"/>
    <n v="36160"/>
    <n v="430237440"/>
    <x v="4"/>
    <x v="173"/>
    <n v="72"/>
    <n v="19.04"/>
    <n v="3032479"/>
    <x v="2"/>
    <x v="0"/>
    <x v="1"/>
    <x v="392"/>
    <x v="4"/>
    <n v="23.518241634563626"/>
    <n v="-4.5032239653155726E-2"/>
    <n v="21.04"/>
    <n v="8191720857.5999994"/>
    <n v="9052195737.6000004"/>
    <n v="-4.5032239653155393E-2"/>
    <n v="-7.9417012307504364E-2"/>
    <n v="0.70710678118654746"/>
  </r>
  <r>
    <s v="L0466"/>
    <s v="C00466"/>
    <x v="12"/>
    <x v="0"/>
    <x v="1"/>
    <x v="2"/>
    <x v="0"/>
    <x v="0"/>
    <n v="9590723"/>
    <n v="10598073"/>
    <n v="250201828"/>
    <x v="3"/>
    <x v="173"/>
    <n v="24"/>
    <n v="19.14"/>
    <n v="12635432"/>
    <x v="2"/>
    <x v="0"/>
    <x v="1"/>
    <x v="471"/>
    <x v="1"/>
    <n v="62.586357304318696"/>
    <n v="-4.3899541615484906E-2"/>
    <n v="21.14"/>
    <n v="4788862987.9200001"/>
    <n v="5289266643.9200001"/>
    <n v="-4.3899541615484622E-2"/>
    <n v="-7.7059640352559994E-2"/>
    <n v="0.70710678118654757"/>
  </r>
  <r>
    <s v="L0255"/>
    <s v="C00255"/>
    <x v="8"/>
    <x v="0"/>
    <x v="1"/>
    <x v="0"/>
    <x v="1"/>
    <x v="1"/>
    <n v="19771293"/>
    <n v="13412513"/>
    <n v="437539734"/>
    <x v="2"/>
    <x v="175"/>
    <n v="36"/>
    <n v="16.02"/>
    <n v="12390486"/>
    <x v="3"/>
    <x v="0"/>
    <x v="1"/>
    <x v="520"/>
    <x v="3"/>
    <n v="37.338953825851078"/>
    <n v="-4.2721630536314011E-2"/>
    <n v="18.02"/>
    <n v="7009386538.6799994"/>
    <n v="7884466006.6799994"/>
    <n v="-4.2721630536313782E-2"/>
    <n v="-7.466187970980992E-2"/>
    <n v="0.70710678118654757"/>
  </r>
  <r>
    <s v="L0488"/>
    <s v="C00488"/>
    <x v="31"/>
    <x v="0"/>
    <x v="0"/>
    <x v="1"/>
    <x v="0"/>
    <x v="1"/>
    <n v="40645651"/>
    <n v="1223981"/>
    <n v="431152142"/>
    <x v="3"/>
    <x v="173"/>
    <n v="24"/>
    <n v="23.84"/>
    <n v="2519546"/>
    <x v="2"/>
    <x v="0"/>
    <x v="0"/>
    <x v="521"/>
    <x v="1"/>
    <n v="6.0175976707891774"/>
    <n v="-4.2639905081104761E-2"/>
    <n v="25.84"/>
    <n v="10278667065.280001"/>
    <n v="11140971349.280001"/>
    <n v="-4.2639905081104414E-2"/>
    <n v="-7.7692830263937071E-2"/>
    <n v="0.70710678118654757"/>
  </r>
  <r>
    <s v="L0505"/>
    <s v="C00505"/>
    <x v="41"/>
    <x v="0"/>
    <x v="1"/>
    <x v="1"/>
    <x v="0"/>
    <x v="1"/>
    <n v="8307735"/>
    <n v="9942357"/>
    <n v="407355863"/>
    <x v="0"/>
    <x v="173"/>
    <n v="48"/>
    <n v="18.329999999999998"/>
    <n v="13515877"/>
    <x v="2"/>
    <x v="0"/>
    <x v="2"/>
    <x v="522"/>
    <x v="4"/>
    <n v="74.059226660336847"/>
    <n v="-3.9889945903547268E-2"/>
    <n v="20.329999999999998"/>
    <n v="7466832968.789999"/>
    <n v="8281544694.789999"/>
    <n v="-3.9889945903547427E-2"/>
    <n v="-7.5256662570891433E-2"/>
    <n v="0.70710678118654746"/>
  </r>
  <r>
    <s v="L0867"/>
    <s v="C00867"/>
    <x v="18"/>
    <x v="0"/>
    <x v="1"/>
    <x v="2"/>
    <x v="0"/>
    <x v="1"/>
    <n v="9748584"/>
    <n v="14697258"/>
    <n v="288969329"/>
    <x v="2"/>
    <x v="173"/>
    <n v="48"/>
    <n v="13.74"/>
    <n v="1951399"/>
    <x v="3"/>
    <x v="0"/>
    <x v="0"/>
    <x v="523"/>
    <x v="3"/>
    <n v="7.9825395255356719"/>
    <n v="-3.8955891425394726E-2"/>
    <n v="15.74"/>
    <n v="3970438580.46"/>
    <n v="4548377238.46"/>
    <n v="-3.8955891425394761E-2"/>
    <n v="-7.2777654178767692E-2"/>
    <n v="0.70710678118654746"/>
  </r>
  <r>
    <s v="L0713"/>
    <s v="C00713"/>
    <x v="43"/>
    <x v="1"/>
    <x v="0"/>
    <x v="2"/>
    <x v="0"/>
    <x v="1"/>
    <n v="7417209"/>
    <n v="1391538"/>
    <n v="302604725"/>
    <x v="2"/>
    <x v="177"/>
    <n v="36"/>
    <n v="8.33"/>
    <n v="9058430"/>
    <x v="2"/>
    <x v="0"/>
    <x v="2"/>
    <x v="426"/>
    <x v="1"/>
    <n v="102.83448940013828"/>
    <n v="-3.972359271813259E-2"/>
    <n v="10.33"/>
    <n v="2520697359.25"/>
    <n v="3125906809.25"/>
    <n v="-3.9723592718132666E-2"/>
    <n v="-7.025449715597365E-2"/>
    <n v="0.70710678118654757"/>
  </r>
  <r>
    <s v="L0670"/>
    <s v="C00670"/>
    <x v="30"/>
    <x v="1"/>
    <x v="1"/>
    <x v="2"/>
    <x v="0"/>
    <x v="1"/>
    <n v="52828630"/>
    <n v="13632620"/>
    <n v="279102994"/>
    <x v="3"/>
    <x v="177"/>
    <n v="36"/>
    <n v="11.09"/>
    <n v="8169165"/>
    <x v="2"/>
    <x v="0"/>
    <x v="1"/>
    <x v="524"/>
    <x v="4"/>
    <n v="12.291621057383061"/>
    <n v="-4.2719710125957544E-2"/>
    <n v="13.09"/>
    <n v="3095252203.46"/>
    <n v="3653458191.46"/>
    <n v="-4.2719710125957551E-2"/>
    <n v="-6.7746196257693389E-2"/>
    <n v="0.70710678118654757"/>
  </r>
  <r>
    <s v="L0568"/>
    <s v="C00568"/>
    <x v="15"/>
    <x v="0"/>
    <x v="1"/>
    <x v="2"/>
    <x v="1"/>
    <x v="0"/>
    <n v="34260462"/>
    <n v="2581505"/>
    <n v="23772237"/>
    <x v="3"/>
    <x v="177"/>
    <n v="48"/>
    <n v="9.14"/>
    <n v="14502619"/>
    <x v="2"/>
    <x v="0"/>
    <x v="2"/>
    <x v="348"/>
    <x v="2"/>
    <n v="39.364399300395661"/>
    <n v="-4.4587750544250522E-2"/>
    <n v="11.14"/>
    <n v="217278246.18000001"/>
    <n v="264822720.18000001"/>
    <n v="-4.4587750544250619E-2"/>
    <n v="-6.5193363681682631E-2"/>
    <n v="0.70710678118654757"/>
  </r>
  <r>
    <s v="L0303"/>
    <s v="C00303"/>
    <x v="29"/>
    <x v="1"/>
    <x v="0"/>
    <x v="1"/>
    <x v="1"/>
    <x v="0"/>
    <n v="19166825"/>
    <n v="14268788"/>
    <n v="161007823"/>
    <x v="4"/>
    <x v="177"/>
    <n v="60"/>
    <n v="9.23"/>
    <n v="6567768"/>
    <x v="2"/>
    <x v="0"/>
    <x v="1"/>
    <x v="525"/>
    <x v="4"/>
    <n v="19.643031518518892"/>
    <n v="-4.7314711951997934E-2"/>
    <n v="11.23"/>
    <n v="1486102206.29"/>
    <n v="1808117852.29"/>
    <n v="-4.731471195199817E-2"/>
    <n v="-6.2594631043843871E-2"/>
    <n v="0.70710678118654746"/>
  </r>
  <r>
    <s v="L0439"/>
    <s v="C00439"/>
    <x v="28"/>
    <x v="1"/>
    <x v="0"/>
    <x v="0"/>
    <x v="1"/>
    <x v="1"/>
    <n v="23762620"/>
    <n v="2055397"/>
    <n v="217859522"/>
    <x v="0"/>
    <x v="178"/>
    <n v="36"/>
    <n v="9.39"/>
    <n v="17195367"/>
    <x v="0"/>
    <x v="0"/>
    <x v="1"/>
    <x v="526"/>
    <x v="1"/>
    <n v="66.602198766853391"/>
    <n v="-5.0045617183640097E-2"/>
    <n v="11.39"/>
    <n v="2045700911.5800002"/>
    <n v="2481419955.5799999"/>
    <n v="-5.0045617183640076E-2"/>
    <n v="-5.9948567514873187E-2"/>
    <n v="0.70710678118654746"/>
  </r>
  <r>
    <s v="L0530"/>
    <s v="C00530"/>
    <x v="42"/>
    <x v="0"/>
    <x v="1"/>
    <x v="1"/>
    <x v="1"/>
    <x v="1"/>
    <n v="38177669"/>
    <n v="10574811"/>
    <n v="118469717"/>
    <x v="0"/>
    <x v="178"/>
    <n v="36"/>
    <n v="9.52"/>
    <n v="8513317"/>
    <x v="2"/>
    <x v="1"/>
    <x v="2"/>
    <x v="255"/>
    <x v="1"/>
    <n v="17.462326019107131"/>
    <n v="-5.2748355265925882E-2"/>
    <n v="11.52"/>
    <n v="1127831705.8399999"/>
    <n v="1364771139.8399999"/>
    <n v="-5.2748355265925653E-2"/>
    <n v="-5.7319501473407607E-2"/>
    <n v="0.70710678118654757"/>
  </r>
  <r>
    <s v="L0521"/>
    <s v="C00521"/>
    <x v="32"/>
    <x v="1"/>
    <x v="1"/>
    <x v="3"/>
    <x v="1"/>
    <x v="2"/>
    <n v="32009265"/>
    <n v="11151870"/>
    <n v="353868778"/>
    <x v="1"/>
    <x v="178"/>
    <n v="60"/>
    <n v="19.37"/>
    <n v="16961301"/>
    <x v="0"/>
    <x v="0"/>
    <x v="3"/>
    <x v="527"/>
    <x v="2"/>
    <n v="39.297625050870415"/>
    <n v="-4.2705276080389216E-2"/>
    <n v="21.37"/>
    <n v="6854438229.8600006"/>
    <n v="7562175785.8600006"/>
    <n v="-4.2705276080388849E-2"/>
    <n v="-7.0979976530508193E-2"/>
    <n v="0.70710678118654757"/>
  </r>
  <r>
    <s v="L0067"/>
    <s v="C00067"/>
    <x v="19"/>
    <x v="1"/>
    <x v="0"/>
    <x v="3"/>
    <x v="2"/>
    <x v="1"/>
    <n v="8329782"/>
    <n v="13273480"/>
    <n v="390134145"/>
    <x v="1"/>
    <x v="172"/>
    <n v="60"/>
    <n v="19.239999999999998"/>
    <n v="11541664"/>
    <x v="2"/>
    <x v="0"/>
    <x v="0"/>
    <x v="363"/>
    <x v="1"/>
    <n v="53.425561380498934"/>
    <n v="-4.1401717706604883E-2"/>
    <n v="21.24"/>
    <n v="7506180949.7999992"/>
    <n v="8286449239.7999992"/>
    <n v="-4.140171770660428E-2"/>
    <n v="-6.8383291651642281E-2"/>
    <n v="0.70710678118654757"/>
  </r>
  <r>
    <s v="L0494"/>
    <s v="C00494"/>
    <x v="5"/>
    <x v="1"/>
    <x v="0"/>
    <x v="1"/>
    <x v="1"/>
    <x v="0"/>
    <n v="13836621"/>
    <n v="835165"/>
    <n v="72345869"/>
    <x v="2"/>
    <x v="179"/>
    <n v="72"/>
    <n v="12.14"/>
    <n v="2717222"/>
    <x v="3"/>
    <x v="0"/>
    <x v="3"/>
    <x v="48"/>
    <x v="3"/>
    <n v="18.520049297338442"/>
    <n v="-4.01321800761133E-2"/>
    <n v="14.14"/>
    <n v="878278849.66000009"/>
    <n v="1022970587.6600001"/>
    <n v="-4.0132180076112557E-2"/>
    <n v="-7.1340514981033235E-2"/>
    <n v="0.70710678118654746"/>
  </r>
  <r>
    <s v="L0029"/>
    <s v="C00029"/>
    <x v="16"/>
    <x v="1"/>
    <x v="2"/>
    <x v="0"/>
    <x v="0"/>
    <x v="1"/>
    <n v="11227740"/>
    <n v="8779116"/>
    <n v="407548125"/>
    <x v="0"/>
    <x v="179"/>
    <n v="48"/>
    <n v="8.76"/>
    <n v="3993518"/>
    <x v="1"/>
    <x v="1"/>
    <x v="1"/>
    <x v="276"/>
    <x v="4"/>
    <n v="19.960747455772161"/>
    <n v="-4.1651645555124482E-2"/>
    <n v="10.76"/>
    <n v="3570121575"/>
    <n v="4385217825"/>
    <n v="-4.1651645555123705E-2"/>
    <n v="-6.8763028582895708E-2"/>
    <n v="0.70710678118654746"/>
  </r>
  <r>
    <s v="L0111"/>
    <s v="C00111"/>
    <x v="22"/>
    <x v="0"/>
    <x v="0"/>
    <x v="2"/>
    <x v="0"/>
    <x v="2"/>
    <n v="38150798"/>
    <n v="9181563"/>
    <n v="246735189"/>
    <x v="1"/>
    <x v="180"/>
    <n v="48"/>
    <n v="20.71"/>
    <n v="12525284"/>
    <x v="1"/>
    <x v="0"/>
    <x v="2"/>
    <x v="528"/>
    <x v="2"/>
    <n v="26.462411203193518"/>
    <n v="-3.0006397900525353E-2"/>
    <n v="22.71"/>
    <n v="5109885764.1900005"/>
    <n v="5603356142.1900005"/>
    <n v="-3.0006397900524708E-2"/>
    <n v="-8.2714757855910356E-2"/>
    <n v="0.70710678118654757"/>
  </r>
  <r>
    <s v="L0367"/>
    <s v="C00367"/>
    <x v="41"/>
    <x v="0"/>
    <x v="0"/>
    <x v="0"/>
    <x v="2"/>
    <x v="1"/>
    <n v="52118996"/>
    <n v="6779651"/>
    <n v="15408792"/>
    <x v="2"/>
    <x v="87"/>
    <n v="24"/>
    <n v="17.440000000000001"/>
    <n v="18593676"/>
    <x v="2"/>
    <x v="0"/>
    <x v="1"/>
    <x v="529"/>
    <x v="3"/>
    <n v="31.56893570067917"/>
    <n v="-2.8172719775419734E-2"/>
    <n v="19.440000000000001"/>
    <n v="268729332.48000002"/>
    <n v="299546916.48000002"/>
    <n v="-2.8172719775419283E-2"/>
    <n v="-8.0234886825564289E-2"/>
    <n v="0.70710678118654757"/>
  </r>
  <r>
    <s v="L0642"/>
    <s v="C00642"/>
    <x v="21"/>
    <x v="0"/>
    <x v="1"/>
    <x v="3"/>
    <x v="1"/>
    <x v="1"/>
    <n v="23656014"/>
    <n v="1847199"/>
    <n v="467076533"/>
    <x v="0"/>
    <x v="181"/>
    <n v="36"/>
    <n v="15.19"/>
    <n v="17795119"/>
    <x v="1"/>
    <x v="0"/>
    <x v="2"/>
    <x v="136"/>
    <x v="0"/>
    <n v="69.77598861759104"/>
    <n v="-2.7561919464364266E-2"/>
    <n v="17.189999999999998"/>
    <n v="7094892536.2699995"/>
    <n v="8029045602.2699986"/>
    <n v="-2.7561919464364083E-2"/>
    <n v="-8.384288637241917E-2"/>
    <n v="0.70710678118654757"/>
  </r>
  <r>
    <s v="L0447"/>
    <s v="C00447"/>
    <x v="3"/>
    <x v="1"/>
    <x v="1"/>
    <x v="0"/>
    <x v="1"/>
    <x v="1"/>
    <n v="9178465"/>
    <n v="13598842"/>
    <n v="344462744"/>
    <x v="2"/>
    <x v="179"/>
    <n v="24"/>
    <n v="10.26"/>
    <n v="10689165"/>
    <x v="2"/>
    <x v="1"/>
    <x v="1"/>
    <x v="530"/>
    <x v="3"/>
    <n v="46.929011405957695"/>
    <n v="-2.7836498850353365E-2"/>
    <n v="12.26"/>
    <n v="3534187753.4400001"/>
    <n v="4223113241.4400001"/>
    <n v="-2.7836498850353074E-2"/>
    <n v="-8.7639605617110011E-2"/>
    <n v="0.70710678118654746"/>
  </r>
  <r>
    <s v="L0732"/>
    <s v="C00732"/>
    <x v="29"/>
    <x v="0"/>
    <x v="1"/>
    <x v="3"/>
    <x v="0"/>
    <x v="1"/>
    <n v="57498002"/>
    <n v="1764688"/>
    <n v="260882491"/>
    <x v="1"/>
    <x v="181"/>
    <n v="48"/>
    <n v="18.75"/>
    <n v="19710027"/>
    <x v="2"/>
    <x v="0"/>
    <x v="3"/>
    <x v="531"/>
    <x v="1"/>
    <n v="33.258745089026505"/>
    <n v="-1.8388590124915696E-2"/>
    <n v="20.75"/>
    <n v="4891546706.25"/>
    <n v="5413311688.25"/>
    <n v="-1.8388590124915321E-2"/>
    <n v="-0.10230638029977021"/>
    <n v="0.70710678118654746"/>
  </r>
  <r>
    <s v="L0468"/>
    <s v="C00468"/>
    <x v="23"/>
    <x v="1"/>
    <x v="1"/>
    <x v="2"/>
    <x v="0"/>
    <x v="1"/>
    <n v="43144196"/>
    <n v="14311418"/>
    <n v="83793465"/>
    <x v="0"/>
    <x v="175"/>
    <n v="48"/>
    <n v="10.38"/>
    <n v="13105236"/>
    <x v="1"/>
    <x v="0"/>
    <x v="0"/>
    <x v="301"/>
    <x v="2"/>
    <n v="22.809321992451427"/>
    <n v="-1.7264170056527237E-2"/>
    <n v="12.38"/>
    <n v="869776166.70000005"/>
    <n v="1037363096.7"/>
    <n v="-1.726417005652682E-2"/>
    <n v="-0.10626305385182452"/>
    <n v="0.70710678118654757"/>
  </r>
  <r>
    <s v="L0887"/>
    <s v="C00887"/>
    <x v="31"/>
    <x v="1"/>
    <x v="0"/>
    <x v="3"/>
    <x v="1"/>
    <x v="3"/>
    <n v="9673584"/>
    <n v="6504938"/>
    <n v="264301040"/>
    <x v="4"/>
    <x v="181"/>
    <n v="48"/>
    <n v="13.38"/>
    <n v="2167208"/>
    <x v="2"/>
    <x v="0"/>
    <x v="0"/>
    <x v="389"/>
    <x v="2"/>
    <n v="13.395587062897341"/>
    <n v="-1.9515836366840799E-2"/>
    <n v="15.38"/>
    <n v="3536347915.2000003"/>
    <n v="4064949995.2000003"/>
    <n v="-1.9515836366840317E-2"/>
    <n v="-0.10981399361925205"/>
    <n v="0.70710678118654757"/>
  </r>
  <r>
    <s v="L0510"/>
    <s v="C00510"/>
    <x v="24"/>
    <x v="1"/>
    <x v="1"/>
    <x v="1"/>
    <x v="1"/>
    <x v="1"/>
    <n v="40607845"/>
    <n v="8045391"/>
    <n v="150641569"/>
    <x v="0"/>
    <x v="181"/>
    <n v="36"/>
    <n v="18.739999999999998"/>
    <n v="11140380"/>
    <x v="2"/>
    <x v="0"/>
    <x v="1"/>
    <x v="532"/>
    <x v="1"/>
    <n v="22.897510866492006"/>
    <n v="-2.054269533984867E-2"/>
    <n v="20.74"/>
    <n v="2823023003.0599999"/>
    <n v="3124306141.0599999"/>
    <n v="-2.0542695339848305E-2"/>
    <n v="-0.1139372042504453"/>
    <n v="0.70710678118654757"/>
  </r>
  <r>
    <s v="L0889"/>
    <s v="C00889"/>
    <x v="24"/>
    <x v="0"/>
    <x v="0"/>
    <x v="1"/>
    <x v="0"/>
    <x v="0"/>
    <n v="5787600"/>
    <n v="3787132"/>
    <n v="41959674"/>
    <x v="0"/>
    <x v="181"/>
    <n v="36"/>
    <n v="14.41"/>
    <n v="2322924"/>
    <x v="0"/>
    <x v="0"/>
    <x v="0"/>
    <x v="194"/>
    <x v="1"/>
    <n v="24.260981926178196"/>
    <n v="-1.9413339013088358E-2"/>
    <n v="16.41"/>
    <n v="604638902.34000003"/>
    <n v="688558250.34000003"/>
    <n v="-1.9413339013087953E-2"/>
    <n v="-0.11815417851487399"/>
    <n v="0.70710678118654746"/>
  </r>
  <r>
    <s v="L0424"/>
    <s v="C00424"/>
    <x v="13"/>
    <x v="1"/>
    <x v="0"/>
    <x v="1"/>
    <x v="0"/>
    <x v="1"/>
    <n v="19942742"/>
    <n v="7441521"/>
    <n v="14007324"/>
    <x v="0"/>
    <x v="181"/>
    <n v="12"/>
    <n v="12.58"/>
    <n v="8176185"/>
    <x v="1"/>
    <x v="0"/>
    <x v="1"/>
    <x v="310"/>
    <x v="1"/>
    <n v="29.857239539366091"/>
    <n v="-2.0023125759828907E-2"/>
    <n v="14.58"/>
    <n v="176212135.91999999"/>
    <n v="204226783.91999999"/>
    <n v="-2.0023125759828567E-2"/>
    <n v="-0.12246863194260542"/>
    <n v="0.70710678118654746"/>
  </r>
  <r>
    <s v="L0250"/>
    <s v="C00250"/>
    <x v="27"/>
    <x v="1"/>
    <x v="1"/>
    <x v="3"/>
    <x v="0"/>
    <x v="1"/>
    <n v="22972560"/>
    <n v="9800518"/>
    <n v="36370480"/>
    <x v="3"/>
    <x v="181"/>
    <n v="60"/>
    <n v="16.52"/>
    <n v="2250033"/>
    <x v="2"/>
    <x v="0"/>
    <x v="2"/>
    <x v="533"/>
    <x v="0"/>
    <n v="6.8654918527945403"/>
    <n v="-2.1403293475981515E-2"/>
    <n v="18.52"/>
    <n v="600840329.60000002"/>
    <n v="673581289.60000002"/>
    <n v="-2.1403293475981161E-2"/>
    <n v="-0.12688449721874592"/>
    <n v="0.70710678118654757"/>
  </r>
  <r>
    <s v="L0395"/>
    <s v="C00395"/>
    <x v="13"/>
    <x v="1"/>
    <x v="0"/>
    <x v="3"/>
    <x v="1"/>
    <x v="2"/>
    <n v="5221421"/>
    <n v="14387810"/>
    <n v="225036502"/>
    <x v="0"/>
    <x v="180"/>
    <n v="48"/>
    <n v="20.84"/>
    <n v="11611966"/>
    <x v="2"/>
    <x v="0"/>
    <x v="0"/>
    <x v="106"/>
    <x v="0"/>
    <n v="59.216835173189608"/>
    <n v="-2.1158035917518782E-2"/>
    <n v="22.84"/>
    <n v="4689760701.6800003"/>
    <n v="5139833705.6800003"/>
    <n v="-2.1158035917518584E-2"/>
    <n v="-0.13140594115168283"/>
    <n v="0.70710678118654757"/>
  </r>
  <r>
    <s v="L0205"/>
    <s v="C00205"/>
    <x v="8"/>
    <x v="1"/>
    <x v="0"/>
    <x v="2"/>
    <x v="1"/>
    <x v="1"/>
    <n v="41850216"/>
    <n v="3246849"/>
    <n v="12695145"/>
    <x v="3"/>
    <x v="182"/>
    <n v="72"/>
    <n v="16.739999999999998"/>
    <n v="14673591"/>
    <x v="1"/>
    <x v="0"/>
    <x v="2"/>
    <x v="534"/>
    <x v="0"/>
    <n v="32.537795974083899"/>
    <n v="-1.9171876903826261E-2"/>
    <n v="18.739999999999998"/>
    <n v="212516727.29999998"/>
    <n v="237907017.29999998"/>
    <n v="-1.9171876903825918E-2"/>
    <n v="-0.12902822592170629"/>
    <n v="0.70710678118654757"/>
  </r>
  <r>
    <s v="L0544"/>
    <s v="C00544"/>
    <x v="25"/>
    <x v="1"/>
    <x v="0"/>
    <x v="2"/>
    <x v="1"/>
    <x v="1"/>
    <n v="28385903"/>
    <n v="4836161"/>
    <n v="69066485"/>
    <x v="2"/>
    <x v="182"/>
    <n v="12"/>
    <n v="11.5"/>
    <n v="8681356"/>
    <x v="2"/>
    <x v="0"/>
    <x v="0"/>
    <x v="535"/>
    <x v="3"/>
    <n v="26.131296357745864"/>
    <n v="-1.8823138044826746E-2"/>
    <n v="13.5"/>
    <n v="794264577.5"/>
    <n v="932397547.5"/>
    <n v="-1.8823138044826458E-2"/>
    <n v="-0.12666082549350668"/>
    <n v="0.70710678118654746"/>
  </r>
  <r>
    <s v="L0147"/>
    <s v="C00147"/>
    <x v="20"/>
    <x v="1"/>
    <x v="0"/>
    <x v="3"/>
    <x v="2"/>
    <x v="2"/>
    <n v="36009388"/>
    <n v="1399298"/>
    <n v="67042308"/>
    <x v="0"/>
    <x v="182"/>
    <n v="60"/>
    <n v="18.3"/>
    <n v="18517392"/>
    <x v="2"/>
    <x v="0"/>
    <x v="1"/>
    <x v="104"/>
    <x v="1"/>
    <n v="49.500247081653711"/>
    <n v="-2.0691936572270669E-2"/>
    <n v="20.3"/>
    <n v="1226874236.4000001"/>
    <n v="1360958852.4000001"/>
    <n v="-2.0691936572270333E-2"/>
    <n v="-0.12425051052836336"/>
    <n v="0.70710678118654746"/>
  </r>
  <r>
    <s v="L0312"/>
    <s v="C00312"/>
    <x v="3"/>
    <x v="0"/>
    <x v="1"/>
    <x v="3"/>
    <x v="0"/>
    <x v="1"/>
    <n v="25669081"/>
    <n v="12694827"/>
    <n v="218276258"/>
    <x v="2"/>
    <x v="175"/>
    <n v="48"/>
    <n v="21.05"/>
    <n v="14364520"/>
    <x v="2"/>
    <x v="0"/>
    <x v="0"/>
    <x v="536"/>
    <x v="4"/>
    <n v="37.442796495080742"/>
    <n v="-1.9700865566840808E-2"/>
    <n v="23.05"/>
    <n v="4594715230.9000006"/>
    <n v="5031267746.9000006"/>
    <n v="-1.9700865566840177E-2"/>
    <n v="-0.12179593946893126"/>
    <n v="0.70710678118654757"/>
  </r>
  <r>
    <s v="L0310"/>
    <s v="C00310"/>
    <x v="11"/>
    <x v="1"/>
    <x v="0"/>
    <x v="0"/>
    <x v="0"/>
    <x v="2"/>
    <n v="55763626"/>
    <n v="9977466"/>
    <n v="362233469"/>
    <x v="3"/>
    <x v="182"/>
    <n v="24"/>
    <n v="16.21"/>
    <n v="17424403"/>
    <x v="2"/>
    <x v="0"/>
    <x v="1"/>
    <x v="537"/>
    <x v="2"/>
    <n v="26.504584073535014"/>
    <n v="-1.7574094532772051E-2"/>
    <n v="18.21"/>
    <n v="5871804532.4900007"/>
    <n v="6596271470.4900007"/>
    <n v="-1.7574094532771485E-2"/>
    <n v="-0.12588823638966956"/>
    <n v="0.70710678118654757"/>
  </r>
  <r>
    <s v="L0221"/>
    <s v="C00221"/>
    <x v="17"/>
    <x v="0"/>
    <x v="0"/>
    <x v="3"/>
    <x v="1"/>
    <x v="1"/>
    <n v="42297350"/>
    <n v="4354489"/>
    <n v="465555578"/>
    <x v="0"/>
    <x v="183"/>
    <n v="48"/>
    <n v="16.87"/>
    <n v="19830387"/>
    <x v="2"/>
    <x v="0"/>
    <x v="1"/>
    <x v="538"/>
    <x v="3"/>
    <n v="42.507192481736894"/>
    <n v="-1.7433780864485774E-2"/>
    <n v="18.87"/>
    <n v="7853922600.8600006"/>
    <n v="8785033756.8600006"/>
    <n v="-1.7433780864485028E-2"/>
    <n v="-0.12339528683578514"/>
    <n v="0.70710678118654757"/>
  </r>
  <r>
    <s v="L0627"/>
    <s v="C00627"/>
    <x v="41"/>
    <x v="0"/>
    <x v="0"/>
    <x v="3"/>
    <x v="2"/>
    <x v="1"/>
    <n v="36861707"/>
    <n v="4307910"/>
    <n v="216636666"/>
    <x v="0"/>
    <x v="182"/>
    <n v="36"/>
    <n v="8.8800000000000008"/>
    <n v="14459034"/>
    <x v="0"/>
    <x v="0"/>
    <x v="1"/>
    <x v="435"/>
    <x v="1"/>
    <n v="35.1206424873955"/>
    <n v="-1.7012145898586944E-2"/>
    <n v="10.88"/>
    <n v="1923733594.0800002"/>
    <n v="2357006926.0800004"/>
    <n v="-1.701214589858617E-2"/>
    <n v="-0.12136392537284417"/>
    <n v="0.70710678118654746"/>
  </r>
  <r>
    <s v="L0197"/>
    <s v="C00197"/>
    <x v="8"/>
    <x v="1"/>
    <x v="1"/>
    <x v="2"/>
    <x v="0"/>
    <x v="1"/>
    <n v="18350078"/>
    <n v="3769484"/>
    <n v="200120147"/>
    <x v="0"/>
    <x v="184"/>
    <n v="12"/>
    <n v="13.58"/>
    <n v="5165767"/>
    <x v="2"/>
    <x v="0"/>
    <x v="1"/>
    <x v="539"/>
    <x v="3"/>
    <n v="23.353839465718174"/>
    <n v="-2.0100826877596872E-2"/>
    <n v="15.58"/>
    <n v="2717631596.2600002"/>
    <n v="3117871890.2600002"/>
    <n v="-2.0100826877596227E-2"/>
    <n v="-0.11878507926662167"/>
    <n v="0.70710678118654746"/>
  </r>
  <r>
    <s v="L0737"/>
    <s v="C00737"/>
    <x v="11"/>
    <x v="1"/>
    <x v="1"/>
    <x v="1"/>
    <x v="1"/>
    <x v="0"/>
    <n v="11136821"/>
    <n v="12872874"/>
    <n v="287300921"/>
    <x v="4"/>
    <x v="183"/>
    <n v="48"/>
    <n v="21.84"/>
    <n v="2159935"/>
    <x v="1"/>
    <x v="0"/>
    <x v="1"/>
    <x v="540"/>
    <x v="4"/>
    <n v="8.9960951190758571"/>
    <n v="-2.1116626719166937E-2"/>
    <n v="23.84"/>
    <n v="6274652114.6400003"/>
    <n v="6849253956.6400003"/>
    <n v="-2.1116626719165865E-2"/>
    <n v="-0.11621809900817677"/>
    <n v="0.70710678118654757"/>
  </r>
  <r>
    <s v="L0974"/>
    <s v="C00974"/>
    <x v="28"/>
    <x v="0"/>
    <x v="1"/>
    <x v="3"/>
    <x v="2"/>
    <x v="1"/>
    <n v="25922682"/>
    <n v="3348549"/>
    <n v="283166110"/>
    <x v="0"/>
    <x v="184"/>
    <n v="24"/>
    <n v="9.4600000000000009"/>
    <n v="9919537"/>
    <x v="2"/>
    <x v="0"/>
    <x v="0"/>
    <x v="248"/>
    <x v="4"/>
    <n v="33.888349280561521"/>
    <n v="-1.8604526958570965E-2"/>
    <n v="11.46"/>
    <n v="2678751400.6000004"/>
    <n v="3245083620.6000004"/>
    <n v="-1.8604526958570212E-2"/>
    <n v="-0.11407644761082467"/>
    <n v="0.70710678118654757"/>
  </r>
  <r>
    <s v="L0619"/>
    <s v="C00619"/>
    <x v="30"/>
    <x v="1"/>
    <x v="1"/>
    <x v="3"/>
    <x v="0"/>
    <x v="1"/>
    <n v="30038411"/>
    <n v="5831052"/>
    <n v="343921818"/>
    <x v="3"/>
    <x v="184"/>
    <n v="24"/>
    <n v="18.559999999999999"/>
    <n v="13075801"/>
    <x v="3"/>
    <x v="0"/>
    <x v="2"/>
    <x v="85"/>
    <x v="1"/>
    <n v="36.453852124856176"/>
    <n v="-2.150504491598302E-2"/>
    <n v="20.56"/>
    <n v="6383188942.0799999"/>
    <n v="7071032578.0799999"/>
    <n v="-2.150504491598218E-2"/>
    <n v="-0.11141942902207662"/>
    <n v="0.70710678118654757"/>
  </r>
  <r>
    <s v="L0396"/>
    <s v="C00396"/>
    <x v="38"/>
    <x v="1"/>
    <x v="1"/>
    <x v="0"/>
    <x v="0"/>
    <x v="2"/>
    <n v="30515141"/>
    <n v="552226"/>
    <n v="122804235"/>
    <x v="4"/>
    <x v="185"/>
    <n v="72"/>
    <n v="20.94"/>
    <n v="5741152"/>
    <x v="2"/>
    <x v="0"/>
    <x v="2"/>
    <x v="343"/>
    <x v="0"/>
    <n v="18.479686418227846"/>
    <n v="-2.0351644288539288E-2"/>
    <n v="22.94"/>
    <n v="2571520680.9000001"/>
    <n v="2817129150.9000001"/>
    <n v="-2.0351644288538733E-2"/>
    <n v="-0.1087106408839969"/>
    <n v="0.70710678118654746"/>
  </r>
  <r>
    <s v="L0802"/>
    <s v="C00802"/>
    <x v="18"/>
    <x v="0"/>
    <x v="0"/>
    <x v="3"/>
    <x v="2"/>
    <x v="2"/>
    <n v="6420654"/>
    <n v="14670472"/>
    <n v="121120614"/>
    <x v="1"/>
    <x v="183"/>
    <n v="12"/>
    <n v="10.96"/>
    <n v="13764588"/>
    <x v="2"/>
    <x v="0"/>
    <x v="2"/>
    <x v="61"/>
    <x v="3"/>
    <n v="65.262461567959903"/>
    <n v="-1.8160673182115835E-2"/>
    <n v="12.96"/>
    <n v="1327481929.4400001"/>
    <n v="1569723157.4400001"/>
    <n v="-1.8160673182115023E-2"/>
    <n v="-0.11279095539148014"/>
    <n v="0.70710678118654746"/>
  </r>
  <r>
    <s v="L0707"/>
    <s v="C00707"/>
    <x v="21"/>
    <x v="1"/>
    <x v="2"/>
    <x v="3"/>
    <x v="0"/>
    <x v="1"/>
    <n v="40285473"/>
    <n v="14572602"/>
    <n v="483592042"/>
    <x v="0"/>
    <x v="184"/>
    <n v="12"/>
    <n v="17.39"/>
    <n v="18177933"/>
    <x v="2"/>
    <x v="0"/>
    <x v="2"/>
    <x v="480"/>
    <x v="0"/>
    <n v="33.136293973129753"/>
    <n v="-2.0410021002145125E-2"/>
    <n v="19.39"/>
    <n v="8409665610.3800001"/>
    <n v="9376849694.3800011"/>
    <n v="-2.0410021002144584E-2"/>
    <n v="-0.1105338709184"/>
    <n v="0.70710678118654757"/>
  </r>
  <r>
    <s v="L0293"/>
    <s v="C00293"/>
    <x v="11"/>
    <x v="1"/>
    <x v="1"/>
    <x v="0"/>
    <x v="3"/>
    <x v="1"/>
    <n v="13139480"/>
    <n v="13131824"/>
    <n v="329035220"/>
    <x v="2"/>
    <x v="186"/>
    <n v="12"/>
    <n v="10.86"/>
    <n v="6776634"/>
    <x v="2"/>
    <x v="0"/>
    <x v="2"/>
    <x v="334"/>
    <x v="0"/>
    <n v="25.79481399172268"/>
    <n v="-1.9745594266984051E-2"/>
    <n v="12.86"/>
    <n v="3573322489.1999998"/>
    <n v="4231392929.1999998"/>
    <n v="-1.9745594266983423E-2"/>
    <n v="-0.10773340269930809"/>
    <n v="0.70710678118654757"/>
  </r>
  <r>
    <s v="L0625"/>
    <s v="C00625"/>
    <x v="9"/>
    <x v="1"/>
    <x v="0"/>
    <x v="3"/>
    <x v="1"/>
    <x v="1"/>
    <n v="10552612"/>
    <n v="3254449"/>
    <n v="192968603"/>
    <x v="3"/>
    <x v="187"/>
    <n v="60"/>
    <n v="22.64"/>
    <n v="1627901"/>
    <x v="2"/>
    <x v="0"/>
    <x v="2"/>
    <x v="387"/>
    <x v="1"/>
    <n v="11.790351328208082"/>
    <n v="-2.2080238313361686E-2"/>
    <n v="24.64"/>
    <n v="4368809171.9200001"/>
    <n v="4754746377.9200001"/>
    <n v="-2.2080238313361242E-2"/>
    <n v="-0.10547211830110578"/>
    <n v="0.70710678118654757"/>
  </r>
  <r>
    <s v="L0605"/>
    <s v="C00605"/>
    <x v="40"/>
    <x v="1"/>
    <x v="0"/>
    <x v="1"/>
    <x v="1"/>
    <x v="3"/>
    <n v="21856056"/>
    <n v="5998544"/>
    <n v="199850664"/>
    <x v="2"/>
    <x v="188"/>
    <n v="24"/>
    <n v="19.41"/>
    <n v="9993487"/>
    <x v="2"/>
    <x v="0"/>
    <x v="2"/>
    <x v="23"/>
    <x v="1"/>
    <n v="35.87733085379076"/>
    <n v="-1.9103131039374777E-2"/>
    <n v="21.41"/>
    <n v="3879101388.2400002"/>
    <n v="4278802716.2400002"/>
    <n v="-1.910313103937418E-2"/>
    <n v="-0.10293890707422856"/>
    <n v="0.70710678118654746"/>
  </r>
  <r>
    <s v="L0054"/>
    <s v="C00054"/>
    <x v="10"/>
    <x v="1"/>
    <x v="1"/>
    <x v="1"/>
    <x v="2"/>
    <x v="2"/>
    <n v="13018205"/>
    <n v="12026844"/>
    <n v="144366197"/>
    <x v="1"/>
    <x v="184"/>
    <n v="48"/>
    <n v="21.96"/>
    <n v="2763655"/>
    <x v="0"/>
    <x v="0"/>
    <x v="1"/>
    <x v="541"/>
    <x v="0"/>
    <n v="11.034735847392433"/>
    <n v="-1.7505599624359776E-2"/>
    <n v="23.96"/>
    <n v="3170281686.1199999"/>
    <n v="3459014080.1199999"/>
    <n v="-1.7505599624359398E-2"/>
    <n v="-0.10068276850457838"/>
    <n v="0.70710678118654746"/>
  </r>
  <r>
    <s v="L0306"/>
    <s v="C00306"/>
    <x v="5"/>
    <x v="0"/>
    <x v="1"/>
    <x v="1"/>
    <x v="1"/>
    <x v="0"/>
    <n v="15123243"/>
    <n v="13283058"/>
    <n v="19920226"/>
    <x v="1"/>
    <x v="183"/>
    <n v="12"/>
    <n v="18.309999999999999"/>
    <n v="14183900"/>
    <x v="2"/>
    <x v="1"/>
    <x v="0"/>
    <x v="542"/>
    <x v="3"/>
    <n v="49.932231584816336"/>
    <n v="-1.4743459620898481E-2"/>
    <n v="20.309999999999999"/>
    <n v="364739338.06"/>
    <n v="404579790.06"/>
    <n v="-1.4743459620898099E-2"/>
    <n v="-9.7679322008858427E-2"/>
    <n v="0.70710678118654757"/>
  </r>
  <r>
    <s v="L0563"/>
    <s v="C00563"/>
    <x v="36"/>
    <x v="1"/>
    <x v="0"/>
    <x v="3"/>
    <x v="1"/>
    <x v="2"/>
    <n v="6717479"/>
    <n v="910913"/>
    <n v="290812635"/>
    <x v="2"/>
    <x v="187"/>
    <n v="36"/>
    <n v="11.61"/>
    <n v="6328567"/>
    <x v="1"/>
    <x v="0"/>
    <x v="1"/>
    <x v="543"/>
    <x v="2"/>
    <n v="82.960694730947225"/>
    <n v="-1.9404636619015168E-2"/>
    <n v="13.61"/>
    <n v="3376334692.3499999"/>
    <n v="3957959962.3499999"/>
    <n v="-1.940463661901469E-2"/>
    <n v="-0.11042166576458286"/>
    <n v="0.70710678118654757"/>
  </r>
  <r>
    <s v="L0736"/>
    <s v="C00736"/>
    <x v="24"/>
    <x v="1"/>
    <x v="1"/>
    <x v="1"/>
    <x v="1"/>
    <x v="1"/>
    <n v="37707979"/>
    <n v="13962313"/>
    <n v="341514260"/>
    <x v="4"/>
    <x v="188"/>
    <n v="60"/>
    <n v="23.07"/>
    <n v="1444846"/>
    <x v="0"/>
    <x v="0"/>
    <x v="1"/>
    <x v="544"/>
    <x v="1"/>
    <n v="2.7962799203844249"/>
    <n v="-2.1401907133576252E-2"/>
    <n v="25.07"/>
    <n v="7878733978.1999998"/>
    <n v="8561762498.1999998"/>
    <n v="-2.1401907133575634E-2"/>
    <n v="-0.1078215565645527"/>
    <n v="0.70710678118654757"/>
  </r>
  <r>
    <s v="L0902"/>
    <s v="C00902"/>
    <x v="4"/>
    <x v="0"/>
    <x v="1"/>
    <x v="0"/>
    <x v="2"/>
    <x v="1"/>
    <n v="15993292"/>
    <n v="2759374"/>
    <n v="61920052"/>
    <x v="2"/>
    <x v="184"/>
    <n v="12"/>
    <n v="17.28"/>
    <n v="13868957"/>
    <x v="2"/>
    <x v="0"/>
    <x v="2"/>
    <x v="545"/>
    <x v="0"/>
    <n v="73.957254931112189"/>
    <n v="-1.8135759191150704E-2"/>
    <n v="19.28"/>
    <n v="1069978498.5600001"/>
    <n v="1193818602.5600002"/>
    <n v="-1.8135759191150701E-2"/>
    <n v="-0.10549376086481967"/>
    <n v="0.70710678118654746"/>
  </r>
  <r>
    <s v="L0401"/>
    <s v="C00401"/>
    <x v="7"/>
    <x v="0"/>
    <x v="0"/>
    <x v="2"/>
    <x v="1"/>
    <x v="0"/>
    <n v="25436213"/>
    <n v="7139608"/>
    <n v="335184164"/>
    <x v="0"/>
    <x v="187"/>
    <n v="48"/>
    <n v="21.81"/>
    <n v="17310733"/>
    <x v="2"/>
    <x v="0"/>
    <x v="1"/>
    <x v="546"/>
    <x v="4"/>
    <n v="53.13982109614367"/>
    <n v="-1.745453484186377E-2"/>
    <n v="23.81"/>
    <n v="7310366616.8399992"/>
    <n v="7980734944.8399992"/>
    <n v="-1.745453484186333E-2"/>
    <n v="-0.10242170636473409"/>
    <n v="0.70710678118654746"/>
  </r>
  <r>
    <s v="L0537"/>
    <s v="C00537"/>
    <x v="15"/>
    <x v="1"/>
    <x v="0"/>
    <x v="3"/>
    <x v="0"/>
    <x v="1"/>
    <n v="12517201"/>
    <n v="11841158"/>
    <n v="476823546"/>
    <x v="3"/>
    <x v="189"/>
    <n v="36"/>
    <n v="8.6300000000000008"/>
    <n v="7810136"/>
    <x v="1"/>
    <x v="0"/>
    <x v="2"/>
    <x v="477"/>
    <x v="1"/>
    <n v="32.063473569791789"/>
    <n v="-1.4672282152913064E-2"/>
    <n v="10.63"/>
    <n v="4114987201.9800005"/>
    <n v="5068634293.9800005"/>
    <n v="-1.4672282152912821E-2"/>
    <n v="-9.9671138129356782E-2"/>
    <n v="0.70710678118654757"/>
  </r>
  <r>
    <s v="L0336"/>
    <s v="C00336"/>
    <x v="3"/>
    <x v="1"/>
    <x v="2"/>
    <x v="2"/>
    <x v="2"/>
    <x v="1"/>
    <n v="46850767"/>
    <n v="10648764"/>
    <n v="283748736"/>
    <x v="0"/>
    <x v="190"/>
    <n v="72"/>
    <n v="15.9"/>
    <n v="6344491"/>
    <x v="1"/>
    <x v="1"/>
    <x v="2"/>
    <x v="435"/>
    <x v="3"/>
    <n v="11.033987390262366"/>
    <n v="-1.8185611751201185E-2"/>
    <n v="17.899999999999999"/>
    <n v="4511604902.4000006"/>
    <n v="5079102374.3999996"/>
    <n v="-1.8185611751200922E-2"/>
    <n v="-9.6547186683868552E-2"/>
    <n v="0.70710678118654757"/>
  </r>
  <r>
    <s v="L0656"/>
    <s v="C00656"/>
    <x v="12"/>
    <x v="1"/>
    <x v="0"/>
    <x v="0"/>
    <x v="2"/>
    <x v="3"/>
    <n v="55457499"/>
    <n v="13630773"/>
    <n v="222222176"/>
    <x v="3"/>
    <x v="189"/>
    <n v="24"/>
    <n v="14.83"/>
    <n v="14721078"/>
    <x v="2"/>
    <x v="0"/>
    <x v="1"/>
    <x v="547"/>
    <x v="3"/>
    <n v="21.307636699901831"/>
    <n v="-1.8520797399930879E-2"/>
    <n v="16.829999999999998"/>
    <n v="3295554870.0799999"/>
    <n v="3739999222.0799994"/>
    <n v="-1.8520797399930584E-2"/>
    <n v="-0.11165295412054484"/>
    <n v="0.70710678118654757"/>
  </r>
  <r>
    <s v="L0840"/>
    <s v="C00840"/>
    <x v="24"/>
    <x v="0"/>
    <x v="0"/>
    <x v="1"/>
    <x v="0"/>
    <x v="0"/>
    <n v="52553428"/>
    <n v="5185356"/>
    <n v="235328397"/>
    <x v="0"/>
    <x v="188"/>
    <n v="48"/>
    <n v="18.579999999999998"/>
    <n v="19423889"/>
    <x v="2"/>
    <x v="0"/>
    <x v="1"/>
    <x v="457"/>
    <x v="3"/>
    <n v="33.640973457286528"/>
    <n v="-1.8998097663663834E-2"/>
    <n v="20.58"/>
    <n v="4372401616.2599993"/>
    <n v="4843058410.2599993"/>
    <n v="-1.899809766366338E-2"/>
    <n v="-0.10857904432936979"/>
    <n v="0.70710678118654746"/>
  </r>
  <r>
    <s v="L0109"/>
    <s v="C00109"/>
    <x v="5"/>
    <x v="0"/>
    <x v="0"/>
    <x v="1"/>
    <x v="0"/>
    <x v="1"/>
    <n v="17602694"/>
    <n v="12413737"/>
    <n v="336036727"/>
    <x v="0"/>
    <x v="191"/>
    <n v="72"/>
    <n v="19.29"/>
    <n v="7097890"/>
    <x v="0"/>
    <x v="0"/>
    <x v="0"/>
    <x v="548"/>
    <x v="0"/>
    <n v="23.646682045576974"/>
    <n v="-1.7689846212268889E-2"/>
    <n v="21.29"/>
    <n v="6482148463.8299999"/>
    <n v="7154221917.8299999"/>
    <n v="-1.7689846212268587E-2"/>
    <n v="-0.10607391831622624"/>
    <n v="0.70710678118654746"/>
  </r>
  <r>
    <s v="L0582"/>
    <s v="C00582"/>
    <x v="33"/>
    <x v="0"/>
    <x v="2"/>
    <x v="3"/>
    <x v="1"/>
    <x v="1"/>
    <n v="59149428"/>
    <n v="3486444"/>
    <n v="222594398"/>
    <x v="4"/>
    <x v="189"/>
    <n v="12"/>
    <n v="12.96"/>
    <n v="12252265"/>
    <x v="2"/>
    <x v="0"/>
    <x v="1"/>
    <x v="549"/>
    <x v="0"/>
    <n v="19.561099109468771"/>
    <n v="-1.6030465067148978E-2"/>
    <n v="14.96"/>
    <n v="2884823398.0800004"/>
    <n v="3330012194.0800004"/>
    <n v="-1.6030465067148548E-2"/>
    <n v="-0.10327127985052627"/>
    <n v="0.70710678118654757"/>
  </r>
  <r>
    <s v="L0051"/>
    <s v="C00051"/>
    <x v="14"/>
    <x v="1"/>
    <x v="0"/>
    <x v="2"/>
    <x v="0"/>
    <x v="1"/>
    <n v="27224699"/>
    <n v="8601594"/>
    <n v="420779676"/>
    <x v="3"/>
    <x v="190"/>
    <n v="24"/>
    <n v="9.81"/>
    <n v="11303069"/>
    <x v="2"/>
    <x v="0"/>
    <x v="0"/>
    <x v="198"/>
    <x v="2"/>
    <n v="31.549647070658416"/>
    <n v="-1.7425528589911844E-2"/>
    <n v="11.81"/>
    <n v="4127848621.5600004"/>
    <n v="4969407973.5600004"/>
    <n v="-1.7425528589911244E-2"/>
    <n v="-0.10000772666597001"/>
    <n v="0.70710678118654757"/>
  </r>
  <r>
    <s v="L0500"/>
    <s v="C00500"/>
    <x v="18"/>
    <x v="1"/>
    <x v="0"/>
    <x v="1"/>
    <x v="2"/>
    <x v="1"/>
    <n v="55874603"/>
    <n v="10432291"/>
    <n v="212783090"/>
    <x v="4"/>
    <x v="189"/>
    <n v="12"/>
    <n v="19.600000000000001"/>
    <n v="18644697"/>
    <x v="3"/>
    <x v="0"/>
    <x v="2"/>
    <x v="331"/>
    <x v="0"/>
    <n v="28.118791086791067"/>
    <n v="-2.0438587291347666E-2"/>
    <n v="21.6"/>
    <n v="4170548564.0000005"/>
    <n v="4596114744"/>
    <n v="-2.0438587291347371E-2"/>
    <n v="-9.6913711185226514E-2"/>
    <n v="0.70710678118654757"/>
  </r>
  <r>
    <s v="L0339"/>
    <s v="C00339"/>
    <x v="16"/>
    <x v="0"/>
    <x v="0"/>
    <x v="2"/>
    <x v="0"/>
    <x v="0"/>
    <n v="6615181"/>
    <n v="12979513"/>
    <n v="190718380"/>
    <x v="0"/>
    <x v="190"/>
    <n v="48"/>
    <n v="12.3"/>
    <n v="3763357"/>
    <x v="1"/>
    <x v="1"/>
    <x v="3"/>
    <x v="550"/>
    <x v="0"/>
    <n v="19.2060003590768"/>
    <n v="-1.8611864630796834E-2"/>
    <n v="14.3"/>
    <n v="2345836074"/>
    <n v="2727272834"/>
    <n v="-1.861186463079658E-2"/>
    <n v="-9.3500479491201272E-2"/>
    <n v="0.70710678118654746"/>
  </r>
  <r>
    <s v="L0742"/>
    <s v="C00742"/>
    <x v="4"/>
    <x v="1"/>
    <x v="0"/>
    <x v="3"/>
    <x v="0"/>
    <x v="1"/>
    <n v="38791256"/>
    <n v="12186528"/>
    <n v="365422322"/>
    <x v="4"/>
    <x v="188"/>
    <n v="60"/>
    <n v="14.75"/>
    <n v="11371765"/>
    <x v="0"/>
    <x v="0"/>
    <x v="0"/>
    <x v="551"/>
    <x v="3"/>
    <n v="22.30729566432311"/>
    <n v="-1.2109623484099242E-2"/>
    <n v="16.75"/>
    <n v="5389979249.5"/>
    <n v="6120823893.5"/>
    <n v="-1.2109623484099469E-2"/>
    <n v="-0.10986398074032511"/>
    <n v="0.70710678118654746"/>
  </r>
  <r>
    <s v="L0609"/>
    <s v="C00609"/>
    <x v="5"/>
    <x v="1"/>
    <x v="0"/>
    <x v="0"/>
    <x v="1"/>
    <x v="0"/>
    <n v="6931375"/>
    <n v="2192271"/>
    <n v="55318936"/>
    <x v="2"/>
    <x v="191"/>
    <n v="24"/>
    <n v="23.25"/>
    <n v="14934360"/>
    <x v="2"/>
    <x v="0"/>
    <x v="0"/>
    <x v="101"/>
    <x v="4"/>
    <n v="163.68850786187889"/>
    <n v="-1.264440972590818E-2"/>
    <n v="25.25"/>
    <n v="1286165262"/>
    <n v="1396803134"/>
    <n v="-1.264440972590837E-2"/>
    <n v="-0.10716605721671464"/>
    <n v="0.70710678118654757"/>
  </r>
  <r>
    <s v="L0104"/>
    <s v="C00104"/>
    <x v="13"/>
    <x v="1"/>
    <x v="0"/>
    <x v="0"/>
    <x v="0"/>
    <x v="0"/>
    <n v="35601080"/>
    <n v="11761803"/>
    <n v="399165954"/>
    <x v="3"/>
    <x v="188"/>
    <n v="24"/>
    <n v="21.38"/>
    <n v="7535893"/>
    <x v="1"/>
    <x v="0"/>
    <x v="1"/>
    <x v="552"/>
    <x v="0"/>
    <n v="15.910967666389734"/>
    <n v="-9.0216001008667102E-3"/>
    <n v="23.38"/>
    <n v="8534168096.5199995"/>
    <n v="9332500004.5200005"/>
    <n v="-9.02160010086696E-3"/>
    <n v="-0.10415636522760413"/>
    <n v="0.70710678118654757"/>
  </r>
  <r>
    <s v="L0162"/>
    <s v="C00162"/>
    <x v="19"/>
    <x v="0"/>
    <x v="1"/>
    <x v="2"/>
    <x v="0"/>
    <x v="1"/>
    <n v="45411036"/>
    <n v="2858214"/>
    <n v="483694661"/>
    <x v="1"/>
    <x v="189"/>
    <n v="36"/>
    <n v="18.87"/>
    <n v="7668845"/>
    <x v="0"/>
    <x v="0"/>
    <x v="0"/>
    <x v="116"/>
    <x v="2"/>
    <n v="15.887640682214869"/>
    <n v="-6.2450306257262889E-3"/>
    <n v="20.87"/>
    <n v="9127318253.0699997"/>
    <n v="10094707575.07"/>
    <n v="-6.2450306257267382E-3"/>
    <n v="-0.10134926156979052"/>
    <n v="0.70710678118654757"/>
  </r>
  <r>
    <s v="L0261"/>
    <s v="C00261"/>
    <x v="39"/>
    <x v="1"/>
    <x v="0"/>
    <x v="2"/>
    <x v="0"/>
    <x v="1"/>
    <n v="45710838"/>
    <n v="7050305"/>
    <n v="135702748"/>
    <x v="2"/>
    <x v="191"/>
    <n v="36"/>
    <n v="20.12"/>
    <n v="15516676"/>
    <x v="0"/>
    <x v="1"/>
    <x v="0"/>
    <x v="553"/>
    <x v="0"/>
    <n v="29.409287058091216"/>
    <n v="-4.6830966504325302E-3"/>
    <n v="22.12"/>
    <n v="2730339289.7600002"/>
    <n v="3001744785.7600002"/>
    <n v="-4.6830966504331339E-3"/>
    <n v="-9.7788687172137498E-2"/>
    <n v="0.70710678118654746"/>
  </r>
  <r>
    <s v="L0016"/>
    <s v="C00016"/>
    <x v="0"/>
    <x v="1"/>
    <x v="1"/>
    <x v="1"/>
    <x v="0"/>
    <x v="1"/>
    <n v="32692739"/>
    <n v="8344854"/>
    <n v="162059311"/>
    <x v="2"/>
    <x v="192"/>
    <n v="60"/>
    <n v="21.37"/>
    <n v="1181136"/>
    <x v="1"/>
    <x v="0"/>
    <x v="3"/>
    <x v="554"/>
    <x v="1"/>
    <n v="2.8781805014733686"/>
    <n v="-1.3278483634942996E-2"/>
    <n v="23.37"/>
    <n v="3463207476.0700002"/>
    <n v="3787326098.0700002"/>
    <n v="-1.3278483634943571E-2"/>
    <n v="-0.11416563333445684"/>
    <n v="0.70710678118654746"/>
  </r>
  <r>
    <s v="L0716"/>
    <s v="C00716"/>
    <x v="43"/>
    <x v="1"/>
    <x v="0"/>
    <x v="2"/>
    <x v="0"/>
    <x v="0"/>
    <n v="7925609"/>
    <n v="6701810"/>
    <n v="68040667"/>
    <x v="0"/>
    <x v="193"/>
    <n v="48"/>
    <n v="14.6"/>
    <n v="18752155"/>
    <x v="2"/>
    <x v="0"/>
    <x v="0"/>
    <x v="555"/>
    <x v="1"/>
    <n v="128.19865897052651"/>
    <n v="-1.0472346395785969E-2"/>
    <n v="16.600000000000001"/>
    <n v="993393738.19999993"/>
    <n v="1129475072.2"/>
    <n v="-1.0472346395786401E-2"/>
    <n v="-0.11075163567349991"/>
    <n v="0.70710678118654757"/>
  </r>
  <r>
    <s v="L0309"/>
    <s v="C00309"/>
    <x v="22"/>
    <x v="0"/>
    <x v="0"/>
    <x v="0"/>
    <x v="0"/>
    <x v="1"/>
    <n v="32320962"/>
    <n v="2593449"/>
    <n v="232102951"/>
    <x v="1"/>
    <x v="194"/>
    <n v="24"/>
    <n v="22.29"/>
    <n v="10105304"/>
    <x v="2"/>
    <x v="0"/>
    <x v="3"/>
    <x v="74"/>
    <x v="0"/>
    <n v="28.94307453733073"/>
    <n v="-1.1042502703079783E-2"/>
    <n v="24.29"/>
    <n v="5173574777.79"/>
    <n v="5637780679.79"/>
    <n v="-1.1042502703080055E-2"/>
    <n v="-0.1079327438911625"/>
    <n v="0.70710678118654757"/>
  </r>
  <r>
    <s v="L0358"/>
    <s v="C00358"/>
    <x v="13"/>
    <x v="0"/>
    <x v="1"/>
    <x v="3"/>
    <x v="2"/>
    <x v="3"/>
    <n v="43556377"/>
    <n v="7986322"/>
    <n v="239865744"/>
    <x v="2"/>
    <x v="193"/>
    <n v="60"/>
    <n v="22.47"/>
    <n v="4456979"/>
    <x v="2"/>
    <x v="0"/>
    <x v="1"/>
    <x v="447"/>
    <x v="2"/>
    <n v="8.6471587372636431"/>
    <n v="-7.7134483341831329E-3"/>
    <n v="24.47"/>
    <n v="5389783267.6799994"/>
    <n v="5869514755.6799994"/>
    <n v="-7.7134483341834313E-3"/>
    <n v="-0.11132227859936773"/>
    <n v="0.70710678118654757"/>
  </r>
  <r>
    <s v="L0391"/>
    <s v="C00391"/>
    <x v="5"/>
    <x v="1"/>
    <x v="2"/>
    <x v="1"/>
    <x v="0"/>
    <x v="1"/>
    <n v="56716173"/>
    <n v="7639377"/>
    <n v="167724143"/>
    <x v="3"/>
    <x v="192"/>
    <n v="36"/>
    <n v="16.75"/>
    <n v="4698538"/>
    <x v="2"/>
    <x v="0"/>
    <x v="1"/>
    <x v="486"/>
    <x v="3"/>
    <n v="7.3009056716942053"/>
    <n v="-4.2247695592182834E-3"/>
    <n v="18.75"/>
    <n v="2809379395.25"/>
    <n v="3144827681.25"/>
    <n v="-4.2247695592182713E-3"/>
    <n v="-0.10844996844633208"/>
    <n v="0.70710678118654746"/>
  </r>
  <r>
    <s v="L0796"/>
    <s v="C00796"/>
    <x v="27"/>
    <x v="0"/>
    <x v="0"/>
    <x v="1"/>
    <x v="2"/>
    <x v="1"/>
    <n v="31021607"/>
    <n v="9197803"/>
    <n v="226183910"/>
    <x v="3"/>
    <x v="195"/>
    <n v="12"/>
    <n v="8.7200000000000006"/>
    <n v="12848432"/>
    <x v="1"/>
    <x v="1"/>
    <x v="0"/>
    <x v="556"/>
    <x v="2"/>
    <n v="31.945849031599423"/>
    <n v="-3.6509781812683415E-3"/>
    <n v="10.72"/>
    <n v="1972323695.2"/>
    <n v="2424691515.2000003"/>
    <n v="-3.6509781812684955E-3"/>
    <n v="-0.10481003122364597"/>
    <n v="0.70710678118654746"/>
  </r>
  <r>
    <s v="L0284"/>
    <s v="C00284"/>
    <x v="8"/>
    <x v="0"/>
    <x v="0"/>
    <x v="2"/>
    <x v="2"/>
    <x v="1"/>
    <n v="37800363"/>
    <n v="5607423"/>
    <n v="459142391"/>
    <x v="3"/>
    <x v="196"/>
    <n v="72"/>
    <n v="20.92"/>
    <n v="17805220"/>
    <x v="2"/>
    <x v="0"/>
    <x v="1"/>
    <x v="557"/>
    <x v="3"/>
    <n v="41.018493778973202"/>
    <n v="1.0232842781867223E-2"/>
    <n v="22.92"/>
    <n v="9605258819.7200012"/>
    <n v="10523543601.720001"/>
    <n v="1.023284278186737E-2"/>
    <n v="-0.12420126064403679"/>
    <n v="0.70710678118654757"/>
  </r>
  <r>
    <s v="L0671"/>
    <s v="C00671"/>
    <x v="6"/>
    <x v="0"/>
    <x v="0"/>
    <x v="2"/>
    <x v="0"/>
    <x v="1"/>
    <n v="59875988"/>
    <n v="8033651"/>
    <n v="48161887"/>
    <x v="0"/>
    <x v="192"/>
    <n v="36"/>
    <n v="18.690000000000001"/>
    <n v="12610247"/>
    <x v="3"/>
    <x v="0"/>
    <x v="1"/>
    <x v="243"/>
    <x v="0"/>
    <n v="18.569156287224558"/>
    <n v="1.3027913063042469E-2"/>
    <n v="20.69"/>
    <n v="900145668.03000009"/>
    <n v="996469442.03000009"/>
    <n v="1.3027913063042759E-2"/>
    <n v="-0.12718729327578973"/>
    <n v="0.70710678118654757"/>
  </r>
  <r>
    <s v="L0428"/>
    <s v="C00428"/>
    <x v="0"/>
    <x v="1"/>
    <x v="1"/>
    <x v="2"/>
    <x v="1"/>
    <x v="1"/>
    <n v="49338446"/>
    <n v="7694420"/>
    <n v="419091069"/>
    <x v="2"/>
    <x v="190"/>
    <n v="60"/>
    <n v="16.420000000000002"/>
    <n v="1942151"/>
    <x v="2"/>
    <x v="0"/>
    <x v="2"/>
    <x v="417"/>
    <x v="3"/>
    <n v="3.4053189611758246"/>
    <n v="1.4657895653849982E-2"/>
    <n v="18.420000000000002"/>
    <n v="6881475352.9800005"/>
    <n v="7719657490.9800005"/>
    <n v="1.465789565385014E-2"/>
    <n v="-0.12364991706610223"/>
    <n v="0.70710678118654757"/>
  </r>
  <r>
    <s v="L0576"/>
    <s v="C00576"/>
    <x v="7"/>
    <x v="0"/>
    <x v="0"/>
    <x v="1"/>
    <x v="2"/>
    <x v="2"/>
    <n v="23475629"/>
    <n v="13157587"/>
    <n v="23654424"/>
    <x v="2"/>
    <x v="193"/>
    <n v="60"/>
    <n v="14.66"/>
    <n v="12175594"/>
    <x v="3"/>
    <x v="0"/>
    <x v="0"/>
    <x v="406"/>
    <x v="4"/>
    <n v="33.236486799302575"/>
    <n v="1.5085652332419243E-2"/>
    <n v="16.66"/>
    <n v="346773855.83999997"/>
    <n v="394082703.83999997"/>
    <n v="1.5085652332419446E-2"/>
    <n v="-0.12017089554780253"/>
    <n v="0.70710678118654746"/>
  </r>
  <r>
    <s v="L0087"/>
    <s v="C00087"/>
    <x v="43"/>
    <x v="0"/>
    <x v="0"/>
    <x v="3"/>
    <x v="2"/>
    <x v="1"/>
    <n v="44881413"/>
    <n v="11409642"/>
    <n v="118905876"/>
    <x v="2"/>
    <x v="197"/>
    <n v="48"/>
    <n v="19.38"/>
    <n v="16451876"/>
    <x v="0"/>
    <x v="0"/>
    <x v="1"/>
    <x v="558"/>
    <x v="0"/>
    <n v="29.226448145269263"/>
    <n v="1.4577591701137016E-2"/>
    <n v="21.38"/>
    <n v="2304395876.8800001"/>
    <n v="2542207628.8800001"/>
    <n v="1.4577591701137203E-2"/>
    <n v="-0.11712433434106477"/>
    <n v="0.70710678118654746"/>
  </r>
  <r>
    <s v="L0719"/>
    <s v="C00719"/>
    <x v="22"/>
    <x v="0"/>
    <x v="1"/>
    <x v="2"/>
    <x v="1"/>
    <x v="1"/>
    <n v="20041716"/>
    <n v="6993018"/>
    <n v="444183246"/>
    <x v="2"/>
    <x v="195"/>
    <n v="36"/>
    <n v="12.4"/>
    <n v="8357247"/>
    <x v="0"/>
    <x v="0"/>
    <x v="1"/>
    <x v="559"/>
    <x v="2"/>
    <n v="30.912998811085028"/>
    <n v="1.6626297445889664E-2"/>
    <n v="14.4"/>
    <n v="5507872250.4000006"/>
    <n v="6396238742.4000006"/>
    <n v="1.6626297445889997E-2"/>
    <n v="-0.12249235580998334"/>
    <n v="0.70710678118654757"/>
  </r>
  <r>
    <s v="L0049"/>
    <s v="C00049"/>
    <x v="1"/>
    <x v="0"/>
    <x v="1"/>
    <x v="2"/>
    <x v="1"/>
    <x v="1"/>
    <n v="42257022"/>
    <n v="3808282"/>
    <n v="227050937"/>
    <x v="3"/>
    <x v="192"/>
    <n v="24"/>
    <n v="18.940000000000001"/>
    <n v="14784330"/>
    <x v="1"/>
    <x v="0"/>
    <x v="2"/>
    <x v="560"/>
    <x v="1"/>
    <n v="32.094285104468213"/>
    <n v="1.4912512575807156E-2"/>
    <n v="20.94"/>
    <n v="4300344746.7800007"/>
    <n v="4754446620.7800007"/>
    <n v="1.4912512575807472E-2"/>
    <n v="-0.11877978665904688"/>
    <n v="0.70710678118654757"/>
  </r>
  <r>
    <s v="L0912"/>
    <s v="C00912"/>
    <x v="38"/>
    <x v="0"/>
    <x v="0"/>
    <x v="1"/>
    <x v="1"/>
    <x v="1"/>
    <n v="8751531"/>
    <n v="9749181"/>
    <n v="12644046"/>
    <x v="0"/>
    <x v="190"/>
    <n v="60"/>
    <n v="23.43"/>
    <n v="6895882"/>
    <x v="2"/>
    <x v="1"/>
    <x v="1"/>
    <x v="561"/>
    <x v="0"/>
    <n v="37.273603307807832"/>
    <n v="1.6745375610721536E-2"/>
    <n v="25.43"/>
    <n v="296249997.77999997"/>
    <n v="321538089.77999997"/>
    <n v="1.6745375610721237E-2"/>
    <n v="-0.1148814150440321"/>
    <n v="0.70710678118654757"/>
  </r>
  <r>
    <s v="L0052"/>
    <s v="C00052"/>
    <x v="19"/>
    <x v="0"/>
    <x v="1"/>
    <x v="3"/>
    <x v="2"/>
    <x v="1"/>
    <n v="52866466"/>
    <n v="11731622"/>
    <n v="499616290"/>
    <x v="2"/>
    <x v="193"/>
    <n v="36"/>
    <n v="16.54"/>
    <n v="11936713"/>
    <x v="2"/>
    <x v="0"/>
    <x v="1"/>
    <x v="562"/>
    <x v="3"/>
    <n v="18.478430816713956"/>
    <n v="8.8931883168851336E-4"/>
    <n v="18.54"/>
    <n v="8263653436.5999994"/>
    <n v="9262886016.6000004"/>
    <n v="8.893188316880413E-4"/>
    <n v="-0.13572228091650182"/>
    <n v="0.70710678118654746"/>
  </r>
  <r>
    <s v="L0252"/>
    <s v="C00252"/>
    <x v="14"/>
    <x v="1"/>
    <x v="0"/>
    <x v="0"/>
    <x v="1"/>
    <x v="1"/>
    <n v="28384180"/>
    <n v="12449975"/>
    <n v="287562520"/>
    <x v="1"/>
    <x v="185"/>
    <n v="24"/>
    <n v="12.66"/>
    <n v="7189811"/>
    <x v="2"/>
    <x v="1"/>
    <x v="1"/>
    <x v="276"/>
    <x v="3"/>
    <n v="17.607346105239596"/>
    <n v="1.4160150624327131E-3"/>
    <n v="14.66"/>
    <n v="3640541503.1999998"/>
    <n v="4215666543.1999998"/>
    <n v="1.4160150624327144E-3"/>
    <n v="-0.13258703331544341"/>
    <n v="0.70710678118654746"/>
  </r>
  <r>
    <s v="L0985"/>
    <s v="C00985"/>
    <x v="13"/>
    <x v="1"/>
    <x v="0"/>
    <x v="1"/>
    <x v="1"/>
    <x v="2"/>
    <n v="38510865"/>
    <n v="14533551"/>
    <n v="442102199"/>
    <x v="0"/>
    <x v="195"/>
    <n v="12"/>
    <n v="13.1"/>
    <n v="17114579"/>
    <x v="2"/>
    <x v="1"/>
    <x v="1"/>
    <x v="563"/>
    <x v="2"/>
    <n v="32.264619521873897"/>
    <n v="7.5369387797595676E-3"/>
    <n v="15.1"/>
    <n v="5791538806.8999996"/>
    <n v="6675743204.8999996"/>
    <n v="7.5369387797595763E-3"/>
    <n v="-0.11851383225610532"/>
    <n v="0.70710678118654757"/>
  </r>
  <r>
    <s v="L0631"/>
    <s v="C00631"/>
    <x v="6"/>
    <x v="1"/>
    <x v="0"/>
    <x v="0"/>
    <x v="1"/>
    <x v="1"/>
    <n v="19882694"/>
    <n v="4935371"/>
    <n v="430866386"/>
    <x v="0"/>
    <x v="198"/>
    <n v="48"/>
    <n v="20.61"/>
    <n v="16624763"/>
    <x v="0"/>
    <x v="0"/>
    <x v="0"/>
    <x v="564"/>
    <x v="4"/>
    <n v="66.986539845068506"/>
    <n v="1.2909632772699801E-2"/>
    <n v="22.61"/>
    <n v="8880156215.4599991"/>
    <n v="9741888987.4599991"/>
    <n v="1.2909632772699801E-2"/>
    <n v="-0.14131600743763209"/>
    <n v="0.70710678118654757"/>
  </r>
  <r>
    <s v="L0270"/>
    <s v="C00270"/>
    <x v="26"/>
    <x v="1"/>
    <x v="1"/>
    <x v="1"/>
    <x v="0"/>
    <x v="1"/>
    <n v="24705555"/>
    <n v="13736331"/>
    <n v="425688429"/>
    <x v="4"/>
    <x v="192"/>
    <n v="24"/>
    <n v="8.24"/>
    <n v="14266341"/>
    <x v="0"/>
    <x v="0"/>
    <x v="1"/>
    <x v="372"/>
    <x v="0"/>
    <n v="37.111449214536457"/>
    <n v="1.5675016193173234E-2"/>
    <n v="10.24"/>
    <n v="3507672654.96"/>
    <n v="4359049512.96"/>
    <n v="1.5675016193172939E-2"/>
    <n v="-0.13828949558106737"/>
    <n v="0.70710678118654757"/>
  </r>
  <r>
    <s v="L0392"/>
    <s v="C00392"/>
    <x v="19"/>
    <x v="1"/>
    <x v="0"/>
    <x v="1"/>
    <x v="1"/>
    <x v="1"/>
    <n v="52516431"/>
    <n v="1796218"/>
    <n v="451721830"/>
    <x v="0"/>
    <x v="192"/>
    <n v="12"/>
    <n v="19.350000000000001"/>
    <n v="6646049"/>
    <x v="2"/>
    <x v="0"/>
    <x v="0"/>
    <x v="339"/>
    <x v="1"/>
    <n v="12.236650434781776"/>
    <n v="1.1753731299291527E-2"/>
    <n v="21.35"/>
    <n v="8740817410.5"/>
    <n v="9644261070.5"/>
    <n v="1.1753731299291239E-2"/>
    <n v="-0.13450438931522651"/>
    <n v="0.70710678118654746"/>
  </r>
  <r>
    <s v="L0150"/>
    <s v="C00150"/>
    <x v="41"/>
    <x v="0"/>
    <x v="0"/>
    <x v="0"/>
    <x v="1"/>
    <x v="1"/>
    <n v="32694298"/>
    <n v="782409"/>
    <n v="131078100"/>
    <x v="0"/>
    <x v="199"/>
    <n v="72"/>
    <n v="14.36"/>
    <n v="2588321"/>
    <x v="1"/>
    <x v="0"/>
    <x v="0"/>
    <x v="221"/>
    <x v="4"/>
    <n v="7.731707303230273"/>
    <n v="1.3849182612657421E-2"/>
    <n v="16.36"/>
    <n v="1882281516"/>
    <n v="2144437716"/>
    <n v="1.3849182612657281E-2"/>
    <n v="-0.13060112465437779"/>
    <n v="0.70710678118654746"/>
  </r>
  <r>
    <s v="L0686"/>
    <s v="C00686"/>
    <x v="35"/>
    <x v="0"/>
    <x v="0"/>
    <x v="1"/>
    <x v="2"/>
    <x v="1"/>
    <n v="55231966"/>
    <n v="14857827"/>
    <n v="237397768"/>
    <x v="2"/>
    <x v="198"/>
    <n v="60"/>
    <n v="22.43"/>
    <n v="4045236"/>
    <x v="2"/>
    <x v="0"/>
    <x v="0"/>
    <x v="565"/>
    <x v="3"/>
    <n v="5.7715051319954673"/>
    <n v="1.3173632767211082E-2"/>
    <n v="24.43"/>
    <n v="5324831936.2399998"/>
    <n v="5799627472.2399998"/>
    <n v="1.3173632767211424E-2"/>
    <n v="-0.13535628105177661"/>
    <n v="0.70710678118654757"/>
  </r>
  <r>
    <s v="L0223"/>
    <s v="C00223"/>
    <x v="39"/>
    <x v="0"/>
    <x v="0"/>
    <x v="0"/>
    <x v="0"/>
    <x v="1"/>
    <n v="55875992"/>
    <n v="1958615"/>
    <n v="177134193"/>
    <x v="0"/>
    <x v="195"/>
    <n v="24"/>
    <n v="15.7"/>
    <n v="1709441"/>
    <x v="2"/>
    <x v="0"/>
    <x v="1"/>
    <x v="566"/>
    <x v="2"/>
    <n v="2.9557406692501602"/>
    <n v="1.7101318413504409E-2"/>
    <n v="17.7"/>
    <n v="2781006830.0999999"/>
    <n v="3135275216.0999999"/>
    <n v="1.7101318413504169E-2"/>
    <n v="-0.13207849847552589"/>
    <n v="0.70710678118654757"/>
  </r>
  <r>
    <s v="L0745"/>
    <s v="C00745"/>
    <x v="22"/>
    <x v="1"/>
    <x v="1"/>
    <x v="1"/>
    <x v="2"/>
    <x v="0"/>
    <n v="26325219"/>
    <n v="2942609"/>
    <n v="206493376"/>
    <x v="2"/>
    <x v="194"/>
    <n v="12"/>
    <n v="8.2799999999999994"/>
    <n v="7688064"/>
    <x v="2"/>
    <x v="0"/>
    <x v="3"/>
    <x v="351"/>
    <x v="0"/>
    <n v="26.267969047788579"/>
    <n v="1.7188740237922231E-2"/>
    <n v="10.28"/>
    <n v="1709765153.28"/>
    <n v="2122751905.28"/>
    <n v="1.7188740237921777E-2"/>
    <n v="-0.12804445085564878"/>
    <n v="0.70710678118654757"/>
  </r>
  <r>
    <s v="L0095"/>
    <s v="C00095"/>
    <x v="26"/>
    <x v="0"/>
    <x v="0"/>
    <x v="2"/>
    <x v="3"/>
    <x v="1"/>
    <n v="16042682"/>
    <n v="4050230"/>
    <n v="477624291"/>
    <x v="0"/>
    <x v="196"/>
    <n v="12"/>
    <n v="21.19"/>
    <n v="4812661"/>
    <x v="2"/>
    <x v="0"/>
    <x v="1"/>
    <x v="567"/>
    <x v="2"/>
    <n v="23.952033433481418"/>
    <n v="1.3135092908376141E-2"/>
    <n v="23.19"/>
    <n v="10120858726.290001"/>
    <n v="11076107308.290001"/>
    <n v="1.3135092908375683E-2"/>
    <n v="-0.13203676602658959"/>
    <n v="0.70710678118654746"/>
  </r>
  <r>
    <s v="L0529"/>
    <s v="C00529"/>
    <x v="29"/>
    <x v="1"/>
    <x v="0"/>
    <x v="0"/>
    <x v="1"/>
    <x v="1"/>
    <n v="15245367"/>
    <n v="2791338"/>
    <n v="103251466"/>
    <x v="0"/>
    <x v="195"/>
    <n v="60"/>
    <n v="17.850000000000001"/>
    <n v="6890681"/>
    <x v="2"/>
    <x v="1"/>
    <x v="2"/>
    <x v="568"/>
    <x v="4"/>
    <n v="38.203657486220457"/>
    <n v="1.6428225480014696E-2"/>
    <n v="19.850000000000001"/>
    <n v="1843038668.1000001"/>
    <n v="2049541600.1000001"/>
    <n v="1.6428225480014377E-2"/>
    <n v="-0.13544502567744549"/>
    <n v="0.70710678118654746"/>
  </r>
  <r>
    <s v="L0108"/>
    <s v="C00108"/>
    <x v="39"/>
    <x v="1"/>
    <x v="2"/>
    <x v="2"/>
    <x v="0"/>
    <x v="1"/>
    <n v="57296372"/>
    <n v="3657905"/>
    <n v="405580353"/>
    <x v="2"/>
    <x v="200"/>
    <n v="60"/>
    <n v="22.94"/>
    <n v="16362625"/>
    <x v="2"/>
    <x v="0"/>
    <x v="0"/>
    <x v="147"/>
    <x v="3"/>
    <n v="26.844096600473172"/>
    <n v="1.1574840871942512E-2"/>
    <n v="24.94"/>
    <n v="9304013297.8199997"/>
    <n v="10115174003.82"/>
    <n v="1.1574840871942082E-2"/>
    <n v="-0.16115578803085207"/>
    <n v="0.70710678118654757"/>
  </r>
  <r>
    <s v="L0491"/>
    <s v="C00491"/>
    <x v="36"/>
    <x v="1"/>
    <x v="0"/>
    <x v="1"/>
    <x v="1"/>
    <x v="1"/>
    <n v="34383132"/>
    <n v="10958072"/>
    <n v="375578064"/>
    <x v="0"/>
    <x v="198"/>
    <n v="48"/>
    <n v="15.17"/>
    <n v="16656982"/>
    <x v="2"/>
    <x v="0"/>
    <x v="1"/>
    <x v="569"/>
    <x v="0"/>
    <n v="36.736964461728896"/>
    <n v="1.5945834134152414E-2"/>
    <n v="17.170000000000002"/>
    <n v="5697519230.8800001"/>
    <n v="6448675358.8800011"/>
    <n v="1.5945834134151841E-2"/>
    <n v="-0.16566112297406443"/>
    <n v="0.70710678118654757"/>
  </r>
  <r>
    <s v="L0766"/>
    <s v="C00766"/>
    <x v="26"/>
    <x v="0"/>
    <x v="0"/>
    <x v="1"/>
    <x v="2"/>
    <x v="1"/>
    <n v="54748555"/>
    <n v="2818767"/>
    <n v="47391910"/>
    <x v="4"/>
    <x v="198"/>
    <n v="36"/>
    <n v="16.16"/>
    <n v="10957081"/>
    <x v="1"/>
    <x v="0"/>
    <x v="2"/>
    <x v="67"/>
    <x v="2"/>
    <n v="19.033508280965371"/>
    <n v="1.5750361904869673E-2"/>
    <n v="18.16"/>
    <n v="765853265.60000002"/>
    <n v="860637085.60000002"/>
    <n v="1.5750361904869059E-2"/>
    <n v="-0.16243089638942937"/>
    <n v="0.70710678118654757"/>
  </r>
  <r>
    <s v="L0602"/>
    <s v="C00602"/>
    <x v="37"/>
    <x v="1"/>
    <x v="1"/>
    <x v="1"/>
    <x v="0"/>
    <x v="0"/>
    <n v="13120459"/>
    <n v="6995919"/>
    <n v="39750575"/>
    <x v="0"/>
    <x v="194"/>
    <n v="24"/>
    <n v="11.3"/>
    <n v="5004168"/>
    <x v="2"/>
    <x v="1"/>
    <x v="0"/>
    <x v="270"/>
    <x v="2"/>
    <n v="24.876088528461736"/>
    <n v="1.6134937034629298E-2"/>
    <n v="13.3"/>
    <n v="449181497.5"/>
    <n v="528682647.5"/>
    <n v="1.6134937034628746E-2"/>
    <n v="-0.15911869964723777"/>
    <n v="0.70710678118654746"/>
  </r>
  <r>
    <s v="L0237"/>
    <s v="C00237"/>
    <x v="18"/>
    <x v="1"/>
    <x v="1"/>
    <x v="0"/>
    <x v="3"/>
    <x v="2"/>
    <n v="55711717"/>
    <n v="9698360"/>
    <n v="411902681"/>
    <x v="0"/>
    <x v="199"/>
    <n v="36"/>
    <n v="22.83"/>
    <n v="5184001"/>
    <x v="2"/>
    <x v="1"/>
    <x v="1"/>
    <x v="570"/>
    <x v="0"/>
    <n v="7.9253858698255311"/>
    <n v="2.5867929796778728E-2"/>
    <n v="24.83"/>
    <n v="9403738207.2299995"/>
    <n v="10227543569.23"/>
    <n v="2.586792979677829E-2"/>
    <n v="-0.14791967920878726"/>
    <n v="0.70710678118654746"/>
  </r>
  <r>
    <s v="L0442"/>
    <s v="C00442"/>
    <x v="2"/>
    <x v="1"/>
    <x v="1"/>
    <x v="2"/>
    <x v="1"/>
    <x v="0"/>
    <n v="42333769"/>
    <n v="10337305"/>
    <n v="280185549"/>
    <x v="0"/>
    <x v="198"/>
    <n v="48"/>
    <n v="8.9499999999999993"/>
    <n v="13388242"/>
    <x v="2"/>
    <x v="0"/>
    <x v="0"/>
    <x v="571"/>
    <x v="0"/>
    <n v="25.418585540898597"/>
    <n v="9.4924045782316547E-3"/>
    <n v="10.95"/>
    <n v="2507660663.5499997"/>
    <n v="3068031761.5499997"/>
    <n v="9.4924045782310926E-3"/>
    <n v="-0.13377150224718798"/>
    <n v="0.70710678118654757"/>
  </r>
  <r>
    <s v="L0693"/>
    <s v="C00693"/>
    <x v="43"/>
    <x v="0"/>
    <x v="1"/>
    <x v="1"/>
    <x v="1"/>
    <x v="2"/>
    <n v="22846628"/>
    <n v="10487380"/>
    <n v="324984177"/>
    <x v="1"/>
    <x v="201"/>
    <n v="60"/>
    <n v="17.600000000000001"/>
    <n v="15466248"/>
    <x v="1"/>
    <x v="0"/>
    <x v="1"/>
    <x v="572"/>
    <x v="0"/>
    <n v="46.397804908428654"/>
    <n v="5.6978444153187226E-3"/>
    <n v="19.600000000000001"/>
    <n v="5719721515.2000008"/>
    <n v="6369689869.2000008"/>
    <n v="5.6978444153179689E-3"/>
    <n v="-0.13023318514016369"/>
    <n v="0.70710678118654757"/>
  </r>
  <r>
    <s v="L0352"/>
    <s v="C00352"/>
    <x v="2"/>
    <x v="0"/>
    <x v="1"/>
    <x v="2"/>
    <x v="0"/>
    <x v="0"/>
    <n v="21221697"/>
    <n v="3182132"/>
    <n v="307320407"/>
    <x v="2"/>
    <x v="196"/>
    <n v="36"/>
    <n v="23.83"/>
    <n v="5673024"/>
    <x v="3"/>
    <x v="0"/>
    <x v="1"/>
    <x v="484"/>
    <x v="2"/>
    <n v="23.246450382847708"/>
    <n v="6.9229546291330515E-3"/>
    <n v="25.83"/>
    <n v="7323445298.8099995"/>
    <n v="7938086112.8099995"/>
    <n v="6.9229546291325909E-3"/>
    <n v="-0.12669967864116558"/>
    <n v="0.70710678118654757"/>
  </r>
  <r>
    <s v="L0541"/>
    <s v="C00541"/>
    <x v="39"/>
    <x v="0"/>
    <x v="0"/>
    <x v="1"/>
    <x v="0"/>
    <x v="2"/>
    <n v="20860467"/>
    <n v="4768026"/>
    <n v="177268059"/>
    <x v="3"/>
    <x v="201"/>
    <n v="36"/>
    <n v="10.27"/>
    <n v="9242909"/>
    <x v="2"/>
    <x v="0"/>
    <x v="2"/>
    <x v="67"/>
    <x v="2"/>
    <n v="36.064972684894116"/>
    <n v="1.1974221158701347E-2"/>
    <n v="12.27"/>
    <n v="1820542965.9299998"/>
    <n v="2175079083.9299998"/>
    <n v="1.1974221158700612E-2"/>
    <n v="-0.13027980685243018"/>
    <n v="0.70710678118654746"/>
  </r>
  <r>
    <s v="L0377"/>
    <s v="C00377"/>
    <x v="22"/>
    <x v="0"/>
    <x v="0"/>
    <x v="3"/>
    <x v="1"/>
    <x v="0"/>
    <n v="35325526"/>
    <n v="5911993"/>
    <n v="347467618"/>
    <x v="4"/>
    <x v="201"/>
    <n v="60"/>
    <n v="13.19"/>
    <n v="13669890"/>
    <x v="2"/>
    <x v="0"/>
    <x v="0"/>
    <x v="573"/>
    <x v="1"/>
    <n v="33.14915720317704"/>
    <n v="8.8630844527976052E-3"/>
    <n v="15.19"/>
    <n v="4583097881.4200001"/>
    <n v="5278033117.4200001"/>
    <n v="8.8630844527968471E-3"/>
    <n v="-0.12665658430165819"/>
    <n v="0.70710678118654746"/>
  </r>
  <r>
    <s v="L0229"/>
    <s v="C00229"/>
    <x v="41"/>
    <x v="0"/>
    <x v="0"/>
    <x v="0"/>
    <x v="0"/>
    <x v="1"/>
    <n v="20467488"/>
    <n v="12252984"/>
    <n v="485377877"/>
    <x v="0"/>
    <x v="201"/>
    <n v="48"/>
    <n v="14.61"/>
    <n v="5274098"/>
    <x v="1"/>
    <x v="0"/>
    <x v="1"/>
    <x v="574"/>
    <x v="0"/>
    <n v="16.118648899685802"/>
    <n v="7.4571187210360108E-3"/>
    <n v="16.61"/>
    <n v="7091370782.9699993"/>
    <n v="8062126536.9699993"/>
    <n v="7.4571187210350992E-3"/>
    <n v="-0.122935274111447"/>
    <n v="0.70710678118654757"/>
  </r>
  <r>
    <s v="L0207"/>
    <s v="C00207"/>
    <x v="2"/>
    <x v="1"/>
    <x v="2"/>
    <x v="0"/>
    <x v="1"/>
    <x v="2"/>
    <n v="18430286"/>
    <n v="1605196"/>
    <n v="388361432"/>
    <x v="0"/>
    <x v="202"/>
    <n v="12"/>
    <n v="22.95"/>
    <n v="4234499"/>
    <x v="1"/>
    <x v="0"/>
    <x v="1"/>
    <x v="276"/>
    <x v="0"/>
    <n v="21.134999397568773"/>
    <n v="6.9004401058500985E-3"/>
    <n v="24.95"/>
    <n v="8912894864.3999996"/>
    <n v="9689617728.3999996"/>
    <n v="6.9004401058493535E-3"/>
    <n v="-0.11911118935381439"/>
    <n v="0.70710678118654757"/>
  </r>
  <r>
    <s v="L0380"/>
    <s v="C00380"/>
    <x v="36"/>
    <x v="0"/>
    <x v="1"/>
    <x v="0"/>
    <x v="3"/>
    <x v="1"/>
    <n v="21258427"/>
    <n v="1518560"/>
    <n v="455117621"/>
    <x v="0"/>
    <x v="200"/>
    <n v="72"/>
    <n v="16.97"/>
    <n v="11842428"/>
    <x v="2"/>
    <x v="0"/>
    <x v="1"/>
    <x v="466"/>
    <x v="1"/>
    <n v="51.992952360204626"/>
    <n v="1.1576121974534783E-2"/>
    <n v="18.97"/>
    <n v="7723346028.3699999"/>
    <n v="8633581270.3699989"/>
    <n v="1.1576121974533731E-2"/>
    <n v="-0.11541416262582453"/>
    <n v="0.70710678118654757"/>
  </r>
  <r>
    <s v="L0593"/>
    <s v="C00593"/>
    <x v="41"/>
    <x v="0"/>
    <x v="0"/>
    <x v="0"/>
    <x v="1"/>
    <x v="1"/>
    <n v="11805080"/>
    <n v="5170988"/>
    <n v="91488646"/>
    <x v="0"/>
    <x v="202"/>
    <n v="48"/>
    <n v="18.579999999999998"/>
    <n v="18948332"/>
    <x v="2"/>
    <x v="0"/>
    <x v="1"/>
    <x v="575"/>
    <x v="1"/>
    <n v="111.61790822232804"/>
    <n v="1.2515542039671253E-2"/>
    <n v="20.58"/>
    <n v="1699859042.6799998"/>
    <n v="1882836334.6799998"/>
    <n v="1.2515542039669746E-2"/>
    <n v="-0.12008046150199043"/>
    <n v="0.70710678118654757"/>
  </r>
  <r>
    <s v="L0659"/>
    <s v="C00659"/>
    <x v="41"/>
    <x v="0"/>
    <x v="1"/>
    <x v="0"/>
    <x v="3"/>
    <x v="1"/>
    <n v="22572094"/>
    <n v="13305560"/>
    <n v="381998955"/>
    <x v="0"/>
    <x v="202"/>
    <n v="36"/>
    <n v="23.31"/>
    <n v="11941279"/>
    <x v="0"/>
    <x v="0"/>
    <x v="3"/>
    <x v="154"/>
    <x v="1"/>
    <n v="33.283332851139043"/>
    <n v="1.4497598932511846E-2"/>
    <n v="25.31"/>
    <n v="8904395641.0499992"/>
    <n v="9668393551.0499992"/>
    <n v="1.4497598932510769E-2"/>
    <n v="-0.11629365106425815"/>
    <n v="0.70710678118654746"/>
  </r>
  <r>
    <s v="L0817"/>
    <s v="C00817"/>
    <x v="43"/>
    <x v="1"/>
    <x v="0"/>
    <x v="1"/>
    <x v="2"/>
    <x v="2"/>
    <n v="34754050"/>
    <n v="4272513"/>
    <n v="399663383"/>
    <x v="3"/>
    <x v="197"/>
    <n v="24"/>
    <n v="8.5299999999999994"/>
    <n v="13596610"/>
    <x v="2"/>
    <x v="0"/>
    <x v="0"/>
    <x v="454"/>
    <x v="1"/>
    <n v="34.839373377563383"/>
    <n v="1.9657997741690136E-2"/>
    <n v="10.53"/>
    <n v="3409128656.9899998"/>
    <n v="4208455422.9899998"/>
    <n v="1.9657997741689071E-2"/>
    <n v="-0.11240414276108407"/>
    <n v="0.70710678118654757"/>
  </r>
  <r>
    <s v="L0118"/>
    <s v="C00118"/>
    <x v="7"/>
    <x v="1"/>
    <x v="0"/>
    <x v="0"/>
    <x v="1"/>
    <x v="1"/>
    <n v="21091794"/>
    <n v="9991133"/>
    <n v="258648772"/>
    <x v="1"/>
    <x v="196"/>
    <n v="24"/>
    <n v="8.66"/>
    <n v="1702726"/>
    <x v="0"/>
    <x v="0"/>
    <x v="1"/>
    <x v="576"/>
    <x v="1"/>
    <n v="5.478010484662529"/>
    <n v="1.5327751441355919E-2"/>
    <n v="10.66"/>
    <n v="2239898365.52"/>
    <n v="2757195909.52"/>
    <n v="1.5327751441354844E-2"/>
    <n v="-0.11943787923429325"/>
    <n v="0.70710678118654757"/>
  </r>
  <r>
    <s v="L0240"/>
    <s v="C00240"/>
    <x v="13"/>
    <x v="1"/>
    <x v="1"/>
    <x v="0"/>
    <x v="2"/>
    <x v="1"/>
    <n v="21888173"/>
    <n v="7998799"/>
    <n v="178090934"/>
    <x v="0"/>
    <x v="203"/>
    <n v="72"/>
    <n v="16.88"/>
    <n v="5122758"/>
    <x v="2"/>
    <x v="1"/>
    <x v="3"/>
    <x v="577"/>
    <x v="1"/>
    <n v="17.140438315397091"/>
    <n v="1.0966759938665025E-2"/>
    <n v="18.88"/>
    <n v="3006174965.9199996"/>
    <n v="3362356833.9199996"/>
    <n v="1.0966759938663759E-2"/>
    <n v="-0.12333951348617325"/>
    <n v="0.70710678118654746"/>
  </r>
  <r>
    <s v="L0886"/>
    <s v="C00886"/>
    <x v="0"/>
    <x v="0"/>
    <x v="0"/>
    <x v="3"/>
    <x v="0"/>
    <x v="1"/>
    <n v="39840276"/>
    <n v="2444913"/>
    <n v="290780156"/>
    <x v="3"/>
    <x v="204"/>
    <n v="36"/>
    <n v="15.73"/>
    <n v="7914996"/>
    <x v="3"/>
    <x v="0"/>
    <x v="3"/>
    <x v="448"/>
    <x v="2"/>
    <n v="18.718128468102627"/>
    <n v="7.7070162714478448E-3"/>
    <n v="17.73"/>
    <n v="4573971853.8800001"/>
    <n v="5155532165.8800001"/>
    <n v="7.7070162714465811E-3"/>
    <n v="-0.11318032744318057"/>
    <n v="0.70710678118654757"/>
  </r>
  <r>
    <s v="L0313"/>
    <s v="C00313"/>
    <x v="12"/>
    <x v="0"/>
    <x v="1"/>
    <x v="0"/>
    <x v="0"/>
    <x v="1"/>
    <n v="21665954"/>
    <n v="8773713"/>
    <n v="320537968"/>
    <x v="0"/>
    <x v="200"/>
    <n v="60"/>
    <n v="22.96"/>
    <n v="19367359"/>
    <x v="1"/>
    <x v="0"/>
    <x v="0"/>
    <x v="575"/>
    <x v="2"/>
    <n v="63.62539708466587"/>
    <n v="7.869946664738222E-3"/>
    <n v="24.96"/>
    <n v="7359551745.2800007"/>
    <n v="8000627681.2800007"/>
    <n v="7.8699466647366278E-3"/>
    <n v="-0.11737738977957911"/>
    <n v="0.70710678118654746"/>
  </r>
  <r>
    <s v="L0550"/>
    <s v="C00550"/>
    <x v="15"/>
    <x v="1"/>
    <x v="1"/>
    <x v="3"/>
    <x v="1"/>
    <x v="1"/>
    <n v="17859305"/>
    <n v="13712982"/>
    <n v="460266080"/>
    <x v="0"/>
    <x v="205"/>
    <n v="36"/>
    <n v="15.85"/>
    <n v="12837630"/>
    <x v="0"/>
    <x v="0"/>
    <x v="2"/>
    <x v="507"/>
    <x v="3"/>
    <n v="40.661070894230754"/>
    <n v="1.2904281131825129E-2"/>
    <n v="17.850000000000001"/>
    <n v="7295217368"/>
    <n v="8215749528.000001"/>
    <n v="1.2904281131823523E-2"/>
    <n v="-0.12248846093618797"/>
    <n v="0.70710678118654757"/>
  </r>
  <r>
    <s v="L0065"/>
    <s v="C00065"/>
    <x v="6"/>
    <x v="0"/>
    <x v="0"/>
    <x v="0"/>
    <x v="0"/>
    <x v="0"/>
    <n v="53094365"/>
    <n v="3732517"/>
    <n v="403291839"/>
    <x v="1"/>
    <x v="205"/>
    <n v="48"/>
    <n v="14.27"/>
    <n v="5453595"/>
    <x v="2"/>
    <x v="0"/>
    <x v="3"/>
    <x v="577"/>
    <x v="1"/>
    <n v="9.5968576984392708"/>
    <n v="1.3185015597012687E-2"/>
    <n v="16.27"/>
    <n v="5754974542.5299997"/>
    <n v="6561558220.5299997"/>
    <n v="1.3185015597011284E-2"/>
    <n v="-0.11862288953883171"/>
    <n v="0.70710678118654757"/>
  </r>
  <r>
    <s v="L0333"/>
    <s v="C00333"/>
    <x v="11"/>
    <x v="0"/>
    <x v="1"/>
    <x v="1"/>
    <x v="2"/>
    <x v="1"/>
    <n v="27748359"/>
    <n v="261420"/>
    <n v="165005030"/>
    <x v="0"/>
    <x v="205"/>
    <n v="12"/>
    <n v="9.0299999999999994"/>
    <n v="12918661"/>
    <x v="0"/>
    <x v="0"/>
    <x v="1"/>
    <x v="578"/>
    <x v="1"/>
    <n v="46.121966903059111"/>
    <n v="1.2407443994508445E-2"/>
    <n v="11.03"/>
    <n v="1489995420.8999999"/>
    <n v="1820005480.8999999"/>
    <n v="1.2407443994506868E-2"/>
    <n v="-0.11465128518952196"/>
    <n v="0.70710678118654746"/>
  </r>
  <r>
    <s v="L0381"/>
    <s v="C00381"/>
    <x v="35"/>
    <x v="0"/>
    <x v="0"/>
    <x v="0"/>
    <x v="2"/>
    <x v="1"/>
    <n v="21291969"/>
    <n v="1894420"/>
    <n v="212119017"/>
    <x v="0"/>
    <x v="197"/>
    <n v="60"/>
    <n v="11.65"/>
    <n v="16365416"/>
    <x v="1"/>
    <x v="0"/>
    <x v="2"/>
    <x v="67"/>
    <x v="3"/>
    <n v="70.581995324929636"/>
    <n v="8.1111369922460576E-3"/>
    <n v="13.65"/>
    <n v="2471186548.0500002"/>
    <n v="2895424582.0500002"/>
    <n v="8.1111369922441529E-3"/>
    <n v="-0.1105686375946677"/>
    <n v="0.70710678118654757"/>
  </r>
  <r>
    <s v="L0690"/>
    <s v="C00690"/>
    <x v="22"/>
    <x v="0"/>
    <x v="0"/>
    <x v="3"/>
    <x v="2"/>
    <x v="3"/>
    <n v="42697835"/>
    <n v="2045990"/>
    <n v="339434310"/>
    <x v="4"/>
    <x v="205"/>
    <n v="72"/>
    <n v="14.41"/>
    <n v="4636402"/>
    <x v="2"/>
    <x v="0"/>
    <x v="3"/>
    <x v="579"/>
    <x v="0"/>
    <n v="10.362104715008162"/>
    <n v="5.4935979388455788E-3"/>
    <n v="16.41"/>
    <n v="4891248407.1000004"/>
    <n v="5570117027.1000004"/>
    <n v="5.4935979388441364E-3"/>
    <n v="-0.11829409252566836"/>
    <n v="0.70710678118654746"/>
  </r>
  <r>
    <s v="L0586"/>
    <s v="C00586"/>
    <x v="5"/>
    <x v="0"/>
    <x v="0"/>
    <x v="0"/>
    <x v="2"/>
    <x v="1"/>
    <n v="44436481"/>
    <n v="5509165"/>
    <n v="410054163"/>
    <x v="0"/>
    <x v="204"/>
    <n v="36"/>
    <n v="12.4"/>
    <n v="19427177"/>
    <x v="1"/>
    <x v="0"/>
    <x v="1"/>
    <x v="514"/>
    <x v="2"/>
    <n v="38.896637756972851"/>
    <n v="4.7362882731696006E-3"/>
    <n v="14.4"/>
    <n v="5084671621.1999998"/>
    <n v="5904779947.1999998"/>
    <n v="4.7362882731678199E-3"/>
    <n v="-0.11411500441246933"/>
    <n v="0.70710678118654757"/>
  </r>
  <r>
    <s v="L0956"/>
    <s v="C00956"/>
    <x v="39"/>
    <x v="1"/>
    <x v="0"/>
    <x v="0"/>
    <x v="2"/>
    <x v="1"/>
    <n v="19931127"/>
    <n v="7586544"/>
    <n v="351118265"/>
    <x v="0"/>
    <x v="206"/>
    <n v="36"/>
    <n v="18.350000000000001"/>
    <n v="11340969"/>
    <x v="2"/>
    <x v="0"/>
    <x v="2"/>
    <x v="580"/>
    <x v="1"/>
    <n v="41.21340428846613"/>
    <n v="2.5689157541443769E-3"/>
    <n v="20.350000000000001"/>
    <n v="6443020162.750001"/>
    <n v="7145256692.750001"/>
    <n v="2.5689157541427489E-3"/>
    <n v="-0.1187199446497003"/>
    <n v="0.70710678118654757"/>
  </r>
  <r>
    <s v="L0480"/>
    <s v="C00480"/>
    <x v="3"/>
    <x v="1"/>
    <x v="0"/>
    <x v="1"/>
    <x v="0"/>
    <x v="1"/>
    <n v="28239496"/>
    <n v="4141426"/>
    <n v="52994381"/>
    <x v="3"/>
    <x v="207"/>
    <n v="60"/>
    <n v="22.2"/>
    <n v="15240329"/>
    <x v="2"/>
    <x v="0"/>
    <x v="3"/>
    <x v="294"/>
    <x v="4"/>
    <n v="47.065766070527573"/>
    <n v="4.5560104747161337E-3"/>
    <n v="24.2"/>
    <n v="1176475258.2"/>
    <n v="1282464020.2"/>
    <n v="4.5560104747143348E-3"/>
    <n v="-0.11457461439309374"/>
    <n v="0.70710678118654746"/>
  </r>
  <r>
    <s v="L0765"/>
    <s v="C00765"/>
    <x v="1"/>
    <x v="0"/>
    <x v="1"/>
    <x v="3"/>
    <x v="2"/>
    <x v="0"/>
    <n v="15456399"/>
    <n v="11558059"/>
    <n v="84125475"/>
    <x v="0"/>
    <x v="204"/>
    <n v="36"/>
    <n v="19.63"/>
    <n v="18499516"/>
    <x v="1"/>
    <x v="0"/>
    <x v="0"/>
    <x v="229"/>
    <x v="0"/>
    <n v="68.480056124020706"/>
    <n v="9.3587918491983592E-3"/>
    <n v="21.63"/>
    <n v="1651383074.25"/>
    <n v="1819634024.25"/>
    <n v="9.3587918491970269E-3"/>
    <n v="-0.11046759882350149"/>
    <n v="0.70710678118654757"/>
  </r>
  <r>
    <s v="L0865"/>
    <s v="C00865"/>
    <x v="37"/>
    <x v="1"/>
    <x v="0"/>
    <x v="0"/>
    <x v="2"/>
    <x v="1"/>
    <n v="20485919"/>
    <n v="10221108"/>
    <n v="137847972"/>
    <x v="3"/>
    <x v="206"/>
    <n v="24"/>
    <n v="10.48"/>
    <n v="14764359"/>
    <x v="2"/>
    <x v="0"/>
    <x v="1"/>
    <x v="101"/>
    <x v="2"/>
    <n v="48.081369127659279"/>
    <n v="1.238233627809064E-2"/>
    <n v="12.48"/>
    <n v="1444646746.5599999"/>
    <n v="1720342690.5599999"/>
    <n v="1.2382336278089217E-2"/>
    <n v="-0.11519395344069236"/>
    <n v="0.70710678118654746"/>
  </r>
  <r>
    <s v="L0009"/>
    <s v="C00009"/>
    <x v="36"/>
    <x v="0"/>
    <x v="0"/>
    <x v="0"/>
    <x v="2"/>
    <x v="1"/>
    <n v="37463505"/>
    <n v="148178"/>
    <n v="40296194"/>
    <x v="1"/>
    <x v="206"/>
    <n v="60"/>
    <n v="12.2"/>
    <n v="7185430"/>
    <x v="2"/>
    <x v="0"/>
    <x v="2"/>
    <x v="225"/>
    <x v="0"/>
    <n v="19.104250134193677"/>
    <n v="8.81670106305474E-3"/>
    <n v="14.2"/>
    <n v="491613566.79999995"/>
    <n v="572205954.79999995"/>
    <n v="8.8167010630532897E-3"/>
    <n v="-0.11081711944383356"/>
    <n v="0.70710678118654757"/>
  </r>
  <r>
    <s v="L0089"/>
    <s v="C00089"/>
    <x v="14"/>
    <x v="1"/>
    <x v="0"/>
    <x v="0"/>
    <x v="0"/>
    <x v="1"/>
    <n v="14978034"/>
    <n v="1156245"/>
    <n v="319894505"/>
    <x v="2"/>
    <x v="207"/>
    <n v="60"/>
    <n v="17.3"/>
    <n v="7427799"/>
    <x v="2"/>
    <x v="0"/>
    <x v="0"/>
    <x v="581"/>
    <x v="4"/>
    <n v="46.037377933033142"/>
    <n v="6.4263947525233373E-3"/>
    <n v="19.3"/>
    <n v="5534174936.5"/>
    <n v="6173963946.5"/>
    <n v="6.4263947525220215E-3"/>
    <n v="-0.10630988814342189"/>
    <n v="0.70710678118654746"/>
  </r>
  <r>
    <s v="L0599"/>
    <s v="C00599"/>
    <x v="23"/>
    <x v="0"/>
    <x v="1"/>
    <x v="2"/>
    <x v="0"/>
    <x v="1"/>
    <n v="38400086"/>
    <n v="5000738"/>
    <n v="199519721"/>
    <x v="2"/>
    <x v="206"/>
    <n v="72"/>
    <n v="12.98"/>
    <n v="13497650"/>
    <x v="2"/>
    <x v="0"/>
    <x v="0"/>
    <x v="582"/>
    <x v="1"/>
    <n v="31.099985567094301"/>
    <n v="7.7647794855150946E-3"/>
    <n v="14.98"/>
    <n v="2589765978.5799999"/>
    <n v="2988805420.5799999"/>
    <n v="7.7647794855137935E-3"/>
    <n v="-0.10183697833511537"/>
    <n v="0.70710678118654746"/>
  </r>
  <r>
    <s v="L0487"/>
    <s v="C00487"/>
    <x v="15"/>
    <x v="0"/>
    <x v="0"/>
    <x v="3"/>
    <x v="0"/>
    <x v="1"/>
    <n v="7781652"/>
    <n v="9898247"/>
    <n v="305568129"/>
    <x v="0"/>
    <x v="208"/>
    <n v="60"/>
    <n v="12.88"/>
    <n v="5141042"/>
    <x v="2"/>
    <x v="0"/>
    <x v="2"/>
    <x v="583"/>
    <x v="3"/>
    <n v="29.078457970828907"/>
    <n v="5.9041031754474881E-3"/>
    <n v="14.88"/>
    <n v="3935717501.5200005"/>
    <n v="4546853759.5200005"/>
    <n v="5.9041031754463536E-3"/>
    <n v="-9.705414017854759E-2"/>
    <n v="0.70710678118654757"/>
  </r>
  <r>
    <s v="L0990"/>
    <s v="C00990"/>
    <x v="3"/>
    <x v="0"/>
    <x v="1"/>
    <x v="0"/>
    <x v="2"/>
    <x v="1"/>
    <n v="13905808"/>
    <n v="7989900"/>
    <n v="462668410"/>
    <x v="0"/>
    <x v="206"/>
    <n v="24"/>
    <n v="20.59"/>
    <n v="5361502"/>
    <x v="3"/>
    <x v="0"/>
    <x v="1"/>
    <x v="584"/>
    <x v="2"/>
    <n v="24.486543207463306"/>
    <n v="3.9380645246755528E-3"/>
    <n v="22.59"/>
    <n v="9526342561.8999996"/>
    <n v="10451679381.9"/>
    <n v="3.9380645246749023E-3"/>
    <n v="-9.2489047433284496E-2"/>
    <n v="0.70710678118654746"/>
  </r>
  <r>
    <s v="L0709"/>
    <s v="C00709"/>
    <x v="42"/>
    <x v="1"/>
    <x v="0"/>
    <x v="1"/>
    <x v="1"/>
    <x v="1"/>
    <n v="38389158"/>
    <n v="5264482"/>
    <n v="129870000"/>
    <x v="1"/>
    <x v="207"/>
    <n v="60"/>
    <n v="13.21"/>
    <n v="8117069"/>
    <x v="2"/>
    <x v="0"/>
    <x v="1"/>
    <x v="304"/>
    <x v="4"/>
    <n v="18.594254683000088"/>
    <n v="7.8105474798561315E-3"/>
    <n v="15.21"/>
    <n v="1715582700"/>
    <n v="1975322700"/>
    <n v="7.8105474798556857E-3"/>
    <n v="-8.7407280473249721E-2"/>
    <n v="0.70710678118654757"/>
  </r>
  <r>
    <s v="L0066"/>
    <s v="C00066"/>
    <x v="2"/>
    <x v="0"/>
    <x v="0"/>
    <x v="0"/>
    <x v="1"/>
    <x v="1"/>
    <n v="29799633"/>
    <n v="3291066"/>
    <n v="222419314"/>
    <x v="0"/>
    <x v="208"/>
    <n v="24"/>
    <n v="17.23"/>
    <n v="13986474"/>
    <x v="2"/>
    <x v="0"/>
    <x v="1"/>
    <x v="582"/>
    <x v="2"/>
    <n v="42.267085382511866"/>
    <n v="6.0731928429845431E-3"/>
    <n v="19.23"/>
    <n v="3832284780.2200003"/>
    <n v="4277123408.2200003"/>
    <n v="6.0731928429837399E-3"/>
    <n v="-8.2353444312862831E-2"/>
    <n v="0.70710678118654746"/>
  </r>
  <r>
    <s v="L0595"/>
    <s v="C00595"/>
    <x v="31"/>
    <x v="0"/>
    <x v="0"/>
    <x v="2"/>
    <x v="0"/>
    <x v="2"/>
    <n v="24033129"/>
    <n v="13339468"/>
    <n v="202382652"/>
    <x v="0"/>
    <x v="203"/>
    <n v="12"/>
    <n v="8.17"/>
    <n v="6010919"/>
    <x v="2"/>
    <x v="0"/>
    <x v="0"/>
    <x v="409"/>
    <x v="0"/>
    <n v="16.083760515759714"/>
    <n v="7.4132622128076095E-3"/>
    <n v="10.17"/>
    <n v="1653466266.8399999"/>
    <n v="2058231570.8399999"/>
    <n v="7.4132622128073077E-3"/>
    <n v="-7.7342060188859668E-2"/>
    <n v="0.70710678118654746"/>
  </r>
  <r>
    <s v="L0202"/>
    <s v="C00202"/>
    <x v="3"/>
    <x v="0"/>
    <x v="0"/>
    <x v="2"/>
    <x v="2"/>
    <x v="1"/>
    <n v="52595211"/>
    <n v="9929058"/>
    <n v="194615243"/>
    <x v="1"/>
    <x v="200"/>
    <n v="24"/>
    <n v="20.329999999999998"/>
    <n v="15956447"/>
    <x v="2"/>
    <x v="0"/>
    <x v="0"/>
    <x v="290"/>
    <x v="1"/>
    <n v="25.520405524453231"/>
    <n v="1.7294636662615649E-3"/>
    <n v="22.33"/>
    <n v="3956527890.1899996"/>
    <n v="4345758376.1899996"/>
    <n v="1.7294636662612377E-3"/>
    <n v="-8.1595813982006091E-2"/>
    <n v="0.70710678118654757"/>
  </r>
  <r>
    <s v="L0493"/>
    <s v="C00493"/>
    <x v="2"/>
    <x v="0"/>
    <x v="0"/>
    <x v="0"/>
    <x v="1"/>
    <x v="1"/>
    <n v="33715260"/>
    <n v="6483214"/>
    <n v="418523931"/>
    <x v="0"/>
    <x v="207"/>
    <n v="48"/>
    <n v="15.32"/>
    <n v="4451345"/>
    <x v="2"/>
    <x v="1"/>
    <x v="0"/>
    <x v="517"/>
    <x v="2"/>
    <n v="11.073417861583502"/>
    <n v="5.5369859292330086E-3"/>
    <n v="17.32"/>
    <n v="6411786622.9200001"/>
    <n v="7248834484.9200001"/>
    <n v="5.5369859292330086E-3"/>
    <n v="-8.7597212249008335E-2"/>
    <n v="0.70710678118654746"/>
  </r>
  <r>
    <s v="L0216"/>
    <s v="C00216"/>
    <x v="28"/>
    <x v="1"/>
    <x v="2"/>
    <x v="0"/>
    <x v="2"/>
    <x v="1"/>
    <n v="21172473"/>
    <n v="14230894"/>
    <n v="447621735"/>
    <x v="2"/>
    <x v="209"/>
    <n v="24"/>
    <n v="11.63"/>
    <n v="14672213"/>
    <x v="2"/>
    <x v="0"/>
    <x v="1"/>
    <x v="38"/>
    <x v="4"/>
    <n v="41.442987611884483"/>
    <n v="6.0919434034094142E-3"/>
    <n v="13.63"/>
    <n v="5205840778.0500002"/>
    <n v="6101084248.0500002"/>
    <n v="6.0919434034097551E-3"/>
    <n v="-0.10967666940783884"/>
    <n v="0.70710678118654757"/>
  </r>
  <r>
    <s v="L0233"/>
    <s v="C00233"/>
    <x v="37"/>
    <x v="0"/>
    <x v="1"/>
    <x v="2"/>
    <x v="0"/>
    <x v="2"/>
    <n v="6880164"/>
    <n v="984588"/>
    <n v="234408529"/>
    <x v="3"/>
    <x v="210"/>
    <n v="36"/>
    <n v="16.2"/>
    <n v="3462282"/>
    <x v="1"/>
    <x v="0"/>
    <x v="1"/>
    <x v="585"/>
    <x v="0"/>
    <n v="44.022774017540542"/>
    <n v="3.0308434595615152E-3"/>
    <n v="18.2"/>
    <n v="3797418169.7999997"/>
    <n v="4266235227.7999997"/>
    <n v="3.0308434595620248E-3"/>
    <n v="-0.11527420965428285"/>
    <n v="0.70710678118654746"/>
  </r>
  <r>
    <s v="L0348"/>
    <s v="C00348"/>
    <x v="8"/>
    <x v="1"/>
    <x v="1"/>
    <x v="0"/>
    <x v="3"/>
    <x v="1"/>
    <n v="5458819"/>
    <n v="9644581"/>
    <n v="450359725"/>
    <x v="3"/>
    <x v="207"/>
    <n v="12"/>
    <n v="13.69"/>
    <n v="16780633"/>
    <x v="2"/>
    <x v="1"/>
    <x v="0"/>
    <x v="586"/>
    <x v="3"/>
    <n v="111.10500284704105"/>
    <n v="3.5622871179694492E-3"/>
    <n v="15.69"/>
    <n v="6165424635.25"/>
    <n v="7066144085.25"/>
    <n v="3.5622871179701219E-3"/>
    <n v="-0.11926280657489204"/>
    <n v="0.70710678118654746"/>
  </r>
  <r>
    <s v="L0648"/>
    <s v="C00648"/>
    <x v="26"/>
    <x v="0"/>
    <x v="0"/>
    <x v="1"/>
    <x v="2"/>
    <x v="1"/>
    <n v="7080563"/>
    <n v="4461595"/>
    <n v="66798428"/>
    <x v="3"/>
    <x v="197"/>
    <n v="48"/>
    <n v="22.74"/>
    <n v="11317704"/>
    <x v="2"/>
    <x v="0"/>
    <x v="0"/>
    <x v="282"/>
    <x v="0"/>
    <n v="98.05535498647653"/>
    <n v="8.4424258758461074E-3"/>
    <n v="24.74"/>
    <n v="1518996252.7199998"/>
    <n v="1652593108.7199998"/>
    <n v="8.4424258758466295E-3"/>
    <n v="-0.14272238132893675"/>
    <n v="0.70710678118654757"/>
  </r>
  <r>
    <s v="L0332"/>
    <s v="C00332"/>
    <x v="3"/>
    <x v="1"/>
    <x v="1"/>
    <x v="1"/>
    <x v="2"/>
    <x v="0"/>
    <n v="58543055"/>
    <n v="772838"/>
    <n v="121089605"/>
    <x v="2"/>
    <x v="203"/>
    <n v="24"/>
    <n v="13.45"/>
    <n v="19610826"/>
    <x v="1"/>
    <x v="1"/>
    <x v="0"/>
    <x v="587"/>
    <x v="0"/>
    <n v="33.061672021021415"/>
    <n v="1.4303510439394634E-2"/>
    <n v="15.45"/>
    <n v="1628655187.25"/>
    <n v="1870834397.25"/>
    <n v="1.4303510439394554E-2"/>
    <n v="-0.15295638948051099"/>
    <n v="0.70710678118654746"/>
  </r>
  <r>
    <s v="L0036"/>
    <s v="C00036"/>
    <x v="0"/>
    <x v="1"/>
    <x v="1"/>
    <x v="0"/>
    <x v="2"/>
    <x v="2"/>
    <n v="58706423"/>
    <n v="2562688"/>
    <n v="85029201"/>
    <x v="0"/>
    <x v="211"/>
    <n v="60"/>
    <n v="14.44"/>
    <n v="5927386"/>
    <x v="2"/>
    <x v="0"/>
    <x v="0"/>
    <x v="588"/>
    <x v="3"/>
    <n v="9.6743463439513597"/>
    <n v="1.9989211160464933E-2"/>
    <n v="16.439999999999998"/>
    <n v="1227821662.4400001"/>
    <n v="1397880064.4399998"/>
    <n v="1.9989211160465051E-2"/>
    <n v="-0.14121629771960714"/>
    <n v="0.70710678118654757"/>
  </r>
  <r>
    <s v="L0432"/>
    <s v="C00432"/>
    <x v="24"/>
    <x v="1"/>
    <x v="1"/>
    <x v="1"/>
    <x v="0"/>
    <x v="1"/>
    <n v="15531993"/>
    <n v="5604297"/>
    <n v="132947273"/>
    <x v="2"/>
    <x v="204"/>
    <n v="60"/>
    <n v="8.18"/>
    <n v="8429174"/>
    <x v="2"/>
    <x v="1"/>
    <x v="0"/>
    <x v="589"/>
    <x v="0"/>
    <n v="39.880101947882061"/>
    <n v="1.9152672345620368E-2"/>
    <n v="10.18"/>
    <n v="1087508693.1399999"/>
    <n v="1353403239.1399999"/>
    <n v="1.9152672345620649E-2"/>
    <n v="-0.13666885085032895"/>
    <n v="0.70710678118654746"/>
  </r>
  <r>
    <s v="L0026"/>
    <s v="C00026"/>
    <x v="15"/>
    <x v="1"/>
    <x v="0"/>
    <x v="1"/>
    <x v="1"/>
    <x v="0"/>
    <n v="39434864"/>
    <n v="9224610"/>
    <n v="108914436"/>
    <x v="2"/>
    <x v="211"/>
    <n v="24"/>
    <n v="20.65"/>
    <n v="7513766"/>
    <x v="2"/>
    <x v="0"/>
    <x v="3"/>
    <x v="590"/>
    <x v="2"/>
    <n v="15.441527378614902"/>
    <n v="3.9823369261138594E-2"/>
    <n v="22.65"/>
    <n v="2249083103.3999996"/>
    <n v="2466911975.3999996"/>
    <n v="3.9823369261138913E-2"/>
    <n v="-0.1225067402053734"/>
    <n v="0.70710678118654757"/>
  </r>
  <r>
    <s v="L0545"/>
    <s v="C00545"/>
    <x v="31"/>
    <x v="1"/>
    <x v="0"/>
    <x v="2"/>
    <x v="1"/>
    <x v="2"/>
    <n v="25882729"/>
    <n v="1780248"/>
    <n v="299970484"/>
    <x v="0"/>
    <x v="209"/>
    <n v="36"/>
    <n v="11.89"/>
    <n v="19158389"/>
    <x v="0"/>
    <x v="0"/>
    <x v="0"/>
    <x v="591"/>
    <x v="0"/>
    <n v="69.256425293633441"/>
    <n v="4.4143507656103843E-2"/>
    <n v="13.89"/>
    <n v="3566649054.7600002"/>
    <n v="4166590022.7600002"/>
    <n v="4.4143507656104239E-2"/>
    <n v="-0.1177390263608534"/>
    <n v="0.70710678118654757"/>
  </r>
  <r>
    <s v="L0155"/>
    <s v="C00155"/>
    <x v="12"/>
    <x v="0"/>
    <x v="0"/>
    <x v="2"/>
    <x v="1"/>
    <x v="1"/>
    <n v="9405113"/>
    <n v="713391"/>
    <n v="191813907"/>
    <x v="0"/>
    <x v="210"/>
    <n v="12"/>
    <n v="19.510000000000002"/>
    <n v="17551253"/>
    <x v="2"/>
    <x v="0"/>
    <x v="0"/>
    <x v="592"/>
    <x v="2"/>
    <n v="173.45699522379988"/>
    <n v="4.1304884120520927E-2"/>
    <n v="21.51"/>
    <n v="3742289325.5700002"/>
    <n v="4125917139.5700002"/>
    <n v="4.1304884120521142E-2"/>
    <n v="-0.12388822101423884"/>
    <n v="0.70710678118654746"/>
  </r>
  <r>
    <s v="L0300"/>
    <s v="C00300"/>
    <x v="15"/>
    <x v="0"/>
    <x v="1"/>
    <x v="2"/>
    <x v="1"/>
    <x v="2"/>
    <n v="17184706"/>
    <n v="14748433"/>
    <n v="320743261"/>
    <x v="0"/>
    <x v="211"/>
    <n v="60"/>
    <n v="18.84"/>
    <n v="11714924"/>
    <x v="2"/>
    <x v="0"/>
    <x v="1"/>
    <x v="356"/>
    <x v="4"/>
    <n v="36.685789016858003"/>
    <n v="4.4717965931262579E-2"/>
    <n v="20.84"/>
    <n v="6042803037.2399998"/>
    <n v="6684289559.2399998"/>
    <n v="4.4717965931263072E-2"/>
    <n v="-0.12827775022514912"/>
    <n v="0.70710678118654757"/>
  </r>
  <r>
    <s v="L0473"/>
    <s v="C00473"/>
    <x v="3"/>
    <x v="1"/>
    <x v="1"/>
    <x v="3"/>
    <x v="0"/>
    <x v="0"/>
    <n v="56151621"/>
    <n v="1577415"/>
    <n v="136012144"/>
    <x v="2"/>
    <x v="209"/>
    <n v="24"/>
    <n v="23.55"/>
    <n v="17342774"/>
    <x v="2"/>
    <x v="0"/>
    <x v="0"/>
    <x v="240"/>
    <x v="3"/>
    <n v="30.041683010261945"/>
    <n v="4.7606124409551559E-2"/>
    <n v="25.55"/>
    <n v="3203085991.2000003"/>
    <n v="3475110279.2000003"/>
    <n v="4.7606124409551386E-2"/>
    <n v="-0.12336745144994904"/>
    <n v="0.70710678118654746"/>
  </r>
  <r>
    <s v="L0206"/>
    <s v="C00206"/>
    <x v="19"/>
    <x v="1"/>
    <x v="1"/>
    <x v="0"/>
    <x v="2"/>
    <x v="1"/>
    <n v="49914719"/>
    <n v="8654584"/>
    <n v="465926310"/>
    <x v="0"/>
    <x v="212"/>
    <n v="24"/>
    <n v="17.45"/>
    <n v="6719347"/>
    <x v="2"/>
    <x v="0"/>
    <x v="3"/>
    <x v="20"/>
    <x v="0"/>
    <n v="11.472472192472566"/>
    <n v="5.5014568994443486E-2"/>
    <n v="19.45"/>
    <n v="8130414109.5"/>
    <n v="9062266729.5"/>
    <n v="5.5014568994443569E-2"/>
    <n v="-0.12986194529938752"/>
    <n v="0.70710678118654757"/>
  </r>
  <r>
    <s v="L0212"/>
    <s v="C00212"/>
    <x v="9"/>
    <x v="0"/>
    <x v="1"/>
    <x v="2"/>
    <x v="0"/>
    <x v="1"/>
    <n v="29309567"/>
    <n v="8466602"/>
    <n v="64526679"/>
    <x v="0"/>
    <x v="210"/>
    <n v="24"/>
    <n v="10.9"/>
    <n v="11969851"/>
    <x v="2"/>
    <x v="1"/>
    <x v="1"/>
    <x v="382"/>
    <x v="0"/>
    <n v="31.68624907411866"/>
    <n v="5.6825314066809532E-2"/>
    <n v="12.9"/>
    <n v="703340801.10000002"/>
    <n v="832394159.10000002"/>
    <n v="5.6825314066809456E-2"/>
    <n v="-0.12991646376330387"/>
    <n v="0.70710678118654757"/>
  </r>
  <r>
    <s v="L0652"/>
    <s v="C00652"/>
    <x v="41"/>
    <x v="1"/>
    <x v="0"/>
    <x v="0"/>
    <x v="0"/>
    <x v="1"/>
    <n v="10243534"/>
    <n v="3446839"/>
    <n v="239233352"/>
    <x v="2"/>
    <x v="211"/>
    <n v="72"/>
    <n v="22.69"/>
    <n v="10846358"/>
    <x v="1"/>
    <x v="0"/>
    <x v="1"/>
    <x v="593"/>
    <x v="0"/>
    <n v="79.226168636895437"/>
    <n v="7.0741137346955058E-2"/>
    <n v="24.69"/>
    <n v="5428204756.8800001"/>
    <n v="5906671460.8800001"/>
    <n v="7.0741137346954641E-2"/>
    <n v="-0.11855916357649017"/>
    <n v="0.70710678118654746"/>
  </r>
  <r>
    <s v="L0203"/>
    <s v="C00203"/>
    <x v="43"/>
    <x v="1"/>
    <x v="0"/>
    <x v="2"/>
    <x v="1"/>
    <x v="2"/>
    <n v="35904375"/>
    <n v="12109648"/>
    <n v="211415372"/>
    <x v="3"/>
    <x v="213"/>
    <n v="48"/>
    <n v="17.95"/>
    <n v="12490235"/>
    <x v="2"/>
    <x v="0"/>
    <x v="1"/>
    <x v="594"/>
    <x v="2"/>
    <n v="26.013723115848887"/>
    <n v="7.7707016944673038E-2"/>
    <n v="19.95"/>
    <n v="3794905927.3999996"/>
    <n v="4217736671.3999996"/>
    <n v="7.7707016944672788E-2"/>
    <n v="-0.11340345920182036"/>
    <n v="0.70710678118654757"/>
  </r>
  <r>
    <s v="L0597"/>
    <s v="C00597"/>
    <x v="19"/>
    <x v="1"/>
    <x v="1"/>
    <x v="3"/>
    <x v="2"/>
    <x v="1"/>
    <n v="15842852"/>
    <n v="12577303"/>
    <n v="417374189"/>
    <x v="4"/>
    <x v="212"/>
    <n v="24"/>
    <n v="21.49"/>
    <n v="3859453"/>
    <x v="1"/>
    <x v="0"/>
    <x v="1"/>
    <x v="595"/>
    <x v="3"/>
    <n v="13.579985753068552"/>
    <n v="8.0091418028786887E-2"/>
    <n v="23.49"/>
    <n v="8969371321.6099987"/>
    <n v="9804119699.6099987"/>
    <n v="8.0091418028786929E-2"/>
    <n v="-0.12136977381590083"/>
    <n v="0.70710678118654746"/>
  </r>
  <r>
    <s v="L0258"/>
    <s v="C00258"/>
    <x v="28"/>
    <x v="0"/>
    <x v="0"/>
    <x v="2"/>
    <x v="2"/>
    <x v="1"/>
    <n v="35885578"/>
    <n v="10264138"/>
    <n v="333321808"/>
    <x v="3"/>
    <x v="214"/>
    <n v="36"/>
    <n v="12.1"/>
    <n v="4701351"/>
    <x v="0"/>
    <x v="0"/>
    <x v="0"/>
    <x v="596"/>
    <x v="2"/>
    <n v="10.187172116075427"/>
    <n v="8.6106679956586926E-2"/>
    <n v="14.1"/>
    <n v="4033193876.7999997"/>
    <n v="4699837492.8000002"/>
    <n v="8.6106679956586676E-2"/>
    <n v="-0.12144557540270155"/>
    <n v="0.70710678118654757"/>
  </r>
  <r>
    <s v="L0859"/>
    <s v="C00859"/>
    <x v="41"/>
    <x v="0"/>
    <x v="2"/>
    <x v="2"/>
    <x v="0"/>
    <x v="1"/>
    <n v="24776067"/>
    <n v="12881730"/>
    <n v="373417574"/>
    <x v="2"/>
    <x v="211"/>
    <n v="36"/>
    <n v="8.19"/>
    <n v="15256140"/>
    <x v="2"/>
    <x v="0"/>
    <x v="1"/>
    <x v="597"/>
    <x v="2"/>
    <n v="40.512566361755042"/>
    <n v="8.344857778568171E-2"/>
    <n v="10.19"/>
    <n v="3058289931.0599999"/>
    <n v="3805125079.0599999"/>
    <n v="8.3448577785681613E-2"/>
    <n v="-0.1267099639193312"/>
    <n v="0.70710678118654757"/>
  </r>
  <r>
    <s v="L0629"/>
    <s v="C00629"/>
    <x v="37"/>
    <x v="1"/>
    <x v="0"/>
    <x v="2"/>
    <x v="0"/>
    <x v="2"/>
    <n v="50316734"/>
    <n v="3322918"/>
    <n v="398535200"/>
    <x v="4"/>
    <x v="215"/>
    <n v="12"/>
    <n v="22.55"/>
    <n v="2588253"/>
    <x v="2"/>
    <x v="0"/>
    <x v="1"/>
    <x v="360"/>
    <x v="1"/>
    <n v="4.8252606113104539"/>
    <n v="7.7762797934118222E-2"/>
    <n v="24.55"/>
    <n v="8986968760"/>
    <n v="9784039160"/>
    <n v="7.7762797934118125E-2"/>
    <n v="-0.12134828122305918"/>
    <n v="0.70710678118654746"/>
  </r>
  <r>
    <s v="L0909"/>
    <s v="C00909"/>
    <x v="28"/>
    <x v="0"/>
    <x v="1"/>
    <x v="0"/>
    <x v="1"/>
    <x v="1"/>
    <n v="23436016"/>
    <n v="13803487"/>
    <n v="467723211"/>
    <x v="3"/>
    <x v="216"/>
    <n v="60"/>
    <n v="17.190000000000001"/>
    <n v="11319935"/>
    <x v="1"/>
    <x v="0"/>
    <x v="0"/>
    <x v="526"/>
    <x v="1"/>
    <n v="30.397653266210344"/>
    <n v="8.5187562725701979E-2"/>
    <n v="19.190000000000001"/>
    <n v="8040161997.0900002"/>
    <n v="8975608419.0900002"/>
    <n v="8.5187562725701854E-2"/>
    <n v="-0.12392952150542959"/>
    <n v="0.70710678118654757"/>
  </r>
  <r>
    <s v="L0581"/>
    <s v="C00581"/>
    <x v="28"/>
    <x v="1"/>
    <x v="1"/>
    <x v="0"/>
    <x v="1"/>
    <x v="2"/>
    <n v="36882923"/>
    <n v="9335411"/>
    <n v="14993899"/>
    <x v="0"/>
    <x v="214"/>
    <n v="36"/>
    <n v="13.41"/>
    <n v="9820939"/>
    <x v="0"/>
    <x v="0"/>
    <x v="2"/>
    <x v="598"/>
    <x v="2"/>
    <n v="21.249011268991218"/>
    <n v="8.7037882841086087E-2"/>
    <n v="15.41"/>
    <n v="201068185.59"/>
    <n v="231055983.59"/>
    <n v="8.7037882841085878E-2"/>
    <n v="-0.11858090958335207"/>
    <n v="0.70710678118654746"/>
  </r>
  <r>
    <s v="L0678"/>
    <s v="C00678"/>
    <x v="3"/>
    <x v="1"/>
    <x v="0"/>
    <x v="2"/>
    <x v="1"/>
    <x v="1"/>
    <n v="17372428"/>
    <n v="4976820"/>
    <n v="305548455"/>
    <x v="4"/>
    <x v="217"/>
    <n v="36"/>
    <n v="13.09"/>
    <n v="18355294"/>
    <x v="2"/>
    <x v="0"/>
    <x v="2"/>
    <x v="599"/>
    <x v="2"/>
    <n v="82.129358446422899"/>
    <n v="8.5353922498636464E-2"/>
    <n v="15.09"/>
    <n v="3999629275.9499998"/>
    <n v="4610726185.9499998"/>
    <n v="8.5353922498636686E-2"/>
    <n v="-0.12408532513750631"/>
    <n v="0.70710678118654757"/>
  </r>
  <r>
    <s v="L0010"/>
    <s v="C00010"/>
    <x v="9"/>
    <x v="0"/>
    <x v="1"/>
    <x v="2"/>
    <x v="2"/>
    <x v="1"/>
    <n v="33607382"/>
    <n v="8446731"/>
    <n v="371692158"/>
    <x v="3"/>
    <x v="216"/>
    <n v="48"/>
    <n v="20.16"/>
    <n v="11063811"/>
    <x v="1"/>
    <x v="0"/>
    <x v="0"/>
    <x v="600"/>
    <x v="0"/>
    <n v="26.308511131836259"/>
    <n v="8.3352837795277482E-2"/>
    <n v="22.16"/>
    <n v="7493313905.2799997"/>
    <n v="8236698221.2799997"/>
    <n v="8.335283779527719E-2"/>
    <n v="-0.12036999980523104"/>
    <n v="0.70710678118654757"/>
  </r>
  <r>
    <s v="L0199"/>
    <s v="C00199"/>
    <x v="36"/>
    <x v="1"/>
    <x v="0"/>
    <x v="1"/>
    <x v="1"/>
    <x v="0"/>
    <n v="17981929"/>
    <n v="13645219"/>
    <n v="289238671"/>
    <x v="2"/>
    <x v="218"/>
    <n v="48"/>
    <n v="12.25"/>
    <n v="3553540"/>
    <x v="2"/>
    <x v="0"/>
    <x v="1"/>
    <x v="251"/>
    <x v="3"/>
    <n v="11.235726977342377"/>
    <n v="8.8421353632832392E-2"/>
    <n v="14.25"/>
    <n v="3543173719.75"/>
    <n v="4121651061.75"/>
    <n v="8.8421353632831934E-2"/>
    <n v="-0.11469686306795462"/>
    <n v="0.70710678118654746"/>
  </r>
  <r>
    <s v="L0717"/>
    <s v="C00717"/>
    <x v="7"/>
    <x v="0"/>
    <x v="0"/>
    <x v="3"/>
    <x v="2"/>
    <x v="1"/>
    <n v="34073829"/>
    <n v="4107560"/>
    <n v="494754977"/>
    <x v="2"/>
    <x v="217"/>
    <n v="24"/>
    <n v="12.1"/>
    <n v="15960435"/>
    <x v="0"/>
    <x v="0"/>
    <x v="0"/>
    <x v="537"/>
    <x v="1"/>
    <n v="41.801609155706728"/>
    <n v="8.5648847201045736E-2"/>
    <n v="14.1"/>
    <n v="5986535221.6999998"/>
    <n v="6976045175.6999998"/>
    <n v="8.5648847201045181E-2"/>
    <n v="-0.11504049589066917"/>
    <n v="0.70710678118654757"/>
  </r>
  <r>
    <s v="L0335"/>
    <s v="C00335"/>
    <x v="36"/>
    <x v="0"/>
    <x v="0"/>
    <x v="3"/>
    <x v="1"/>
    <x v="0"/>
    <n v="47216581"/>
    <n v="4529943"/>
    <n v="429913270"/>
    <x v="0"/>
    <x v="219"/>
    <n v="48"/>
    <n v="20.25"/>
    <n v="13499298"/>
    <x v="2"/>
    <x v="0"/>
    <x v="1"/>
    <x v="26"/>
    <x v="2"/>
    <n v="26.087352263506624"/>
    <n v="8.2681815030051772E-2"/>
    <n v="22.25"/>
    <n v="8705743717.5"/>
    <n v="9565570257.5"/>
    <n v="8.2681815030050912E-2"/>
    <n v="-0.11104832714595059"/>
    <n v="0.70710678118654746"/>
  </r>
  <r>
    <s v="L0137"/>
    <s v="C00137"/>
    <x v="27"/>
    <x v="1"/>
    <x v="1"/>
    <x v="0"/>
    <x v="2"/>
    <x v="2"/>
    <n v="40919257"/>
    <n v="139133"/>
    <n v="70191873"/>
    <x v="2"/>
    <x v="220"/>
    <n v="24"/>
    <n v="14.92"/>
    <n v="11851623"/>
    <x v="0"/>
    <x v="0"/>
    <x v="3"/>
    <x v="579"/>
    <x v="4"/>
    <n v="28.865289165015966"/>
    <n v="8.8013946318670405E-2"/>
    <n v="16.920000000000002"/>
    <n v="1047262745.16"/>
    <n v="1187646491.1600001"/>
    <n v="8.8013946318669559E-2"/>
    <n v="-0.10635256953612318"/>
    <n v="0.70710678118654757"/>
  </r>
  <r>
    <s v="L0677"/>
    <s v="C00677"/>
    <x v="28"/>
    <x v="1"/>
    <x v="1"/>
    <x v="3"/>
    <x v="1"/>
    <x v="1"/>
    <n v="30651111"/>
    <n v="10627763"/>
    <n v="308246653"/>
    <x v="0"/>
    <x v="214"/>
    <n v="36"/>
    <n v="23.79"/>
    <n v="15653523"/>
    <x v="2"/>
    <x v="0"/>
    <x v="1"/>
    <x v="601"/>
    <x v="4"/>
    <n v="37.921390491416993"/>
    <n v="8.7677150528078757E-2"/>
    <n v="25.79"/>
    <n v="7333187874.8699999"/>
    <n v="7949681180.8699999"/>
    <n v="8.7677150528078243E-2"/>
    <n v="-0.10121794713055411"/>
    <n v="0.70710678118654757"/>
  </r>
  <r>
    <s v="L0858"/>
    <s v="C00858"/>
    <x v="6"/>
    <x v="1"/>
    <x v="0"/>
    <x v="0"/>
    <x v="2"/>
    <x v="2"/>
    <n v="59981748"/>
    <n v="885621"/>
    <n v="83267246"/>
    <x v="0"/>
    <x v="221"/>
    <n v="60"/>
    <n v="13.83"/>
    <n v="9736394"/>
    <x v="1"/>
    <x v="0"/>
    <x v="1"/>
    <x v="602"/>
    <x v="3"/>
    <n v="15.996081578620558"/>
    <n v="9.7721493166055051E-2"/>
    <n v="15.83"/>
    <n v="1151586012.1800001"/>
    <n v="1318120504.1800001"/>
    <n v="9.7721493166053566E-2"/>
    <n v="-0.10694778427393836"/>
    <n v="0.70710678118654746"/>
  </r>
  <r>
    <s v="L0591"/>
    <s v="C00591"/>
    <x v="16"/>
    <x v="0"/>
    <x v="1"/>
    <x v="3"/>
    <x v="1"/>
    <x v="1"/>
    <n v="35245806"/>
    <n v="570303"/>
    <n v="201046503"/>
    <x v="2"/>
    <x v="222"/>
    <n v="72"/>
    <n v="17.309999999999999"/>
    <n v="11664782"/>
    <x v="2"/>
    <x v="0"/>
    <x v="2"/>
    <x v="392"/>
    <x v="0"/>
    <n v="32.568535013113795"/>
    <n v="9.6351840551422013E-2"/>
    <n v="19.309999999999999"/>
    <n v="3480114966.9299998"/>
    <n v="3882207972.9299998"/>
    <n v="9.6351840551421153E-2"/>
    <n v="-0.11144903149727083"/>
    <n v="0.70710678118654757"/>
  </r>
  <r>
    <s v="L0829"/>
    <s v="C00829"/>
    <x v="2"/>
    <x v="0"/>
    <x v="0"/>
    <x v="0"/>
    <x v="1"/>
    <x v="1"/>
    <n v="51876471"/>
    <n v="12482177"/>
    <n v="25090407"/>
    <x v="0"/>
    <x v="218"/>
    <n v="48"/>
    <n v="11.79"/>
    <n v="12493605"/>
    <x v="1"/>
    <x v="0"/>
    <x v="1"/>
    <x v="603"/>
    <x v="4"/>
    <n v="19.412472741813964"/>
    <n v="9.866718658838794E-2"/>
    <n v="13.79"/>
    <n v="295815898.52999997"/>
    <n v="345996712.52999997"/>
    <n v="9.8667186588386926E-2"/>
    <n v="-0.10741310536319329"/>
    <n v="0.70710678118654746"/>
  </r>
  <r>
    <s v="L0172"/>
    <s v="C00172"/>
    <x v="40"/>
    <x v="0"/>
    <x v="1"/>
    <x v="3"/>
    <x v="1"/>
    <x v="2"/>
    <n v="53716358"/>
    <n v="5681868"/>
    <n v="472904879"/>
    <x v="3"/>
    <x v="216"/>
    <n v="12"/>
    <n v="8.5"/>
    <n v="9011194"/>
    <x v="2"/>
    <x v="0"/>
    <x v="0"/>
    <x v="327"/>
    <x v="4"/>
    <n v="15.170813350553599"/>
    <n v="9.5288044417087159E-2"/>
    <n v="10.5"/>
    <n v="4019691471.5"/>
    <n v="4965501229.5"/>
    <n v="9.528804441708616E-2"/>
    <n v="-0.10768947193555124"/>
    <n v="0.70710678118654757"/>
  </r>
  <r>
    <s v="L0589"/>
    <s v="C00589"/>
    <x v="42"/>
    <x v="0"/>
    <x v="1"/>
    <x v="2"/>
    <x v="2"/>
    <x v="2"/>
    <n v="29464547"/>
    <n v="12391639"/>
    <n v="457338875"/>
    <x v="2"/>
    <x v="194"/>
    <n v="48"/>
    <n v="22.11"/>
    <n v="5709075"/>
    <x v="2"/>
    <x v="1"/>
    <x v="2"/>
    <x v="574"/>
    <x v="1"/>
    <n v="13.639740133035533"/>
    <n v="8.8862540223032471E-2"/>
    <n v="24.11"/>
    <n v="10111762526.25"/>
    <n v="11026440276.25"/>
    <n v="8.8862540223031306E-2"/>
    <n v="-0.10096028353429021"/>
    <n v="0.70710678118654757"/>
  </r>
  <r>
    <s v="L0753"/>
    <s v="C00753"/>
    <x v="26"/>
    <x v="1"/>
    <x v="1"/>
    <x v="3"/>
    <x v="2"/>
    <x v="1"/>
    <n v="53633341"/>
    <n v="13941902"/>
    <n v="335321072"/>
    <x v="3"/>
    <x v="216"/>
    <n v="60"/>
    <n v="12.17"/>
    <n v="7607691"/>
    <x v="0"/>
    <x v="0"/>
    <x v="1"/>
    <x v="604"/>
    <x v="0"/>
    <n v="11.258103799937501"/>
    <n v="6.9750739269269765E-2"/>
    <n v="14.17"/>
    <n v="4080857446.2399998"/>
    <n v="4751499590.2399998"/>
    <n v="6.9750739269269141E-2"/>
    <n v="-8.185667064997755E-2"/>
    <n v="0.70710678118654746"/>
  </r>
  <r>
    <s v="L0610"/>
    <s v="C00610"/>
    <x v="18"/>
    <x v="1"/>
    <x v="0"/>
    <x v="3"/>
    <x v="2"/>
    <x v="1"/>
    <n v="9243460"/>
    <n v="13406177"/>
    <n v="418500083"/>
    <x v="3"/>
    <x v="223"/>
    <n v="24"/>
    <n v="14.49"/>
    <n v="6883417"/>
    <x v="1"/>
    <x v="0"/>
    <x v="1"/>
    <x v="605"/>
    <x v="2"/>
    <n v="30.390849089546112"/>
    <n v="6.6511729109071452E-2"/>
    <n v="16.490000000000002"/>
    <n v="6064066202.6700001"/>
    <n v="6901066368.670001"/>
    <n v="6.6511729109071216E-2"/>
    <n v="-7.4686985821868487E-2"/>
    <n v="0.70710678118654757"/>
  </r>
  <r>
    <s v="L0023"/>
    <s v="C00023"/>
    <x v="8"/>
    <x v="0"/>
    <x v="0"/>
    <x v="1"/>
    <x v="0"/>
    <x v="2"/>
    <n v="35687424"/>
    <n v="2275598"/>
    <n v="252417992"/>
    <x v="2"/>
    <x v="219"/>
    <n v="36"/>
    <n v="18"/>
    <n v="10311487"/>
    <x v="2"/>
    <x v="0"/>
    <x v="0"/>
    <x v="606"/>
    <x v="4"/>
    <n v="27.161923515994062"/>
    <n v="6.5652735081058414E-2"/>
    <n v="20"/>
    <n v="4543523856"/>
    <n v="5048359840"/>
    <n v="6.5652735081058206E-2"/>
    <n v="-7.570349283414525E-2"/>
    <n v="0.70710678118654746"/>
  </r>
  <r>
    <s v="L0268"/>
    <s v="C00268"/>
    <x v="26"/>
    <x v="0"/>
    <x v="0"/>
    <x v="0"/>
    <x v="2"/>
    <x v="2"/>
    <n v="48464233"/>
    <n v="3684815"/>
    <n v="248225873"/>
    <x v="2"/>
    <x v="215"/>
    <n v="12"/>
    <n v="10.02"/>
    <n v="7590716"/>
    <x v="1"/>
    <x v="0"/>
    <x v="1"/>
    <x v="607"/>
    <x v="3"/>
    <n v="14.555809340949043"/>
    <n v="6.8807696778666827E-2"/>
    <n v="12.02"/>
    <n v="2487223247.46"/>
    <n v="2983674993.46"/>
    <n v="6.8807696778666994E-2"/>
    <n v="-6.9951370725500436E-2"/>
    <n v="0.70710678118654757"/>
  </r>
  <r>
    <s v="L0105"/>
    <s v="C00105"/>
    <x v="18"/>
    <x v="0"/>
    <x v="0"/>
    <x v="0"/>
    <x v="2"/>
    <x v="2"/>
    <n v="31226362"/>
    <n v="13777513"/>
    <n v="334419659"/>
    <x v="2"/>
    <x v="218"/>
    <n v="36"/>
    <n v="19.5"/>
    <n v="11198483"/>
    <x v="0"/>
    <x v="0"/>
    <x v="1"/>
    <x v="22"/>
    <x v="1"/>
    <n v="24.883375042704657"/>
    <n v="6.3230362448115571E-2"/>
    <n v="21.5"/>
    <n v="6521183350.5"/>
    <n v="7190022668.5"/>
    <n v="6.3230362448115474E-2"/>
    <n v="-7.2741479579185225E-2"/>
    <n v="0.70710678118654757"/>
  </r>
  <r>
    <s v="L0715"/>
    <s v="C00715"/>
    <x v="38"/>
    <x v="0"/>
    <x v="1"/>
    <x v="2"/>
    <x v="1"/>
    <x v="1"/>
    <n v="28534666"/>
    <n v="6817281"/>
    <n v="15113050"/>
    <x v="3"/>
    <x v="213"/>
    <n v="36"/>
    <n v="15.4"/>
    <n v="2595428"/>
    <x v="2"/>
    <x v="0"/>
    <x v="1"/>
    <x v="608"/>
    <x v="2"/>
    <n v="7.3416833307653455"/>
    <n v="6.8317039739687238E-2"/>
    <n v="17.399999999999999"/>
    <n v="232740970"/>
    <n v="262967069.99999997"/>
    <n v="6.8317039739687113E-2"/>
    <n v="-7.2886275514186749E-2"/>
    <n v="0.70710678118654746"/>
  </r>
  <r>
    <s v="L0243"/>
    <s v="C00243"/>
    <x v="43"/>
    <x v="0"/>
    <x v="1"/>
    <x v="0"/>
    <x v="2"/>
    <x v="1"/>
    <n v="54969808"/>
    <n v="8918562"/>
    <n v="164018815"/>
    <x v="1"/>
    <x v="224"/>
    <n v="48"/>
    <n v="18.100000000000001"/>
    <n v="13027950"/>
    <x v="2"/>
    <x v="0"/>
    <x v="0"/>
    <x v="609"/>
    <x v="4"/>
    <n v="20.39173952943235"/>
    <n v="6.8479444910379564E-2"/>
    <n v="20.100000000000001"/>
    <n v="2968740551.5"/>
    <n v="3296778181.5"/>
    <n v="6.8479444910379619E-2"/>
    <n v="-8.2881730818664762E-2"/>
    <n v="0.70710678118654757"/>
  </r>
  <r>
    <s v="L0863"/>
    <s v="C00863"/>
    <x v="7"/>
    <x v="0"/>
    <x v="1"/>
    <x v="3"/>
    <x v="0"/>
    <x v="1"/>
    <n v="35674998"/>
    <n v="9093432"/>
    <n v="255894722"/>
    <x v="0"/>
    <x v="216"/>
    <n v="48"/>
    <n v="22.66"/>
    <n v="11413929"/>
    <x v="1"/>
    <x v="0"/>
    <x v="1"/>
    <x v="610"/>
    <x v="2"/>
    <n v="25.495486439886321"/>
    <n v="7.1955350050611336E-2"/>
    <n v="24.66"/>
    <n v="5798574400.5200005"/>
    <n v="6310363844.5200005"/>
    <n v="7.1955350050611683E-2"/>
    <n v="-7.7244374227168122E-2"/>
    <n v="0.70710678118654746"/>
  </r>
  <r>
    <s v="L0555"/>
    <s v="C00555"/>
    <x v="17"/>
    <x v="0"/>
    <x v="1"/>
    <x v="3"/>
    <x v="1"/>
    <x v="1"/>
    <n v="55174008"/>
    <n v="779957"/>
    <n v="292359870"/>
    <x v="0"/>
    <x v="212"/>
    <n v="48"/>
    <n v="15.43"/>
    <n v="8280054"/>
    <x v="0"/>
    <x v="0"/>
    <x v="0"/>
    <x v="611"/>
    <x v="1"/>
    <n v="14.797975442848422"/>
    <n v="8.1787783956566176E-2"/>
    <n v="17.43"/>
    <n v="4511112794.1000004"/>
    <n v="5095832534.1000004"/>
    <n v="8.1787783956567023E-2"/>
    <n v="-6.9083179862756763E-2"/>
    <n v="0.70710678118654757"/>
  </r>
  <r>
    <s v="L0747"/>
    <s v="C00747"/>
    <x v="29"/>
    <x v="0"/>
    <x v="0"/>
    <x v="0"/>
    <x v="0"/>
    <x v="0"/>
    <n v="59356930"/>
    <n v="8158781"/>
    <n v="479971768"/>
    <x v="3"/>
    <x v="222"/>
    <n v="24"/>
    <n v="9.18"/>
    <n v="3921984"/>
    <x v="0"/>
    <x v="0"/>
    <x v="2"/>
    <x v="612"/>
    <x v="3"/>
    <n v="5.8089945909034411"/>
    <n v="8.21311629995429E-2"/>
    <n v="11.18"/>
    <n v="4406140830.2399998"/>
    <n v="5366084366.2399998"/>
    <n v="8.21311629995434E-2"/>
    <n v="-6.8707747802879818E-2"/>
    <n v="0.70710678118654757"/>
  </r>
  <r>
    <s v="L0094"/>
    <s v="C00094"/>
    <x v="5"/>
    <x v="1"/>
    <x v="0"/>
    <x v="0"/>
    <x v="2"/>
    <x v="1"/>
    <n v="58944811"/>
    <n v="3762853"/>
    <n v="169400491"/>
    <x v="0"/>
    <x v="225"/>
    <n v="24"/>
    <n v="10.85"/>
    <n v="8530223"/>
    <x v="2"/>
    <x v="0"/>
    <x v="1"/>
    <x v="613"/>
    <x v="3"/>
    <n v="13.603158618697709"/>
    <n v="7.5342952926607462E-2"/>
    <n v="12.85"/>
    <n v="1837995327.3499999"/>
    <n v="2176796309.3499999"/>
    <n v="7.5342952926607643E-2"/>
    <n v="-6.3381325292630145E-2"/>
    <n v="0.70710678118654746"/>
  </r>
  <r>
    <s v="L0714"/>
    <s v="C00714"/>
    <x v="40"/>
    <x v="1"/>
    <x v="0"/>
    <x v="0"/>
    <x v="1"/>
    <x v="3"/>
    <n v="22304141"/>
    <n v="7219155"/>
    <n v="26806308"/>
    <x v="4"/>
    <x v="226"/>
    <n v="48"/>
    <n v="23.4"/>
    <n v="4393416"/>
    <x v="1"/>
    <x v="0"/>
    <x v="0"/>
    <x v="416"/>
    <x v="3"/>
    <n v="14.881183997884248"/>
    <n v="7.0143756633229956E-2"/>
    <n v="25.4"/>
    <n v="627267607.19999993"/>
    <n v="680880223.19999993"/>
    <n v="7.0143756633229956E-2"/>
    <n v="-6.8986313571853267E-2"/>
    <n v="0.70710678118654757"/>
  </r>
  <r>
    <s v="L0720"/>
    <s v="C00720"/>
    <x v="12"/>
    <x v="1"/>
    <x v="1"/>
    <x v="0"/>
    <x v="2"/>
    <x v="2"/>
    <n v="22383968"/>
    <n v="171236"/>
    <n v="262541675"/>
    <x v="3"/>
    <x v="215"/>
    <n v="12"/>
    <n v="9.75"/>
    <n v="15810641"/>
    <x v="2"/>
    <x v="0"/>
    <x v="3"/>
    <x v="614"/>
    <x v="1"/>
    <n v="70.097530485647582"/>
    <n v="8.1752957148828867E-2"/>
    <n v="11.75"/>
    <n v="2559781331.25"/>
    <n v="3084864681.25"/>
    <n v="8.1752957148828992E-2"/>
    <n v="-6.7149891920663035E-2"/>
    <n v="0.70710678118654746"/>
  </r>
  <r>
    <s v="L0454"/>
    <s v="C00454"/>
    <x v="22"/>
    <x v="1"/>
    <x v="1"/>
    <x v="2"/>
    <x v="0"/>
    <x v="1"/>
    <n v="30340861"/>
    <n v="3831854"/>
    <n v="229797483"/>
    <x v="0"/>
    <x v="222"/>
    <n v="48"/>
    <n v="8.49"/>
    <n v="14865640"/>
    <x v="2"/>
    <x v="1"/>
    <x v="2"/>
    <x v="67"/>
    <x v="3"/>
    <n v="43.501489419263294"/>
    <n v="7.5149857707569601E-2"/>
    <n v="10.49"/>
    <n v="1950980630.6700001"/>
    <n v="2410575596.6700001"/>
    <n v="7.5149857707569767E-2"/>
    <n v="-7.0276611956290452E-2"/>
    <n v="0.70710678118654757"/>
  </r>
  <r>
    <s v="L0107"/>
    <s v="C00107"/>
    <x v="14"/>
    <x v="0"/>
    <x v="0"/>
    <x v="2"/>
    <x v="1"/>
    <x v="1"/>
    <n v="55335659"/>
    <n v="956011"/>
    <n v="187428171"/>
    <x v="2"/>
    <x v="227"/>
    <n v="36"/>
    <n v="8.7200000000000006"/>
    <n v="4097619"/>
    <x v="2"/>
    <x v="0"/>
    <x v="1"/>
    <x v="161"/>
    <x v="1"/>
    <n v="7.2792635215832107"/>
    <n v="9.9845453524154609E-2"/>
    <n v="10.72"/>
    <n v="1634373651.1200001"/>
    <n v="2009229993.1200001"/>
    <n v="9.9845453524154457E-2"/>
    <n v="-8.6529061410771171E-2"/>
    <n v="0.70710678118654757"/>
  </r>
  <r>
    <s v="L0934"/>
    <s v="C00934"/>
    <x v="19"/>
    <x v="0"/>
    <x v="1"/>
    <x v="0"/>
    <x v="2"/>
    <x v="2"/>
    <n v="55804654"/>
    <n v="12461940"/>
    <n v="451974008"/>
    <x v="0"/>
    <x v="223"/>
    <n v="36"/>
    <n v="13.5"/>
    <n v="8974410"/>
    <x v="1"/>
    <x v="0"/>
    <x v="3"/>
    <x v="383"/>
    <x v="0"/>
    <n v="13.146122391868561"/>
    <n v="9.2060450487739226E-2"/>
    <n v="15.5"/>
    <n v="6101649108"/>
    <n v="7005597124"/>
    <n v="9.2060450487739365E-2"/>
    <n v="-8.1449270875694604E-2"/>
    <n v="0.70710678118654746"/>
  </r>
  <r>
    <s v="L0638"/>
    <s v="C00638"/>
    <x v="17"/>
    <x v="1"/>
    <x v="1"/>
    <x v="1"/>
    <x v="0"/>
    <x v="3"/>
    <n v="55700541"/>
    <n v="10722305"/>
    <n v="407448650"/>
    <x v="0"/>
    <x v="219"/>
    <n v="24"/>
    <n v="10.44"/>
    <n v="1661944"/>
    <x v="3"/>
    <x v="0"/>
    <x v="0"/>
    <x v="615"/>
    <x v="0"/>
    <n v="2.5020668340528496"/>
    <n v="8.9630682185502977E-2"/>
    <n v="12.44"/>
    <n v="4253763906"/>
    <n v="5068661206"/>
    <n v="8.9630682185503033E-2"/>
    <n v="-8.2487344022102671E-2"/>
    <n v="0.70710678118654757"/>
  </r>
  <r>
    <s v="L0762"/>
    <s v="C00762"/>
    <x v="42"/>
    <x v="1"/>
    <x v="1"/>
    <x v="3"/>
    <x v="1"/>
    <x v="1"/>
    <n v="39337998"/>
    <n v="3060465"/>
    <n v="405916298"/>
    <x v="1"/>
    <x v="227"/>
    <n v="36"/>
    <n v="13.02"/>
    <n v="9073934"/>
    <x v="2"/>
    <x v="0"/>
    <x v="1"/>
    <x v="616"/>
    <x v="2"/>
    <n v="21.401563542527473"/>
    <n v="8.3326981403543138E-2"/>
    <n v="15.02"/>
    <n v="5285030199.96"/>
    <n v="6096862795.96"/>
    <n v="8.3326981403543054E-2"/>
    <n v="-7.5402228178726452E-2"/>
    <n v="0.70710678118654746"/>
  </r>
  <r>
    <s v="L0758"/>
    <s v="C00758"/>
    <x v="28"/>
    <x v="0"/>
    <x v="0"/>
    <x v="1"/>
    <x v="3"/>
    <x v="0"/>
    <n v="25840284"/>
    <n v="3750222"/>
    <n v="236386840"/>
    <x v="4"/>
    <x v="224"/>
    <n v="48"/>
    <n v="10.09"/>
    <n v="3904814"/>
    <x v="0"/>
    <x v="0"/>
    <x v="2"/>
    <x v="617"/>
    <x v="1"/>
    <n v="13.196171772121776"/>
    <n v="8.007081585789326E-2"/>
    <n v="12.09"/>
    <n v="2385143215.5999999"/>
    <n v="2857916895.5999999"/>
    <n v="8.0070815857892899E-2"/>
    <n v="-6.9890570322267295E-2"/>
    <n v="0.70710678118654757"/>
  </r>
  <r>
    <s v="L0982"/>
    <s v="C00982"/>
    <x v="6"/>
    <x v="1"/>
    <x v="0"/>
    <x v="2"/>
    <x v="0"/>
    <x v="1"/>
    <n v="28231075"/>
    <n v="1576845"/>
    <n v="151118453"/>
    <x v="0"/>
    <x v="228"/>
    <n v="48"/>
    <n v="13.66"/>
    <n v="14588164"/>
    <x v="2"/>
    <x v="0"/>
    <x v="1"/>
    <x v="618"/>
    <x v="4"/>
    <n v="48.940563447566952"/>
    <n v="7.2948685633703186E-2"/>
    <n v="15.66"/>
    <n v="2064278067.98"/>
    <n v="2366514973.98"/>
    <n v="7.294868563370295E-2"/>
    <n v="-6.2761009081188521E-2"/>
    <n v="0.70710678118654757"/>
  </r>
  <r>
    <s v="L0157"/>
    <s v="C00157"/>
    <x v="27"/>
    <x v="0"/>
    <x v="0"/>
    <x v="3"/>
    <x v="0"/>
    <x v="1"/>
    <n v="58719638"/>
    <n v="13088262"/>
    <n v="12500120"/>
    <x v="3"/>
    <x v="225"/>
    <n v="60"/>
    <n v="19.03"/>
    <n v="11878998"/>
    <x v="0"/>
    <x v="0"/>
    <x v="1"/>
    <x v="94"/>
    <x v="0"/>
    <n v="16.542745296826673"/>
    <n v="7.0320870138475836E-2"/>
    <n v="21.03"/>
    <n v="237877283.60000002"/>
    <n v="262877523.60000002"/>
    <n v="7.0320870138476307E-2"/>
    <n v="-6.6418668150932419E-2"/>
    <n v="0.70710678118654746"/>
  </r>
  <r>
    <s v="L0236"/>
    <s v="C00236"/>
    <x v="14"/>
    <x v="0"/>
    <x v="1"/>
    <x v="2"/>
    <x v="1"/>
    <x v="2"/>
    <n v="43423668"/>
    <n v="481632"/>
    <n v="194185347"/>
    <x v="1"/>
    <x v="199"/>
    <n v="60"/>
    <n v="19.21"/>
    <n v="5427431"/>
    <x v="2"/>
    <x v="0"/>
    <x v="2"/>
    <x v="227"/>
    <x v="2"/>
    <n v="12.361676152992919"/>
    <n v="7.5713181950264663E-2"/>
    <n v="21.21"/>
    <n v="3730300515.8700004"/>
    <n v="4118671209.8700004"/>
    <n v="7.5713181950265218E-2"/>
    <n v="-7.2546836945204099E-2"/>
    <n v="0.70710678118654757"/>
  </r>
  <r>
    <s v="L0408"/>
    <s v="C00408"/>
    <x v="37"/>
    <x v="0"/>
    <x v="0"/>
    <x v="3"/>
    <x v="2"/>
    <x v="1"/>
    <n v="29886290"/>
    <n v="14036865"/>
    <n v="87433985"/>
    <x v="2"/>
    <x v="212"/>
    <n v="24"/>
    <n v="8.91"/>
    <n v="17614131"/>
    <x v="2"/>
    <x v="0"/>
    <x v="0"/>
    <x v="113"/>
    <x v="4"/>
    <n v="40.102153408606462"/>
    <n v="8.1569639871618096E-2"/>
    <n v="10.91"/>
    <n v="779036806.35000002"/>
    <n v="953904776.35000002"/>
    <n v="8.1569639871618235E-2"/>
    <n v="-8.6108681418413477E-2"/>
    <n v="0.70710678118654746"/>
  </r>
  <r>
    <s v="L0492"/>
    <s v="C00492"/>
    <x v="42"/>
    <x v="1"/>
    <x v="0"/>
    <x v="3"/>
    <x v="1"/>
    <x v="0"/>
    <n v="50327209"/>
    <n v="2158344"/>
    <n v="483057501"/>
    <x v="1"/>
    <x v="219"/>
    <n v="36"/>
    <n v="15.15"/>
    <n v="13489770"/>
    <x v="1"/>
    <x v="1"/>
    <x v="0"/>
    <x v="619"/>
    <x v="1"/>
    <n v="25.701872665798149"/>
    <n v="7.2424626825630348E-2"/>
    <n v="17.149999999999999"/>
    <n v="7318321140.1500006"/>
    <n v="8284436142.1499996"/>
    <n v="7.2424626825630181E-2"/>
    <n v="-8.5575612225982825E-2"/>
    <n v="0.70710678118654757"/>
  </r>
  <r>
    <s v="L0611"/>
    <s v="C00611"/>
    <x v="13"/>
    <x v="1"/>
    <x v="0"/>
    <x v="2"/>
    <x v="1"/>
    <x v="1"/>
    <n v="40859865"/>
    <n v="2845376"/>
    <n v="402672845"/>
    <x v="0"/>
    <x v="229"/>
    <n v="24"/>
    <n v="13.4"/>
    <n v="14185200"/>
    <x v="0"/>
    <x v="0"/>
    <x v="1"/>
    <x v="620"/>
    <x v="2"/>
    <n v="32.456519345128427"/>
    <n v="7.4990124887269874E-2"/>
    <n v="15.4"/>
    <n v="5395816123"/>
    <n v="6201161813"/>
    <n v="7.4990124887269777E-2"/>
    <n v="-0.10758531170538609"/>
    <n v="0.70710678118654757"/>
  </r>
  <r>
    <s v="L0548"/>
    <s v="C00548"/>
    <x v="28"/>
    <x v="0"/>
    <x v="0"/>
    <x v="0"/>
    <x v="1"/>
    <x v="1"/>
    <n v="26094509"/>
    <n v="10996634"/>
    <n v="253349603"/>
    <x v="0"/>
    <x v="217"/>
    <n v="36"/>
    <n v="11.48"/>
    <n v="18828844"/>
    <x v="1"/>
    <x v="0"/>
    <x v="0"/>
    <x v="89"/>
    <x v="1"/>
    <n v="50.763720061147751"/>
    <n v="7.1803221872438705E-2"/>
    <n v="13.48"/>
    <n v="2908453442.4400001"/>
    <n v="3415152648.4400001"/>
    <n v="7.1803221872438802E-2"/>
    <n v="-9.8805863931700974E-2"/>
    <n v="0.70710678118654746"/>
  </r>
  <r>
    <s v="L0564"/>
    <s v="C00564"/>
    <x v="33"/>
    <x v="0"/>
    <x v="1"/>
    <x v="2"/>
    <x v="2"/>
    <x v="1"/>
    <n v="31964256"/>
    <n v="2057017"/>
    <n v="264990246"/>
    <x v="0"/>
    <x v="227"/>
    <n v="24"/>
    <n v="8.33"/>
    <n v="13701880"/>
    <x v="2"/>
    <x v="1"/>
    <x v="2"/>
    <x v="621"/>
    <x v="2"/>
    <n v="40.274448284166205"/>
    <n v="6.5724146217875229E-2"/>
    <n v="10.33"/>
    <n v="2207368749.1799998"/>
    <n v="2737349241.1799998"/>
    <n v="6.572414621787491E-2"/>
    <n v="-9.1567119425024199E-2"/>
    <n v="0.70710678118654757"/>
  </r>
  <r>
    <s v="L0791"/>
    <s v="C00791"/>
    <x v="37"/>
    <x v="1"/>
    <x v="1"/>
    <x v="2"/>
    <x v="0"/>
    <x v="1"/>
    <n v="24916998"/>
    <n v="10404915"/>
    <n v="322950199"/>
    <x v="4"/>
    <x v="212"/>
    <n v="60"/>
    <n v="19.61"/>
    <n v="18300102"/>
    <x v="2"/>
    <x v="1"/>
    <x v="0"/>
    <x v="232"/>
    <x v="0"/>
    <n v="51.809487215485753"/>
    <n v="9.4501087433329717E-2"/>
    <n v="21.61"/>
    <n v="6333053402.3899994"/>
    <n v="6978953800.3899994"/>
    <n v="9.4501087433329772E-2"/>
    <n v="-0.10946201686437046"/>
    <n v="0.70710678118654746"/>
  </r>
  <r>
    <s v="L0691"/>
    <s v="C00691"/>
    <x v="18"/>
    <x v="0"/>
    <x v="1"/>
    <x v="0"/>
    <x v="2"/>
    <x v="1"/>
    <n v="40757963"/>
    <n v="5178652"/>
    <n v="408876110"/>
    <x v="1"/>
    <x v="218"/>
    <n v="12"/>
    <n v="21.93"/>
    <n v="13428706"/>
    <x v="0"/>
    <x v="0"/>
    <x v="2"/>
    <x v="347"/>
    <x v="1"/>
    <n v="29.233120463926216"/>
    <n v="8.1705168973346634E-2"/>
    <n v="23.93"/>
    <n v="8966653092.2999992"/>
    <n v="9784405312.2999992"/>
    <n v="8.1705168973346717E-2"/>
    <n v="-0.11359815726634809"/>
    <n v="0.70710678118654757"/>
  </r>
  <r>
    <s v="L0507"/>
    <s v="C00507"/>
    <x v="11"/>
    <x v="0"/>
    <x v="0"/>
    <x v="3"/>
    <x v="0"/>
    <x v="0"/>
    <n v="33474248"/>
    <n v="7992726"/>
    <n v="443540983"/>
    <x v="2"/>
    <x v="230"/>
    <n v="48"/>
    <n v="9.25"/>
    <n v="16250633"/>
    <x v="0"/>
    <x v="0"/>
    <x v="2"/>
    <x v="254"/>
    <x v="2"/>
    <n v="39.189338966474864"/>
    <n v="9.266254202540064E-2"/>
    <n v="11.25"/>
    <n v="4102754092.75"/>
    <n v="4989836058.75"/>
    <n v="9.2662542025400529E-2"/>
    <n v="-0.11331259076725315"/>
    <n v="0.70710678118654757"/>
  </r>
  <r>
    <s v="L0148"/>
    <s v="C00148"/>
    <x v="34"/>
    <x v="1"/>
    <x v="0"/>
    <x v="0"/>
    <x v="1"/>
    <x v="1"/>
    <n v="44412278"/>
    <n v="4147413"/>
    <n v="346366259"/>
    <x v="1"/>
    <x v="227"/>
    <n v="36"/>
    <n v="16.809999999999999"/>
    <n v="5276945"/>
    <x v="2"/>
    <x v="0"/>
    <x v="2"/>
    <x v="142"/>
    <x v="1"/>
    <n v="10.866924585660975"/>
    <n v="8.3418353230543252E-2"/>
    <n v="18.809999999999999"/>
    <n v="5822416813.79"/>
    <n v="6515149331.79"/>
    <n v="8.3418353230543682E-2"/>
    <n v="-0.1031332700521303"/>
    <n v="0.70710678118654746"/>
  </r>
  <r>
    <s v="L0851"/>
    <s v="C00851"/>
    <x v="40"/>
    <x v="0"/>
    <x v="1"/>
    <x v="3"/>
    <x v="1"/>
    <x v="1"/>
    <n v="9227939"/>
    <n v="7907288"/>
    <n v="466321845"/>
    <x v="0"/>
    <x v="231"/>
    <n v="24"/>
    <n v="21.81"/>
    <n v="7775951"/>
    <x v="2"/>
    <x v="0"/>
    <x v="0"/>
    <x v="622"/>
    <x v="2"/>
    <n v="45.379912387504405"/>
    <n v="8.5421619351552763E-2"/>
    <n v="23.81"/>
    <n v="10170479439.449999"/>
    <n v="11103123129.449999"/>
    <n v="8.5421619351552763E-2"/>
    <n v="-9.6396435078082598E-2"/>
    <n v="0.70710678118654757"/>
  </r>
  <r>
    <s v="L0320"/>
    <s v="C00320"/>
    <x v="19"/>
    <x v="1"/>
    <x v="0"/>
    <x v="2"/>
    <x v="0"/>
    <x v="0"/>
    <n v="36148333"/>
    <n v="1121889"/>
    <n v="265272223"/>
    <x v="2"/>
    <x v="230"/>
    <n v="36"/>
    <n v="23.5"/>
    <n v="17946475"/>
    <x v="2"/>
    <x v="0"/>
    <x v="0"/>
    <x v="235"/>
    <x v="1"/>
    <n v="48.152315808583054"/>
    <n v="9.690982111244005E-2"/>
    <n v="25.5"/>
    <n v="6233897240.5"/>
    <n v="6764441686.5"/>
    <n v="9.6909821112439093E-2"/>
    <n v="-9.7728046253746217E-2"/>
    <n v="0.70710678118654757"/>
  </r>
  <r>
    <s v="L0002"/>
    <s v="C00002"/>
    <x v="33"/>
    <x v="1"/>
    <x v="0"/>
    <x v="0"/>
    <x v="1"/>
    <x v="2"/>
    <n v="25256880"/>
    <n v="9160899"/>
    <n v="231557516"/>
    <x v="1"/>
    <x v="217"/>
    <n v="12"/>
    <n v="14.3"/>
    <n v="17607617"/>
    <x v="2"/>
    <x v="0"/>
    <x v="2"/>
    <x v="623"/>
    <x v="1"/>
    <n v="51.15849282430456"/>
    <n v="0.11273310011169552"/>
    <n v="16.3"/>
    <n v="3311272478.8000002"/>
    <n v="3774387510.8000002"/>
    <n v="0.11273310011169528"/>
    <n v="-8.6381578164662062E-2"/>
    <n v="0.70710678118654757"/>
  </r>
  <r>
    <s v="L0879"/>
    <s v="C00879"/>
    <x v="38"/>
    <x v="1"/>
    <x v="1"/>
    <x v="0"/>
    <x v="2"/>
    <x v="1"/>
    <n v="17646791"/>
    <n v="7604323"/>
    <n v="273875821"/>
    <x v="0"/>
    <x v="220"/>
    <n v="12"/>
    <n v="8.6999999999999993"/>
    <n v="16552975"/>
    <x v="0"/>
    <x v="0"/>
    <x v="1"/>
    <x v="80"/>
    <x v="4"/>
    <n v="65.553444493577601"/>
    <n v="0.11081182709982133"/>
    <n v="10.7"/>
    <n v="2382719642.6999998"/>
    <n v="2930471284.6999998"/>
    <n v="0.11081182709982071"/>
    <n v="-7.7672325174938842E-2"/>
    <n v="0.70710678118654746"/>
  </r>
  <r>
    <s v="L0546"/>
    <s v="C00546"/>
    <x v="37"/>
    <x v="1"/>
    <x v="1"/>
    <x v="3"/>
    <x v="3"/>
    <x v="1"/>
    <n v="37033050"/>
    <n v="6126664"/>
    <n v="121541703"/>
    <x v="0"/>
    <x v="228"/>
    <n v="36"/>
    <n v="18.28"/>
    <n v="14454748"/>
    <x v="2"/>
    <x v="0"/>
    <x v="0"/>
    <x v="29"/>
    <x v="3"/>
    <n v="33.49129699979013"/>
    <n v="0.10006004537140899"/>
    <n v="20.28"/>
    <n v="2221782330.8400002"/>
    <n v="2464865736.8400002"/>
    <n v="0.1000600453714081"/>
    <n v="-6.6774845444019112E-2"/>
    <n v="0.70710678118654746"/>
  </r>
  <r>
    <s v="L0410"/>
    <s v="C00410"/>
    <x v="2"/>
    <x v="1"/>
    <x v="1"/>
    <x v="0"/>
    <x v="2"/>
    <x v="3"/>
    <n v="21615507"/>
    <n v="7467133"/>
    <n v="67338099"/>
    <x v="3"/>
    <x v="220"/>
    <n v="24"/>
    <n v="10.85"/>
    <n v="5835805"/>
    <x v="1"/>
    <x v="0"/>
    <x v="0"/>
    <x v="345"/>
    <x v="3"/>
    <n v="20.066283528593001"/>
    <n v="0.10543736229833635"/>
    <n v="12.85"/>
    <n v="730618374.14999998"/>
    <n v="865294572.14999998"/>
    <n v="0.10543736229833572"/>
    <n v="-7.0606278090626126E-2"/>
    <n v="0.70710678118654757"/>
  </r>
  <r>
    <s v="L0641"/>
    <s v="C00641"/>
    <x v="15"/>
    <x v="0"/>
    <x v="2"/>
    <x v="2"/>
    <x v="1"/>
    <x v="1"/>
    <n v="5715295"/>
    <n v="3353030"/>
    <n v="228413771"/>
    <x v="3"/>
    <x v="221"/>
    <n v="36"/>
    <n v="14.47"/>
    <n v="14376714"/>
    <x v="2"/>
    <x v="0"/>
    <x v="3"/>
    <x v="624"/>
    <x v="2"/>
    <n v="158.53770128441579"/>
    <n v="9.7345397347170709E-2"/>
    <n v="16.47"/>
    <n v="3305147266.3700004"/>
    <n v="3761974808.3699999"/>
    <n v="9.7345397347170459E-2"/>
    <n v="-5.8990397332358772E-2"/>
    <n v="0.70710678118654757"/>
  </r>
  <r>
    <s v="L0850"/>
    <s v="C00850"/>
    <x v="42"/>
    <x v="0"/>
    <x v="0"/>
    <x v="0"/>
    <x v="1"/>
    <x v="1"/>
    <n v="22485885"/>
    <n v="6147454"/>
    <n v="73721834"/>
    <x v="0"/>
    <x v="226"/>
    <n v="48"/>
    <n v="19.54"/>
    <n v="6103555"/>
    <x v="2"/>
    <x v="0"/>
    <x v="3"/>
    <x v="245"/>
    <x v="0"/>
    <n v="21.316253057318953"/>
    <n v="9.5300096800199477E-2"/>
    <n v="21.54"/>
    <n v="1440524636.3599999"/>
    <n v="1587968304.3599999"/>
    <n v="9.5300096800199477E-2"/>
    <n v="-6.5154981515044896E-2"/>
    <n v="0.70710678118654757"/>
  </r>
  <r>
    <s v="L0822"/>
    <s v="C00822"/>
    <x v="25"/>
    <x v="1"/>
    <x v="0"/>
    <x v="2"/>
    <x v="1"/>
    <x v="1"/>
    <n v="20395832"/>
    <n v="9012760"/>
    <n v="355597020"/>
    <x v="0"/>
    <x v="232"/>
    <n v="48"/>
    <n v="8.61"/>
    <n v="15062660"/>
    <x v="2"/>
    <x v="0"/>
    <x v="0"/>
    <x v="248"/>
    <x v="0"/>
    <n v="51.2185690494805"/>
    <n v="0.10362702245424975"/>
    <n v="10.61"/>
    <n v="3061690342.1999998"/>
    <n v="3772884382.1999998"/>
    <n v="0.10362702245424985"/>
    <n v="-6.103258488823908E-2"/>
    <n v="0.70710678118654746"/>
  </r>
  <r>
    <s v="L0217"/>
    <s v="C00217"/>
    <x v="22"/>
    <x v="0"/>
    <x v="1"/>
    <x v="2"/>
    <x v="2"/>
    <x v="0"/>
    <n v="40577985"/>
    <n v="1434730"/>
    <n v="418008177"/>
    <x v="2"/>
    <x v="233"/>
    <n v="24"/>
    <n v="12.97"/>
    <n v="7074746"/>
    <x v="1"/>
    <x v="1"/>
    <x v="1"/>
    <x v="460"/>
    <x v="3"/>
    <n v="16.8395353644724"/>
    <n v="9.1210766924360184E-2"/>
    <n v="14.97"/>
    <n v="5421566055.6900005"/>
    <n v="6257582409.6900005"/>
    <n v="9.121076692435931E-2"/>
    <n v="-6.3503643701477056E-2"/>
    <n v="0.70710678118654746"/>
  </r>
  <r>
    <s v="L0386"/>
    <s v="C00386"/>
    <x v="30"/>
    <x v="1"/>
    <x v="2"/>
    <x v="0"/>
    <x v="0"/>
    <x v="1"/>
    <n v="39305206"/>
    <n v="9080897"/>
    <n v="482763227"/>
    <x v="2"/>
    <x v="234"/>
    <n v="60"/>
    <n v="17.37"/>
    <n v="15279147"/>
    <x v="1"/>
    <x v="0"/>
    <x v="1"/>
    <x v="625"/>
    <x v="3"/>
    <n v="31.577552339769955"/>
    <n v="0.10410692487780289"/>
    <n v="19.37"/>
    <n v="8385597252.9900007"/>
    <n v="9351123706.9899998"/>
    <n v="0.1041069248778026"/>
    <n v="-7.0434435583211996E-2"/>
    <n v="0.70710678118654746"/>
  </r>
  <r>
    <s v="L0988"/>
    <s v="C00988"/>
    <x v="32"/>
    <x v="1"/>
    <x v="0"/>
    <x v="1"/>
    <x v="1"/>
    <x v="1"/>
    <n v="34936378"/>
    <n v="6398897"/>
    <n v="423280956"/>
    <x v="2"/>
    <x v="217"/>
    <n v="24"/>
    <n v="20.67"/>
    <n v="2405313"/>
    <x v="1"/>
    <x v="1"/>
    <x v="2"/>
    <x v="561"/>
    <x v="4"/>
    <n v="5.8190322914266321"/>
    <n v="0.1077868363574669"/>
    <n v="22.67"/>
    <n v="8749217360.5200005"/>
    <n v="9595779272.5200005"/>
    <n v="0.10778683635746693"/>
    <n v="-6.1924908534089058E-2"/>
    <n v="0.70710678118654757"/>
  </r>
  <r>
    <s v="L0703"/>
    <s v="C00703"/>
    <x v="36"/>
    <x v="1"/>
    <x v="1"/>
    <x v="2"/>
    <x v="1"/>
    <x v="1"/>
    <n v="55729243"/>
    <n v="1595123"/>
    <n v="151405834"/>
    <x v="0"/>
    <x v="214"/>
    <n v="12"/>
    <n v="14.79"/>
    <n v="7483999"/>
    <x v="2"/>
    <x v="0"/>
    <x v="0"/>
    <x v="626"/>
    <x v="0"/>
    <n v="13.055528603665673"/>
    <n v="8.9208357580993838E-2"/>
    <n v="16.79"/>
    <n v="2239292284.8599997"/>
    <n v="2542103952.8599997"/>
    <n v="8.9208357580993561E-2"/>
    <n v="-8.7520794910270566E-2"/>
    <n v="0.70710678118654757"/>
  </r>
  <r>
    <s v="L0218"/>
    <s v="C00218"/>
    <x v="30"/>
    <x v="0"/>
    <x v="2"/>
    <x v="1"/>
    <x v="2"/>
    <x v="1"/>
    <n v="18849214"/>
    <n v="13027766"/>
    <n v="78377046"/>
    <x v="3"/>
    <x v="235"/>
    <n v="24"/>
    <n v="23.75"/>
    <n v="11309367"/>
    <x v="2"/>
    <x v="0"/>
    <x v="3"/>
    <x v="478"/>
    <x v="2"/>
    <n v="35.478163238801166"/>
    <n v="8.7616709035215387E-2"/>
    <n v="25.75"/>
    <n v="1861454842.5"/>
    <n v="2018208934.5"/>
    <n v="8.7616709035215387E-2"/>
    <n v="-9.6539255035293398E-2"/>
    <n v="0.70710678118654746"/>
  </r>
  <r>
    <s v="L0603"/>
    <s v="C00603"/>
    <x v="13"/>
    <x v="1"/>
    <x v="0"/>
    <x v="1"/>
    <x v="1"/>
    <x v="1"/>
    <n v="16883287"/>
    <n v="4616167"/>
    <n v="182467314"/>
    <x v="3"/>
    <x v="220"/>
    <n v="24"/>
    <n v="19"/>
    <n v="9784599"/>
    <x v="2"/>
    <x v="1"/>
    <x v="1"/>
    <x v="380"/>
    <x v="4"/>
    <n v="45.510918556350319"/>
    <n v="0.10728944799498796"/>
    <n v="21"/>
    <n v="3466878966"/>
    <n v="3831813594"/>
    <n v="0.10728944799498757"/>
    <n v="-0.11361779175133245"/>
    <n v="0.70710678118654746"/>
  </r>
  <r>
    <s v="L0085"/>
    <s v="C00085"/>
    <x v="33"/>
    <x v="1"/>
    <x v="2"/>
    <x v="0"/>
    <x v="0"/>
    <x v="1"/>
    <n v="42581619"/>
    <n v="2940107"/>
    <n v="48761620"/>
    <x v="2"/>
    <x v="232"/>
    <n v="36"/>
    <n v="13.72"/>
    <n v="9854604"/>
    <x v="3"/>
    <x v="0"/>
    <x v="0"/>
    <x v="399"/>
    <x v="0"/>
    <n v="21.648133464886634"/>
    <n v="9.4068208056077088E-2"/>
    <n v="15.72"/>
    <n v="669009426.39999998"/>
    <n v="766532666.39999998"/>
    <n v="9.4068208056076505E-2"/>
    <n v="-0.1473481474750829"/>
    <n v="0.70710678118654746"/>
  </r>
  <r>
    <s v="L0015"/>
    <s v="C00015"/>
    <x v="26"/>
    <x v="1"/>
    <x v="0"/>
    <x v="0"/>
    <x v="1"/>
    <x v="1"/>
    <n v="37678713"/>
    <n v="10710626"/>
    <n v="477102454"/>
    <x v="0"/>
    <x v="223"/>
    <n v="24"/>
    <n v="19.23"/>
    <n v="16348646"/>
    <x v="3"/>
    <x v="0"/>
    <x v="1"/>
    <x v="627"/>
    <x v="4"/>
    <n v="33.785636129478853"/>
    <n v="9.0470562372784447E-2"/>
    <n v="21.23"/>
    <n v="9174680190.4200001"/>
    <n v="10128885098.42"/>
    <n v="9.0470562372784571E-2"/>
    <n v="-0.15017122577380948"/>
    <n v="0.70710678118654757"/>
  </r>
  <r>
    <s v="L0931"/>
    <s v="C00931"/>
    <x v="28"/>
    <x v="1"/>
    <x v="0"/>
    <x v="3"/>
    <x v="1"/>
    <x v="0"/>
    <n v="14402999"/>
    <n v="10073732"/>
    <n v="62717797"/>
    <x v="2"/>
    <x v="210"/>
    <n v="24"/>
    <n v="15.58"/>
    <n v="6594181"/>
    <x v="2"/>
    <x v="0"/>
    <x v="2"/>
    <x v="628"/>
    <x v="4"/>
    <n v="26.940611472994497"/>
    <n v="9.9352073894667381E-2"/>
    <n v="17.579999999999998"/>
    <n v="977143277.25999999"/>
    <n v="1102578871.26"/>
    <n v="9.9352073894667242E-2"/>
    <n v="-0.15052765399854373"/>
    <n v="0.70710678118654757"/>
  </r>
  <r>
    <s v="L0364"/>
    <s v="C00364"/>
    <x v="26"/>
    <x v="0"/>
    <x v="0"/>
    <x v="2"/>
    <x v="2"/>
    <x v="1"/>
    <n v="42784445"/>
    <n v="11305977"/>
    <n v="367668542"/>
    <x v="0"/>
    <x v="236"/>
    <n v="36"/>
    <n v="13.9"/>
    <n v="14170997"/>
    <x v="2"/>
    <x v="0"/>
    <x v="1"/>
    <x v="339"/>
    <x v="1"/>
    <n v="26.198717769293793"/>
    <n v="9.9805930717547287E-2"/>
    <n v="15.9"/>
    <n v="5110592733.8000002"/>
    <n v="5845929817.8000002"/>
    <n v="9.9805930717547647E-2"/>
    <n v="-0.16018464518276829"/>
    <n v="0.70710678118654757"/>
  </r>
  <r>
    <s v="L0020"/>
    <s v="C00020"/>
    <x v="19"/>
    <x v="1"/>
    <x v="0"/>
    <x v="2"/>
    <x v="1"/>
    <x v="1"/>
    <n v="15827369"/>
    <n v="6874399"/>
    <n v="480223170"/>
    <x v="3"/>
    <x v="218"/>
    <n v="48"/>
    <n v="18.28"/>
    <n v="12397806"/>
    <x v="2"/>
    <x v="0"/>
    <x v="0"/>
    <x v="629"/>
    <x v="1"/>
    <n v="54.611632010335057"/>
    <n v="9.6481345694779799E-2"/>
    <n v="20.28"/>
    <n v="8778479547.6000004"/>
    <n v="9738925887.6000004"/>
    <n v="9.6481345694779799E-2"/>
    <n v="-0.14634119870330331"/>
    <n v="0.70710678118654746"/>
  </r>
  <r>
    <s v="L0253"/>
    <s v="C00253"/>
    <x v="17"/>
    <x v="0"/>
    <x v="0"/>
    <x v="1"/>
    <x v="2"/>
    <x v="2"/>
    <n v="38970993"/>
    <n v="26505"/>
    <n v="296351124"/>
    <x v="2"/>
    <x v="234"/>
    <n v="24"/>
    <n v="21.16"/>
    <n v="7149620"/>
    <x v="2"/>
    <x v="0"/>
    <x v="1"/>
    <x v="630"/>
    <x v="0"/>
    <n v="18.333535141151877"/>
    <n v="0.10354813987103803"/>
    <n v="23.16"/>
    <n v="6270789783.8400002"/>
    <n v="6863492031.8400002"/>
    <n v="0.10354813987103832"/>
    <n v="-0.1448211775557641"/>
    <n v="0.70710678118654746"/>
  </r>
  <r>
    <s v="L0134"/>
    <s v="C00134"/>
    <x v="20"/>
    <x v="1"/>
    <x v="2"/>
    <x v="1"/>
    <x v="0"/>
    <x v="3"/>
    <n v="12553925"/>
    <n v="9072684"/>
    <n v="21296266"/>
    <x v="0"/>
    <x v="221"/>
    <n v="60"/>
    <n v="13.61"/>
    <n v="3554131"/>
    <x v="1"/>
    <x v="1"/>
    <x v="2"/>
    <x v="631"/>
    <x v="3"/>
    <n v="16.43406509083324"/>
    <n v="0.11893514553219864"/>
    <n v="15.61"/>
    <n v="289842180.25999999"/>
    <n v="332434712.25999999"/>
    <n v="0.11893514553219857"/>
    <n v="-0.13507782473075652"/>
    <n v="0.70710678118654757"/>
  </r>
  <r>
    <s v="L0543"/>
    <s v="C00543"/>
    <x v="12"/>
    <x v="1"/>
    <x v="0"/>
    <x v="2"/>
    <x v="2"/>
    <x v="1"/>
    <n v="13234955"/>
    <n v="4083501"/>
    <n v="253891847"/>
    <x v="0"/>
    <x v="231"/>
    <n v="12"/>
    <n v="21.16"/>
    <n v="17688621"/>
    <x v="3"/>
    <x v="0"/>
    <x v="1"/>
    <x v="632"/>
    <x v="1"/>
    <n v="102.13740185614699"/>
    <n v="0.12919283312265781"/>
    <n v="23.16"/>
    <n v="5372351482.5200005"/>
    <n v="5880135176.5200005"/>
    <n v="0.12919283312265806"/>
    <n v="-0.12431143541572685"/>
    <n v="0.70710678118654757"/>
  </r>
  <r>
    <s v="L0743"/>
    <s v="C00743"/>
    <x v="22"/>
    <x v="1"/>
    <x v="1"/>
    <x v="3"/>
    <x v="1"/>
    <x v="0"/>
    <n v="14456587"/>
    <n v="6098915"/>
    <n v="50840312"/>
    <x v="0"/>
    <x v="226"/>
    <n v="48"/>
    <n v="10.35"/>
    <n v="4484840"/>
    <x v="2"/>
    <x v="0"/>
    <x v="0"/>
    <x v="633"/>
    <x v="4"/>
    <n v="21.818197385789944"/>
    <n v="0.14546314466177457"/>
    <n v="12.35"/>
    <n v="526197229.19999999"/>
    <n v="627877853.19999993"/>
    <n v="0.14546314466177532"/>
    <n v="-0.12532711725489537"/>
    <n v="0.70710678118654757"/>
  </r>
  <r>
    <s v="L0664"/>
    <s v="C00664"/>
    <x v="1"/>
    <x v="1"/>
    <x v="2"/>
    <x v="1"/>
    <x v="0"/>
    <x v="0"/>
    <n v="30392003"/>
    <n v="7531844"/>
    <n v="412354798"/>
    <x v="0"/>
    <x v="228"/>
    <n v="60"/>
    <n v="12.41"/>
    <n v="9539016"/>
    <x v="2"/>
    <x v="0"/>
    <x v="3"/>
    <x v="486"/>
    <x v="3"/>
    <n v="25.153081120699593"/>
    <n v="0.13463701406663212"/>
    <n v="14.41"/>
    <n v="5117323043.1800003"/>
    <n v="5942032639.1800003"/>
    <n v="0.13463701406663275"/>
    <n v="-0.11995684217631045"/>
    <n v="0.70710678118654746"/>
  </r>
  <r>
    <s v="L0151"/>
    <s v="C00151"/>
    <x v="40"/>
    <x v="1"/>
    <x v="0"/>
    <x v="0"/>
    <x v="0"/>
    <x v="2"/>
    <n v="49150968"/>
    <n v="7876146"/>
    <n v="373195228"/>
    <x v="0"/>
    <x v="215"/>
    <n v="48"/>
    <n v="14.85"/>
    <n v="19916679"/>
    <x v="3"/>
    <x v="0"/>
    <x v="3"/>
    <x v="634"/>
    <x v="2"/>
    <n v="34.924928868046869"/>
    <n v="0.12773685399790388"/>
    <n v="16.850000000000001"/>
    <n v="5541949135.8000002"/>
    <n v="6288339591.8000002"/>
    <n v="0.12773685399790488"/>
    <n v="-0.12497259390913908"/>
    <n v="0.70710678118654746"/>
  </r>
  <r>
    <s v="L0890"/>
    <s v="C00890"/>
    <x v="41"/>
    <x v="0"/>
    <x v="1"/>
    <x v="0"/>
    <x v="0"/>
    <x v="0"/>
    <n v="43056004"/>
    <n v="3809821"/>
    <n v="208795517"/>
    <x v="2"/>
    <x v="236"/>
    <n v="24"/>
    <n v="13.86"/>
    <n v="10449136"/>
    <x v="2"/>
    <x v="0"/>
    <x v="2"/>
    <x v="508"/>
    <x v="2"/>
    <n v="22.295854175190559"/>
    <n v="0.12659246826195117"/>
    <n v="15.86"/>
    <n v="2893905865.6199999"/>
    <n v="3311496899.6199999"/>
    <n v="0.12659246826195192"/>
    <n v="-0.12914968834522017"/>
    <n v="0.70710678118654757"/>
  </r>
  <r>
    <s v="L0163"/>
    <s v="C00163"/>
    <x v="1"/>
    <x v="1"/>
    <x v="1"/>
    <x v="0"/>
    <x v="0"/>
    <x v="1"/>
    <n v="15071586"/>
    <n v="2234967"/>
    <n v="325434664"/>
    <x v="0"/>
    <x v="203"/>
    <n v="48"/>
    <n v="12.04"/>
    <n v="6862316"/>
    <x v="2"/>
    <x v="0"/>
    <x v="2"/>
    <x v="294"/>
    <x v="3"/>
    <n v="39.651547018057265"/>
    <n v="0.12280886848234115"/>
    <n v="14.04"/>
    <n v="3918233354.5599999"/>
    <n v="4569102682.5599995"/>
    <n v="0.12280886848234132"/>
    <n v="-0.11148829926718828"/>
    <n v="0.70710678118654757"/>
  </r>
  <r>
    <s v="L0092"/>
    <s v="C00092"/>
    <x v="43"/>
    <x v="0"/>
    <x v="1"/>
    <x v="0"/>
    <x v="1"/>
    <x v="1"/>
    <n v="20055636"/>
    <n v="10064687"/>
    <n v="96895606"/>
    <x v="3"/>
    <x v="233"/>
    <n v="36"/>
    <n v="19.87"/>
    <n v="10927276"/>
    <x v="2"/>
    <x v="0"/>
    <x v="0"/>
    <x v="297"/>
    <x v="3"/>
    <n v="36.278747741184581"/>
    <n v="0.11419305492948723"/>
    <n v="21.87"/>
    <n v="1925315691.22"/>
    <n v="2119106903.22"/>
    <n v="0.11419305492948738"/>
    <n v="-0.12496080517118269"/>
    <n v="0.70710678118654757"/>
  </r>
  <r>
    <s v="L0573"/>
    <s v="C00573"/>
    <x v="4"/>
    <x v="1"/>
    <x v="1"/>
    <x v="0"/>
    <x v="0"/>
    <x v="2"/>
    <n v="11115762"/>
    <n v="13728870"/>
    <n v="141778513"/>
    <x v="1"/>
    <x v="237"/>
    <n v="36"/>
    <n v="10.55"/>
    <n v="11024454"/>
    <x v="2"/>
    <x v="0"/>
    <x v="1"/>
    <x v="635"/>
    <x v="3"/>
    <n v="44.373585408711222"/>
    <n v="0.12796071008118839"/>
    <n v="12.55"/>
    <n v="1495763312.1500001"/>
    <n v="1779320338.1500001"/>
    <n v="0.12796071008118878"/>
    <n v="-0.12073286343965285"/>
    <n v="0.70710678118654746"/>
  </r>
  <r>
    <s v="L0993"/>
    <s v="C00993"/>
    <x v="3"/>
    <x v="1"/>
    <x v="1"/>
    <x v="2"/>
    <x v="2"/>
    <x v="1"/>
    <n v="42932419"/>
    <n v="8349065"/>
    <n v="427850785"/>
    <x v="4"/>
    <x v="223"/>
    <n v="72"/>
    <n v="8"/>
    <n v="4686788"/>
    <x v="2"/>
    <x v="1"/>
    <x v="2"/>
    <x v="634"/>
    <x v="4"/>
    <n v="9.1393376993536304"/>
    <n v="0.11510670902346759"/>
    <n v="10"/>
    <n v="3422806280"/>
    <n v="4278507850"/>
    <n v="0.11510670902346869"/>
    <n v="-0.1111382074426466"/>
    <n v="0.70710678118654746"/>
  </r>
  <r>
    <s v="L0519"/>
    <s v="C00519"/>
    <x v="26"/>
    <x v="1"/>
    <x v="0"/>
    <x v="0"/>
    <x v="1"/>
    <x v="1"/>
    <n v="16967877"/>
    <n v="8410184"/>
    <n v="412150219"/>
    <x v="2"/>
    <x v="229"/>
    <n v="12"/>
    <n v="18.2"/>
    <n v="14689610"/>
    <x v="0"/>
    <x v="1"/>
    <x v="1"/>
    <x v="579"/>
    <x v="1"/>
    <n v="57.883106199484672"/>
    <n v="0.1571714193151578"/>
    <n v="20.2"/>
    <n v="7501133985.7999992"/>
    <n v="8325434423.7999992"/>
    <n v="0.15717141931515882"/>
    <n v="-0.11417626096787566"/>
    <n v="0.70710678118654757"/>
  </r>
  <r>
    <s v="L0509"/>
    <s v="C00509"/>
    <x v="21"/>
    <x v="0"/>
    <x v="0"/>
    <x v="0"/>
    <x v="0"/>
    <x v="1"/>
    <n v="16842981"/>
    <n v="2166503"/>
    <n v="327876069"/>
    <x v="3"/>
    <x v="210"/>
    <n v="36"/>
    <n v="19.02"/>
    <n v="17506621"/>
    <x v="2"/>
    <x v="1"/>
    <x v="2"/>
    <x v="636"/>
    <x v="3"/>
    <n v="92.094141008772255"/>
    <n v="0.14737470047661938"/>
    <n v="21.02"/>
    <n v="6236202832.3800001"/>
    <n v="6891954970.3800001"/>
    <n v="0.1473747004766201"/>
    <n v="-0.15696563242359443"/>
    <n v="0.70710678118654757"/>
  </r>
  <r>
    <s v="L0327"/>
    <s v="C00327"/>
    <x v="24"/>
    <x v="1"/>
    <x v="1"/>
    <x v="0"/>
    <x v="2"/>
    <x v="1"/>
    <n v="23848304"/>
    <n v="5338938"/>
    <n v="372049115"/>
    <x v="2"/>
    <x v="223"/>
    <n v="48"/>
    <n v="16.66"/>
    <n v="6997845"/>
    <x v="2"/>
    <x v="1"/>
    <x v="1"/>
    <x v="637"/>
    <x v="4"/>
    <n v="23.975698012165729"/>
    <n v="0.13281401008932267"/>
    <n v="18.66"/>
    <n v="6198338255.8999996"/>
    <n v="6942436485.8999996"/>
    <n v="0.13281401008932309"/>
    <n v="-0.14251333631508772"/>
    <n v="0.70710678118654757"/>
  </r>
  <r>
    <s v="L0939"/>
    <s v="C00939"/>
    <x v="1"/>
    <x v="0"/>
    <x v="0"/>
    <x v="1"/>
    <x v="1"/>
    <x v="1"/>
    <n v="39751874"/>
    <n v="2788302"/>
    <n v="82365447"/>
    <x v="3"/>
    <x v="228"/>
    <n v="36"/>
    <n v="13.92"/>
    <n v="7061598"/>
    <x v="2"/>
    <x v="0"/>
    <x v="1"/>
    <x v="528"/>
    <x v="4"/>
    <n v="16.599832591195675"/>
    <n v="0.12953213195870056"/>
    <n v="15.92"/>
    <n v="1146527022.24"/>
    <n v="1311257916.24"/>
    <n v="0.1295321319587012"/>
    <n v="-0.14705319542279208"/>
    <n v="0.70710678118654746"/>
  </r>
  <r>
    <s v="L0287"/>
    <s v="C00287"/>
    <x v="18"/>
    <x v="1"/>
    <x v="1"/>
    <x v="0"/>
    <x v="0"/>
    <x v="3"/>
    <n v="35334030"/>
    <n v="2940504"/>
    <n v="370972883"/>
    <x v="2"/>
    <x v="237"/>
    <n v="12"/>
    <n v="23.83"/>
    <n v="12101868"/>
    <x v="1"/>
    <x v="0"/>
    <x v="0"/>
    <x v="105"/>
    <x v="2"/>
    <n v="31.61859005259215"/>
    <n v="0.12528786666300076"/>
    <n v="25.83"/>
    <n v="8840283801.8899994"/>
    <n v="9582229567.8899994"/>
    <n v="0.12528786666300082"/>
    <n v="-0.1524037965394362"/>
    <n v="0.70710678118654746"/>
  </r>
  <r>
    <s v="L0394"/>
    <s v="C00394"/>
    <x v="28"/>
    <x v="0"/>
    <x v="0"/>
    <x v="2"/>
    <x v="1"/>
    <x v="1"/>
    <n v="38670652"/>
    <n v="10772926"/>
    <n v="450390621"/>
    <x v="3"/>
    <x v="238"/>
    <n v="48"/>
    <n v="9.11"/>
    <n v="10499892"/>
    <x v="3"/>
    <x v="0"/>
    <x v="3"/>
    <x v="638"/>
    <x v="2"/>
    <n v="21.236108762193545"/>
    <n v="0.15550989015843644"/>
    <n v="11.11"/>
    <n v="4103058557.3099999"/>
    <n v="5003839799.3099995"/>
    <n v="0.15550989015843728"/>
    <n v="-0.14263866088455504"/>
    <n v="0.70710678118654757"/>
  </r>
  <r>
    <s v="L0353"/>
    <s v="C00353"/>
    <x v="42"/>
    <x v="1"/>
    <x v="1"/>
    <x v="0"/>
    <x v="2"/>
    <x v="1"/>
    <n v="27462861"/>
    <n v="12638094"/>
    <n v="284816314"/>
    <x v="0"/>
    <x v="234"/>
    <n v="48"/>
    <n v="15.4"/>
    <n v="16186421"/>
    <x v="2"/>
    <x v="0"/>
    <x v="1"/>
    <x v="639"/>
    <x v="0"/>
    <n v="40.364178359343313"/>
    <n v="0.13847582462259092"/>
    <n v="17.399999999999999"/>
    <n v="4386171235.6000004"/>
    <n v="4955803863.5999994"/>
    <n v="0.13847582462259111"/>
    <n v="-0.14092497673827725"/>
    <n v="0.70710678118654757"/>
  </r>
  <r>
    <s v="L0559"/>
    <s v="C00559"/>
    <x v="25"/>
    <x v="0"/>
    <x v="1"/>
    <x v="1"/>
    <x v="0"/>
    <x v="0"/>
    <n v="38857878"/>
    <n v="2712188"/>
    <n v="218106209"/>
    <x v="1"/>
    <x v="215"/>
    <n v="72"/>
    <n v="19.670000000000002"/>
    <n v="7961990"/>
    <x v="2"/>
    <x v="1"/>
    <x v="0"/>
    <x v="34"/>
    <x v="0"/>
    <n v="19.153181041377227"/>
    <n v="0.13853806635245683"/>
    <n v="21.67"/>
    <n v="4290149131.0300002"/>
    <n v="4726361549.0300007"/>
    <n v="0.13853806635245747"/>
    <n v="-0.12709924060184405"/>
    <n v="0.70710678118654757"/>
  </r>
  <r>
    <s v="L0404"/>
    <s v="C00404"/>
    <x v="27"/>
    <x v="1"/>
    <x v="1"/>
    <x v="0"/>
    <x v="2"/>
    <x v="0"/>
    <n v="23194407"/>
    <n v="10429011"/>
    <n v="180346097"/>
    <x v="0"/>
    <x v="239"/>
    <n v="36"/>
    <n v="15.89"/>
    <n v="19965625"/>
    <x v="2"/>
    <x v="0"/>
    <x v="1"/>
    <x v="253"/>
    <x v="3"/>
    <n v="59.380117155251732"/>
    <n v="0.11812046390217314"/>
    <n v="17.89"/>
    <n v="2865699481.3299999"/>
    <n v="3226391675.3299999"/>
    <n v="0.11812046390217341"/>
    <n v="-0.1238842984895233"/>
    <n v="0.70710678118654746"/>
  </r>
  <r>
    <s v="L0825"/>
    <s v="C00825"/>
    <x v="36"/>
    <x v="0"/>
    <x v="0"/>
    <x v="3"/>
    <x v="3"/>
    <x v="0"/>
    <n v="26403259"/>
    <n v="7738667"/>
    <n v="228195899"/>
    <x v="0"/>
    <x v="203"/>
    <n v="12"/>
    <n v="21.9"/>
    <n v="1687055"/>
    <x v="1"/>
    <x v="1"/>
    <x v="0"/>
    <x v="624"/>
    <x v="4"/>
    <n v="4.9413000309355724"/>
    <n v="0.12000693345088537"/>
    <n v="23.9"/>
    <n v="4997490188.0999994"/>
    <n v="5453881986.0999994"/>
    <n v="0.12000693345088523"/>
    <n v="-0.11359038484114772"/>
    <n v="0.70710678118654746"/>
  </r>
  <r>
    <s v="L0061"/>
    <s v="C00061"/>
    <x v="30"/>
    <x v="1"/>
    <x v="0"/>
    <x v="2"/>
    <x v="2"/>
    <x v="1"/>
    <n v="13722856"/>
    <n v="4079430"/>
    <n v="28868041"/>
    <x v="0"/>
    <x v="238"/>
    <n v="36"/>
    <n v="11.91"/>
    <n v="2542549"/>
    <x v="1"/>
    <x v="0"/>
    <x v="3"/>
    <x v="640"/>
    <x v="2"/>
    <n v="14.282148933007818"/>
    <n v="8.4950622690685748E-2"/>
    <n v="13.91"/>
    <n v="343818368.31"/>
    <n v="401554450.31"/>
    <n v="8.4950622690685498E-2"/>
    <n v="-9.305389034736429E-2"/>
    <n v="0.70710678118654757"/>
  </r>
  <r>
    <s v="L0486"/>
    <s v="C00486"/>
    <x v="40"/>
    <x v="1"/>
    <x v="1"/>
    <x v="2"/>
    <x v="1"/>
    <x v="1"/>
    <n v="48189769"/>
    <n v="8123155"/>
    <n v="360717761"/>
    <x v="1"/>
    <x v="199"/>
    <n v="24"/>
    <n v="21.2"/>
    <n v="12178487"/>
    <x v="0"/>
    <x v="1"/>
    <x v="3"/>
    <x v="513"/>
    <x v="4"/>
    <n v="21.626451150005991"/>
    <n v="7.3590779293487465E-2"/>
    <n v="23.2"/>
    <n v="7647216533.1999998"/>
    <n v="8368652055.1999998"/>
    <n v="7.3590779293487174E-2"/>
    <n v="-9.0636344643093267E-2"/>
    <n v="0.70710678118654757"/>
  </r>
  <r>
    <s v="L0278"/>
    <s v="C00278"/>
    <x v="16"/>
    <x v="0"/>
    <x v="1"/>
    <x v="2"/>
    <x v="2"/>
    <x v="1"/>
    <n v="13625146"/>
    <n v="14356374"/>
    <n v="444055093"/>
    <x v="0"/>
    <x v="233"/>
    <n v="36"/>
    <n v="16.55"/>
    <n v="11980068"/>
    <x v="2"/>
    <x v="0"/>
    <x v="0"/>
    <x v="66"/>
    <x v="3"/>
    <n v="42.81421452444328"/>
    <n v="3.8388292134735748E-2"/>
    <n v="18.55"/>
    <n v="7349111789.1500006"/>
    <n v="8237221975.1500006"/>
    <n v="3.8388292134735311E-2"/>
    <n v="-5.0159691539866338E-2"/>
    <n v="0.70710678118654757"/>
  </r>
  <r>
    <s v="L0030"/>
    <s v="C00030"/>
    <x v="23"/>
    <x v="1"/>
    <x v="1"/>
    <x v="2"/>
    <x v="1"/>
    <x v="0"/>
    <n v="18945748"/>
    <n v="5948491"/>
    <n v="459361347"/>
    <x v="2"/>
    <x v="234"/>
    <n v="24"/>
    <n v="8.66"/>
    <n v="6993265"/>
    <x v="2"/>
    <x v="0"/>
    <x v="2"/>
    <x v="325"/>
    <x v="1"/>
    <n v="28.091901102098362"/>
    <n v="4.3002574580580259E-2"/>
    <n v="10.66"/>
    <n v="3978069265.02"/>
    <n v="4896791959.0200005"/>
    <n v="4.3002574580580696E-2"/>
    <n v="-4.3949176494447101E-2"/>
    <n v="0.70710678118654746"/>
  </r>
  <r>
    <s v="L0317"/>
    <s v="C00317"/>
    <x v="38"/>
    <x v="0"/>
    <x v="0"/>
    <x v="3"/>
    <x v="0"/>
    <x v="1"/>
    <n v="19999412"/>
    <n v="11813685"/>
    <n v="20086627"/>
    <x v="0"/>
    <x v="233"/>
    <n v="48"/>
    <n v="15.48"/>
    <n v="13506080"/>
    <x v="2"/>
    <x v="0"/>
    <x v="1"/>
    <x v="102"/>
    <x v="2"/>
    <n v="42.454464587336467"/>
    <n v="1.8682333596036629E-2"/>
    <n v="17.48"/>
    <n v="310940985.96000004"/>
    <n v="351114239.96000004"/>
    <n v="1.8682333596036861E-2"/>
    <n v="-2.6763268185147498E-2"/>
    <n v="0.70710678118654757"/>
  </r>
  <r>
    <s v="L0655"/>
    <s v="C00655"/>
    <x v="12"/>
    <x v="1"/>
    <x v="1"/>
    <x v="0"/>
    <x v="1"/>
    <x v="1"/>
    <n v="49667943"/>
    <n v="8167197"/>
    <n v="343952348"/>
    <x v="0"/>
    <x v="231"/>
    <n v="48"/>
    <n v="20.85"/>
    <n v="9922571"/>
    <x v="2"/>
    <x v="0"/>
    <x v="1"/>
    <x v="360"/>
    <x v="1"/>
    <n v="17.156647325484126"/>
    <n v="1.8796578939015627E-2"/>
    <n v="22.85"/>
    <n v="7171406455.8000002"/>
    <n v="7859311151.8000002"/>
    <n v="1.8796578939015467E-2"/>
    <n v="-1.930985584106254E-2"/>
    <n v="0.70710678118654746"/>
  </r>
  <r>
    <s v="L0498"/>
    <s v="C00498"/>
    <x v="2"/>
    <x v="1"/>
    <x v="1"/>
    <x v="0"/>
    <x v="1"/>
    <x v="1"/>
    <n v="40398485"/>
    <n v="3822069"/>
    <n v="173359725"/>
    <x v="2"/>
    <x v="240"/>
    <n v="72"/>
    <n v="21.36"/>
    <n v="3095383"/>
    <x v="2"/>
    <x v="0"/>
    <x v="0"/>
    <x v="641"/>
    <x v="2"/>
    <n v="6.9998738595631345"/>
    <n v="4.1580380467952399E-2"/>
    <n v="23.36"/>
    <n v="3702963726"/>
    <n v="4049683176"/>
    <n v="4.1580380467952115E-2"/>
    <n v="-1.8637621583570907E-2"/>
    <n v="0.70710678118654757"/>
  </r>
  <r>
    <s v="L0883"/>
    <s v="C00883"/>
    <x v="31"/>
    <x v="0"/>
    <x v="1"/>
    <x v="0"/>
    <x v="0"/>
    <x v="1"/>
    <n v="51861389"/>
    <n v="10481941"/>
    <n v="291763222"/>
    <x v="0"/>
    <x v="237"/>
    <n v="60"/>
    <n v="21.42"/>
    <n v="3250477"/>
    <x v="1"/>
    <x v="0"/>
    <x v="2"/>
    <x v="642"/>
    <x v="3"/>
    <n v="5.2138328190040539"/>
    <n v="6.9187419020721383E-2"/>
    <n v="23.42"/>
    <n v="6249568215.2400007"/>
    <n v="6833094659.2400007"/>
    <n v="6.9187419020720869E-2"/>
    <n v="-2.5504960471441244E-2"/>
    <n v="0.70710678118654757"/>
  </r>
  <r>
    <s v="L0436"/>
    <s v="C00436"/>
    <x v="12"/>
    <x v="1"/>
    <x v="1"/>
    <x v="3"/>
    <x v="1"/>
    <x v="1"/>
    <n v="10198245"/>
    <n v="14825428"/>
    <n v="352615742"/>
    <x v="0"/>
    <x v="238"/>
    <n v="36"/>
    <n v="12.75"/>
    <n v="9744578"/>
    <x v="0"/>
    <x v="0"/>
    <x v="1"/>
    <x v="643"/>
    <x v="4"/>
    <n v="38.94143757393249"/>
    <n v="0.10036828067711501"/>
    <n v="14.75"/>
    <n v="4495850710.5"/>
    <n v="5201082194.5"/>
    <n v="0.10036828067711492"/>
    <n v="-9.4493398882229181E-3"/>
    <n v="0.70710678118654746"/>
  </r>
  <r>
    <s v="L0805"/>
    <s v="C00805"/>
    <x v="22"/>
    <x v="1"/>
    <x v="2"/>
    <x v="2"/>
    <x v="1"/>
    <x v="2"/>
    <n v="20806167"/>
    <n v="9458242"/>
    <n v="411232111"/>
    <x v="0"/>
    <x v="234"/>
    <n v="24"/>
    <n v="16.23"/>
    <n v="5786431"/>
    <x v="0"/>
    <x v="0"/>
    <x v="1"/>
    <x v="324"/>
    <x v="1"/>
    <n v="19.11959027516447"/>
    <n v="9.0492434174267861E-2"/>
    <n v="18.23"/>
    <n v="6674297161.5299997"/>
    <n v="7496761383.5299997"/>
    <n v="9.0492434174267583E-2"/>
    <n v="-5.0959193111489477E-3"/>
    <n v="0.70710678118654757"/>
  </r>
  <r>
    <s v="L0911"/>
    <s v="C00911"/>
    <x v="2"/>
    <x v="1"/>
    <x v="0"/>
    <x v="1"/>
    <x v="2"/>
    <x v="0"/>
    <n v="40362169"/>
    <n v="7297050"/>
    <n v="100428304"/>
    <x v="3"/>
    <x v="241"/>
    <n v="60"/>
    <n v="17"/>
    <n v="16634890"/>
    <x v="3"/>
    <x v="0"/>
    <x v="2"/>
    <x v="644"/>
    <x v="3"/>
    <n v="34.903824168834994"/>
    <n v="9.7027612907439748E-2"/>
    <n v="19"/>
    <n v="1707281168"/>
    <n v="1908137776"/>
    <n v="9.702761290743972E-2"/>
    <n v="1.8427819367199842E-2"/>
    <n v="0.70710678118654746"/>
  </r>
  <r>
    <s v="L0997"/>
    <s v="C00997"/>
    <x v="8"/>
    <x v="1"/>
    <x v="0"/>
    <x v="1"/>
    <x v="0"/>
    <x v="1"/>
    <n v="51669469"/>
    <n v="91656"/>
    <n v="272384491"/>
    <x v="0"/>
    <x v="239"/>
    <n v="24"/>
    <n v="10.84"/>
    <n v="14208324"/>
    <x v="1"/>
    <x v="0"/>
    <x v="1"/>
    <x v="645"/>
    <x v="3"/>
    <n v="27.449797507299156"/>
    <n v="0.1082450611403742"/>
    <n v="12.84"/>
    <n v="2952647882.4400001"/>
    <n v="3497416864.4400001"/>
    <n v="0.10824506114037431"/>
    <n v="3.5135066253864651E-2"/>
    <n v="0.70710678118654746"/>
  </r>
  <r>
    <s v="L0647"/>
    <s v="C00647"/>
    <x v="15"/>
    <x v="1"/>
    <x v="0"/>
    <x v="0"/>
    <x v="3"/>
    <x v="2"/>
    <n v="42039433"/>
    <n v="11716383"/>
    <n v="115281515"/>
    <x v="2"/>
    <x v="233"/>
    <n v="36"/>
    <n v="10.64"/>
    <n v="11892542"/>
    <x v="2"/>
    <x v="1"/>
    <x v="0"/>
    <x v="646"/>
    <x v="4"/>
    <n v="22.12326569463665"/>
    <n v="8.7778726566694609E-2"/>
    <n v="12.64"/>
    <n v="1226595319.6000001"/>
    <n v="1457158349.6000001"/>
    <n v="8.7778726566694498E-2"/>
    <n v="5.5354866875753805E-2"/>
    <n v="0.70710678118654757"/>
  </r>
  <r>
    <s v="L0967"/>
    <s v="C00967"/>
    <x v="18"/>
    <x v="1"/>
    <x v="1"/>
    <x v="2"/>
    <x v="1"/>
    <x v="1"/>
    <n v="5600338"/>
    <n v="2364840"/>
    <n v="324418509"/>
    <x v="3"/>
    <x v="237"/>
    <n v="48"/>
    <n v="9.32"/>
    <n v="2178152"/>
    <x v="0"/>
    <x v="1"/>
    <x v="1"/>
    <x v="647"/>
    <x v="0"/>
    <n v="27.345929996793544"/>
    <n v="0.1234795303445221"/>
    <n v="11.32"/>
    <n v="3023580503.8800001"/>
    <n v="3672417521.8800001"/>
    <n v="0.1234795303445223"/>
    <n v="4.0082382201142117E-2"/>
    <n v="0.70710678118654746"/>
  </r>
  <r>
    <s v="L0198"/>
    <s v="C00198"/>
    <x v="12"/>
    <x v="0"/>
    <x v="0"/>
    <x v="1"/>
    <x v="1"/>
    <x v="0"/>
    <n v="11508526"/>
    <n v="1290906"/>
    <n v="208631931"/>
    <x v="2"/>
    <x v="233"/>
    <n v="72"/>
    <n v="10.11"/>
    <n v="12801782"/>
    <x v="2"/>
    <x v="0"/>
    <x v="2"/>
    <x v="605"/>
    <x v="0"/>
    <n v="100.01836018973343"/>
    <n v="0.17595701545872258"/>
    <n v="12.11"/>
    <n v="2109268822.4099998"/>
    <n v="2526532684.4099998"/>
    <n v="0.17595701545872364"/>
    <n v="1.0223139508184289E-2"/>
    <n v="0.70710678118654757"/>
  </r>
  <r>
    <s v="L0676"/>
    <s v="C00676"/>
    <x v="29"/>
    <x v="0"/>
    <x v="0"/>
    <x v="3"/>
    <x v="2"/>
    <x v="1"/>
    <n v="20115750"/>
    <n v="7973155"/>
    <n v="364384160"/>
    <x v="3"/>
    <x v="238"/>
    <n v="60"/>
    <n v="21.33"/>
    <n v="11187823"/>
    <x v="2"/>
    <x v="0"/>
    <x v="3"/>
    <x v="648"/>
    <x v="2"/>
    <n v="39.830043214571731"/>
    <n v="0.15056584419014601"/>
    <n v="23.33"/>
    <n v="7772314132.7999992"/>
    <n v="8501082452.7999992"/>
    <n v="0.15056584419014624"/>
    <n v="2.4274491883653292E-2"/>
    <n v="0.70710678118654757"/>
  </r>
  <r>
    <s v="L0195"/>
    <s v="C00195"/>
    <x v="42"/>
    <x v="0"/>
    <x v="0"/>
    <x v="0"/>
    <x v="2"/>
    <x v="1"/>
    <n v="22706080"/>
    <n v="2188077"/>
    <n v="99688279"/>
    <x v="0"/>
    <x v="239"/>
    <n v="12"/>
    <n v="12.43"/>
    <n v="3606041"/>
    <x v="0"/>
    <x v="1"/>
    <x v="1"/>
    <x v="37"/>
    <x v="0"/>
    <n v="14.485491515137468"/>
    <n v="0.19209431593336143"/>
    <n v="14.43"/>
    <n v="1239125307.97"/>
    <n v="1438501865.97"/>
    <n v="0.19209431593336154"/>
    <n v="3.3553667103552967E-2"/>
    <n v="0.70710678118654746"/>
  </r>
  <r>
    <s v="L0767"/>
    <s v="C00767"/>
    <x v="28"/>
    <x v="0"/>
    <x v="0"/>
    <x v="2"/>
    <x v="2"/>
    <x v="1"/>
    <n v="54978995"/>
    <n v="7864394"/>
    <n v="209764020"/>
    <x v="2"/>
    <x v="242"/>
    <n v="12"/>
    <n v="17.95"/>
    <n v="19912237"/>
    <x v="2"/>
    <x v="0"/>
    <x v="2"/>
    <x v="133"/>
    <x v="2"/>
    <n v="31.685492009350419"/>
    <n v="0.22344180664838634"/>
    <n v="19.95"/>
    <n v="3765264159"/>
    <n v="4184792199"/>
    <n v="0.2234418066483857"/>
    <n v="2.7536164594293431E-3"/>
    <n v="0.70710678118654757"/>
  </r>
  <r>
    <s v="L0453"/>
    <s v="C00453"/>
    <x v="41"/>
    <x v="0"/>
    <x v="0"/>
    <x v="3"/>
    <x v="1"/>
    <x v="1"/>
    <n v="50704130"/>
    <n v="10773427"/>
    <n v="216905715"/>
    <x v="0"/>
    <x v="241"/>
    <n v="36"/>
    <n v="23.75"/>
    <n v="2048581"/>
    <x v="1"/>
    <x v="1"/>
    <x v="0"/>
    <x v="300"/>
    <x v="4"/>
    <n v="3.33224204078246"/>
    <n v="0.24307640577822862"/>
    <n v="25.75"/>
    <n v="5151510731.25"/>
    <n v="5585322161.25"/>
    <n v="0.24307640577822881"/>
    <n v="3.4606682508387422E-2"/>
    <n v="0.70710678118654746"/>
  </r>
  <r>
    <s v="L0249"/>
    <s v="C00249"/>
    <x v="29"/>
    <x v="0"/>
    <x v="0"/>
    <x v="2"/>
    <x v="1"/>
    <x v="1"/>
    <n v="51403208"/>
    <n v="14886781"/>
    <n v="359271118"/>
    <x v="0"/>
    <x v="233"/>
    <n v="60"/>
    <n v="18.149999999999999"/>
    <n v="13651747"/>
    <x v="1"/>
    <x v="1"/>
    <x v="1"/>
    <x v="539"/>
    <x v="0"/>
    <n v="20.593979884353278"/>
    <n v="0.18516099122751917"/>
    <n v="20.149999999999999"/>
    <n v="6520770791.6999998"/>
    <n v="7239313027.6999998"/>
    <n v="0.18516099122751936"/>
    <n v="1.7495599649888524E-3"/>
    <n v="0.70710678118654757"/>
  </r>
  <r>
    <s v="L0518"/>
    <s v="C00518"/>
    <x v="32"/>
    <x v="0"/>
    <x v="0"/>
    <x v="0"/>
    <x v="1"/>
    <x v="0"/>
    <n v="56552633"/>
    <n v="9879032"/>
    <n v="405969067"/>
    <x v="0"/>
    <x v="237"/>
    <n v="60"/>
    <n v="16.05"/>
    <n v="5940952"/>
    <x v="2"/>
    <x v="1"/>
    <x v="2"/>
    <x v="191"/>
    <x v="0"/>
    <n v="8.9429521298314594"/>
    <n v="0.16119896699890168"/>
    <n v="18.05"/>
    <n v="6515803525.3500004"/>
    <n v="7327741659.3500004"/>
    <n v="0.16119896699890227"/>
    <n v="-2.6427115632612505E-2"/>
    <n v="0.70710678118654757"/>
  </r>
  <r>
    <s v="L0187"/>
    <s v="C00187"/>
    <x v="32"/>
    <x v="1"/>
    <x v="1"/>
    <x v="2"/>
    <x v="0"/>
    <x v="1"/>
    <n v="57857945"/>
    <n v="13712162"/>
    <n v="456450484"/>
    <x v="1"/>
    <x v="197"/>
    <n v="12"/>
    <n v="13.09"/>
    <n v="12285878"/>
    <x v="2"/>
    <x v="0"/>
    <x v="3"/>
    <x v="463"/>
    <x v="2"/>
    <n v="17.166214380537394"/>
    <n v="0.15544624205258337"/>
    <n v="15.09"/>
    <n v="5974936835.5599995"/>
    <n v="6887837803.5599995"/>
    <n v="0.15544624205258373"/>
    <n v="-7.6956465410084982E-2"/>
    <n v="0.70710678118654746"/>
  </r>
  <r>
    <s v="L0499"/>
    <s v="C00499"/>
    <x v="22"/>
    <x v="0"/>
    <x v="1"/>
    <x v="2"/>
    <x v="1"/>
    <x v="1"/>
    <n v="53516756"/>
    <n v="12869199"/>
    <n v="482874309"/>
    <x v="0"/>
    <x v="243"/>
    <n v="12"/>
    <n v="13.07"/>
    <n v="11670977"/>
    <x v="1"/>
    <x v="0"/>
    <x v="1"/>
    <x v="46"/>
    <x v="3"/>
    <n v="17.580491234930644"/>
    <n v="0.14476785319218613"/>
    <n v="15.07"/>
    <n v="6311167218.6300001"/>
    <n v="7276915836.6300001"/>
    <n v="0.14476785319218619"/>
    <n v="-0.12379467612845135"/>
    <n v="0.70710678118654757"/>
  </r>
  <r>
    <s v="L0511"/>
    <s v="C00511"/>
    <x v="39"/>
    <x v="1"/>
    <x v="0"/>
    <x v="3"/>
    <x v="2"/>
    <x v="1"/>
    <n v="28463157"/>
    <n v="8622693"/>
    <n v="278354606"/>
    <x v="2"/>
    <x v="242"/>
    <n v="12"/>
    <n v="10.56"/>
    <n v="15160371"/>
    <x v="2"/>
    <x v="0"/>
    <x v="0"/>
    <x v="271"/>
    <x v="2"/>
    <n v="40.879125057130956"/>
    <n v="0.13272035470075927"/>
    <n v="12.56"/>
    <n v="2939424639.3600001"/>
    <n v="3496133851.3600001"/>
    <n v="0.13272035470075927"/>
    <n v="-0.11862887832331989"/>
    <n v="0.70710678118654746"/>
  </r>
  <r>
    <s v="L0340"/>
    <s v="C00340"/>
    <x v="27"/>
    <x v="0"/>
    <x v="0"/>
    <x v="1"/>
    <x v="1"/>
    <x v="2"/>
    <n v="19895769"/>
    <n v="1825260"/>
    <n v="368312878"/>
    <x v="0"/>
    <x v="240"/>
    <n v="72"/>
    <n v="13.56"/>
    <n v="6934299"/>
    <x v="1"/>
    <x v="0"/>
    <x v="1"/>
    <x v="649"/>
    <x v="4"/>
    <n v="31.924357727251319"/>
    <n v="0.10170512987400741"/>
    <n v="15.56"/>
    <n v="4994322625.6800003"/>
    <n v="5730948381.6800003"/>
    <n v="0.10170512987400775"/>
    <n v="-8.2719596770016515E-2"/>
    <n v="0.70710678118654757"/>
  </r>
  <r>
    <s v="L0633"/>
    <s v="C00633"/>
    <x v="25"/>
    <x v="1"/>
    <x v="0"/>
    <x v="1"/>
    <x v="1"/>
    <x v="1"/>
    <n v="35931929"/>
    <n v="5516825"/>
    <n v="94546581"/>
    <x v="2"/>
    <x v="242"/>
    <n v="60"/>
    <n v="15.84"/>
    <n v="9238439"/>
    <x v="1"/>
    <x v="0"/>
    <x v="0"/>
    <x v="650"/>
    <x v="3"/>
    <n v="22.288821999329581"/>
    <n v="8.8778048257205852E-2"/>
    <n v="17.84"/>
    <n v="1497617843.04"/>
    <n v="1686711005.04"/>
    <n v="8.8778048257206227E-2"/>
    <n v="-8.4792146150937095E-2"/>
    <n v="0.70710678118654757"/>
  </r>
  <r>
    <s v="L0088"/>
    <s v="C00088"/>
    <x v="16"/>
    <x v="0"/>
    <x v="1"/>
    <x v="0"/>
    <x v="3"/>
    <x v="2"/>
    <n v="5006464"/>
    <n v="4934349"/>
    <n v="414525338"/>
    <x v="0"/>
    <x v="244"/>
    <n v="24"/>
    <n v="12.73"/>
    <n v="19120979"/>
    <x v="0"/>
    <x v="0"/>
    <x v="2"/>
    <x v="651"/>
    <x v="0"/>
    <n v="192.34824153718614"/>
    <n v="9.3913556405744614E-2"/>
    <n v="14.73"/>
    <n v="5276907552.7399998"/>
    <n v="6105958228.7399998"/>
    <n v="9.3913556405744614E-2"/>
    <n v="-3.9323036216670132E-2"/>
    <n v="0.70710678118654757"/>
  </r>
  <r>
    <s v="L0942"/>
    <s v="C00942"/>
    <x v="39"/>
    <x v="1"/>
    <x v="1"/>
    <x v="3"/>
    <x v="2"/>
    <x v="1"/>
    <n v="12052514"/>
    <n v="9344618"/>
    <n v="400002521"/>
    <x v="0"/>
    <x v="235"/>
    <n v="60"/>
    <n v="20.07"/>
    <n v="18511759"/>
    <x v="1"/>
    <x v="0"/>
    <x v="0"/>
    <x v="652"/>
    <x v="2"/>
    <n v="86.51514137502167"/>
    <n v="7.0978876905506721E-2"/>
    <n v="22.07"/>
    <n v="8028050596.4700003"/>
    <n v="8828055638.4699993"/>
    <n v="7.0978876905506763E-2"/>
    <n v="1.2851056524116403E-2"/>
    <n v="0.70710678118654757"/>
  </r>
  <r>
    <s v="L0607"/>
    <s v="C00607"/>
    <x v="1"/>
    <x v="0"/>
    <x v="1"/>
    <x v="3"/>
    <x v="0"/>
    <x v="0"/>
    <n v="5161297"/>
    <n v="10352565"/>
    <n v="278552364"/>
    <x v="0"/>
    <x v="223"/>
    <n v="48"/>
    <n v="12.04"/>
    <n v="14538302"/>
    <x v="0"/>
    <x v="0"/>
    <x v="1"/>
    <x v="653"/>
    <x v="4"/>
    <n v="93.711688295280695"/>
    <n v="0.12146131903932431"/>
    <n v="14.04"/>
    <n v="3353770462.5599999"/>
    <n v="3910875190.5599999"/>
    <n v="0.12146131903932413"/>
    <n v="-2.8867175174256802E-2"/>
    <n v="0.70710678118654746"/>
  </r>
  <r>
    <s v="L0239"/>
    <s v="C00239"/>
    <x v="7"/>
    <x v="1"/>
    <x v="0"/>
    <x v="1"/>
    <x v="1"/>
    <x v="1"/>
    <n v="33081575"/>
    <n v="6541173"/>
    <n v="19064507"/>
    <x v="3"/>
    <x v="243"/>
    <n v="60"/>
    <n v="11.87"/>
    <n v="2904400"/>
    <x v="2"/>
    <x v="0"/>
    <x v="1"/>
    <x v="176"/>
    <x v="3"/>
    <n v="7.330132680348167"/>
    <n v="8.8711008569713881E-2"/>
    <n v="13.87"/>
    <n v="226295698.08999997"/>
    <n v="264424712.08999997"/>
    <n v="8.8711008569713506E-2"/>
    <n v="-3.537768992389593E-3"/>
    <n v="0.70710678118654746"/>
  </r>
  <r>
    <s v="L0328"/>
    <s v="C00328"/>
    <x v="26"/>
    <x v="1"/>
    <x v="1"/>
    <x v="2"/>
    <x v="2"/>
    <x v="1"/>
    <n v="23890264"/>
    <n v="2185028"/>
    <n v="177645620"/>
    <x v="1"/>
    <x v="244"/>
    <n v="24"/>
    <n v="9.42"/>
    <n v="10118454"/>
    <x v="2"/>
    <x v="1"/>
    <x v="1"/>
    <x v="81"/>
    <x v="3"/>
    <n v="38.80475815956347"/>
    <n v="4.6918292611802671E-2"/>
    <n v="11.42"/>
    <n v="1673421740.4000001"/>
    <n v="2028712980.4000001"/>
    <n v="4.6918292611802671E-2"/>
    <n v="1.8079815923647807E-2"/>
    <n v="0.70710678118654757"/>
  </r>
  <r>
    <s v="L0297"/>
    <s v="C00297"/>
    <x v="0"/>
    <x v="0"/>
    <x v="0"/>
    <x v="0"/>
    <x v="2"/>
    <x v="1"/>
    <n v="36578449"/>
    <n v="5856494"/>
    <n v="198374233"/>
    <x v="0"/>
    <x v="237"/>
    <n v="36"/>
    <n v="23.32"/>
    <n v="14726279"/>
    <x v="1"/>
    <x v="0"/>
    <x v="1"/>
    <x v="474"/>
    <x v="4"/>
    <n v="34.703190245831131"/>
    <n v="0.12337293027134467"/>
    <n v="25.32"/>
    <n v="4626087113.5600004"/>
    <n v="5022835579.5600004"/>
    <n v="0.1233729302713448"/>
    <n v="-4.828025131091572E-2"/>
    <n v="0.70710678118654757"/>
  </r>
  <r>
    <s v="L0806"/>
    <s v="C00806"/>
    <x v="25"/>
    <x v="1"/>
    <x v="0"/>
    <x v="1"/>
    <x v="0"/>
    <x v="1"/>
    <n v="6481177"/>
    <n v="10732061"/>
    <n v="321386201"/>
    <x v="2"/>
    <x v="242"/>
    <n v="12"/>
    <n v="12.11"/>
    <n v="15073601"/>
    <x v="2"/>
    <x v="0"/>
    <x v="1"/>
    <x v="101"/>
    <x v="3"/>
    <n v="87.569816904872866"/>
    <n v="0.24968212430277256"/>
    <n v="14.11"/>
    <n v="3891986894.1099997"/>
    <n v="4534759296.1099997"/>
    <n v="0.24968212430277303"/>
    <n v="3.5514573544202101E-2"/>
    <n v="0.70710678118654746"/>
  </r>
  <r>
    <s v="L0608"/>
    <s v="C00608"/>
    <x v="12"/>
    <x v="0"/>
    <x v="0"/>
    <x v="0"/>
    <x v="1"/>
    <x v="1"/>
    <n v="33135480"/>
    <n v="2342094"/>
    <n v="213669737"/>
    <x v="0"/>
    <x v="245"/>
    <n v="24"/>
    <n v="10.51"/>
    <n v="19897206"/>
    <x v="1"/>
    <x v="0"/>
    <x v="1"/>
    <x v="654"/>
    <x v="2"/>
    <n v="56.083896830149662"/>
    <n v="0.20468672925145606"/>
    <n v="12.51"/>
    <n v="2245668935.8699999"/>
    <n v="2673008409.8699999"/>
    <n v="0.20468672925145631"/>
    <n v="0.16455748165340955"/>
    <n v="0.70710678118654746"/>
  </r>
  <r>
    <s v="L0301"/>
    <s v="C00301"/>
    <x v="35"/>
    <x v="1"/>
    <x v="0"/>
    <x v="3"/>
    <x v="0"/>
    <x v="1"/>
    <n v="38929665"/>
    <n v="9639077"/>
    <n v="255190014"/>
    <x v="0"/>
    <x v="223"/>
    <n v="36"/>
    <n v="20.13"/>
    <n v="15160636"/>
    <x v="3"/>
    <x v="1"/>
    <x v="0"/>
    <x v="501"/>
    <x v="1"/>
    <n v="31.214800663356691"/>
    <n v="0.11523420299380042"/>
    <n v="22.13"/>
    <n v="5136974981.8199997"/>
    <n v="5647355009.8199997"/>
    <n v="0.11523420299379995"/>
    <n v="0.20146643728936012"/>
    <n v="0.70710678118654757"/>
  </r>
  <r>
    <s v="L0894"/>
    <s v="C00894"/>
    <x v="8"/>
    <x v="0"/>
    <x v="0"/>
    <x v="2"/>
    <x v="1"/>
    <x v="2"/>
    <n v="40040051"/>
    <n v="8817518"/>
    <n v="266677008"/>
    <x v="4"/>
    <x v="232"/>
    <n v="48"/>
    <n v="19.649999999999999"/>
    <n v="9531320"/>
    <x v="2"/>
    <x v="1"/>
    <x v="0"/>
    <x v="655"/>
    <x v="1"/>
    <n v="19.508379551180699"/>
    <n v="7.0003874490508322E-2"/>
    <n v="21.65"/>
    <n v="5240203207.1999998"/>
    <n v="5773557223.1999998"/>
    <n v="7.0003874490508142E-2"/>
    <n v="0.16315098199746564"/>
    <n v="0.70710678118654757"/>
  </r>
  <r>
    <s v="L0444"/>
    <s v="C00444"/>
    <x v="11"/>
    <x v="0"/>
    <x v="1"/>
    <x v="1"/>
    <x v="3"/>
    <x v="1"/>
    <n v="28066405"/>
    <n v="13778180"/>
    <n v="277777435"/>
    <x v="0"/>
    <x v="242"/>
    <n v="72"/>
    <n v="22.35"/>
    <n v="3224615"/>
    <x v="2"/>
    <x v="0"/>
    <x v="0"/>
    <x v="417"/>
    <x v="2"/>
    <n v="7.7061703443826719"/>
    <n v="1.8003712444794182E-2"/>
    <n v="24.35"/>
    <n v="6208325672.25"/>
    <n v="6763880542.25"/>
    <n v="1.8003712444794161E-2"/>
    <n v="0.12670741959142945"/>
    <n v="0.70710678118654757"/>
  </r>
  <r>
    <s v="L0235"/>
    <s v="C00235"/>
    <x v="32"/>
    <x v="1"/>
    <x v="1"/>
    <x v="0"/>
    <x v="2"/>
    <x v="1"/>
    <n v="32611562"/>
    <n v="4002761"/>
    <n v="53405457"/>
    <x v="0"/>
    <x v="245"/>
    <n v="36"/>
    <n v="10.59"/>
    <n v="10258789"/>
    <x v="2"/>
    <x v="0"/>
    <x v="2"/>
    <x v="656"/>
    <x v="3"/>
    <n v="28.018513410721805"/>
    <n v="0.20458333951209703"/>
    <n v="12.59"/>
    <n v="565563789.63"/>
    <n v="672374703.63"/>
    <n v="0.20458333951209706"/>
    <n v="0.3744820855351112"/>
    <n v="0.70710678118654757"/>
  </r>
  <r>
    <s v="L0418"/>
    <s v="C00418"/>
    <x v="22"/>
    <x v="0"/>
    <x v="1"/>
    <x v="2"/>
    <x v="2"/>
    <x v="1"/>
    <n v="41547652"/>
    <n v="11530145"/>
    <n v="151077362"/>
    <x v="3"/>
    <x v="235"/>
    <n v="36"/>
    <n v="13.43"/>
    <n v="13825733"/>
    <x v="2"/>
    <x v="1"/>
    <x v="3"/>
    <x v="413"/>
    <x v="1"/>
    <n v="26.048053576903353"/>
    <n v="8.2706584584627457E-2"/>
    <n v="15.43"/>
    <n v="2028968971.6599998"/>
    <n v="2331123695.6599998"/>
    <n v="8.2706584584627763E-2"/>
    <n v="0.51100623009024759"/>
    <n v="0.70710678118654746"/>
  </r>
  <r>
    <s v="L0513"/>
    <s v="C00513"/>
    <x v="10"/>
    <x v="1"/>
    <x v="0"/>
    <x v="0"/>
    <x v="1"/>
    <x v="2"/>
    <n v="30851435"/>
    <n v="498095"/>
    <n v="297450826"/>
    <x v="2"/>
    <x v="245"/>
    <n v="24"/>
    <n v="20.05"/>
    <n v="14626214"/>
    <x v="2"/>
    <x v="1"/>
    <x v="0"/>
    <x v="376"/>
    <x v="3"/>
    <n v="46.655289568934528"/>
    <n v="0.12161423358432655"/>
    <n v="22.05"/>
    <n v="5963889061.3000002"/>
    <n v="6558790713.3000002"/>
    <n v="0.12161423358432662"/>
    <n v="0.54781378006360748"/>
    <n v="0.70710678118654757"/>
  </r>
  <r>
    <s v="L0082"/>
    <s v="C00082"/>
    <x v="2"/>
    <x v="1"/>
    <x v="0"/>
    <x v="2"/>
    <x v="1"/>
    <x v="1"/>
    <n v="51754929"/>
    <n v="11498431"/>
    <n v="263049689"/>
    <x v="2"/>
    <x v="237"/>
    <n v="60"/>
    <n v="21.44"/>
    <n v="10109810"/>
    <x v="2"/>
    <x v="1"/>
    <x v="3"/>
    <x v="332"/>
    <x v="2"/>
    <n v="15.98304026853277"/>
    <n v="4.046795763687485E-2"/>
    <n v="23.44"/>
    <n v="5639785332.1600008"/>
    <n v="6165884710.1600008"/>
    <n v="4.0467957636875045E-2"/>
    <n v="0.52618491779229759"/>
    <n v="0.70710678118654746"/>
  </r>
  <r>
    <s v="L0517"/>
    <s v="C00517"/>
    <x v="13"/>
    <x v="0"/>
    <x v="1"/>
    <x v="0"/>
    <x v="0"/>
    <x v="1"/>
    <n v="46592253"/>
    <n v="10823904"/>
    <n v="205971345"/>
    <x v="0"/>
    <x v="242"/>
    <n v="12"/>
    <n v="14.92"/>
    <n v="19523875"/>
    <x v="2"/>
    <x v="1"/>
    <x v="1"/>
    <x v="657"/>
    <x v="1"/>
    <n v="34.004147996181629"/>
    <n v="-0.13744933050742425"/>
    <n v="16.920000000000002"/>
    <n v="3073092467.4000001"/>
    <n v="3485035157.4000006"/>
    <n v="-0.13744933050742369"/>
    <n v="0.44736224552749676"/>
    <n v="0.70710678118654757"/>
  </r>
  <r>
    <s v="L0402"/>
    <s v="C00402"/>
    <x v="17"/>
    <x v="0"/>
    <x v="1"/>
    <x v="1"/>
    <x v="1"/>
    <x v="1"/>
    <n v="20300317"/>
    <n v="7707690"/>
    <n v="37101646"/>
    <x v="2"/>
    <x v="235"/>
    <n v="48"/>
    <n v="9.2799999999999994"/>
    <n v="11721869"/>
    <x v="2"/>
    <x v="1"/>
    <x v="1"/>
    <x v="276"/>
    <x v="2"/>
    <n v="41.851849722831048"/>
    <n v="-0.17417484865537386"/>
    <n v="11.28"/>
    <n v="344303274.88"/>
    <n v="418506566.88"/>
    <n v="-0.17417484865537355"/>
    <n v="0.40451991747794525"/>
    <n v="0.70710678118654757"/>
  </r>
  <r>
    <s v="L0315"/>
    <s v="C00315"/>
    <x v="28"/>
    <x v="1"/>
    <x v="1"/>
    <x v="2"/>
    <x v="1"/>
    <x v="1"/>
    <n v="59482227"/>
    <n v="13736160"/>
    <n v="398771505"/>
    <x v="2"/>
    <x v="246"/>
    <n v="12"/>
    <n v="18.3"/>
    <n v="16955441"/>
    <x v="2"/>
    <x v="0"/>
    <x v="2"/>
    <x v="658"/>
    <x v="4"/>
    <n v="23.157353903466898"/>
    <n v="5.8212884543768072E-2"/>
    <n v="20.3"/>
    <n v="7297518541.5"/>
    <n v="8095061551.5"/>
    <n v="5.8212884543768321E-2"/>
    <n v="-0.68465319688145754"/>
    <n v="0.70710678118654746"/>
  </r>
  <r>
    <s v="L0452"/>
    <s v="C00452"/>
    <x v="28"/>
    <x v="1"/>
    <x v="2"/>
    <x v="1"/>
    <x v="1"/>
    <x v="2"/>
    <n v="56230352"/>
    <n v="12771586"/>
    <n v="137930043"/>
    <x v="0"/>
    <x v="246"/>
    <n v="60"/>
    <n v="14"/>
    <n v="8945982"/>
    <x v="0"/>
    <x v="0"/>
    <x v="1"/>
    <x v="417"/>
    <x v="1"/>
    <n v="12.964827161811021"/>
    <n v="0.25312756835199079"/>
    <n v="16"/>
    <n v="1931020602"/>
    <n v="2206880688"/>
    <n v="0.25312756835199068"/>
    <n v="-0.66666666666666674"/>
    <n v="0.70710678118654746"/>
  </r>
  <r>
    <s v="L0650"/>
    <s v="C00650"/>
    <x v="5"/>
    <x v="1"/>
    <x v="1"/>
    <x v="1"/>
    <x v="0"/>
    <x v="1"/>
    <n v="32006644"/>
    <n v="3460096"/>
    <n v="439526237"/>
    <x v="2"/>
    <x v="246"/>
    <n v="60"/>
    <n v="12.46"/>
    <n v="14026796"/>
    <x v="2"/>
    <x v="0"/>
    <x v="0"/>
    <x v="659"/>
    <x v="3"/>
    <n v="39.54915506753651"/>
    <n v="0.29632630491657291"/>
    <n v="14.46"/>
    <n v="5476496913.0200005"/>
    <n v="6355549387.0200005"/>
    <n v="0.2963263049165728"/>
    <n v="-0.61237243569579447"/>
    <n v="0.70710678118654757"/>
  </r>
  <r>
    <s v="L0154"/>
    <s v="C00154"/>
    <x v="35"/>
    <x v="0"/>
    <x v="1"/>
    <x v="3"/>
    <x v="0"/>
    <x v="2"/>
    <n v="20842433"/>
    <n v="13233244"/>
    <n v="320153253"/>
    <x v="0"/>
    <x v="87"/>
    <n v="24"/>
    <n v="22.29"/>
    <n v="2492669"/>
    <x v="0"/>
    <x v="1"/>
    <x v="2"/>
    <x v="304"/>
    <x v="2"/>
    <n v="7.3150975107552512"/>
    <n v="0"/>
    <n v="24.29"/>
    <n v="7136216009.3699999"/>
    <n v="7776522515.3699999"/>
    <n v="0"/>
    <n v="0"/>
    <n v="0.70710678118654746"/>
  </r>
  <r>
    <s v="L0807"/>
    <s v="C00807"/>
    <x v="2"/>
    <x v="1"/>
    <x v="0"/>
    <x v="3"/>
    <x v="1"/>
    <x v="1"/>
    <n v="21944207"/>
    <n v="9734257"/>
    <n v="184172391"/>
    <x v="0"/>
    <x v="246"/>
    <n v="24"/>
    <n v="8.56"/>
    <n v="9476353"/>
    <x v="2"/>
    <x v="1"/>
    <x v="0"/>
    <x v="660"/>
    <x v="3"/>
    <n v="29.914180813817236"/>
    <n v="0"/>
    <n v="10.56"/>
    <n v="1576515666.96"/>
    <n v="1944860448.96"/>
    <n v="0"/>
    <n v="0"/>
    <n v="0.707106781186547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78F68-C523-4203-9D74-07885B473FB8}" name="PivotTable37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3" rowHeaderCaption="Product Labels">
  <location ref="M14:O20" firstHeaderRow="1" firstDataRow="2" firstDataCol="1"/>
  <pivotFields count="32">
    <pivotField showAll="0"/>
    <pivotField showAll="0"/>
    <pivotField numFmtI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" showAll="0"/>
    <pivotField numFmtId="1" showAll="0"/>
    <pivotField showAll="0"/>
    <pivotField numFmtId="1" showAll="0"/>
    <pivotField showAll="0"/>
    <pivotField numFmtId="1" showAll="0"/>
    <pivotField showAll="0">
      <items count="5">
        <item x="3"/>
        <item x="0"/>
        <item x="1"/>
        <item x="2"/>
        <item t="default"/>
      </items>
    </pivotField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2">
    <i>
      <x/>
    </i>
    <i>
      <x v="1"/>
    </i>
  </colItems>
  <dataFields count="1">
    <dataField name="Sum of Loan_Amount" fld="10" baseField="11" baseItem="0"/>
  </dataFields>
  <formats count="5">
    <format dxfId="87">
      <pivotArea type="all" dataOnly="0" outline="0" fieldPosition="0"/>
    </format>
    <format dxfId="88">
      <pivotArea outline="0" collapsedLevelsAreSubtotals="1" fieldPosition="0"/>
    </format>
    <format dxfId="89">
      <pivotArea field="2" type="button" dataOnly="0" labelOnly="1" outline="0"/>
    </format>
    <format dxfId="90">
      <pivotArea dataOnly="0" labelOnly="1" outline="0" axis="axisValues" fieldPosition="0"/>
    </format>
    <format dxfId="91">
      <pivotArea outline="0" fieldPosition="0">
        <references count="1">
          <reference field="4294967294" count="1">
            <x v="0"/>
          </reference>
        </references>
      </pivotArea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1C1CA-0A7D-4226-9612-98046D16C991}" name="PivotTable36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2" rowHeaderCaption="Credit Score Labels">
  <location ref="I42:J54" firstHeaderRow="1" firstDataRow="1" firstDataCol="1"/>
  <pivotFields count="32">
    <pivotField dataField="1" showAll="0"/>
    <pivotField showAll="0"/>
    <pivotField numFmtId="1" showAll="0"/>
    <pivotField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numFmtId="1" showAll="0"/>
    <pivotField showAll="0"/>
    <pivotField axis="axisRow" numFmtId="1" showAll="0">
      <items count="3">
        <item x="0"/>
        <item x="1"/>
        <item t="default"/>
      </items>
    </pivotField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 avgSubtotal="1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7"/>
    <field x="11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Count of Loan_ID" fld="0" subtotal="count" baseField="0" baseItem="0"/>
  </dataFields>
  <formats count="6">
    <format dxfId="95">
      <pivotArea type="all" dataOnly="0" outline="0" fieldPosition="0"/>
    </format>
    <format dxfId="96">
      <pivotArea outline="0" collapsedLevelsAreSubtotals="1" fieldPosition="0"/>
    </format>
    <format dxfId="97">
      <pivotArea type="origin" dataOnly="0" labelOnly="1" outline="0" fieldPosition="0"/>
    </format>
    <format dxfId="98">
      <pivotArea field="12" type="button" dataOnly="0" labelOnly="1" outline="0"/>
    </format>
    <format dxfId="99">
      <pivotArea type="topRight" dataOnly="0" labelOnly="1" outline="0" fieldPosition="0"/>
    </format>
    <format dxfId="100">
      <pivotArea field="3" type="button" dataOnly="0" labelOnly="1" outline="0"/>
    </format>
  </formats>
  <chartFormats count="2">
    <chartFormat chart="3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F3FB2F-DE17-4D86-8FFB-C31B31535D28}" name="PivotTable35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7" rowHeaderCaption="Product Labels">
  <location ref="M6:O11" firstHeaderRow="1" firstDataRow="2" firstDataCol="1"/>
  <pivotFields count="32">
    <pivotField showAll="0"/>
    <pivotField showAll="0"/>
    <pivotField numFmtI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axis="axisRow" showAll="0">
      <items count="5">
        <item x="3"/>
        <item x="0"/>
        <item x="1"/>
        <item x="2"/>
        <item t="default"/>
      </items>
    </pivotField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8"/>
  </rowFields>
  <rowItems count="4">
    <i>
      <x/>
    </i>
    <i>
      <x v="1"/>
    </i>
    <i>
      <x v="2"/>
    </i>
    <i>
      <x v="3"/>
    </i>
  </rowItems>
  <colFields count="1">
    <field x="3"/>
  </colFields>
  <colItems count="2">
    <i>
      <x/>
    </i>
    <i>
      <x v="1"/>
    </i>
  </colItems>
  <dataFields count="1">
    <dataField name="Sum of Loan_Amount" fld="10" baseField="11" baseItem="0"/>
  </dataFields>
  <formats count="5">
    <format dxfId="102">
      <pivotArea type="all" dataOnly="0" outline="0" fieldPosition="0"/>
    </format>
    <format dxfId="103">
      <pivotArea outline="0" collapsedLevelsAreSubtotals="1" fieldPosition="0"/>
    </format>
    <format dxfId="104">
      <pivotArea field="2" type="button" dataOnly="0" labelOnly="1" outline="0"/>
    </format>
    <format dxfId="105">
      <pivotArea dataOnly="0" labelOnly="1" outline="0" axis="axisValues" fieldPosition="0"/>
    </format>
    <format dxfId="101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64E77-505A-4B00-904C-CBC3705CB990}" name="PivotTable33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8" rowHeaderCaption="Product Labels">
  <location ref="J6:K10" firstHeaderRow="1" firstDataRow="1" firstDataCol="1"/>
  <pivotFields count="32">
    <pivotField showAll="0"/>
    <pivotField showAll="0"/>
    <pivotField numFmtI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axis="axisRow" showAll="0">
      <items count="5">
        <item x="3"/>
        <item x="0"/>
        <item x="1"/>
        <item x="2"/>
        <item t="default"/>
      </items>
    </pivotField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8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Loan_Amount" fld="10" showDataAs="percentOfTotal" baseField="11" baseItem="0" numFmtId="10"/>
  </dataFields>
  <formats count="4">
    <format dxfId="118">
      <pivotArea type="all" dataOnly="0" outline="0" fieldPosition="0"/>
    </format>
    <format dxfId="119">
      <pivotArea outline="0" collapsedLevelsAreSubtotals="1" fieldPosition="0"/>
    </format>
    <format dxfId="120">
      <pivotArea field="2" type="button" dataOnly="0" labelOnly="1" outline="0"/>
    </format>
    <format dxfId="121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27B1F-7F09-45F1-AF55-313BD5803ECF}" name="PivotTable29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3" rowHeaderCaption="Product Labels">
  <location ref="G6:H11" firstHeaderRow="1" firstDataRow="1" firstDataCol="1"/>
  <pivotFields count="32">
    <pivotField showAll="0"/>
    <pivotField showAll="0"/>
    <pivotField numFmtI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axis="axisRow" showAll="0">
      <items count="6">
        <item x="0"/>
        <item x="2"/>
        <item x="3"/>
        <item x="4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Loan_Amount" fld="10" showDataAs="percentOfTotal" baseField="11" baseItem="0" numFmtId="10"/>
  </dataFields>
  <formats count="4">
    <format dxfId="122">
      <pivotArea type="all" dataOnly="0" outline="0" fieldPosition="0"/>
    </format>
    <format dxfId="123">
      <pivotArea outline="0" collapsedLevelsAreSubtotals="1" fieldPosition="0"/>
    </format>
    <format dxfId="124">
      <pivotArea field="2" type="button" dataOnly="0" labelOnly="1" outline="0"/>
    </format>
    <format dxfId="125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D4780-61C3-47A1-857B-4D496DB0DEF6}" name="PivotTable9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mployment Type">
  <location ref="A51:C55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axis="axisRow" showAll="0">
      <items count="5">
        <item x="3"/>
        <item x="2"/>
        <item x="1"/>
        <item x="0"/>
        <item t="default"/>
      </items>
    </pivotField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7" baseItem="0" numFmtId="2"/>
    <dataField name="Min of DTI Ratio" fld="21" subtotal="min" baseField="7" baseItem="0" numFmtId="2"/>
  </dataFields>
  <formats count="5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7" type="button" dataOnly="0" labelOnly="1" outline="0" axis="axisRow" fieldPosition="0"/>
    </format>
    <format dxfId="132">
      <pivotArea dataOnly="0" labelOnly="1" fieldPosition="0">
        <references count="1">
          <reference field="7" count="0"/>
        </references>
      </pivotArea>
    </format>
    <format dxfId="1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28ABE-1F18-4849-A602-090B2AA9B8C0}" name="PivotTable20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46:M47" firstHeaderRow="1" firstDataRow="1" firstDataCol="0" rowPageCount="1" colPageCount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Page" numFmtId="1" multipleItemSelectionAllowe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Correlation Interest rate after and delinquency flag" fld="26" subtotal="average" baseField="0" baseItem="0"/>
  </dataFields>
  <formats count="3">
    <format dxfId="138">
      <pivotArea type="all" dataOnly="0" outline="0" fieldPosition="0"/>
    </format>
    <format dxfId="137">
      <pivotArea outline="0" collapsedLevelsAreSubtotals="1" fieldPosition="0"/>
    </format>
    <format dxfId="1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515DD-FD7A-49FA-BC28-71B3B5D8207C}" name="PivotTable1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 rowHeaderCaption="Product Labels">
  <location ref="A6:B11" firstHeaderRow="1" firstDataRow="1" firstDataCol="1"/>
  <pivotFields count="32">
    <pivotField showAll="0"/>
    <pivotField showAll="0"/>
    <pivotField numFmtId="1" multipleItemSelectionAllowe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Loan_Amount" fld="10" showDataAs="percentOfTotal" baseField="11" baseItem="0" numFmtId="10"/>
  </dataFields>
  <formats count="5"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11" type="button" dataOnly="0" labelOnly="1" outline="0" axis="axisRow" fieldPosition="0"/>
    </format>
    <format dxfId="140">
      <pivotArea dataOnly="0" labelOnly="1" fieldPosition="0">
        <references count="1">
          <reference field="11" count="0"/>
        </references>
      </pivotArea>
    </format>
    <format dxfId="139">
      <pivotArea dataOnly="0" labelOnly="1" outline="0" axis="axisValues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237DA-1F8E-4C6B-995C-8B472BFCD646}" name="PivotTable17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4" rowHeaderCaption="Status Labels" colHeaderCaption="Flag Labels">
  <location ref="E31:G62" firstHeaderRow="1" firstDataRow="2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" showAll="0" avgSubtotal="1"/>
    <pivotField numFmtId="1" showAll="0"/>
    <pivotField showAll="0"/>
    <pivotField numFmtId="1" showAll="0"/>
    <pivotField showAll="0"/>
    <pivotField axis="axisCol" dataField="1" numFmtId="1" showAll="0">
      <items count="3">
        <item x="0"/>
        <item x="1"/>
        <item t="default"/>
      </items>
    </pivotField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axis="axisRow" showAll="0">
      <items count="6">
        <item x="0"/>
        <item x="2"/>
        <item x="3"/>
        <item x="4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0"/>
    <field x="11"/>
  </rowFields>
  <rowItems count="30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</rowItems>
  <colFields count="1">
    <field x="17"/>
  </colFields>
  <colItems count="2">
    <i>
      <x/>
    </i>
    <i>
      <x v="1"/>
    </i>
  </colItems>
  <dataFields count="1">
    <dataField name="Count of Delinquency_Flag" fld="17" subtotal="count" baseField="20" baseItem="0"/>
  </dataFields>
  <formats count="13">
    <format dxfId="156">
      <pivotArea type="all" dataOnly="0" outline="0" fieldPosition="0"/>
    </format>
    <format dxfId="155">
      <pivotArea outline="0" collapsedLevelsAreSubtotals="1" fieldPosition="0"/>
    </format>
    <format dxfId="154">
      <pivotArea type="origin" dataOnly="0" labelOnly="1" outline="0" fieldPosition="0"/>
    </format>
    <format dxfId="153">
      <pivotArea field="17" type="button" dataOnly="0" labelOnly="1" outline="0" axis="axisCol" fieldPosition="0"/>
    </format>
    <format dxfId="152">
      <pivotArea type="topRight" dataOnly="0" labelOnly="1" outline="0" fieldPosition="0"/>
    </format>
    <format dxfId="151">
      <pivotArea field="20" type="button" dataOnly="0" labelOnly="1" outline="0" axis="axisRow" fieldPosition="0"/>
    </format>
    <format dxfId="150">
      <pivotArea dataOnly="0" labelOnly="1" fieldPosition="0">
        <references count="1">
          <reference field="20" count="0"/>
        </references>
      </pivotArea>
    </format>
    <format dxfId="149">
      <pivotArea dataOnly="0" labelOnly="1" fieldPosition="0">
        <references count="2">
          <reference field="11" count="0"/>
          <reference field="20" count="1" selected="0">
            <x v="0"/>
          </reference>
        </references>
      </pivotArea>
    </format>
    <format dxfId="148">
      <pivotArea dataOnly="0" labelOnly="1" fieldPosition="0">
        <references count="2">
          <reference field="11" count="0"/>
          <reference field="20" count="1" selected="0">
            <x v="1"/>
          </reference>
        </references>
      </pivotArea>
    </format>
    <format dxfId="147">
      <pivotArea dataOnly="0" labelOnly="1" fieldPosition="0">
        <references count="2">
          <reference field="11" count="0"/>
          <reference field="20" count="1" selected="0">
            <x v="2"/>
          </reference>
        </references>
      </pivotArea>
    </format>
    <format dxfId="146">
      <pivotArea dataOnly="0" labelOnly="1" fieldPosition="0">
        <references count="2">
          <reference field="11" count="0"/>
          <reference field="20" count="1" selected="0">
            <x v="3"/>
          </reference>
        </references>
      </pivotArea>
    </format>
    <format dxfId="145">
      <pivotArea dataOnly="0" labelOnly="1" fieldPosition="0">
        <references count="2">
          <reference field="11" count="0"/>
          <reference field="20" count="1" selected="0">
            <x v="4"/>
          </reference>
        </references>
      </pivotArea>
    </format>
    <format dxfId="144">
      <pivotArea dataOnly="0" labelOnly="1" fieldPosition="0">
        <references count="1">
          <reference field="1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90618-7C96-4EF9-AFEC-0D3D1CB2F4B9}" name="PivotTable12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hannel">
  <location ref="A68:C72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axis="axisRow" showAll="0">
      <items count="5">
        <item x="3"/>
        <item x="0"/>
        <item x="1"/>
        <item x="2"/>
        <item t="default"/>
      </items>
    </pivotField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8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18" baseItem="0" numFmtId="2"/>
    <dataField name="Min of DTI Ratio" fld="21" subtotal="min" baseField="18" baseItem="0" numFmtId="2"/>
  </dataFields>
  <formats count="5"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18" type="button" dataOnly="0" labelOnly="1" outline="0" axis="axisRow" fieldPosition="0"/>
    </format>
    <format dxfId="158">
      <pivotArea dataOnly="0" labelOnly="1" fieldPosition="0">
        <references count="1">
          <reference field="18" count="0"/>
        </references>
      </pivotArea>
    </format>
    <format dxfId="1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78F90-6A9D-4BA7-9CDC-975B7E36DAFE}" name="PivotTable22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2" rowHeaderCaption="Credit Score Labels">
  <location ref="I31:J37" firstHeaderRow="1" firstDataRow="1" firstDataCol="1"/>
  <pivotFields count="32">
    <pivotField dataField="1" showAll="0"/>
    <pivotField showAll="0"/>
    <pivotField numFmtId="1" showAll="0"/>
    <pivotField axis="axisRow"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numFmtId="1" showAll="0"/>
    <pivotField showAll="0"/>
    <pivotField axis="axisRow" numFmtId="1" showAll="0">
      <items count="3">
        <item x="0"/>
        <item x="1"/>
        <item t="default"/>
      </items>
    </pivotField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 avgSubtotal="1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3"/>
    <field x="17"/>
  </rowFields>
  <rowItems count="6">
    <i>
      <x/>
    </i>
    <i r="1">
      <x/>
    </i>
    <i r="1">
      <x v="1"/>
    </i>
    <i>
      <x v="1"/>
    </i>
    <i r="1">
      <x/>
    </i>
    <i r="1">
      <x v="1"/>
    </i>
  </rowItems>
  <colItems count="1">
    <i/>
  </colItems>
  <dataFields count="1">
    <dataField name="Count of Loan_ID" fld="0" subtotal="count" baseField="0" baseItem="0"/>
  </dataFields>
  <formats count="9">
    <format dxfId="170">
      <pivotArea type="all" dataOnly="0" outline="0" fieldPosition="0"/>
    </format>
    <format dxfId="169">
      <pivotArea outline="0" collapsedLevelsAreSubtotals="1" fieldPosition="0"/>
    </format>
    <format dxfId="168">
      <pivotArea type="origin" dataOnly="0" labelOnly="1" outline="0" fieldPosition="0"/>
    </format>
    <format dxfId="167">
      <pivotArea field="12" type="button" dataOnly="0" labelOnly="1" outline="0"/>
    </format>
    <format dxfId="166">
      <pivotArea type="topRight" dataOnly="0" labelOnly="1" outline="0" fieldPosition="0"/>
    </format>
    <format dxfId="165">
      <pivotArea field="3" type="button" dataOnly="0" labelOnly="1" outline="0" axis="axisRow" fieldPosition="0"/>
    </format>
    <format dxfId="164">
      <pivotArea dataOnly="0" labelOnly="1" fieldPosition="0">
        <references count="1">
          <reference field="3" count="0"/>
        </references>
      </pivotArea>
    </format>
    <format dxfId="163">
      <pivotArea dataOnly="0" labelOnly="1" fieldPosition="0">
        <references count="2">
          <reference field="3" count="1" selected="0">
            <x v="0"/>
          </reference>
          <reference field="17" count="0"/>
        </references>
      </pivotArea>
    </format>
    <format dxfId="162">
      <pivotArea dataOnly="0" labelOnly="1" fieldPosition="0">
        <references count="2">
          <reference field="3" count="1" selected="0">
            <x v="1"/>
          </reference>
          <reference field="1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502BE-A0EA-42AF-81AF-CE26D5DF8595}" name="PivotTable6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Marital Status">
  <location ref="A34:C37" firstHeaderRow="0" firstDataRow="1" firstDataCol="1"/>
  <pivotFields count="32">
    <pivotField showAll="0"/>
    <pivotField showAll="0"/>
    <pivotField numFmtId="1" showAll="0"/>
    <pivotField showAll="0"/>
    <pivotField axis="axisRow" showAll="0">
      <items count="4">
        <item x="2"/>
        <item x="0"/>
        <item x="1"/>
        <item t="default"/>
      </items>
    </pivotField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4" baseItem="0" numFmtId="2"/>
    <dataField name="Min of DTI Ratio" fld="21" subtotal="min" baseField="4" baseItem="0" numFmtId="2"/>
  </dataFields>
  <formats count="5"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4" type="button" dataOnly="0" labelOnly="1" outline="0" axis="axisRow" fieldPosition="0"/>
    </format>
    <format dxfId="172">
      <pivotArea dataOnly="0" labelOnly="1" fieldPosition="0">
        <references count="1">
          <reference field="4" count="0"/>
        </references>
      </pivotArea>
    </format>
    <format dxfId="1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09868-3314-41D2-A6A7-F2E33D096DE9}" name="PivotTable8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ducation levels">
  <location ref="A45:C49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axis="axisRow" showAll="0">
      <items count="5">
        <item x="1"/>
        <item x="0"/>
        <item x="2"/>
        <item x="3"/>
        <item t="default"/>
      </items>
    </pivotField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6" baseItem="0" numFmtId="2"/>
    <dataField name="Min of DTI Ratio" fld="21" subtotal="min" baseField="6" baseItem="0" numFmtId="2"/>
  </dataFields>
  <formats count="5">
    <format dxfId="180">
      <pivotArea type="all" dataOnly="0" outline="0" fieldPosition="0"/>
    </format>
    <format dxfId="179">
      <pivotArea outline="0" collapsedLevelsAreSubtotals="1" fieldPosition="0"/>
    </format>
    <format dxfId="178">
      <pivotArea field="6" type="button" dataOnly="0" labelOnly="1" outline="0" axis="axisRow" fieldPosition="0"/>
    </format>
    <format dxfId="177">
      <pivotArea dataOnly="0" labelOnly="1" fieldPosition="0">
        <references count="1">
          <reference field="6" count="0"/>
        </references>
      </pivotArea>
    </format>
    <format dxfId="1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5C9BE9-4B64-48E3-9CCD-375E88D70B27}" name="PivotTable5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">
  <location ref="A30:C32" firstHeaderRow="0" firstDataRow="1" firstDataCol="1"/>
  <pivotFields count="32">
    <pivotField showAll="0"/>
    <pivotField showAll="0"/>
    <pivotField numFmtId="1" showAll="0"/>
    <pivotField axis="axisRow"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3" baseItem="0" numFmtId="2"/>
    <dataField name="Min of DTI Ratio" fld="21" subtotal="min" baseField="3" baseItem="1" numFmtId="2"/>
  </dataFields>
  <formats count="5"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3" type="button" dataOnly="0" labelOnly="1" outline="0" axis="axisRow" fieldPosition="0"/>
    </format>
    <format dxfId="182">
      <pivotArea dataOnly="0" labelOnly="1" fieldPosition="0">
        <references count="1">
          <reference field="3" count="0"/>
        </references>
      </pivotArea>
    </format>
    <format dxfId="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49253-AA48-426E-A34E-93F7AF995AF8}" name="PivotTable10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oduct Type">
  <location ref="A57:C62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11" baseItem="0" numFmtId="2"/>
    <dataField name="Min of DTI Ratio" fld="21" subtotal="min" baseField="11" baseItem="0" numFmtId="2"/>
  </dataFields>
  <formats count="5"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11" type="button" dataOnly="0" labelOnly="1" outline="0" axis="axisRow" fieldPosition="0"/>
    </format>
    <format dxfId="187">
      <pivotArea dataOnly="0" labelOnly="1" fieldPosition="0">
        <references count="1">
          <reference field="11" count="0"/>
        </references>
      </pivotArea>
    </format>
    <format dxfId="1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D4603-0CF2-4AB0-BE03-45FD36DB4B9F}" name="PivotTable14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5" colHeaderCaption="Age Labels">
  <location ref="A16:F19" firstHeaderRow="1" firstDataRow="2" firstDataCol="1"/>
  <pivotFields count="32">
    <pivotField showAll="0"/>
    <pivotField showAll="0"/>
    <pivotField axis="axisCol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axis="axisRow" dataField="1" numFmtId="1" showAll="0">
      <items count="3">
        <item x="0"/>
        <item x="1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7"/>
  </rowFields>
  <rowItems count="2">
    <i>
      <x/>
    </i>
    <i>
      <x v="1"/>
    </i>
  </rowItems>
  <colFields count="1">
    <field x="2"/>
  </colFields>
  <colItems count="5">
    <i>
      <x v="1"/>
    </i>
    <i>
      <x v="2"/>
    </i>
    <i>
      <x v="3"/>
    </i>
    <i>
      <x v="4"/>
    </i>
    <i>
      <x v="5"/>
    </i>
  </colItems>
  <dataFields count="1">
    <dataField name="Count of Delinquency_Flag" fld="17" subtotal="count" baseField="17" baseItem="1"/>
  </dataFields>
  <formats count="8">
    <format dxfId="106">
      <pivotArea type="all" dataOnly="0" outline="0" fieldPosition="0"/>
    </format>
    <format dxfId="107">
      <pivotArea outline="0" collapsedLevelsAreSubtotals="1" fieldPosition="0"/>
    </format>
    <format dxfId="108">
      <pivotArea type="origin" dataOnly="0" labelOnly="1" outline="0" fieldPosition="0"/>
    </format>
    <format dxfId="109">
      <pivotArea field="2" type="button" dataOnly="0" labelOnly="1" outline="0" axis="axisCol" fieldPosition="0"/>
    </format>
    <format dxfId="110">
      <pivotArea type="topRight" dataOnly="0" labelOnly="1" outline="0" fieldPosition="0"/>
    </format>
    <format dxfId="111">
      <pivotArea field="17" type="button" dataOnly="0" labelOnly="1" outline="0" axis="axisRow" fieldPosition="0"/>
    </format>
    <format dxfId="112">
      <pivotArea dataOnly="0" labelOnly="1" fieldPosition="0">
        <references count="1">
          <reference field="17" count="0"/>
        </references>
      </pivotArea>
    </format>
    <format dxfId="113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C0B68-2822-4A1C-8143-22898AB7F860}" name="PivotTable4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Age">
  <location ref="A23:C28" firstHeaderRow="0" firstDataRow="1" firstDataCol="1"/>
  <pivotFields count="32">
    <pivotField showAll="0"/>
    <pivotField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2" baseItem="1" numFmtId="2"/>
    <dataField name="Min of DTI Ratio" fld="21" subtotal="min" baseField="2" baseItem="1" numFmtId="2"/>
  </dataFields>
  <formats count="5"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2" type="button" dataOnly="0" labelOnly="1" outline="0" axis="axisRow" fieldPosition="0"/>
    </format>
    <format dxfId="200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1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645C0-2AB1-4986-8509-40F5988231B5}" name="PivotTable13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egion">
  <location ref="A74:C79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axis="axisRow" showAll="0">
      <items count="6">
        <item x="0"/>
        <item x="2"/>
        <item x="3"/>
        <item x="4"/>
        <item x="1"/>
        <item t="default"/>
      </items>
    </pivotField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20" baseItem="0" numFmtId="2"/>
    <dataField name="Min of DTI Ratio" fld="21" subtotal="min" baseField="20" baseItem="0" numFmtId="2"/>
  </dataFields>
  <formats count="5"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20" type="button" dataOnly="0" labelOnly="1" outline="0" axis="axisRow" fieldPosition="0"/>
    </format>
    <format dxfId="212">
      <pivotArea dataOnly="0" labelOnly="1" fieldPosition="0">
        <references count="1">
          <reference field="20" count="0"/>
        </references>
      </pivotArea>
    </format>
    <format dxfId="2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B24A9-9964-45CC-9824-8BCCD9053E3A}" name="PivotTable19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31:N33" firstHeaderRow="1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Row" numFmtI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2"/>
  </rowFields>
  <rowItems count="2">
    <i>
      <x v="1"/>
    </i>
    <i>
      <x v="2"/>
    </i>
  </rowItems>
  <colItems count="1">
    <i/>
  </colItems>
  <dataFields count="1">
    <dataField name="Sum of Revenue_After" fld="25" baseField="0" baseItem="0"/>
  </dataFields>
  <formats count="5"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12" type="button" dataOnly="0" labelOnly="1" outline="0" axis="axisRow" fieldPosition="0"/>
    </format>
    <format dxfId="217">
      <pivotArea dataOnly="0" labelOnly="1" fieldPosition="0">
        <references count="1">
          <reference field="12" count="2">
            <x v="1"/>
            <x v="2"/>
          </reference>
        </references>
      </pivotArea>
    </format>
    <format dxfId="2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06A3CC-BBE3-4A61-AA79-9C419596B4D8}" name="PivotTable7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Dependents">
  <location ref="A39:C43" firstHeaderRow="0" firstDataRow="1" firstDataCol="1"/>
  <pivotFields count="32">
    <pivotField showAll="0"/>
    <pivotField showAll="0"/>
    <pivotField numFmtId="1" showAll="0"/>
    <pivotField showAll="0"/>
    <pivotField showAll="0"/>
    <pivotField axis="axisRow" numFmtId="1" showAll="0">
      <items count="5">
        <item x="0"/>
        <item x="2"/>
        <item x="1"/>
        <item x="3"/>
        <item t="default"/>
      </items>
    </pivotField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5" baseItem="0" numFmtId="2"/>
    <dataField name="Min of DTI Ratio" fld="21" subtotal="min" baseField="5" baseItem="1" numFmtId="2"/>
  </dataFields>
  <formats count="5">
    <format dxfId="233">
      <pivotArea type="all" dataOnly="0" outline="0" fieldPosition="0"/>
    </format>
    <format dxfId="232">
      <pivotArea outline="0" collapsedLevelsAreSubtotals="1" fieldPosition="0"/>
    </format>
    <format dxfId="231">
      <pivotArea field="5" type="button" dataOnly="0" labelOnly="1" outline="0" axis="axisRow" fieldPosition="0"/>
    </format>
    <format dxfId="230">
      <pivotArea dataOnly="0" labelOnly="1" fieldPosition="0">
        <references count="1">
          <reference field="5" count="0"/>
        </references>
      </pivotArea>
    </format>
    <format dxfId="2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00D67-85E5-4021-B41E-974C536CFCBE}" name="PivotTable18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26:N28" firstHeaderRow="1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Row" numFmtI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2"/>
  </rowFields>
  <rowItems count="2">
    <i>
      <x v="1"/>
    </i>
    <i>
      <x v="2"/>
    </i>
  </rowItems>
  <colItems count="1">
    <i/>
  </colItems>
  <dataFields count="1">
    <dataField name="Sum of Revenue_Before" fld="24" baseField="0" baseItem="0"/>
  </dataFields>
  <formats count="5"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12" type="button" dataOnly="0" labelOnly="1" outline="0" axis="axisRow" fieldPosition="0"/>
    </format>
    <format dxfId="242">
      <pivotArea dataOnly="0" labelOnly="1" fieldPosition="0">
        <references count="1">
          <reference field="12" count="2">
            <x v="1"/>
            <x v="2"/>
          </reference>
        </references>
      </pivotArea>
    </format>
    <format dxfId="24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741CF-13F9-4F1C-A093-A0F6859C91C8}" name="PivotTable25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51:M52" firstHeaderRow="1" firstDataRow="1" firstDataCol="0" rowPageCount="1" colPageCount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Page" numFmtId="1" multipleItemSelectionAllowe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credit score and delinquency correlation" fld="27" subtotal="average" baseField="0" baseItem="0"/>
  </dataFields>
  <formats count="3">
    <format dxfId="248">
      <pivotArea type="all" dataOnly="0" outline="0" fieldPosition="0"/>
    </format>
    <format dxfId="247">
      <pivotArea outline="0" collapsedLevelsAreSubtotals="1" fieldPosition="0"/>
    </format>
    <format dxfId="2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B5560-BE47-4B3E-A8E4-49D94E93E7BA}" name="PivotTable24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0" rowHeaderCaption="Product Labels">
  <location ref="D6:E11" firstHeaderRow="1" firstDataRow="1" firstDataCol="1"/>
  <pivotFields count="32">
    <pivotField showAll="0"/>
    <pivotField showAll="0"/>
    <pivotField axis="axisRow" numFmtI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numFmtId="1" showAll="0"/>
    <pivotField dataField="1" numFmtId="1" showAll="0"/>
    <pivotField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Loan_Amount" fld="10" showDataAs="percentOfTotal" baseField="11" baseItem="0" numFmtId="10"/>
  </dataFields>
  <formats count="5">
    <format dxfId="126">
      <pivotArea type="all" dataOnly="0" outline="0" fieldPosition="0"/>
    </format>
    <format dxfId="127">
      <pivotArea outline="0" collapsedLevelsAreSubtotals="1" fieldPosition="0"/>
    </format>
    <format dxfId="128">
      <pivotArea field="2" type="button" dataOnly="0" labelOnly="1" outline="0" axis="axisRow" fieldPosition="0"/>
    </format>
    <format dxfId="129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130">
      <pivotArea dataOnly="0" labelOnly="1" outline="0" axis="axisValues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CBA66-A5FB-4320-8559-FF11CD171B7A}" name="PivotTable21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56:M57" firstHeaderRow="1" firstDataRow="1" firstDataCol="0" rowPageCount="1" colPageCount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Page" numFmtId="1" multipleItemSelectionAllowe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credit score revenue correlation" fld="28" subtotal="average" baseField="0" baseItem="0"/>
  </dataFields>
  <formats count="3">
    <format dxfId="259">
      <pivotArea type="all" dataOnly="0" outline="0" fieldPosition="0"/>
    </format>
    <format dxfId="258">
      <pivotArea outline="0" collapsedLevelsAreSubtotals="1" fieldPosition="0"/>
    </format>
    <format dxfId="25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2712D-956E-4970-81BF-40D030777CDF}" name="PivotTable11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Deliquency Flag">
  <location ref="A64:C66" firstHeaderRow="0" firstDataRow="1" firstDataCol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axis="axisRow" numFmtId="1" showAll="0">
      <items count="3">
        <item x="0"/>
        <item x="1"/>
        <item t="default"/>
      </items>
    </pivotField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7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Average of DTI Ratio" fld="21" subtotal="average" baseField="17" baseItem="0" numFmtId="2"/>
    <dataField name="Min of DTI Ratio" fld="21" subtotal="min" baseField="17" baseItem="0" numFmtId="2"/>
  </dataFields>
  <formats count="5"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17" type="button" dataOnly="0" labelOnly="1" outline="0" axis="axisRow" fieldPosition="0"/>
    </format>
    <format dxfId="261">
      <pivotArea dataOnly="0" labelOnly="1" fieldPosition="0">
        <references count="1">
          <reference field="17" count="0"/>
        </references>
      </pivotArea>
    </format>
    <format dxfId="2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52E4B-18D6-47CB-AEE0-D9860B19B5CE}" name="PivotTable3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edit Score Labels">
  <location ref="M41:M42" firstHeaderRow="1" firstDataRow="1" firstDataCol="0" rowPageCount="1" colPageCount="1"/>
  <pivotFields count="32"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showAll="0"/>
    <pivotField axis="axisPage" numFmtId="1" multipleItemSelectionAllowed="1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numFmtId="14" showAll="0">
      <items count="662">
        <item x="10"/>
        <item x="351"/>
        <item x="428"/>
        <item x="276"/>
        <item x="91"/>
        <item x="645"/>
        <item x="488"/>
        <item x="604"/>
        <item x="194"/>
        <item x="596"/>
        <item x="610"/>
        <item x="563"/>
        <item x="415"/>
        <item x="176"/>
        <item x="2"/>
        <item x="299"/>
        <item x="410"/>
        <item x="543"/>
        <item x="451"/>
        <item x="403"/>
        <item x="137"/>
        <item x="62"/>
        <item x="353"/>
        <item x="528"/>
        <item x="350"/>
        <item x="3"/>
        <item x="325"/>
        <item x="115"/>
        <item x="609"/>
        <item x="633"/>
        <item x="302"/>
        <item x="584"/>
        <item x="489"/>
        <item x="378"/>
        <item x="575"/>
        <item x="644"/>
        <item x="1"/>
        <item x="637"/>
        <item x="557"/>
        <item x="547"/>
        <item x="380"/>
        <item x="231"/>
        <item x="607"/>
        <item x="439"/>
        <item x="573"/>
        <item x="499"/>
        <item x="345"/>
        <item x="28"/>
        <item x="411"/>
        <item x="165"/>
        <item x="364"/>
        <item x="48"/>
        <item x="334"/>
        <item x="379"/>
        <item x="595"/>
        <item x="387"/>
        <item x="657"/>
        <item x="286"/>
        <item x="303"/>
        <item x="510"/>
        <item x="38"/>
        <item x="436"/>
        <item x="562"/>
        <item x="177"/>
        <item x="491"/>
        <item x="70"/>
        <item x="63"/>
        <item x="68"/>
        <item x="174"/>
        <item x="454"/>
        <item x="534"/>
        <item x="585"/>
        <item x="301"/>
        <item x="559"/>
        <item x="216"/>
        <item x="497"/>
        <item x="224"/>
        <item x="326"/>
        <item x="217"/>
        <item x="72"/>
        <item x="83"/>
        <item x="98"/>
        <item x="536"/>
        <item x="406"/>
        <item x="19"/>
        <item x="544"/>
        <item x="32"/>
        <item x="614"/>
        <item x="16"/>
        <item x="55"/>
        <item x="531"/>
        <item x="34"/>
        <item x="170"/>
        <item x="322"/>
        <item x="582"/>
        <item x="202"/>
        <item x="5"/>
        <item x="232"/>
        <item x="383"/>
        <item x="540"/>
        <item x="206"/>
        <item x="14"/>
        <item x="588"/>
        <item x="97"/>
        <item x="41"/>
        <item x="139"/>
        <item x="660"/>
        <item x="291"/>
        <item x="105"/>
        <item x="30"/>
        <item x="39"/>
        <item x="50"/>
        <item x="25"/>
        <item x="99"/>
        <item x="495"/>
        <item x="45"/>
        <item x="121"/>
        <item x="475"/>
        <item x="374"/>
        <item x="319"/>
        <item x="460"/>
        <item x="569"/>
        <item x="235"/>
        <item x="53"/>
        <item x="413"/>
        <item x="498"/>
        <item x="119"/>
        <item x="608"/>
        <item x="104"/>
        <item x="269"/>
        <item x="260"/>
        <item x="129"/>
        <item x="405"/>
        <item x="556"/>
        <item x="470"/>
        <item x="184"/>
        <item x="366"/>
        <item x="56"/>
        <item x="161"/>
        <item x="203"/>
        <item x="337"/>
        <item x="386"/>
        <item x="22"/>
        <item x="313"/>
        <item x="508"/>
        <item x="601"/>
        <item x="348"/>
        <item x="395"/>
        <item x="619"/>
        <item x="279"/>
        <item x="625"/>
        <item x="555"/>
        <item x="367"/>
        <item x="417"/>
        <item x="369"/>
        <item x="261"/>
        <item x="632"/>
        <item x="482"/>
        <item x="293"/>
        <item x="152"/>
        <item x="477"/>
        <item x="390"/>
        <item x="515"/>
        <item x="205"/>
        <item x="442"/>
        <item x="396"/>
        <item x="40"/>
        <item x="8"/>
        <item x="511"/>
        <item x="252"/>
        <item x="570"/>
        <item x="381"/>
        <item x="355"/>
        <item x="552"/>
        <item x="329"/>
        <item x="579"/>
        <item x="240"/>
        <item x="24"/>
        <item x="375"/>
        <item x="344"/>
        <item x="634"/>
        <item x="501"/>
        <item x="539"/>
        <item x="613"/>
        <item x="628"/>
        <item x="464"/>
        <item x="134"/>
        <item x="149"/>
        <item x="290"/>
        <item x="225"/>
        <item x="284"/>
        <item x="309"/>
        <item x="444"/>
        <item x="574"/>
        <item x="169"/>
        <item x="315"/>
        <item x="512"/>
        <item x="599"/>
        <item x="248"/>
        <item x="123"/>
        <item x="82"/>
        <item x="310"/>
        <item x="618"/>
        <item x="430"/>
        <item x="213"/>
        <item x="47"/>
        <item x="368"/>
        <item x="323"/>
        <item x="131"/>
        <item x="537"/>
        <item x="639"/>
        <item x="185"/>
        <item x="339"/>
        <item x="330"/>
        <item x="448"/>
        <item x="57"/>
        <item x="638"/>
        <item x="84"/>
        <item x="485"/>
        <item x="207"/>
        <item x="388"/>
        <item x="180"/>
        <item x="280"/>
        <item x="128"/>
        <item x="66"/>
        <item x="257"/>
        <item x="429"/>
        <item x="33"/>
        <item x="520"/>
        <item x="20"/>
        <item x="164"/>
        <item x="238"/>
        <item x="178"/>
        <item x="571"/>
        <item x="183"/>
        <item x="493"/>
        <item x="190"/>
        <item x="59"/>
        <item x="490"/>
        <item x="175"/>
        <item x="617"/>
        <item x="37"/>
        <item x="564"/>
        <item x="420"/>
        <item x="11"/>
        <item x="144"/>
        <item x="118"/>
        <item x="60"/>
        <item x="29"/>
        <item x="300"/>
        <item x="138"/>
        <item x="266"/>
        <item x="370"/>
        <item x="88"/>
        <item x="581"/>
        <item x="160"/>
        <item x="371"/>
        <item x="90"/>
        <item x="332"/>
        <item x="594"/>
        <item x="457"/>
        <item x="440"/>
        <item x="593"/>
        <item x="308"/>
        <item x="42"/>
        <item x="525"/>
        <item x="106"/>
        <item x="100"/>
        <item x="262"/>
        <item x="646"/>
        <item x="258"/>
        <item x="318"/>
        <item x="484"/>
        <item x="218"/>
        <item x="445"/>
        <item x="486"/>
        <item x="502"/>
        <item x="611"/>
        <item x="620"/>
        <item x="107"/>
        <item x="341"/>
        <item x="459"/>
        <item x="275"/>
        <item x="74"/>
        <item x="181"/>
        <item x="171"/>
        <item x="558"/>
        <item x="272"/>
        <item x="659"/>
        <item x="201"/>
        <item x="416"/>
        <item x="518"/>
        <item x="116"/>
        <item x="148"/>
        <item x="109"/>
        <item x="264"/>
        <item x="468"/>
        <item x="209"/>
        <item x="182"/>
        <item x="566"/>
        <item x="458"/>
        <item x="132"/>
        <item x="296"/>
        <item x="530"/>
        <item x="251"/>
        <item x="204"/>
        <item x="561"/>
        <item x="306"/>
        <item x="328"/>
        <item x="76"/>
        <item x="443"/>
        <item x="145"/>
        <item x="423"/>
        <item x="336"/>
        <item x="44"/>
        <item x="658"/>
        <item x="52"/>
        <item x="210"/>
        <item x="612"/>
        <item x="391"/>
        <item x="577"/>
        <item x="435"/>
        <item x="624"/>
        <item x="338"/>
        <item x="150"/>
        <item x="221"/>
        <item x="377"/>
        <item x="195"/>
        <item x="94"/>
        <item x="455"/>
        <item x="626"/>
        <item x="277"/>
        <item x="480"/>
        <item x="517"/>
        <item x="156"/>
        <item x="412"/>
        <item x="602"/>
        <item x="408"/>
        <item x="18"/>
        <item x="127"/>
        <item x="214"/>
        <item x="616"/>
        <item x="227"/>
        <item x="49"/>
        <item x="461"/>
        <item x="81"/>
        <item x="505"/>
        <item x="615"/>
        <item x="236"/>
        <item x="89"/>
        <item x="427"/>
        <item x="533"/>
        <item x="211"/>
        <item x="372"/>
        <item x="285"/>
        <item x="12"/>
        <item x="651"/>
        <item x="532"/>
        <item x="603"/>
        <item x="467"/>
        <item x="288"/>
        <item x="158"/>
        <item x="586"/>
        <item x="578"/>
        <item x="126"/>
        <item x="234"/>
        <item x="192"/>
        <item x="513"/>
        <item x="141"/>
        <item x="220"/>
        <item x="159"/>
        <item x="623"/>
        <item x="256"/>
        <item x="640"/>
        <item x="253"/>
        <item x="365"/>
        <item x="549"/>
        <item x="389"/>
        <item x="496"/>
        <item x="516"/>
        <item x="487"/>
        <item x="397"/>
        <item x="642"/>
        <item x="636"/>
        <item x="271"/>
        <item x="655"/>
        <item x="31"/>
        <item x="147"/>
        <item x="61"/>
        <item x="419"/>
        <item x="652"/>
        <item x="311"/>
        <item x="347"/>
        <item x="321"/>
        <item x="567"/>
        <item x="316"/>
        <item x="545"/>
        <item x="384"/>
        <item x="589"/>
        <item x="200"/>
        <item x="466"/>
        <item x="117"/>
        <item x="173"/>
        <item x="226"/>
        <item x="523"/>
        <item x="402"/>
        <item x="654"/>
        <item x="393"/>
        <item x="163"/>
        <item x="317"/>
        <item x="265"/>
        <item x="568"/>
        <item x="418"/>
        <item x="289"/>
        <item x="125"/>
        <item x="13"/>
        <item x="342"/>
        <item x="307"/>
        <item x="473"/>
        <item x="35"/>
        <item x="51"/>
        <item x="245"/>
        <item x="382"/>
        <item x="298"/>
        <item x="492"/>
        <item x="186"/>
        <item x="327"/>
        <item x="23"/>
        <item x="385"/>
        <item x="553"/>
        <item x="87"/>
        <item x="130"/>
        <item x="108"/>
        <item x="462"/>
        <item x="43"/>
        <item x="142"/>
        <item x="78"/>
        <item x="320"/>
        <item x="421"/>
        <item x="73"/>
        <item x="580"/>
        <item x="263"/>
        <item x="509"/>
        <item x="255"/>
        <item x="168"/>
        <item x="590"/>
        <item x="392"/>
        <item x="340"/>
        <item x="463"/>
        <item x="622"/>
        <item x="219"/>
        <item x="483"/>
        <item x="535"/>
        <item x="425"/>
        <item x="550"/>
        <item x="399"/>
        <item x="631"/>
        <item x="114"/>
        <item x="404"/>
        <item x="246"/>
        <item x="197"/>
        <item x="373"/>
        <item x="474"/>
        <item x="621"/>
        <item x="398"/>
        <item x="7"/>
        <item x="343"/>
        <item x="273"/>
        <item x="450"/>
        <item x="476"/>
        <item x="494"/>
        <item x="155"/>
        <item x="69"/>
        <item x="548"/>
        <item x="208"/>
        <item x="242"/>
        <item x="166"/>
        <item x="283"/>
        <item x="447"/>
        <item x="431"/>
        <item x="101"/>
        <item x="653"/>
        <item x="362"/>
        <item x="153"/>
        <item x="146"/>
        <item x="295"/>
        <item x="647"/>
        <item x="65"/>
        <item x="409"/>
        <item x="154"/>
        <item x="357"/>
        <item x="86"/>
        <item x="304"/>
        <item x="656"/>
        <item x="648"/>
        <item x="333"/>
        <item x="136"/>
        <item x="268"/>
        <item x="583"/>
        <item x="441"/>
        <item x="222"/>
        <item x="196"/>
        <item x="649"/>
        <item x="606"/>
        <item x="167"/>
        <item x="565"/>
        <item x="198"/>
        <item x="572"/>
        <item x="529"/>
        <item x="504"/>
        <item x="102"/>
        <item x="433"/>
        <item x="230"/>
        <item x="122"/>
        <item x="188"/>
        <item x="93"/>
        <item x="352"/>
        <item x="335"/>
        <item x="554"/>
        <item x="524"/>
        <item x="58"/>
        <item x="172"/>
        <item x="229"/>
        <item x="85"/>
        <item x="305"/>
        <item x="4"/>
        <item x="80"/>
        <item x="292"/>
        <item x="133"/>
        <item x="591"/>
        <item x="376"/>
        <item x="434"/>
        <item x="113"/>
        <item x="401"/>
        <item x="456"/>
        <item x="111"/>
        <item x="314"/>
        <item x="469"/>
        <item x="95"/>
        <item x="551"/>
        <item x="244"/>
        <item x="259"/>
        <item x="46"/>
        <item x="193"/>
        <item x="64"/>
        <item x="422"/>
        <item x="26"/>
        <item x="96"/>
        <item x="124"/>
        <item x="605"/>
        <item x="233"/>
        <item x="449"/>
        <item x="597"/>
        <item x="363"/>
        <item x="503"/>
        <item x="191"/>
        <item x="189"/>
        <item x="507"/>
        <item x="542"/>
        <item x="592"/>
        <item x="446"/>
        <item x="215"/>
        <item x="354"/>
        <item x="630"/>
        <item x="331"/>
        <item x="247"/>
        <item x="17"/>
        <item x="228"/>
        <item x="349"/>
        <item x="254"/>
        <item x="426"/>
        <item x="287"/>
        <item x="270"/>
        <item x="0"/>
        <item x="465"/>
        <item x="6"/>
        <item x="140"/>
        <item x="21"/>
        <item x="71"/>
        <item x="521"/>
        <item x="36"/>
        <item x="103"/>
        <item x="110"/>
        <item x="112"/>
        <item x="324"/>
        <item x="162"/>
        <item x="527"/>
        <item x="135"/>
        <item x="356"/>
        <item x="346"/>
        <item x="199"/>
        <item x="312"/>
        <item x="9"/>
        <item x="437"/>
        <item x="600"/>
        <item x="522"/>
        <item x="432"/>
        <item x="249"/>
        <item x="438"/>
        <item x="267"/>
        <item x="641"/>
        <item x="471"/>
        <item x="481"/>
        <item x="54"/>
        <item x="541"/>
        <item x="629"/>
        <item x="478"/>
        <item x="278"/>
        <item x="243"/>
        <item x="241"/>
        <item x="281"/>
        <item x="452"/>
        <item x="394"/>
        <item x="237"/>
        <item x="92"/>
        <item x="120"/>
        <item x="500"/>
        <item x="643"/>
        <item x="560"/>
        <item x="519"/>
        <item x="27"/>
        <item x="187"/>
        <item x="414"/>
        <item x="598"/>
        <item x="239"/>
        <item x="75"/>
        <item x="453"/>
        <item x="157"/>
        <item x="250"/>
        <item x="151"/>
        <item x="15"/>
        <item x="424"/>
        <item x="576"/>
        <item x="179"/>
        <item x="627"/>
        <item x="297"/>
        <item x="635"/>
        <item x="77"/>
        <item x="223"/>
        <item x="400"/>
        <item x="361"/>
        <item x="472"/>
        <item x="143"/>
        <item x="538"/>
        <item x="282"/>
        <item x="359"/>
        <item x="514"/>
        <item x="294"/>
        <item x="274"/>
        <item x="650"/>
        <item x="546"/>
        <item x="67"/>
        <item x="360"/>
        <item x="407"/>
        <item x="587"/>
        <item x="212"/>
        <item x="358"/>
        <item x="479"/>
        <item x="526"/>
        <item x="506"/>
        <item x="79"/>
        <item t="default"/>
      </items>
    </pivotField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Correlation interest rate before and delinquency flag" fld="22" subtotal="average" baseField="0" baseItem="0"/>
  </dataFields>
  <formats count="3">
    <format dxfId="92">
      <pivotArea type="all" dataOnly="0" outline="0" fieldPosition="0"/>
    </format>
    <format dxfId="93">
      <pivotArea outline="0" collapsedLevelsAreSubtotals="1" fieldPosition="0"/>
    </format>
    <format dxfId="9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6DAC0-B8E8-46D1-826C-5D32A176CE78}" name="Table1" displayName="Table1" ref="A1:AC1001" totalsRowShown="0" headerRowDxfId="298" dataDxfId="297">
  <autoFilter ref="A1:AC1001" xr:uid="{59B6DAC0-B8E8-46D1-826C-5D32A176CE78}"/>
  <sortState xmlns:xlrd2="http://schemas.microsoft.com/office/spreadsheetml/2017/richdata2" ref="A2:AA1001">
    <sortCondition ref="AA1:AA1001"/>
  </sortState>
  <tableColumns count="29">
    <tableColumn id="1" xr3:uid="{7F2626CE-8874-4FD2-BE3F-AF1BDA230B14}" name="Loan_ID" dataDxfId="296"/>
    <tableColumn id="2" xr3:uid="{A87AE70E-014A-4C74-B787-98D5CA429728}" name="Customer_ID" dataDxfId="295"/>
    <tableColumn id="3" xr3:uid="{DE71BCC4-0B28-4C74-B0A1-B69E3D402C83}" name="Customer_Age" dataDxfId="294"/>
    <tableColumn id="4" xr3:uid="{D99A1536-9E47-4788-894C-45A6C500AF50}" name="Gender" dataDxfId="293"/>
    <tableColumn id="5" xr3:uid="{32DB8012-035A-4377-B009-8962CE44EF71}" name="Marital_Status" dataDxfId="292"/>
    <tableColumn id="6" xr3:uid="{7AC8D1B0-266A-433A-8FF5-E3778804306C}" name="Dependents" dataDxfId="291"/>
    <tableColumn id="7" xr3:uid="{A57B283F-D7E6-4064-9DCC-63E5F023325B}" name="Education_Level" dataDxfId="290"/>
    <tableColumn id="8" xr3:uid="{E278F489-617E-4848-B1E6-DF67CFE3EF17}" name="Employment_Type" dataDxfId="289"/>
    <tableColumn id="9" xr3:uid="{603098E6-CE98-43BC-8636-A070AD41E336}" name="Salary" dataDxfId="288"/>
    <tableColumn id="10" xr3:uid="{BC45E4F1-68B2-4637-A520-51A525A19D41}" name="Other_Income" dataDxfId="287"/>
    <tableColumn id="11" xr3:uid="{C8661596-5D86-491F-B4CC-7436E436D76F}" name="Loan_Amount" dataDxfId="286"/>
    <tableColumn id="12" xr3:uid="{B36BF096-999F-4E97-984A-BC14B519AA05}" name="Product_Type" dataDxfId="285"/>
    <tableColumn id="13" xr3:uid="{922990E7-FBA1-4D9F-B409-54704675758E}" name="Credit_Score" dataDxfId="284"/>
    <tableColumn id="14" xr3:uid="{FB5E324F-024F-4C6D-95BE-076B90328F07}" name="Tenure_Months" dataDxfId="283"/>
    <tableColumn id="15" xr3:uid="{C6159A9F-843E-489D-8CE7-B12B3A8284B7}" name="Interest_Rate" dataDxfId="282"/>
    <tableColumn id="16" xr3:uid="{8EAC370E-D1C5-405F-9C12-5BFB24DFDC97}" name="EMI" dataDxfId="281"/>
    <tableColumn id="17" xr3:uid="{953CEAE1-E062-4E1D-A332-4D7E8945B3CB}" name="Current_Status" dataDxfId="280"/>
    <tableColumn id="18" xr3:uid="{CB730CF8-A044-48F4-9B98-A07B79386037}" name="Delinquency_Flag" dataDxfId="279"/>
    <tableColumn id="19" xr3:uid="{82DDB975-B4D1-44E6-914F-60C7CDF1B2A0}" name="Channel" dataDxfId="278"/>
    <tableColumn id="20" xr3:uid="{79BC6A39-57FF-4D7B-BABA-0B155CF62C1F}" name="Issue_Date" dataDxfId="277"/>
    <tableColumn id="21" xr3:uid="{3B804068-0353-4AF8-8C1C-7140D3E41D3C}" name="Region" dataDxfId="276"/>
    <tableColumn id="22" xr3:uid="{61B10A2F-6EE7-4AD9-B0FC-34C905D6A211}" name="DTI Ratio" dataDxfId="275">
      <calculatedColumnFormula xml:space="preserve"> (P2 / (I2 + J2)) * 100</calculatedColumnFormula>
    </tableColumn>
    <tableColumn id="32" xr3:uid="{6E8ABE8F-84BF-456B-841A-4D1295037ABE}" name="Correlation interest rate before and delinquency flag" dataDxfId="116">
      <calculatedColumnFormula>IF(M2 &lt; 650,
    IF(AND(COUNTIFS(R2:R1001, 1) &gt; 0, COUNTIFS(R2:R1001, 0) &gt; 0, COUNTA(O2:O1001) &gt; 1),
        (AVERAGEIFS(O2:O1001, R2:R1001, 1) - AVERAGEIFS(O2:O1001, R2:R1001, 0)) / STDEVP(O2:O1001) * SQRT((COUNTIFS(R2:R1001, 1) * COUNTIFS(R2:R1001, 0)) / (COUNTA(O2:O1001) * (COUNTA(O2:O1001) - 1))),
        0),
    0)</calculatedColumnFormula>
    </tableColumn>
    <tableColumn id="34" xr3:uid="{4F6AC0DC-A86E-43C6-80A1-5501B8E73B3D}" name="2% Interest" dataDxfId="274">
      <calculatedColumnFormula>IF(M2 &lt; 650, O2 + 2, O2)</calculatedColumnFormula>
    </tableColumn>
    <tableColumn id="35" xr3:uid="{06051FEE-C21F-4DA0-92F9-4A08D3C37841}" name="Revenue_Before" dataDxfId="273">
      <calculatedColumnFormula xml:space="preserve"> K2 * O2</calculatedColumnFormula>
    </tableColumn>
    <tableColumn id="36" xr3:uid="{884A0293-900B-4F40-81BF-677BEE4D5D5B}" name="Revenue_After" dataDxfId="272">
      <calculatedColumnFormula xml:space="preserve"> K2 * X2</calculatedColumnFormula>
    </tableColumn>
    <tableColumn id="37" xr3:uid="{4F510FFC-E827-44A4-8B1D-3D4AFACCC898}" name="Correlation Interest rate after and delinquency flag" dataDxfId="117">
      <calculatedColumnFormula>IF(M2 &lt; 650,
    IF(AND(COUNTIFS(R2:R1001, 1) &gt; 0, COUNTIFS(R2:R1001, 0) &gt; 0, COUNTA(X2:X1001) &gt; 1),
        (AVERAGEIFS(X2:X1001, R2:R1001, 1) - AVERAGEIFS(X2:X1001, R2:R1001, 0)) / STDEVP(X2:X1001) * SQRT((COUNTIFS(R2:R1001, 1) * COUNTIFS(R2:R1001, 0)) / (COUNTA(X2:X1001) * (COUNTA(X2:X1001) - 1))),
        0),
    0)</calculatedColumnFormula>
    </tableColumn>
    <tableColumn id="23" xr3:uid="{783D5986-C2D3-46BC-BAA7-0C77EF23C797}" name="credit score and delinquency correlation" dataDxfId="115">
      <calculatedColumnFormula>IF(M2 &lt; 650,
    IF(AND(COUNTIFS(R2:R1001, 1) &gt; 0, COUNTIFS(R2:R1001, 0) &gt; 0, COUNTA(M2:M1001) &gt; 1),
        (AVERAGEIFS(M2:M1001, R2:R1001, 1) - AVERAGEIFS(M2:M1001, R2:R1001, 0)) / STDEVP(M2:M1001) * SQRT((COUNTIFS(R2:R1001, 1) * COUNTIFS(R2:R1001, 0)) / (COUNTA(M2:M1001) * (COUNTA(M2:M1001) - 1))),
        0),
    0)</calculatedColumnFormula>
    </tableColumn>
    <tableColumn id="24" xr3:uid="{9C50ABEB-3515-4B2A-A017-8C77AF96A013}" name="credit score revenue correlation" dataDxfId="114">
      <calculatedColumnFormula array="1">IFERROR(
    (SUMPRODUCT(--(M2:M1001 &lt;&gt; Y2:Y1001)*(M2:M1001 &lt; Y2:Y1001)) - SUMPRODUCT(--(M2:M1001 &lt;&gt; Y2:Y1001)*(M2:M1001 &gt; Y2:Y1001))) /
    SQRT(
        (SUMPRODUCT(--(M2:M1001 &lt;&gt; Y2:Y1001)*(M2:M1001 &lt; Y2:Y1001)) + COUNT(M2:M1001)) *
        (SUMPRODUCT(--(M2:M1001 &lt;&gt; Y2:Y1001)*(M2:M1001 &gt; Y2:Y1001)) + COUNT(Y2:Y1001))
    ),
    0
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CD4FF8F-A9BD-4430-8475-A113814C29BF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9121760266993358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4341AA6-32A8-4566-A3E2-1AFBDEF99E3B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1A200700-759E-4937-8356-D041397C8629}"/>
    <we:binding id="InputY" type="matrix" appref="{2D839183-8850-48ED-8BA0-7AC06DB69393}"/>
    <we:binding id="InputX" type="matrix" appref="{AD28DEC8-D110-4D57-A8C1-6C5F5048551B}"/>
    <we:binding id="Output" type="matrix" appref="{4D5B8B70-6EAD-4D85-B995-A42D72F034C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95A-304D-4040-BC7C-64796E207507}">
  <dimension ref="A1:AD1001"/>
  <sheetViews>
    <sheetView topLeftCell="Z3" zoomScale="84" zoomScaleNormal="85" workbookViewId="0">
      <selection activeCell="G7" sqref="G7"/>
    </sheetView>
  </sheetViews>
  <sheetFormatPr defaultRowHeight="13.8" x14ac:dyDescent="0.3"/>
  <cols>
    <col min="1" max="1" width="11.33203125" style="4" customWidth="1"/>
    <col min="2" max="2" width="16" style="4" customWidth="1"/>
    <col min="3" max="3" width="17.88671875" style="5" customWidth="1"/>
    <col min="4" max="4" width="10.77734375" style="4" customWidth="1"/>
    <col min="5" max="5" width="17.21875" style="4" customWidth="1"/>
    <col min="6" max="6" width="15.21875" style="5" customWidth="1"/>
    <col min="7" max="7" width="19.6640625" style="4" customWidth="1"/>
    <col min="8" max="8" width="21.88671875" style="4" customWidth="1"/>
    <col min="9" max="9" width="9.88671875" style="5" customWidth="1"/>
    <col min="10" max="10" width="17.109375" style="5" customWidth="1"/>
    <col min="11" max="11" width="16.88671875" style="5" customWidth="1"/>
    <col min="12" max="12" width="17" style="4" customWidth="1"/>
    <col min="13" max="13" width="16.21875" style="5" customWidth="1"/>
    <col min="14" max="14" width="18.88671875" style="5" customWidth="1"/>
    <col min="15" max="15" width="16.5546875" style="2" customWidth="1"/>
    <col min="16" max="16" width="10.21875" style="5" customWidth="1"/>
    <col min="17" max="17" width="18.21875" style="4" customWidth="1"/>
    <col min="18" max="18" width="20.88671875" style="5" customWidth="1"/>
    <col min="19" max="19" width="11.44140625" style="4" customWidth="1"/>
    <col min="20" max="20" width="14.21875" style="6" customWidth="1"/>
    <col min="21" max="21" width="10.44140625" style="4" customWidth="1"/>
    <col min="22" max="22" width="12.44140625" style="2" customWidth="1"/>
    <col min="23" max="23" width="56.88671875" style="3" customWidth="1"/>
    <col min="24" max="24" width="14.33203125" style="3" customWidth="1"/>
    <col min="25" max="25" width="20.109375" style="3" customWidth="1"/>
    <col min="26" max="26" width="18" style="3" customWidth="1"/>
    <col min="27" max="27" width="54.21875" style="3" customWidth="1"/>
    <col min="28" max="28" width="43.21875" style="3" bestFit="1" customWidth="1"/>
    <col min="29" max="29" width="35.109375" style="3" customWidth="1"/>
    <col min="30" max="30" width="17.88671875" style="3" customWidth="1"/>
    <col min="31" max="31" width="17.44140625" style="3" customWidth="1"/>
    <col min="32" max="32" width="16.88671875" style="3" customWidth="1"/>
    <col min="33" max="33" width="15.44140625" style="3" customWidth="1"/>
    <col min="34" max="16384" width="8.88671875" style="3"/>
  </cols>
  <sheetData>
    <row r="1" spans="1:29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6" t="s">
        <v>19</v>
      </c>
      <c r="U1" s="4" t="s">
        <v>20</v>
      </c>
      <c r="V1" s="2" t="s">
        <v>2065</v>
      </c>
      <c r="W1" s="3" t="s">
        <v>2089</v>
      </c>
      <c r="X1" s="3" t="s">
        <v>2078</v>
      </c>
      <c r="Y1" s="3" t="s">
        <v>2079</v>
      </c>
      <c r="Z1" s="3" t="s">
        <v>2080</v>
      </c>
      <c r="AA1" s="3" t="s">
        <v>2088</v>
      </c>
      <c r="AB1" s="3" t="s">
        <v>2087</v>
      </c>
      <c r="AC1" s="3" t="s">
        <v>2086</v>
      </c>
    </row>
    <row r="2" spans="1:29" x14ac:dyDescent="0.3">
      <c r="A2" s="4" t="s">
        <v>185</v>
      </c>
      <c r="B2" s="4" t="s">
        <v>186</v>
      </c>
      <c r="C2" s="5">
        <v>23</v>
      </c>
      <c r="D2" s="4" t="s">
        <v>23</v>
      </c>
      <c r="E2" s="4" t="s">
        <v>24</v>
      </c>
      <c r="F2" s="5">
        <v>0</v>
      </c>
      <c r="G2" s="4" t="s">
        <v>64</v>
      </c>
      <c r="H2" s="4" t="s">
        <v>49</v>
      </c>
      <c r="I2" s="5">
        <v>25997458</v>
      </c>
      <c r="J2" s="5">
        <v>5236441</v>
      </c>
      <c r="K2" s="5">
        <v>254120344</v>
      </c>
      <c r="L2" s="4" t="s">
        <v>61</v>
      </c>
      <c r="M2" s="5">
        <v>799</v>
      </c>
      <c r="N2" s="5">
        <v>12</v>
      </c>
      <c r="O2" s="2">
        <v>10.45</v>
      </c>
      <c r="P2" s="5">
        <v>9533216</v>
      </c>
      <c r="Q2" s="4" t="s">
        <v>28</v>
      </c>
      <c r="R2" s="5">
        <v>0</v>
      </c>
      <c r="S2" s="4" t="s">
        <v>37</v>
      </c>
      <c r="T2" s="6">
        <v>45762</v>
      </c>
      <c r="U2" s="4" t="s">
        <v>30</v>
      </c>
      <c r="V2" s="2">
        <f t="shared" ref="V2:V65" si="0" xml:space="preserve"> (P2 / (I2 + J2)) * 100</f>
        <v>30.522017119924733</v>
      </c>
      <c r="W2" s="3">
        <f t="shared" ref="W2:W65" si="1">IF(M2 &lt; 650,
    IF(AND(COUNTIFS(R2:R1001, 1) &gt; 0, COUNTIFS(R2:R1001, 0) &gt; 0, COUNTA(O2:O1001) &gt; 1),
        (AVERAGEIFS(O2:O1001, R2:R1001, 1) - AVERAGEIFS(O2:O1001, R2:R1001, 0)) / STDEVP(O2:O1001) * SQRT((COUNTIFS(R2:R1001, 1) * COUNTIFS(R2:R1001, 0)) / (COUNTA(O2:O1001) * (COUNTA(O2:O1001) - 1))),
        0),
    0)</f>
        <v>0</v>
      </c>
      <c r="X2" s="3">
        <f t="shared" ref="X2:X65" si="2">IF(M2 &lt; 650, O2 + 2, O2)</f>
        <v>10.45</v>
      </c>
      <c r="Y2" s="3">
        <f t="shared" ref="Y2:Y65" si="3" xml:space="preserve"> K2 * O2</f>
        <v>2655557594.7999997</v>
      </c>
      <c r="Z2" s="3">
        <f t="shared" ref="Z2:Z65" si="4" xml:space="preserve"> K2 * X2</f>
        <v>2655557594.7999997</v>
      </c>
      <c r="AA2" s="3">
        <f t="shared" ref="AA2:AA65" si="5">IF(M2 &lt; 650,
    IF(AND(COUNTIFS(R2:R1001, 1) &gt; 0, COUNTIFS(R2:R1001, 0) &gt; 0, COUNTA(X2:X1001) &gt; 1),
        (AVERAGEIFS(X2:X1001, R2:R1001, 1) - AVERAGEIFS(X2:X1001, R2:R1001, 0)) / STDEVP(X2:X1001) * SQRT((COUNTIFS(R2:R1001, 1) * COUNTIFS(R2:R1001, 0)) / (COUNTA(X2:X1001) * (COUNTA(X2:X1001) - 1))),
        0),
    0)</f>
        <v>0</v>
      </c>
      <c r="AB2" s="7">
        <f t="shared" ref="AB2:AB65" si="6">IF(M2 &lt; 650,
    IF(AND(COUNTIFS(R2:R1001, 1) &gt; 0, COUNTIFS(R2:R1001, 0) &gt; 0, COUNTA(M2:M1001) &gt; 1),
        (AVERAGEIFS(M2:M1001, R2:R1001, 1) - AVERAGEIFS(M2:M1001, R2:R1001, 0)) / STDEVP(M2:M1001) * SQRT((COUNTIFS(R2:R1001, 1) * COUNTIFS(R2:R1001, 0)) / (COUNTA(M2:M1001) * (COUNTA(M2:M1001) - 1))),
        0),
    0)</f>
        <v>0</v>
      </c>
      <c r="AC2" s="3" cm="1">
        <f t="array" ref="AC2">IFERROR(
    (SUMPRODUCT(--(M2:M1001 &lt;&gt; Y2:Y1001)*(M2:M1001 &lt; Y2:Y1001)) - SUMPRODUCT(--(M2:M1001 &lt;&gt; Y2:Y1001)*(M2:M1001 &gt; Y2:Y1001))) /
    SQRT(
        (SUMPRODUCT(--(M2:M1001 &lt;&gt; Y2:Y1001)*(M2:M1001 &lt; Y2:Y1001)) + COUNT(M2:M1001)) *
        (SUMPRODUCT(--(M2:M1001 &lt;&gt; Y2:Y1001)*(M2:M1001 &gt; Y2:Y1001)) + COUNT(Y2:Y1001))
    ),
    0
)</f>
        <v>0.70710678118654746</v>
      </c>
    </row>
    <row r="3" spans="1:29" x14ac:dyDescent="0.3">
      <c r="A3" s="4" t="s">
        <v>894</v>
      </c>
      <c r="B3" s="4" t="s">
        <v>895</v>
      </c>
      <c r="C3" s="5">
        <v>40</v>
      </c>
      <c r="D3" s="4" t="s">
        <v>41</v>
      </c>
      <c r="E3" s="4" t="s">
        <v>33</v>
      </c>
      <c r="F3" s="5">
        <v>2</v>
      </c>
      <c r="G3" s="4" t="s">
        <v>34</v>
      </c>
      <c r="H3" s="4" t="s">
        <v>26</v>
      </c>
      <c r="I3" s="5">
        <v>39179345</v>
      </c>
      <c r="J3" s="5">
        <v>1267633</v>
      </c>
      <c r="K3" s="5">
        <v>426193100</v>
      </c>
      <c r="L3" s="4" t="s">
        <v>58</v>
      </c>
      <c r="M3" s="5">
        <v>799</v>
      </c>
      <c r="N3" s="5">
        <v>12</v>
      </c>
      <c r="O3" s="2">
        <v>13.42</v>
      </c>
      <c r="P3" s="5">
        <v>8689454</v>
      </c>
      <c r="Q3" s="4" t="s">
        <v>28</v>
      </c>
      <c r="R3" s="5">
        <v>0</v>
      </c>
      <c r="S3" s="4" t="s">
        <v>29</v>
      </c>
      <c r="T3" s="6">
        <v>44865</v>
      </c>
      <c r="U3" s="4" t="s">
        <v>84</v>
      </c>
      <c r="V3" s="2">
        <f t="shared" si="0"/>
        <v>21.483567944186092</v>
      </c>
      <c r="W3" s="3">
        <f t="shared" si="1"/>
        <v>0</v>
      </c>
      <c r="X3" s="3">
        <f t="shared" si="2"/>
        <v>13.42</v>
      </c>
      <c r="Y3" s="3">
        <f t="shared" si="3"/>
        <v>5719511402</v>
      </c>
      <c r="Z3" s="3">
        <f t="shared" si="4"/>
        <v>5719511402</v>
      </c>
      <c r="AA3" s="3">
        <f t="shared" si="5"/>
        <v>0</v>
      </c>
      <c r="AB3" s="7">
        <f t="shared" si="6"/>
        <v>0</v>
      </c>
      <c r="AC3" s="3" cm="1">
        <f t="array" ref="AC3">IFERROR(
    (SUMPRODUCT(--(M3:M1002 &lt;&gt; Y3:Y1002)*(M3:M1002 &lt; Y3:Y1002)) - SUMPRODUCT(--(M3:M1002 &lt;&gt; Y3:Y1002)*(M3:M1002 &gt; Y3:Y1002))) /
    SQRT(
        (SUMPRODUCT(--(M3:M1002 &lt;&gt; Y3:Y1002)*(M3:M1002 &lt; Y3:Y1002)) + COUNT(M3:M1002)) *
        (SUMPRODUCT(--(M3:M1002 &lt;&gt; Y3:Y1002)*(M3:M1002 &gt; Y3:Y1002)) + COUNT(Y3:Y1002))
    ),
    0
)</f>
        <v>0.70710678118654746</v>
      </c>
    </row>
    <row r="4" spans="1:29" x14ac:dyDescent="0.3">
      <c r="A4" s="4" t="s">
        <v>1232</v>
      </c>
      <c r="B4" s="4" t="s">
        <v>1233</v>
      </c>
      <c r="C4" s="5">
        <v>46</v>
      </c>
      <c r="D4" s="4" t="s">
        <v>23</v>
      </c>
      <c r="E4" s="4" t="s">
        <v>24</v>
      </c>
      <c r="F4" s="5">
        <v>1</v>
      </c>
      <c r="G4" s="4" t="s">
        <v>25</v>
      </c>
      <c r="H4" s="4" t="s">
        <v>26</v>
      </c>
      <c r="I4" s="5">
        <v>41147482</v>
      </c>
      <c r="J4" s="5">
        <v>13079301</v>
      </c>
      <c r="K4" s="5">
        <v>456334891</v>
      </c>
      <c r="L4" s="4" t="s">
        <v>61</v>
      </c>
      <c r="M4" s="5">
        <v>799</v>
      </c>
      <c r="N4" s="5">
        <v>72</v>
      </c>
      <c r="O4" s="2">
        <v>22.62</v>
      </c>
      <c r="P4" s="5">
        <v>14971815</v>
      </c>
      <c r="Q4" s="4" t="s">
        <v>46</v>
      </c>
      <c r="R4" s="5">
        <v>0</v>
      </c>
      <c r="S4" s="4" t="s">
        <v>37</v>
      </c>
      <c r="T4" s="6">
        <v>44832</v>
      </c>
      <c r="U4" s="4" t="s">
        <v>55</v>
      </c>
      <c r="V4" s="2">
        <f t="shared" si="0"/>
        <v>27.609631572649256</v>
      </c>
      <c r="W4" s="3">
        <f t="shared" si="1"/>
        <v>0</v>
      </c>
      <c r="X4" s="3">
        <f t="shared" si="2"/>
        <v>22.62</v>
      </c>
      <c r="Y4" s="3">
        <f t="shared" si="3"/>
        <v>10322295234.42</v>
      </c>
      <c r="Z4" s="3">
        <f t="shared" si="4"/>
        <v>10322295234.42</v>
      </c>
      <c r="AA4" s="3">
        <f t="shared" si="5"/>
        <v>0</v>
      </c>
      <c r="AB4" s="7">
        <f t="shared" si="6"/>
        <v>0</v>
      </c>
      <c r="AC4" s="3" cm="1">
        <f t="array" ref="AC4">IFERROR(
    (SUMPRODUCT(--(M4:M1003 &lt;&gt; Y4:Y1003)*(M4:M1003 &lt; Y4:Y1003)) - SUMPRODUCT(--(M4:M1003 &lt;&gt; Y4:Y1003)*(M4:M1003 &gt; Y4:Y1003))) /
    SQRT(
        (SUMPRODUCT(--(M4:M1003 &lt;&gt; Y4:Y1003)*(M4:M1003 &lt; Y4:Y1003)) + COUNT(M4:M1003)) *
        (SUMPRODUCT(--(M4:M1003 &lt;&gt; Y4:Y1003)*(M4:M1003 &gt; Y4:Y1003)) + COUNT(Y4:Y1003))
    ),
    0
)</f>
        <v>0.70710678118654746</v>
      </c>
    </row>
    <row r="5" spans="1:29" x14ac:dyDescent="0.3">
      <c r="A5" s="4" t="s">
        <v>1514</v>
      </c>
      <c r="B5" s="4" t="s">
        <v>1515</v>
      </c>
      <c r="C5" s="5">
        <v>53</v>
      </c>
      <c r="D5" s="4" t="s">
        <v>23</v>
      </c>
      <c r="E5" s="4" t="s">
        <v>24</v>
      </c>
      <c r="F5" s="5">
        <v>2</v>
      </c>
      <c r="G5" s="4" t="s">
        <v>34</v>
      </c>
      <c r="H5" s="4" t="s">
        <v>54</v>
      </c>
      <c r="I5" s="5">
        <v>47861039</v>
      </c>
      <c r="J5" s="5">
        <v>13090712</v>
      </c>
      <c r="K5" s="5">
        <v>390582333</v>
      </c>
      <c r="L5" s="4" t="s">
        <v>61</v>
      </c>
      <c r="M5" s="5">
        <v>799</v>
      </c>
      <c r="N5" s="5">
        <v>12</v>
      </c>
      <c r="O5" s="2">
        <v>14.63</v>
      </c>
      <c r="P5" s="5">
        <v>19704340</v>
      </c>
      <c r="Q5" s="4" t="s">
        <v>46</v>
      </c>
      <c r="R5" s="5">
        <v>0</v>
      </c>
      <c r="S5" s="4" t="s">
        <v>50</v>
      </c>
      <c r="T5" s="6">
        <v>44850</v>
      </c>
      <c r="U5" s="4" t="s">
        <v>38</v>
      </c>
      <c r="V5" s="2">
        <f t="shared" si="0"/>
        <v>32.327766925022381</v>
      </c>
      <c r="W5" s="3">
        <f t="shared" si="1"/>
        <v>0</v>
      </c>
      <c r="X5" s="3">
        <f t="shared" si="2"/>
        <v>14.63</v>
      </c>
      <c r="Y5" s="3">
        <f t="shared" si="3"/>
        <v>5714219531.79</v>
      </c>
      <c r="Z5" s="3">
        <f t="shared" si="4"/>
        <v>5714219531.79</v>
      </c>
      <c r="AA5" s="3">
        <f t="shared" si="5"/>
        <v>0</v>
      </c>
      <c r="AB5" s="7">
        <f t="shared" si="6"/>
        <v>0</v>
      </c>
      <c r="AC5" s="3" cm="1">
        <f t="array" ref="AC5">IFERROR(
    (SUMPRODUCT(--(M5:M1004 &lt;&gt; Y5:Y1004)*(M5:M1004 &lt; Y5:Y1004)) - SUMPRODUCT(--(M5:M1004 &lt;&gt; Y5:Y1004)*(M5:M1004 &gt; Y5:Y1004))) /
    SQRT(
        (SUMPRODUCT(--(M5:M1004 &lt;&gt; Y5:Y1004)*(M5:M1004 &lt; Y5:Y1004)) + COUNT(M5:M1004)) *
        (SUMPRODUCT(--(M5:M1004 &lt;&gt; Y5:Y1004)*(M5:M1004 &gt; Y5:Y1004)) + COUNT(Y5:Y1004))
    ),
    0
)</f>
        <v>0.70710678118654746</v>
      </c>
    </row>
    <row r="6" spans="1:29" x14ac:dyDescent="0.3">
      <c r="A6" s="4" t="s">
        <v>1794</v>
      </c>
      <c r="B6" s="4" t="s">
        <v>1795</v>
      </c>
      <c r="C6" s="5">
        <v>58</v>
      </c>
      <c r="D6" s="4" t="s">
        <v>41</v>
      </c>
      <c r="E6" s="4" t="s">
        <v>24</v>
      </c>
      <c r="F6" s="5">
        <v>1</v>
      </c>
      <c r="G6" s="4" t="s">
        <v>25</v>
      </c>
      <c r="H6" s="4" t="s">
        <v>26</v>
      </c>
      <c r="I6" s="5">
        <v>24926625</v>
      </c>
      <c r="J6" s="5">
        <v>3772515</v>
      </c>
      <c r="K6" s="5">
        <v>482413836</v>
      </c>
      <c r="L6" s="4" t="s">
        <v>61</v>
      </c>
      <c r="M6" s="5">
        <v>799</v>
      </c>
      <c r="N6" s="5">
        <v>60</v>
      </c>
      <c r="O6" s="2">
        <v>15.66</v>
      </c>
      <c r="P6" s="5">
        <v>17495658</v>
      </c>
      <c r="Q6" s="4" t="s">
        <v>36</v>
      </c>
      <c r="R6" s="5">
        <v>0</v>
      </c>
      <c r="S6" s="4" t="s">
        <v>29</v>
      </c>
      <c r="T6" s="6">
        <v>44850</v>
      </c>
      <c r="U6" s="4" t="s">
        <v>55</v>
      </c>
      <c r="V6" s="2">
        <f t="shared" si="0"/>
        <v>60.962307581342159</v>
      </c>
      <c r="W6" s="3">
        <f t="shared" si="1"/>
        <v>0</v>
      </c>
      <c r="X6" s="3">
        <f t="shared" si="2"/>
        <v>15.66</v>
      </c>
      <c r="Y6" s="3">
        <f t="shared" si="3"/>
        <v>7554600671.7600002</v>
      </c>
      <c r="Z6" s="3">
        <f t="shared" si="4"/>
        <v>7554600671.7600002</v>
      </c>
      <c r="AA6" s="3">
        <f t="shared" si="5"/>
        <v>0</v>
      </c>
      <c r="AB6" s="7">
        <f t="shared" si="6"/>
        <v>0</v>
      </c>
      <c r="AC6" s="3" cm="1">
        <f t="array" ref="AC6">IFERROR(
    (SUMPRODUCT(--(M6:M1005 &lt;&gt; Y6:Y1005)*(M6:M1005 &lt; Y6:Y1005)) - SUMPRODUCT(--(M6:M1005 &lt;&gt; Y6:Y1005)*(M6:M1005 &gt; Y6:Y1005))) /
    SQRT(
        (SUMPRODUCT(--(M6:M1005 &lt;&gt; Y6:Y1005)*(M6:M1005 &lt; Y6:Y1005)) + COUNT(M6:M1005)) *
        (SUMPRODUCT(--(M6:M1005 &lt;&gt; Y6:Y1005)*(M6:M1005 &gt; Y6:Y1005)) + COUNT(Y6:Y1005))
    ),
    0
)</f>
        <v>0.70710678118654757</v>
      </c>
    </row>
    <row r="7" spans="1:29" x14ac:dyDescent="0.3">
      <c r="A7" s="4" t="s">
        <v>414</v>
      </c>
      <c r="B7" s="4" t="s">
        <v>415</v>
      </c>
      <c r="C7" s="5">
        <v>28</v>
      </c>
      <c r="D7" s="4" t="s">
        <v>41</v>
      </c>
      <c r="E7" s="4" t="s">
        <v>33</v>
      </c>
      <c r="F7" s="5">
        <v>1</v>
      </c>
      <c r="G7" s="4" t="s">
        <v>34</v>
      </c>
      <c r="H7" s="4" t="s">
        <v>26</v>
      </c>
      <c r="I7" s="5">
        <v>46516245</v>
      </c>
      <c r="J7" s="5">
        <v>3928125</v>
      </c>
      <c r="K7" s="5">
        <v>143225899</v>
      </c>
      <c r="L7" s="4" t="s">
        <v>27</v>
      </c>
      <c r="M7" s="5">
        <v>798</v>
      </c>
      <c r="N7" s="5">
        <v>12</v>
      </c>
      <c r="O7" s="2">
        <v>8.02</v>
      </c>
      <c r="P7" s="5">
        <v>8243520</v>
      </c>
      <c r="Q7" s="4" t="s">
        <v>36</v>
      </c>
      <c r="R7" s="5">
        <v>0</v>
      </c>
      <c r="S7" s="4" t="s">
        <v>29</v>
      </c>
      <c r="T7" s="6">
        <v>45675</v>
      </c>
      <c r="U7" s="4" t="s">
        <v>84</v>
      </c>
      <c r="V7" s="2">
        <f t="shared" si="0"/>
        <v>16.341803852441807</v>
      </c>
      <c r="W7" s="3">
        <f t="shared" si="1"/>
        <v>0</v>
      </c>
      <c r="X7" s="3">
        <f t="shared" si="2"/>
        <v>8.02</v>
      </c>
      <c r="Y7" s="3">
        <f t="shared" si="3"/>
        <v>1148671709.98</v>
      </c>
      <c r="Z7" s="3">
        <f t="shared" si="4"/>
        <v>1148671709.98</v>
      </c>
      <c r="AA7" s="3">
        <f t="shared" si="5"/>
        <v>0</v>
      </c>
      <c r="AB7" s="7">
        <f t="shared" si="6"/>
        <v>0</v>
      </c>
      <c r="AC7" s="3" cm="1">
        <f t="array" ref="AC7">IFERROR(
    (SUMPRODUCT(--(M7:M1006 &lt;&gt; Y7:Y1006)*(M7:M1006 &lt; Y7:Y1006)) - SUMPRODUCT(--(M7:M1006 &lt;&gt; Y7:Y1006)*(M7:M1006 &gt; Y7:Y1006))) /
    SQRT(
        (SUMPRODUCT(--(M7:M1006 &lt;&gt; Y7:Y1006)*(M7:M1006 &lt; Y7:Y1006)) + COUNT(M7:M1006)) *
        (SUMPRODUCT(--(M7:M1006 &lt;&gt; Y7:Y1006)*(M7:M1006 &gt; Y7:Y1006)) + COUNT(Y7:Y1006))
    ),
    0
)</f>
        <v>0.70710678118654757</v>
      </c>
    </row>
    <row r="8" spans="1:29" x14ac:dyDescent="0.3">
      <c r="A8" s="4" t="s">
        <v>826</v>
      </c>
      <c r="B8" s="4" t="s">
        <v>827</v>
      </c>
      <c r="C8" s="5">
        <v>38</v>
      </c>
      <c r="D8" s="4" t="s">
        <v>41</v>
      </c>
      <c r="E8" s="4" t="s">
        <v>42</v>
      </c>
      <c r="F8" s="5">
        <v>2</v>
      </c>
      <c r="G8" s="4" t="s">
        <v>34</v>
      </c>
      <c r="H8" s="4" t="s">
        <v>26</v>
      </c>
      <c r="I8" s="5">
        <v>58293585</v>
      </c>
      <c r="J8" s="5">
        <v>10423894</v>
      </c>
      <c r="K8" s="5">
        <v>212829310</v>
      </c>
      <c r="L8" s="4" t="s">
        <v>61</v>
      </c>
      <c r="M8" s="5">
        <v>798</v>
      </c>
      <c r="N8" s="5">
        <v>72</v>
      </c>
      <c r="O8" s="2">
        <v>17.64</v>
      </c>
      <c r="P8" s="5">
        <v>18593689</v>
      </c>
      <c r="Q8" s="4" t="s">
        <v>36</v>
      </c>
      <c r="R8" s="5">
        <v>0</v>
      </c>
      <c r="S8" s="4" t="s">
        <v>29</v>
      </c>
      <c r="T8" s="6">
        <v>44956</v>
      </c>
      <c r="U8" s="4" t="s">
        <v>84</v>
      </c>
      <c r="V8" s="2">
        <f t="shared" si="0"/>
        <v>27.058165215868879</v>
      </c>
      <c r="W8" s="3">
        <f t="shared" si="1"/>
        <v>0</v>
      </c>
      <c r="X8" s="3">
        <f t="shared" si="2"/>
        <v>17.64</v>
      </c>
      <c r="Y8" s="3">
        <f t="shared" si="3"/>
        <v>3754309028.4000001</v>
      </c>
      <c r="Z8" s="3">
        <f t="shared" si="4"/>
        <v>3754309028.4000001</v>
      </c>
      <c r="AA8" s="3">
        <f t="shared" si="5"/>
        <v>0</v>
      </c>
      <c r="AB8" s="7">
        <f t="shared" si="6"/>
        <v>0</v>
      </c>
      <c r="AC8" s="3" cm="1">
        <f t="array" ref="AC8">IFERROR(
    (SUMPRODUCT(--(M8:M1007 &lt;&gt; Y8:Y1007)*(M8:M1007 &lt; Y8:Y1007)) - SUMPRODUCT(--(M8:M1007 &lt;&gt; Y8:Y1007)*(M8:M1007 &gt; Y8:Y1007))) /
    SQRT(
        (SUMPRODUCT(--(M8:M1007 &lt;&gt; Y8:Y1007)*(M8:M1007 &lt; Y8:Y1007)) + COUNT(M8:M1007)) *
        (SUMPRODUCT(--(M8:M1007 &lt;&gt; Y8:Y1007)*(M8:M1007 &gt; Y8:Y1007)) + COUNT(Y8:Y1007))
    ),
    0
)</f>
        <v>0.70710678118654757</v>
      </c>
    </row>
    <row r="9" spans="1:29" x14ac:dyDescent="0.3">
      <c r="A9" s="4" t="s">
        <v>1870</v>
      </c>
      <c r="B9" s="4" t="s">
        <v>1871</v>
      </c>
      <c r="C9" s="5">
        <v>60</v>
      </c>
      <c r="D9" s="4" t="s">
        <v>41</v>
      </c>
      <c r="E9" s="4" t="s">
        <v>33</v>
      </c>
      <c r="F9" s="5">
        <v>3</v>
      </c>
      <c r="G9" s="4" t="s">
        <v>64</v>
      </c>
      <c r="H9" s="4" t="s">
        <v>26</v>
      </c>
      <c r="I9" s="5">
        <v>59645344</v>
      </c>
      <c r="J9" s="5">
        <v>5275820</v>
      </c>
      <c r="K9" s="5">
        <v>337642338</v>
      </c>
      <c r="L9" s="4" t="s">
        <v>27</v>
      </c>
      <c r="M9" s="5">
        <v>798</v>
      </c>
      <c r="N9" s="5">
        <v>60</v>
      </c>
      <c r="O9" s="2">
        <v>8.06</v>
      </c>
      <c r="P9" s="5">
        <v>12196355</v>
      </c>
      <c r="Q9" s="4" t="s">
        <v>124</v>
      </c>
      <c r="R9" s="5">
        <v>0</v>
      </c>
      <c r="S9" s="4" t="s">
        <v>29</v>
      </c>
      <c r="T9" s="6">
        <v>45764</v>
      </c>
      <c r="U9" s="4" t="s">
        <v>84</v>
      </c>
      <c r="V9" s="2">
        <f t="shared" si="0"/>
        <v>18.786408389104054</v>
      </c>
      <c r="W9" s="3">
        <f t="shared" si="1"/>
        <v>0</v>
      </c>
      <c r="X9" s="3">
        <f t="shared" si="2"/>
        <v>8.06</v>
      </c>
      <c r="Y9" s="3">
        <f t="shared" si="3"/>
        <v>2721397244.2800002</v>
      </c>
      <c r="Z9" s="3">
        <f t="shared" si="4"/>
        <v>2721397244.2800002</v>
      </c>
      <c r="AA9" s="3">
        <f t="shared" si="5"/>
        <v>0</v>
      </c>
      <c r="AB9" s="7">
        <f t="shared" si="6"/>
        <v>0</v>
      </c>
      <c r="AC9" s="3" cm="1">
        <f t="array" ref="AC9">IFERROR(
    (SUMPRODUCT(--(M9:M1008 &lt;&gt; Y9:Y1008)*(M9:M1008 &lt; Y9:Y1008)) - SUMPRODUCT(--(M9:M1008 &lt;&gt; Y9:Y1008)*(M9:M1008 &gt; Y9:Y1008))) /
    SQRT(
        (SUMPRODUCT(--(M9:M1008 &lt;&gt; Y9:Y1008)*(M9:M1008 &lt; Y9:Y1008)) + COUNT(M9:M1008)) *
        (SUMPRODUCT(--(M9:M1008 &lt;&gt; Y9:Y1008)*(M9:M1008 &gt; Y9:Y1008)) + COUNT(Y9:Y1008))
    ),
    0
)</f>
        <v>0.70710678118654757</v>
      </c>
    </row>
    <row r="10" spans="1:29" x14ac:dyDescent="0.3">
      <c r="A10" s="4" t="s">
        <v>108</v>
      </c>
      <c r="B10" s="4" t="s">
        <v>109</v>
      </c>
      <c r="C10" s="5">
        <v>22</v>
      </c>
      <c r="D10" s="4" t="s">
        <v>23</v>
      </c>
      <c r="E10" s="4" t="s">
        <v>33</v>
      </c>
      <c r="F10" s="5">
        <v>2</v>
      </c>
      <c r="G10" s="4" t="s">
        <v>64</v>
      </c>
      <c r="H10" s="4" t="s">
        <v>26</v>
      </c>
      <c r="I10" s="5">
        <v>31973141</v>
      </c>
      <c r="J10" s="5">
        <v>6356895</v>
      </c>
      <c r="K10" s="5">
        <v>266517622</v>
      </c>
      <c r="L10" s="4" t="s">
        <v>61</v>
      </c>
      <c r="M10" s="5">
        <v>797</v>
      </c>
      <c r="N10" s="5">
        <v>48</v>
      </c>
      <c r="O10" s="2">
        <v>12.68</v>
      </c>
      <c r="P10" s="5">
        <v>4931041</v>
      </c>
      <c r="Q10" s="4" t="s">
        <v>36</v>
      </c>
      <c r="R10" s="5">
        <v>1</v>
      </c>
      <c r="S10" s="4" t="s">
        <v>50</v>
      </c>
      <c r="T10" s="6">
        <v>45577</v>
      </c>
      <c r="U10" s="4" t="s">
        <v>84</v>
      </c>
      <c r="V10" s="2">
        <f t="shared" si="0"/>
        <v>12.864691804620273</v>
      </c>
      <c r="W10" s="3">
        <f t="shared" si="1"/>
        <v>0</v>
      </c>
      <c r="X10" s="3">
        <f t="shared" si="2"/>
        <v>12.68</v>
      </c>
      <c r="Y10" s="3">
        <f t="shared" si="3"/>
        <v>3379443446.96</v>
      </c>
      <c r="Z10" s="3">
        <f t="shared" si="4"/>
        <v>3379443446.96</v>
      </c>
      <c r="AA10" s="3">
        <f t="shared" si="5"/>
        <v>0</v>
      </c>
      <c r="AB10" s="7">
        <f t="shared" si="6"/>
        <v>0</v>
      </c>
      <c r="AC10" s="3" cm="1">
        <f t="array" ref="AC10">IFERROR(
    (SUMPRODUCT(--(M10:M1009 &lt;&gt; Y10:Y1009)*(M10:M1009 &lt; Y10:Y1009)) - SUMPRODUCT(--(M10:M1009 &lt;&gt; Y10:Y1009)*(M10:M1009 &gt; Y10:Y1009))) /
    SQRT(
        (SUMPRODUCT(--(M10:M1009 &lt;&gt; Y10:Y1009)*(M10:M1009 &lt; Y10:Y1009)) + COUNT(M10:M1009)) *
        (SUMPRODUCT(--(M10:M1009 &lt;&gt; Y10:Y1009)*(M10:M1009 &gt; Y10:Y1009)) + COUNT(Y10:Y1009))
    ),
    0
)</f>
        <v>0.70710678118654757</v>
      </c>
    </row>
    <row r="11" spans="1:29" x14ac:dyDescent="0.3">
      <c r="A11" s="4" t="s">
        <v>546</v>
      </c>
      <c r="B11" s="4" t="s">
        <v>547</v>
      </c>
      <c r="C11" s="5">
        <v>31</v>
      </c>
      <c r="D11" s="4" t="s">
        <v>23</v>
      </c>
      <c r="E11" s="4" t="s">
        <v>24</v>
      </c>
      <c r="F11" s="5">
        <v>3</v>
      </c>
      <c r="G11" s="4" t="s">
        <v>93</v>
      </c>
      <c r="H11" s="4" t="s">
        <v>26</v>
      </c>
      <c r="I11" s="5">
        <v>5928252</v>
      </c>
      <c r="J11" s="5">
        <v>1279898</v>
      </c>
      <c r="K11" s="5">
        <v>149528882</v>
      </c>
      <c r="L11" s="4" t="s">
        <v>35</v>
      </c>
      <c r="M11" s="5">
        <v>797</v>
      </c>
      <c r="N11" s="5">
        <v>12</v>
      </c>
      <c r="O11" s="2">
        <v>17.920000000000002</v>
      </c>
      <c r="P11" s="5">
        <v>13337210</v>
      </c>
      <c r="Q11" s="4" t="s">
        <v>36</v>
      </c>
      <c r="R11" s="5">
        <v>1</v>
      </c>
      <c r="S11" s="4" t="s">
        <v>29</v>
      </c>
      <c r="T11" s="6">
        <v>45061</v>
      </c>
      <c r="U11" s="4" t="s">
        <v>55</v>
      </c>
      <c r="V11" s="2">
        <f t="shared" si="0"/>
        <v>185.02958456746876</v>
      </c>
      <c r="W11" s="3">
        <f t="shared" si="1"/>
        <v>0</v>
      </c>
      <c r="X11" s="3">
        <f t="shared" si="2"/>
        <v>17.920000000000002</v>
      </c>
      <c r="Y11" s="3">
        <f t="shared" si="3"/>
        <v>2679557565.4400001</v>
      </c>
      <c r="Z11" s="3">
        <f t="shared" si="4"/>
        <v>2679557565.4400001</v>
      </c>
      <c r="AA11" s="3">
        <f t="shared" si="5"/>
        <v>0</v>
      </c>
      <c r="AB11" s="7">
        <f t="shared" si="6"/>
        <v>0</v>
      </c>
      <c r="AC11" s="3" cm="1">
        <f t="array" ref="AC11">IFERROR(
    (SUMPRODUCT(--(M11:M1010 &lt;&gt; Y11:Y1010)*(M11:M1010 &lt; Y11:Y1010)) - SUMPRODUCT(--(M11:M1010 &lt;&gt; Y11:Y1010)*(M11:M1010 &gt; Y11:Y1010))) /
    SQRT(
        (SUMPRODUCT(--(M11:M1010 &lt;&gt; Y11:Y1010)*(M11:M1010 &lt; Y11:Y1010)) + COUNT(M11:M1010)) *
        (SUMPRODUCT(--(M11:M1010 &lt;&gt; Y11:Y1010)*(M11:M1010 &gt; Y11:Y1010)) + COUNT(Y11:Y1010))
    ),
    0
)</f>
        <v>0.70710678118654757</v>
      </c>
    </row>
    <row r="12" spans="1:29" x14ac:dyDescent="0.3">
      <c r="A12" s="4" t="s">
        <v>1604</v>
      </c>
      <c r="B12" s="4" t="s">
        <v>1605</v>
      </c>
      <c r="C12" s="5">
        <v>55</v>
      </c>
      <c r="D12" s="4" t="s">
        <v>23</v>
      </c>
      <c r="E12" s="4" t="s">
        <v>33</v>
      </c>
      <c r="F12" s="5">
        <v>3</v>
      </c>
      <c r="G12" s="4" t="s">
        <v>64</v>
      </c>
      <c r="H12" s="4" t="s">
        <v>26</v>
      </c>
      <c r="I12" s="5">
        <v>31557403</v>
      </c>
      <c r="J12" s="5">
        <v>9664728</v>
      </c>
      <c r="K12" s="5">
        <v>150708478</v>
      </c>
      <c r="L12" s="4" t="s">
        <v>61</v>
      </c>
      <c r="M12" s="5">
        <v>797</v>
      </c>
      <c r="N12" s="5">
        <v>24</v>
      </c>
      <c r="O12" s="2">
        <v>21.72</v>
      </c>
      <c r="P12" s="5">
        <v>2484632</v>
      </c>
      <c r="Q12" s="4" t="s">
        <v>36</v>
      </c>
      <c r="R12" s="5">
        <v>0</v>
      </c>
      <c r="S12" s="4" t="s">
        <v>50</v>
      </c>
      <c r="T12" s="6">
        <v>45794</v>
      </c>
      <c r="U12" s="4" t="s">
        <v>51</v>
      </c>
      <c r="V12" s="2">
        <f t="shared" si="0"/>
        <v>6.0274225027328159</v>
      </c>
      <c r="W12" s="3">
        <f t="shared" si="1"/>
        <v>0</v>
      </c>
      <c r="X12" s="3">
        <f t="shared" si="2"/>
        <v>21.72</v>
      </c>
      <c r="Y12" s="3">
        <f t="shared" si="3"/>
        <v>3273388142.1599998</v>
      </c>
      <c r="Z12" s="3">
        <f t="shared" si="4"/>
        <v>3273388142.1599998</v>
      </c>
      <c r="AA12" s="3">
        <f t="shared" si="5"/>
        <v>0</v>
      </c>
      <c r="AB12" s="7">
        <f t="shared" si="6"/>
        <v>0</v>
      </c>
      <c r="AC12" s="3" cm="1">
        <f t="array" ref="AC12">IFERROR(
    (SUMPRODUCT(--(M12:M1011 &lt;&gt; Y12:Y1011)*(M12:M1011 &lt; Y12:Y1011)) - SUMPRODUCT(--(M12:M1011 &lt;&gt; Y12:Y1011)*(M12:M1011 &gt; Y12:Y1011))) /
    SQRT(
        (SUMPRODUCT(--(M12:M1011 &lt;&gt; Y12:Y1011)*(M12:M1011 &lt; Y12:Y1011)) + COUNT(M12:M1011)) *
        (SUMPRODUCT(--(M12:M1011 &lt;&gt; Y12:Y1011)*(M12:M1011 &gt; Y12:Y1011)) + COUNT(Y12:Y1011))
    ),
    0
)</f>
        <v>0.70710678118654757</v>
      </c>
    </row>
    <row r="13" spans="1:29" x14ac:dyDescent="0.3">
      <c r="A13" s="4" t="s">
        <v>382</v>
      </c>
      <c r="B13" s="4" t="s">
        <v>383</v>
      </c>
      <c r="C13" s="5">
        <v>28</v>
      </c>
      <c r="D13" s="4" t="s">
        <v>23</v>
      </c>
      <c r="E13" s="4" t="s">
        <v>33</v>
      </c>
      <c r="F13" s="5">
        <v>3</v>
      </c>
      <c r="G13" s="4" t="s">
        <v>25</v>
      </c>
      <c r="H13" s="4" t="s">
        <v>305</v>
      </c>
      <c r="I13" s="5">
        <v>55596687</v>
      </c>
      <c r="J13" s="5">
        <v>14925911</v>
      </c>
      <c r="K13" s="5">
        <v>213359248</v>
      </c>
      <c r="L13" s="4" t="s">
        <v>61</v>
      </c>
      <c r="M13" s="5">
        <v>796</v>
      </c>
      <c r="N13" s="5">
        <v>24</v>
      </c>
      <c r="O13" s="2">
        <v>13.83</v>
      </c>
      <c r="P13" s="5">
        <v>19112400</v>
      </c>
      <c r="Q13" s="4" t="s">
        <v>28</v>
      </c>
      <c r="R13" s="5">
        <v>0</v>
      </c>
      <c r="S13" s="4" t="s">
        <v>29</v>
      </c>
      <c r="T13" s="6">
        <v>44813</v>
      </c>
      <c r="U13" s="4" t="s">
        <v>38</v>
      </c>
      <c r="V13" s="2">
        <f t="shared" si="0"/>
        <v>27.101100274269534</v>
      </c>
      <c r="W13" s="3">
        <f t="shared" si="1"/>
        <v>0</v>
      </c>
      <c r="X13" s="3">
        <f t="shared" si="2"/>
        <v>13.83</v>
      </c>
      <c r="Y13" s="3">
        <f t="shared" si="3"/>
        <v>2950758399.8400002</v>
      </c>
      <c r="Z13" s="3">
        <f t="shared" si="4"/>
        <v>2950758399.8400002</v>
      </c>
      <c r="AA13" s="3">
        <f t="shared" si="5"/>
        <v>0</v>
      </c>
      <c r="AB13" s="7">
        <f t="shared" si="6"/>
        <v>0</v>
      </c>
      <c r="AC13" s="3" cm="1">
        <f t="array" ref="AC13">IFERROR(
    (SUMPRODUCT(--(M13:M1012 &lt;&gt; Y13:Y1012)*(M13:M1012 &lt; Y13:Y1012)) - SUMPRODUCT(--(M13:M1012 &lt;&gt; Y13:Y1012)*(M13:M1012 &gt; Y13:Y1012))) /
    SQRT(
        (SUMPRODUCT(--(M13:M1012 &lt;&gt; Y13:Y1012)*(M13:M1012 &lt; Y13:Y1012)) + COUNT(M13:M1012)) *
        (SUMPRODUCT(--(M13:M1012 &lt;&gt; Y13:Y1012)*(M13:M1012 &gt; Y13:Y1012)) + COUNT(Y13:Y1012))
    ),
    0
)</f>
        <v>0.70710678118654757</v>
      </c>
    </row>
    <row r="14" spans="1:29" x14ac:dyDescent="0.3">
      <c r="A14" s="4" t="s">
        <v>412</v>
      </c>
      <c r="B14" s="4" t="s">
        <v>413</v>
      </c>
      <c r="C14" s="5">
        <v>28</v>
      </c>
      <c r="D14" s="4" t="s">
        <v>23</v>
      </c>
      <c r="E14" s="4" t="s">
        <v>33</v>
      </c>
      <c r="F14" s="5">
        <v>3</v>
      </c>
      <c r="G14" s="4" t="s">
        <v>93</v>
      </c>
      <c r="H14" s="4" t="s">
        <v>26</v>
      </c>
      <c r="I14" s="5">
        <v>27257570</v>
      </c>
      <c r="J14" s="5">
        <v>6743571</v>
      </c>
      <c r="K14" s="5">
        <v>211948339</v>
      </c>
      <c r="L14" s="4" t="s">
        <v>61</v>
      </c>
      <c r="M14" s="5">
        <v>796</v>
      </c>
      <c r="N14" s="5">
        <v>48</v>
      </c>
      <c r="O14" s="2">
        <v>18.36</v>
      </c>
      <c r="P14" s="5">
        <v>4610566</v>
      </c>
      <c r="Q14" s="4" t="s">
        <v>46</v>
      </c>
      <c r="R14" s="5">
        <v>0</v>
      </c>
      <c r="S14" s="4" t="s">
        <v>29</v>
      </c>
      <c r="T14" s="6">
        <v>45189</v>
      </c>
      <c r="U14" s="4" t="s">
        <v>38</v>
      </c>
      <c r="V14" s="2">
        <f t="shared" si="0"/>
        <v>13.560033176533693</v>
      </c>
      <c r="W14" s="3">
        <f t="shared" si="1"/>
        <v>0</v>
      </c>
      <c r="X14" s="3">
        <f t="shared" si="2"/>
        <v>18.36</v>
      </c>
      <c r="Y14" s="3">
        <f t="shared" si="3"/>
        <v>3891371504.04</v>
      </c>
      <c r="Z14" s="3">
        <f t="shared" si="4"/>
        <v>3891371504.04</v>
      </c>
      <c r="AA14" s="3">
        <f t="shared" si="5"/>
        <v>0</v>
      </c>
      <c r="AB14" s="7">
        <f t="shared" si="6"/>
        <v>0</v>
      </c>
      <c r="AC14" s="3" cm="1">
        <f t="array" ref="AC14">IFERROR(
    (SUMPRODUCT(--(M14:M1013 &lt;&gt; Y14:Y1013)*(M14:M1013 &lt; Y14:Y1013)) - SUMPRODUCT(--(M14:M1013 &lt;&gt; Y14:Y1013)*(M14:M1013 &gt; Y14:Y1013))) /
    SQRT(
        (SUMPRODUCT(--(M14:M1013 &lt;&gt; Y14:Y1013)*(M14:M1013 &lt; Y14:Y1013)) + COUNT(M14:M1013)) *
        (SUMPRODUCT(--(M14:M1013 &lt;&gt; Y14:Y1013)*(M14:M1013 &gt; Y14:Y1013)) + COUNT(Y14:Y1013))
    ),
    0
)</f>
        <v>0.70710678118654757</v>
      </c>
    </row>
    <row r="15" spans="1:29" x14ac:dyDescent="0.3">
      <c r="A15" s="4" t="s">
        <v>960</v>
      </c>
      <c r="B15" s="4" t="s">
        <v>961</v>
      </c>
      <c r="C15" s="5">
        <v>41</v>
      </c>
      <c r="D15" s="4" t="s">
        <v>23</v>
      </c>
      <c r="E15" s="4" t="s">
        <v>42</v>
      </c>
      <c r="F15" s="5">
        <v>1</v>
      </c>
      <c r="G15" s="4" t="s">
        <v>64</v>
      </c>
      <c r="H15" s="4" t="s">
        <v>54</v>
      </c>
      <c r="I15" s="5">
        <v>15695807</v>
      </c>
      <c r="J15" s="5">
        <v>259425</v>
      </c>
      <c r="K15" s="5">
        <v>76603344</v>
      </c>
      <c r="L15" s="4" t="s">
        <v>35</v>
      </c>
      <c r="M15" s="5">
        <v>796</v>
      </c>
      <c r="N15" s="5">
        <v>36</v>
      </c>
      <c r="O15" s="2">
        <v>9.36</v>
      </c>
      <c r="P15" s="5">
        <v>5460745</v>
      </c>
      <c r="Q15" s="4" t="s">
        <v>28</v>
      </c>
      <c r="R15" s="5">
        <v>1</v>
      </c>
      <c r="S15" s="4" t="s">
        <v>29</v>
      </c>
      <c r="T15" s="6">
        <v>45393</v>
      </c>
      <c r="U15" s="4" t="s">
        <v>38</v>
      </c>
      <c r="V15" s="2">
        <f t="shared" si="0"/>
        <v>34.225418972284452</v>
      </c>
      <c r="W15" s="3">
        <f t="shared" si="1"/>
        <v>0</v>
      </c>
      <c r="X15" s="3">
        <f t="shared" si="2"/>
        <v>9.36</v>
      </c>
      <c r="Y15" s="3">
        <f t="shared" si="3"/>
        <v>717007299.83999991</v>
      </c>
      <c r="Z15" s="3">
        <f t="shared" si="4"/>
        <v>717007299.83999991</v>
      </c>
      <c r="AA15" s="3">
        <f t="shared" si="5"/>
        <v>0</v>
      </c>
      <c r="AB15" s="7">
        <f t="shared" si="6"/>
        <v>0</v>
      </c>
      <c r="AC15" s="3" cm="1">
        <f t="array" ref="AC15">IFERROR(
    (SUMPRODUCT(--(M15:M1014 &lt;&gt; Y15:Y1014)*(M15:M1014 &lt; Y15:Y1014)) - SUMPRODUCT(--(M15:M1014 &lt;&gt; Y15:Y1014)*(M15:M1014 &gt; Y15:Y1014))) /
    SQRT(
        (SUMPRODUCT(--(M15:M1014 &lt;&gt; Y15:Y1014)*(M15:M1014 &lt; Y15:Y1014)) + COUNT(M15:M1014)) *
        (SUMPRODUCT(--(M15:M1014 &lt;&gt; Y15:Y1014)*(M15:M1014 &gt; Y15:Y1014)) + COUNT(Y15:Y1014))
    ),
    0
)</f>
        <v>0.70710678118654757</v>
      </c>
    </row>
    <row r="16" spans="1:29" x14ac:dyDescent="0.3">
      <c r="A16" s="4" t="s">
        <v>1302</v>
      </c>
      <c r="B16" s="4" t="s">
        <v>1303</v>
      </c>
      <c r="C16" s="5">
        <v>48</v>
      </c>
      <c r="D16" s="4" t="s">
        <v>23</v>
      </c>
      <c r="E16" s="4" t="s">
        <v>24</v>
      </c>
      <c r="F16" s="5">
        <v>2</v>
      </c>
      <c r="G16" s="4" t="s">
        <v>64</v>
      </c>
      <c r="H16" s="4" t="s">
        <v>26</v>
      </c>
      <c r="I16" s="5">
        <v>40641433</v>
      </c>
      <c r="J16" s="5">
        <v>6342211</v>
      </c>
      <c r="K16" s="5">
        <v>82469542</v>
      </c>
      <c r="L16" s="4" t="s">
        <v>35</v>
      </c>
      <c r="M16" s="5">
        <v>796</v>
      </c>
      <c r="N16" s="5">
        <v>12</v>
      </c>
      <c r="O16" s="2">
        <v>9.1</v>
      </c>
      <c r="P16" s="5">
        <v>9525380</v>
      </c>
      <c r="Q16" s="4" t="s">
        <v>28</v>
      </c>
      <c r="R16" s="5">
        <v>1</v>
      </c>
      <c r="S16" s="4" t="s">
        <v>29</v>
      </c>
      <c r="T16" s="6">
        <v>45487</v>
      </c>
      <c r="U16" s="4" t="s">
        <v>55</v>
      </c>
      <c r="V16" s="2">
        <f t="shared" si="0"/>
        <v>20.273821247240846</v>
      </c>
      <c r="W16" s="3">
        <f t="shared" si="1"/>
        <v>0</v>
      </c>
      <c r="X16" s="3">
        <f t="shared" si="2"/>
        <v>9.1</v>
      </c>
      <c r="Y16" s="3">
        <f t="shared" si="3"/>
        <v>750472832.19999993</v>
      </c>
      <c r="Z16" s="3">
        <f t="shared" si="4"/>
        <v>750472832.19999993</v>
      </c>
      <c r="AA16" s="3">
        <f t="shared" si="5"/>
        <v>0</v>
      </c>
      <c r="AB16" s="7">
        <f t="shared" si="6"/>
        <v>0</v>
      </c>
      <c r="AC16" s="3" cm="1">
        <f t="array" ref="AC16">IFERROR(
    (SUMPRODUCT(--(M16:M1015 &lt;&gt; Y16:Y1015)*(M16:M1015 &lt; Y16:Y1015)) - SUMPRODUCT(--(M16:M1015 &lt;&gt; Y16:Y1015)*(M16:M1015 &gt; Y16:Y1015))) /
    SQRT(
        (SUMPRODUCT(--(M16:M1015 &lt;&gt; Y16:Y1015)*(M16:M1015 &lt; Y16:Y1015)) + COUNT(M16:M1015)) *
        (SUMPRODUCT(--(M16:M1015 &lt;&gt; Y16:Y1015)*(M16:M1015 &gt; Y16:Y1015)) + COUNT(Y16:Y1015))
    ),
    0
)</f>
        <v>0.70710678118654757</v>
      </c>
    </row>
    <row r="17" spans="1:29" x14ac:dyDescent="0.3">
      <c r="A17" s="4" t="s">
        <v>1636</v>
      </c>
      <c r="B17" s="4" t="s">
        <v>1637</v>
      </c>
      <c r="C17" s="5">
        <v>55</v>
      </c>
      <c r="D17" s="4" t="s">
        <v>23</v>
      </c>
      <c r="E17" s="4" t="s">
        <v>33</v>
      </c>
      <c r="F17" s="5">
        <v>2</v>
      </c>
      <c r="G17" s="4" t="s">
        <v>34</v>
      </c>
      <c r="H17" s="4" t="s">
        <v>49</v>
      </c>
      <c r="I17" s="5">
        <v>42772067</v>
      </c>
      <c r="J17" s="5">
        <v>12772849</v>
      </c>
      <c r="K17" s="5">
        <v>43295260</v>
      </c>
      <c r="L17" s="4" t="s">
        <v>27</v>
      </c>
      <c r="M17" s="5">
        <v>796</v>
      </c>
      <c r="N17" s="5">
        <v>48</v>
      </c>
      <c r="O17" s="2">
        <v>18.59</v>
      </c>
      <c r="P17" s="5">
        <v>19156449</v>
      </c>
      <c r="Q17" s="4" t="s">
        <v>28</v>
      </c>
      <c r="R17" s="5">
        <v>0</v>
      </c>
      <c r="S17" s="4" t="s">
        <v>29</v>
      </c>
      <c r="T17" s="6">
        <v>44966</v>
      </c>
      <c r="U17" s="4" t="s">
        <v>55</v>
      </c>
      <c r="V17" s="2">
        <f t="shared" si="0"/>
        <v>34.488213106668489</v>
      </c>
      <c r="W17" s="3">
        <f t="shared" si="1"/>
        <v>0</v>
      </c>
      <c r="X17" s="3">
        <f t="shared" si="2"/>
        <v>18.59</v>
      </c>
      <c r="Y17" s="3">
        <f t="shared" si="3"/>
        <v>804858883.39999998</v>
      </c>
      <c r="Z17" s="3">
        <f t="shared" si="4"/>
        <v>804858883.39999998</v>
      </c>
      <c r="AA17" s="3">
        <f t="shared" si="5"/>
        <v>0</v>
      </c>
      <c r="AB17" s="7">
        <f t="shared" si="6"/>
        <v>0</v>
      </c>
      <c r="AC17" s="3" cm="1">
        <f t="array" ref="AC17">IFERROR(
    (SUMPRODUCT(--(M17:M1016 &lt;&gt; Y17:Y1016)*(M17:M1016 &lt; Y17:Y1016)) - SUMPRODUCT(--(M17:M1016 &lt;&gt; Y17:Y1016)*(M17:M1016 &gt; Y17:Y1016))) /
    SQRT(
        (SUMPRODUCT(--(M17:M1016 &lt;&gt; Y17:Y1016)*(M17:M1016 &lt; Y17:Y1016)) + COUNT(M17:M1016)) *
        (SUMPRODUCT(--(M17:M1016 &lt;&gt; Y17:Y1016)*(M17:M1016 &gt; Y17:Y1016)) + COUNT(Y17:Y1016))
    ),
    0
)</f>
        <v>0.70710678118654746</v>
      </c>
    </row>
    <row r="18" spans="1:29" x14ac:dyDescent="0.3">
      <c r="A18" s="4" t="s">
        <v>1856</v>
      </c>
      <c r="B18" s="4" t="s">
        <v>1857</v>
      </c>
      <c r="C18" s="5">
        <v>59</v>
      </c>
      <c r="D18" s="4" t="s">
        <v>41</v>
      </c>
      <c r="E18" s="4" t="s">
        <v>24</v>
      </c>
      <c r="F18" s="5">
        <v>0</v>
      </c>
      <c r="G18" s="4" t="s">
        <v>34</v>
      </c>
      <c r="H18" s="4" t="s">
        <v>26</v>
      </c>
      <c r="I18" s="5">
        <v>48843986</v>
      </c>
      <c r="J18" s="5">
        <v>6667051</v>
      </c>
      <c r="K18" s="5">
        <v>359842028</v>
      </c>
      <c r="L18" s="4" t="s">
        <v>61</v>
      </c>
      <c r="M18" s="5">
        <v>796</v>
      </c>
      <c r="N18" s="5">
        <v>12</v>
      </c>
      <c r="O18" s="2">
        <v>20.239999999999998</v>
      </c>
      <c r="P18" s="5">
        <v>18197345</v>
      </c>
      <c r="Q18" s="4" t="s">
        <v>36</v>
      </c>
      <c r="R18" s="5">
        <v>0</v>
      </c>
      <c r="S18" s="4" t="s">
        <v>37</v>
      </c>
      <c r="T18" s="6">
        <v>45857</v>
      </c>
      <c r="U18" s="4" t="s">
        <v>38</v>
      </c>
      <c r="V18" s="2">
        <f t="shared" si="0"/>
        <v>32.781489922445509</v>
      </c>
      <c r="W18" s="3">
        <f t="shared" si="1"/>
        <v>0</v>
      </c>
      <c r="X18" s="3">
        <f t="shared" si="2"/>
        <v>20.239999999999998</v>
      </c>
      <c r="Y18" s="3">
        <f t="shared" si="3"/>
        <v>7283202646.7199993</v>
      </c>
      <c r="Z18" s="3">
        <f t="shared" si="4"/>
        <v>7283202646.7199993</v>
      </c>
      <c r="AA18" s="3">
        <f t="shared" si="5"/>
        <v>0</v>
      </c>
      <c r="AB18" s="7">
        <f t="shared" si="6"/>
        <v>0</v>
      </c>
      <c r="AC18" s="3" cm="1">
        <f t="array" ref="AC18">IFERROR(
    (SUMPRODUCT(--(M18:M1017 &lt;&gt; Y18:Y1017)*(M18:M1017 &lt; Y18:Y1017)) - SUMPRODUCT(--(M18:M1017 &lt;&gt; Y18:Y1017)*(M18:M1017 &gt; Y18:Y1017))) /
    SQRT(
        (SUMPRODUCT(--(M18:M1017 &lt;&gt; Y18:Y1017)*(M18:M1017 &lt; Y18:Y1017)) + COUNT(M18:M1017)) *
        (SUMPRODUCT(--(M18:M1017 &lt;&gt; Y18:Y1017)*(M18:M1017 &gt; Y18:Y1017)) + COUNT(Y18:Y1017))
    ),
    0
)</f>
        <v>0.70710678118654746</v>
      </c>
    </row>
    <row r="19" spans="1:29" x14ac:dyDescent="0.3">
      <c r="A19" s="4" t="s">
        <v>372</v>
      </c>
      <c r="B19" s="4" t="s">
        <v>373</v>
      </c>
      <c r="C19" s="5">
        <v>27</v>
      </c>
      <c r="D19" s="4" t="s">
        <v>41</v>
      </c>
      <c r="E19" s="4" t="s">
        <v>24</v>
      </c>
      <c r="F19" s="5">
        <v>0</v>
      </c>
      <c r="G19" s="4" t="s">
        <v>34</v>
      </c>
      <c r="H19" s="4" t="s">
        <v>49</v>
      </c>
      <c r="I19" s="5">
        <v>16808606</v>
      </c>
      <c r="J19" s="5">
        <v>8323880</v>
      </c>
      <c r="K19" s="5">
        <v>268164256</v>
      </c>
      <c r="L19" s="4" t="s">
        <v>27</v>
      </c>
      <c r="M19" s="5">
        <v>795</v>
      </c>
      <c r="N19" s="5">
        <v>24</v>
      </c>
      <c r="O19" s="2">
        <v>23.54</v>
      </c>
      <c r="P19" s="5">
        <v>19292913</v>
      </c>
      <c r="Q19" s="4" t="s">
        <v>36</v>
      </c>
      <c r="R19" s="5">
        <v>0</v>
      </c>
      <c r="S19" s="4" t="s">
        <v>37</v>
      </c>
      <c r="T19" s="6">
        <v>44945</v>
      </c>
      <c r="U19" s="4" t="s">
        <v>84</v>
      </c>
      <c r="V19" s="2">
        <f t="shared" si="0"/>
        <v>76.764841329266034</v>
      </c>
      <c r="W19" s="3">
        <f t="shared" si="1"/>
        <v>0</v>
      </c>
      <c r="X19" s="3">
        <f t="shared" si="2"/>
        <v>23.54</v>
      </c>
      <c r="Y19" s="3">
        <f t="shared" si="3"/>
        <v>6312586586.2399998</v>
      </c>
      <c r="Z19" s="3">
        <f t="shared" si="4"/>
        <v>6312586586.2399998</v>
      </c>
      <c r="AA19" s="3">
        <f t="shared" si="5"/>
        <v>0</v>
      </c>
      <c r="AB19" s="7">
        <f t="shared" si="6"/>
        <v>0</v>
      </c>
      <c r="AC19" s="3" cm="1">
        <f t="array" ref="AC19">IFERROR(
    (SUMPRODUCT(--(M19:M1018 &lt;&gt; Y19:Y1018)*(M19:M1018 &lt; Y19:Y1018)) - SUMPRODUCT(--(M19:M1018 &lt;&gt; Y19:Y1018)*(M19:M1018 &gt; Y19:Y1018))) /
    SQRT(
        (SUMPRODUCT(--(M19:M1018 &lt;&gt; Y19:Y1018)*(M19:M1018 &lt; Y19:Y1018)) + COUNT(M19:M1018)) *
        (SUMPRODUCT(--(M19:M1018 &lt;&gt; Y19:Y1018)*(M19:M1018 &gt; Y19:Y1018)) + COUNT(Y19:Y1018))
    ),
    0
)</f>
        <v>0.70710678118654746</v>
      </c>
    </row>
    <row r="20" spans="1:29" x14ac:dyDescent="0.3">
      <c r="A20" s="4" t="s">
        <v>586</v>
      </c>
      <c r="B20" s="4" t="s">
        <v>587</v>
      </c>
      <c r="C20" s="5">
        <v>32</v>
      </c>
      <c r="D20" s="4" t="s">
        <v>23</v>
      </c>
      <c r="E20" s="4" t="s">
        <v>42</v>
      </c>
      <c r="F20" s="5">
        <v>0</v>
      </c>
      <c r="G20" s="4" t="s">
        <v>25</v>
      </c>
      <c r="H20" s="4" t="s">
        <v>26</v>
      </c>
      <c r="I20" s="5">
        <v>9823416</v>
      </c>
      <c r="J20" s="5">
        <v>12476685</v>
      </c>
      <c r="K20" s="5">
        <v>454196213</v>
      </c>
      <c r="L20" s="4" t="s">
        <v>35</v>
      </c>
      <c r="M20" s="5">
        <v>795</v>
      </c>
      <c r="N20" s="5">
        <v>60</v>
      </c>
      <c r="O20" s="2">
        <v>9.83</v>
      </c>
      <c r="P20" s="5">
        <v>6815566</v>
      </c>
      <c r="Q20" s="4" t="s">
        <v>36</v>
      </c>
      <c r="R20" s="5">
        <v>0</v>
      </c>
      <c r="S20" s="4" t="s">
        <v>29</v>
      </c>
      <c r="T20" s="6">
        <v>45751</v>
      </c>
      <c r="U20" s="4" t="s">
        <v>55</v>
      </c>
      <c r="V20" s="2">
        <f t="shared" si="0"/>
        <v>30.562937809115752</v>
      </c>
      <c r="W20" s="3">
        <f t="shared" si="1"/>
        <v>0</v>
      </c>
      <c r="X20" s="3">
        <f t="shared" si="2"/>
        <v>9.83</v>
      </c>
      <c r="Y20" s="3">
        <f t="shared" si="3"/>
        <v>4464748773.79</v>
      </c>
      <c r="Z20" s="3">
        <f t="shared" si="4"/>
        <v>4464748773.79</v>
      </c>
      <c r="AA20" s="3">
        <f t="shared" si="5"/>
        <v>0</v>
      </c>
      <c r="AB20" s="7">
        <f t="shared" si="6"/>
        <v>0</v>
      </c>
      <c r="AC20" s="3" cm="1">
        <f t="array" ref="AC20">IFERROR(
    (SUMPRODUCT(--(M20:M1019 &lt;&gt; Y20:Y1019)*(M20:M1019 &lt; Y20:Y1019)) - SUMPRODUCT(--(M20:M1019 &lt;&gt; Y20:Y1019)*(M20:M1019 &gt; Y20:Y1019))) /
    SQRT(
        (SUMPRODUCT(--(M20:M1019 &lt;&gt; Y20:Y1019)*(M20:M1019 &lt; Y20:Y1019)) + COUNT(M20:M1019)) *
        (SUMPRODUCT(--(M20:M1019 &lt;&gt; Y20:Y1019)*(M20:M1019 &gt; Y20:Y1019)) + COUNT(Y20:Y1019))
    ),
    0
)</f>
        <v>0.70710678118654746</v>
      </c>
    </row>
    <row r="21" spans="1:29" x14ac:dyDescent="0.3">
      <c r="A21" s="4" t="s">
        <v>1156</v>
      </c>
      <c r="B21" s="4" t="s">
        <v>1157</v>
      </c>
      <c r="C21" s="5">
        <v>45</v>
      </c>
      <c r="D21" s="4" t="s">
        <v>41</v>
      </c>
      <c r="E21" s="4" t="s">
        <v>24</v>
      </c>
      <c r="F21" s="5">
        <v>1</v>
      </c>
      <c r="G21" s="4" t="s">
        <v>34</v>
      </c>
      <c r="H21" s="4" t="s">
        <v>26</v>
      </c>
      <c r="I21" s="5">
        <v>21308429</v>
      </c>
      <c r="J21" s="5">
        <v>8970922</v>
      </c>
      <c r="K21" s="5">
        <v>240627193</v>
      </c>
      <c r="L21" s="4" t="s">
        <v>27</v>
      </c>
      <c r="M21" s="5">
        <v>795</v>
      </c>
      <c r="N21" s="5">
        <v>24</v>
      </c>
      <c r="O21" s="2">
        <v>18.38</v>
      </c>
      <c r="P21" s="5">
        <v>19657568</v>
      </c>
      <c r="Q21" s="4" t="s">
        <v>36</v>
      </c>
      <c r="R21" s="5">
        <v>0</v>
      </c>
      <c r="S21" s="4" t="s">
        <v>50</v>
      </c>
      <c r="T21" s="6">
        <v>45361</v>
      </c>
      <c r="U21" s="4" t="s">
        <v>30</v>
      </c>
      <c r="V21" s="2">
        <f t="shared" si="0"/>
        <v>64.920704542181241</v>
      </c>
      <c r="W21" s="3">
        <f t="shared" si="1"/>
        <v>0</v>
      </c>
      <c r="X21" s="3">
        <f t="shared" si="2"/>
        <v>18.38</v>
      </c>
      <c r="Y21" s="3">
        <f t="shared" si="3"/>
        <v>4422727807.3400002</v>
      </c>
      <c r="Z21" s="3">
        <f t="shared" si="4"/>
        <v>4422727807.3400002</v>
      </c>
      <c r="AA21" s="3">
        <f t="shared" si="5"/>
        <v>0</v>
      </c>
      <c r="AB21" s="7">
        <f t="shared" si="6"/>
        <v>0</v>
      </c>
      <c r="AC21" s="3" cm="1">
        <f t="array" ref="AC21">IFERROR(
    (SUMPRODUCT(--(M21:M1020 &lt;&gt; Y21:Y1020)*(M21:M1020 &lt; Y21:Y1020)) - SUMPRODUCT(--(M21:M1020 &lt;&gt; Y21:Y1020)*(M21:M1020 &gt; Y21:Y1020))) /
    SQRT(
        (SUMPRODUCT(--(M21:M1020 &lt;&gt; Y21:Y1020)*(M21:M1020 &lt; Y21:Y1020)) + COUNT(M21:M1020)) *
        (SUMPRODUCT(--(M21:M1020 &lt;&gt; Y21:Y1020)*(M21:M1020 &gt; Y21:Y1020)) + COUNT(Y21:Y1020))
    ),
    0
)</f>
        <v>0.70710678118654746</v>
      </c>
    </row>
    <row r="22" spans="1:29" x14ac:dyDescent="0.3">
      <c r="A22" s="4" t="s">
        <v>734</v>
      </c>
      <c r="B22" s="4" t="s">
        <v>735</v>
      </c>
      <c r="C22" s="5">
        <v>36</v>
      </c>
      <c r="D22" s="4" t="s">
        <v>41</v>
      </c>
      <c r="E22" s="4" t="s">
        <v>24</v>
      </c>
      <c r="F22" s="5">
        <v>2</v>
      </c>
      <c r="G22" s="4" t="s">
        <v>64</v>
      </c>
      <c r="H22" s="4" t="s">
        <v>49</v>
      </c>
      <c r="I22" s="5">
        <v>34665191</v>
      </c>
      <c r="J22" s="5">
        <v>7673919</v>
      </c>
      <c r="K22" s="5">
        <v>202520529</v>
      </c>
      <c r="L22" s="4" t="s">
        <v>71</v>
      </c>
      <c r="M22" s="5">
        <v>794</v>
      </c>
      <c r="N22" s="5">
        <v>12</v>
      </c>
      <c r="O22" s="2">
        <v>22.15</v>
      </c>
      <c r="P22" s="5">
        <v>6420278</v>
      </c>
      <c r="Q22" s="4" t="s">
        <v>46</v>
      </c>
      <c r="R22" s="5">
        <v>1</v>
      </c>
      <c r="S22" s="4" t="s">
        <v>29</v>
      </c>
      <c r="T22" s="6">
        <v>44939</v>
      </c>
      <c r="U22" s="4" t="s">
        <v>55</v>
      </c>
      <c r="V22" s="2">
        <f t="shared" si="0"/>
        <v>15.163941802272179</v>
      </c>
      <c r="W22" s="3">
        <f t="shared" si="1"/>
        <v>0</v>
      </c>
      <c r="X22" s="3">
        <f t="shared" si="2"/>
        <v>22.15</v>
      </c>
      <c r="Y22" s="3">
        <f t="shared" si="3"/>
        <v>4485829717.3499994</v>
      </c>
      <c r="Z22" s="3">
        <f t="shared" si="4"/>
        <v>4485829717.3499994</v>
      </c>
      <c r="AA22" s="3">
        <f t="shared" si="5"/>
        <v>0</v>
      </c>
      <c r="AB22" s="7">
        <f t="shared" si="6"/>
        <v>0</v>
      </c>
      <c r="AC22" s="3" cm="1">
        <f t="array" ref="AC22">IFERROR(
    (SUMPRODUCT(--(M22:M1021 &lt;&gt; Y22:Y1021)*(M22:M1021 &lt; Y22:Y1021)) - SUMPRODUCT(--(M22:M1021 &lt;&gt; Y22:Y1021)*(M22:M1021 &gt; Y22:Y1021))) /
    SQRT(
        (SUMPRODUCT(--(M22:M1021 &lt;&gt; Y22:Y1021)*(M22:M1021 &lt; Y22:Y1021)) + COUNT(M22:M1021)) *
        (SUMPRODUCT(--(M22:M1021 &lt;&gt; Y22:Y1021)*(M22:M1021 &gt; Y22:Y1021)) + COUNT(Y22:Y1021))
    ),
    0
)</f>
        <v>0.70710678118654746</v>
      </c>
    </row>
    <row r="23" spans="1:29" x14ac:dyDescent="0.3">
      <c r="A23" s="4" t="s">
        <v>920</v>
      </c>
      <c r="B23" s="4" t="s">
        <v>921</v>
      </c>
      <c r="C23" s="5">
        <v>40</v>
      </c>
      <c r="D23" s="4" t="s">
        <v>41</v>
      </c>
      <c r="E23" s="4" t="s">
        <v>24</v>
      </c>
      <c r="F23" s="5">
        <v>0</v>
      </c>
      <c r="G23" s="4" t="s">
        <v>34</v>
      </c>
      <c r="H23" s="4" t="s">
        <v>54</v>
      </c>
      <c r="I23" s="5">
        <v>19209920</v>
      </c>
      <c r="J23" s="5">
        <v>2337180</v>
      </c>
      <c r="K23" s="5">
        <v>56910127</v>
      </c>
      <c r="L23" s="4" t="s">
        <v>27</v>
      </c>
      <c r="M23" s="5">
        <v>794</v>
      </c>
      <c r="N23" s="5">
        <v>12</v>
      </c>
      <c r="O23" s="2">
        <v>12.46</v>
      </c>
      <c r="P23" s="5">
        <v>15661065</v>
      </c>
      <c r="Q23" s="4" t="s">
        <v>36</v>
      </c>
      <c r="R23" s="5">
        <v>0</v>
      </c>
      <c r="S23" s="4" t="s">
        <v>29</v>
      </c>
      <c r="T23" s="6">
        <v>45158</v>
      </c>
      <c r="U23" s="4" t="s">
        <v>38</v>
      </c>
      <c r="V23" s="2">
        <f t="shared" si="0"/>
        <v>72.682936450844892</v>
      </c>
      <c r="W23" s="3">
        <f t="shared" si="1"/>
        <v>0</v>
      </c>
      <c r="X23" s="3">
        <f t="shared" si="2"/>
        <v>12.46</v>
      </c>
      <c r="Y23" s="3">
        <f t="shared" si="3"/>
        <v>709100182.42000008</v>
      </c>
      <c r="Z23" s="3">
        <f t="shared" si="4"/>
        <v>709100182.42000008</v>
      </c>
      <c r="AA23" s="3">
        <f t="shared" si="5"/>
        <v>0</v>
      </c>
      <c r="AB23" s="7">
        <f t="shared" si="6"/>
        <v>0</v>
      </c>
      <c r="AC23" s="3" cm="1">
        <f t="array" ref="AC23">IFERROR(
    (SUMPRODUCT(--(M23:M1022 &lt;&gt; Y23:Y1022)*(M23:M1022 &lt; Y23:Y1022)) - SUMPRODUCT(--(M23:M1022 &lt;&gt; Y23:Y1022)*(M23:M1022 &gt; Y23:Y1022))) /
    SQRT(
        (SUMPRODUCT(--(M23:M1022 &lt;&gt; Y23:Y1022)*(M23:M1022 &lt; Y23:Y1022)) + COUNT(M23:M1022)) *
        (SUMPRODUCT(--(M23:M1022 &lt;&gt; Y23:Y1022)*(M23:M1022 &gt; Y23:Y1022)) + COUNT(Y23:Y1022))
    ),
    0
)</f>
        <v>0.70710678118654746</v>
      </c>
    </row>
    <row r="24" spans="1:29" x14ac:dyDescent="0.3">
      <c r="A24" s="4" t="s">
        <v>952</v>
      </c>
      <c r="B24" s="4" t="s">
        <v>953</v>
      </c>
      <c r="C24" s="5">
        <v>41</v>
      </c>
      <c r="D24" s="4" t="s">
        <v>23</v>
      </c>
      <c r="E24" s="4" t="s">
        <v>24</v>
      </c>
      <c r="F24" s="5">
        <v>0</v>
      </c>
      <c r="G24" s="4" t="s">
        <v>34</v>
      </c>
      <c r="H24" s="4" t="s">
        <v>26</v>
      </c>
      <c r="I24" s="5">
        <v>21468585</v>
      </c>
      <c r="J24" s="5">
        <v>13249382</v>
      </c>
      <c r="K24" s="5">
        <v>175856557</v>
      </c>
      <c r="L24" s="4" t="s">
        <v>61</v>
      </c>
      <c r="M24" s="5">
        <v>794</v>
      </c>
      <c r="N24" s="5">
        <v>72</v>
      </c>
      <c r="O24" s="2">
        <v>19.55</v>
      </c>
      <c r="P24" s="5">
        <v>7741935</v>
      </c>
      <c r="Q24" s="4" t="s">
        <v>36</v>
      </c>
      <c r="R24" s="5">
        <v>1</v>
      </c>
      <c r="S24" s="4" t="s">
        <v>29</v>
      </c>
      <c r="T24" s="6">
        <v>44865</v>
      </c>
      <c r="U24" s="4" t="s">
        <v>30</v>
      </c>
      <c r="V24" s="2">
        <f t="shared" si="0"/>
        <v>22.299505613332716</v>
      </c>
      <c r="W24" s="3">
        <f t="shared" si="1"/>
        <v>0</v>
      </c>
      <c r="X24" s="3">
        <f t="shared" si="2"/>
        <v>19.55</v>
      </c>
      <c r="Y24" s="3">
        <f t="shared" si="3"/>
        <v>3437995689.3499999</v>
      </c>
      <c r="Z24" s="3">
        <f t="shared" si="4"/>
        <v>3437995689.3499999</v>
      </c>
      <c r="AA24" s="3">
        <f t="shared" si="5"/>
        <v>0</v>
      </c>
      <c r="AB24" s="7">
        <f t="shared" si="6"/>
        <v>0</v>
      </c>
      <c r="AC24" s="3" cm="1">
        <f t="array" ref="AC24">IFERROR(
    (SUMPRODUCT(--(M24:M1023 &lt;&gt; Y24:Y1023)*(M24:M1023 &lt; Y24:Y1023)) - SUMPRODUCT(--(M24:M1023 &lt;&gt; Y24:Y1023)*(M24:M1023 &gt; Y24:Y1023))) /
    SQRT(
        (SUMPRODUCT(--(M24:M1023 &lt;&gt; Y24:Y1023)*(M24:M1023 &lt; Y24:Y1023)) + COUNT(M24:M1023)) *
        (SUMPRODUCT(--(M24:M1023 &lt;&gt; Y24:Y1023)*(M24:M1023 &gt; Y24:Y1023)) + COUNT(Y24:Y1023))
    ),
    0
)</f>
        <v>0.70710678118654746</v>
      </c>
    </row>
    <row r="25" spans="1:29" x14ac:dyDescent="0.3">
      <c r="A25" s="4" t="s">
        <v>1926</v>
      </c>
      <c r="B25" s="4" t="s">
        <v>1927</v>
      </c>
      <c r="C25" s="5">
        <v>61</v>
      </c>
      <c r="D25" s="4" t="s">
        <v>23</v>
      </c>
      <c r="E25" s="4" t="s">
        <v>24</v>
      </c>
      <c r="F25" s="5">
        <v>1</v>
      </c>
      <c r="G25" s="4" t="s">
        <v>34</v>
      </c>
      <c r="H25" s="4" t="s">
        <v>54</v>
      </c>
      <c r="I25" s="5">
        <v>58239735</v>
      </c>
      <c r="J25" s="5">
        <v>8234025</v>
      </c>
      <c r="K25" s="5">
        <v>384574801</v>
      </c>
      <c r="L25" s="4" t="s">
        <v>61</v>
      </c>
      <c r="M25" s="5">
        <v>794</v>
      </c>
      <c r="N25" s="5">
        <v>72</v>
      </c>
      <c r="O25" s="2">
        <v>17.399999999999999</v>
      </c>
      <c r="P25" s="5">
        <v>5390741</v>
      </c>
      <c r="Q25" s="4" t="s">
        <v>36</v>
      </c>
      <c r="R25" s="5">
        <v>0</v>
      </c>
      <c r="S25" s="4" t="s">
        <v>37</v>
      </c>
      <c r="T25" s="6">
        <v>45768</v>
      </c>
      <c r="U25" s="4" t="s">
        <v>38</v>
      </c>
      <c r="V25" s="2">
        <f t="shared" si="0"/>
        <v>8.1095773730867649</v>
      </c>
      <c r="W25" s="3">
        <f t="shared" si="1"/>
        <v>0</v>
      </c>
      <c r="X25" s="3">
        <f t="shared" si="2"/>
        <v>17.399999999999999</v>
      </c>
      <c r="Y25" s="3">
        <f t="shared" si="3"/>
        <v>6691601537.3999996</v>
      </c>
      <c r="Z25" s="3">
        <f t="shared" si="4"/>
        <v>6691601537.3999996</v>
      </c>
      <c r="AA25" s="3">
        <f t="shared" si="5"/>
        <v>0</v>
      </c>
      <c r="AB25" s="7">
        <f t="shared" si="6"/>
        <v>0</v>
      </c>
      <c r="AC25" s="3" cm="1">
        <f t="array" ref="AC25">IFERROR(
    (SUMPRODUCT(--(M25:M1024 &lt;&gt; Y25:Y1024)*(M25:M1024 &lt; Y25:Y1024)) - SUMPRODUCT(--(M25:M1024 &lt;&gt; Y25:Y1024)*(M25:M1024 &gt; Y25:Y1024))) /
    SQRT(
        (SUMPRODUCT(--(M25:M1024 &lt;&gt; Y25:Y1024)*(M25:M1024 &lt; Y25:Y1024)) + COUNT(M25:M1024)) *
        (SUMPRODUCT(--(M25:M1024 &lt;&gt; Y25:Y1024)*(M25:M1024 &gt; Y25:Y1024)) + COUNT(Y25:Y1024))
    ),
    0
)</f>
        <v>0.70710678118654746</v>
      </c>
    </row>
    <row r="26" spans="1:29" x14ac:dyDescent="0.3">
      <c r="A26" s="4" t="s">
        <v>2040</v>
      </c>
      <c r="B26" s="4" t="s">
        <v>2041</v>
      </c>
      <c r="C26" s="5">
        <v>64</v>
      </c>
      <c r="D26" s="4" t="s">
        <v>41</v>
      </c>
      <c r="E26" s="4" t="s">
        <v>24</v>
      </c>
      <c r="F26" s="5">
        <v>0</v>
      </c>
      <c r="G26" s="4" t="s">
        <v>34</v>
      </c>
      <c r="H26" s="4" t="s">
        <v>26</v>
      </c>
      <c r="I26" s="5">
        <v>22914533</v>
      </c>
      <c r="J26" s="5">
        <v>758795</v>
      </c>
      <c r="K26" s="5">
        <v>295420252</v>
      </c>
      <c r="L26" s="4" t="s">
        <v>27</v>
      </c>
      <c r="M26" s="5">
        <v>794</v>
      </c>
      <c r="N26" s="5">
        <v>36</v>
      </c>
      <c r="O26" s="2">
        <v>11.31</v>
      </c>
      <c r="P26" s="5">
        <v>15649173</v>
      </c>
      <c r="Q26" s="4" t="s">
        <v>36</v>
      </c>
      <c r="R26" s="5">
        <v>0</v>
      </c>
      <c r="S26" s="4" t="s">
        <v>43</v>
      </c>
      <c r="T26" s="6">
        <v>45024</v>
      </c>
      <c r="U26" s="4" t="s">
        <v>30</v>
      </c>
      <c r="V26" s="2">
        <f t="shared" si="0"/>
        <v>66.104660063004246</v>
      </c>
      <c r="W26" s="3">
        <f t="shared" si="1"/>
        <v>0</v>
      </c>
      <c r="X26" s="3">
        <f t="shared" si="2"/>
        <v>11.31</v>
      </c>
      <c r="Y26" s="3">
        <f t="shared" si="3"/>
        <v>3341203050.1200004</v>
      </c>
      <c r="Z26" s="3">
        <f t="shared" si="4"/>
        <v>3341203050.1200004</v>
      </c>
      <c r="AA26" s="3">
        <f t="shared" si="5"/>
        <v>0</v>
      </c>
      <c r="AB26" s="7">
        <f t="shared" si="6"/>
        <v>0</v>
      </c>
      <c r="AC26" s="3" cm="1">
        <f t="array" ref="AC26">IFERROR(
    (SUMPRODUCT(--(M26:M1025 &lt;&gt; Y26:Y1025)*(M26:M1025 &lt; Y26:Y1025)) - SUMPRODUCT(--(M26:M1025 &lt;&gt; Y26:Y1025)*(M26:M1025 &gt; Y26:Y1025))) /
    SQRT(
        (SUMPRODUCT(--(M26:M1025 &lt;&gt; Y26:Y1025)*(M26:M1025 &lt; Y26:Y1025)) + COUNT(M26:M1025)) *
        (SUMPRODUCT(--(M26:M1025 &lt;&gt; Y26:Y1025)*(M26:M1025 &gt; Y26:Y1025)) + COUNT(Y26:Y1025))
    ),
    0
)</f>
        <v>0.70710678118654757</v>
      </c>
    </row>
    <row r="27" spans="1:29" x14ac:dyDescent="0.3">
      <c r="A27" s="4" t="s">
        <v>568</v>
      </c>
      <c r="B27" s="4" t="s">
        <v>569</v>
      </c>
      <c r="C27" s="5">
        <v>32</v>
      </c>
      <c r="D27" s="4" t="s">
        <v>23</v>
      </c>
      <c r="E27" s="4" t="s">
        <v>33</v>
      </c>
      <c r="F27" s="5">
        <v>3</v>
      </c>
      <c r="G27" s="4" t="s">
        <v>25</v>
      </c>
      <c r="H27" s="4" t="s">
        <v>49</v>
      </c>
      <c r="I27" s="5">
        <v>17184842</v>
      </c>
      <c r="J27" s="5">
        <v>8036837</v>
      </c>
      <c r="K27" s="5">
        <v>61276001</v>
      </c>
      <c r="L27" s="4" t="s">
        <v>61</v>
      </c>
      <c r="M27" s="5">
        <v>793</v>
      </c>
      <c r="N27" s="5">
        <v>24</v>
      </c>
      <c r="O27" s="2">
        <v>10.16</v>
      </c>
      <c r="P27" s="5">
        <v>16740395</v>
      </c>
      <c r="Q27" s="4" t="s">
        <v>36</v>
      </c>
      <c r="R27" s="5">
        <v>0</v>
      </c>
      <c r="S27" s="4" t="s">
        <v>50</v>
      </c>
      <c r="T27" s="6">
        <v>45510</v>
      </c>
      <c r="U27" s="4" t="s">
        <v>38</v>
      </c>
      <c r="V27" s="2">
        <f t="shared" si="0"/>
        <v>66.373039637844883</v>
      </c>
      <c r="W27" s="3">
        <f t="shared" si="1"/>
        <v>0</v>
      </c>
      <c r="X27" s="3">
        <f t="shared" si="2"/>
        <v>10.16</v>
      </c>
      <c r="Y27" s="3">
        <f t="shared" si="3"/>
        <v>622564170.15999997</v>
      </c>
      <c r="Z27" s="3">
        <f t="shared" si="4"/>
        <v>622564170.15999997</v>
      </c>
      <c r="AA27" s="3">
        <f t="shared" si="5"/>
        <v>0</v>
      </c>
      <c r="AB27" s="7">
        <f t="shared" si="6"/>
        <v>0</v>
      </c>
      <c r="AC27" s="3" cm="1">
        <f t="array" ref="AC27">IFERROR(
    (SUMPRODUCT(--(M27:M1026 &lt;&gt; Y27:Y1026)*(M27:M1026 &lt; Y27:Y1026)) - SUMPRODUCT(--(M27:M1026 &lt;&gt; Y27:Y1026)*(M27:M1026 &gt; Y27:Y1026))) /
    SQRT(
        (SUMPRODUCT(--(M27:M1026 &lt;&gt; Y27:Y1026)*(M27:M1026 &lt; Y27:Y1026)) + COUNT(M27:M1026)) *
        (SUMPRODUCT(--(M27:M1026 &lt;&gt; Y27:Y1026)*(M27:M1026 &gt; Y27:Y1026)) + COUNT(Y27:Y1026))
    ),
    0
)</f>
        <v>0.70710678118654757</v>
      </c>
    </row>
    <row r="28" spans="1:29" x14ac:dyDescent="0.3">
      <c r="A28" s="4" t="s">
        <v>712</v>
      </c>
      <c r="B28" s="4" t="s">
        <v>713</v>
      </c>
      <c r="C28" s="5">
        <v>35</v>
      </c>
      <c r="D28" s="4" t="s">
        <v>23</v>
      </c>
      <c r="E28" s="4" t="s">
        <v>33</v>
      </c>
      <c r="F28" s="5">
        <v>3</v>
      </c>
      <c r="G28" s="4" t="s">
        <v>34</v>
      </c>
      <c r="H28" s="4" t="s">
        <v>26</v>
      </c>
      <c r="I28" s="5">
        <v>43676626</v>
      </c>
      <c r="J28" s="5">
        <v>2183448</v>
      </c>
      <c r="K28" s="5">
        <v>111326727</v>
      </c>
      <c r="L28" s="4" t="s">
        <v>27</v>
      </c>
      <c r="M28" s="5">
        <v>793</v>
      </c>
      <c r="N28" s="5">
        <v>48</v>
      </c>
      <c r="O28" s="2">
        <v>20.3</v>
      </c>
      <c r="P28" s="5">
        <v>13888437</v>
      </c>
      <c r="Q28" s="4" t="s">
        <v>36</v>
      </c>
      <c r="R28" s="5">
        <v>0</v>
      </c>
      <c r="S28" s="4" t="s">
        <v>29</v>
      </c>
      <c r="T28" s="6">
        <v>45075</v>
      </c>
      <c r="U28" s="4" t="s">
        <v>38</v>
      </c>
      <c r="V28" s="2">
        <f t="shared" si="0"/>
        <v>30.284375467863395</v>
      </c>
      <c r="W28" s="3">
        <f t="shared" si="1"/>
        <v>0</v>
      </c>
      <c r="X28" s="3">
        <f t="shared" si="2"/>
        <v>20.3</v>
      </c>
      <c r="Y28" s="3">
        <f t="shared" si="3"/>
        <v>2259932558.0999999</v>
      </c>
      <c r="Z28" s="3">
        <f t="shared" si="4"/>
        <v>2259932558.0999999</v>
      </c>
      <c r="AA28" s="3">
        <f t="shared" si="5"/>
        <v>0</v>
      </c>
      <c r="AB28" s="7">
        <f t="shared" si="6"/>
        <v>0</v>
      </c>
      <c r="AC28" s="3" cm="1">
        <f t="array" ref="AC28">IFERROR(
    (SUMPRODUCT(--(M28:M1027 &lt;&gt; Y28:Y1027)*(M28:M1027 &lt; Y28:Y1027)) - SUMPRODUCT(--(M28:M1027 &lt;&gt; Y28:Y1027)*(M28:M1027 &gt; Y28:Y1027))) /
    SQRT(
        (SUMPRODUCT(--(M28:M1027 &lt;&gt; Y28:Y1027)*(M28:M1027 &lt; Y28:Y1027)) + COUNT(M28:M1027)) *
        (SUMPRODUCT(--(M28:M1027 &lt;&gt; Y28:Y1027)*(M28:M1027 &gt; Y28:Y1027)) + COUNT(Y28:Y1027))
    ),
    0
)</f>
        <v>0.70710678118654757</v>
      </c>
    </row>
    <row r="29" spans="1:29" x14ac:dyDescent="0.3">
      <c r="A29" s="4" t="s">
        <v>1270</v>
      </c>
      <c r="B29" s="4" t="s">
        <v>1271</v>
      </c>
      <c r="C29" s="5">
        <v>48</v>
      </c>
      <c r="D29" s="4" t="s">
        <v>41</v>
      </c>
      <c r="E29" s="4" t="s">
        <v>24</v>
      </c>
      <c r="F29" s="5">
        <v>3</v>
      </c>
      <c r="G29" s="4" t="s">
        <v>64</v>
      </c>
      <c r="H29" s="4" t="s">
        <v>49</v>
      </c>
      <c r="I29" s="5">
        <v>56727750</v>
      </c>
      <c r="J29" s="5">
        <v>1808516</v>
      </c>
      <c r="K29" s="5">
        <v>283633510</v>
      </c>
      <c r="L29" s="4" t="s">
        <v>61</v>
      </c>
      <c r="M29" s="5">
        <v>793</v>
      </c>
      <c r="N29" s="5">
        <v>48</v>
      </c>
      <c r="O29" s="2">
        <v>16.37</v>
      </c>
      <c r="P29" s="5">
        <v>10255180</v>
      </c>
      <c r="Q29" s="4" t="s">
        <v>28</v>
      </c>
      <c r="R29" s="5">
        <v>1</v>
      </c>
      <c r="S29" s="4" t="s">
        <v>37</v>
      </c>
      <c r="T29" s="6">
        <v>44982</v>
      </c>
      <c r="U29" s="4" t="s">
        <v>55</v>
      </c>
      <c r="V29" s="2">
        <f t="shared" si="0"/>
        <v>17.519361416049325</v>
      </c>
      <c r="W29" s="3">
        <f t="shared" si="1"/>
        <v>0</v>
      </c>
      <c r="X29" s="3">
        <f t="shared" si="2"/>
        <v>16.37</v>
      </c>
      <c r="Y29" s="3">
        <f t="shared" si="3"/>
        <v>4643080558.6999998</v>
      </c>
      <c r="Z29" s="3">
        <f t="shared" si="4"/>
        <v>4643080558.6999998</v>
      </c>
      <c r="AA29" s="3">
        <f t="shared" si="5"/>
        <v>0</v>
      </c>
      <c r="AB29" s="7">
        <f t="shared" si="6"/>
        <v>0</v>
      </c>
      <c r="AC29" s="3" cm="1">
        <f t="array" ref="AC29">IFERROR(
    (SUMPRODUCT(--(M29:M1028 &lt;&gt; Y29:Y1028)*(M29:M1028 &lt; Y29:Y1028)) - SUMPRODUCT(--(M29:M1028 &lt;&gt; Y29:Y1028)*(M29:M1028 &gt; Y29:Y1028))) /
    SQRT(
        (SUMPRODUCT(--(M29:M1028 &lt;&gt; Y29:Y1028)*(M29:M1028 &lt; Y29:Y1028)) + COUNT(M29:M1028)) *
        (SUMPRODUCT(--(M29:M1028 &lt;&gt; Y29:Y1028)*(M29:M1028 &gt; Y29:Y1028)) + COUNT(Y29:Y1028))
    ),
    0
)</f>
        <v>0.70710678118654757</v>
      </c>
    </row>
    <row r="30" spans="1:29" x14ac:dyDescent="0.3">
      <c r="A30" s="4" t="s">
        <v>1654</v>
      </c>
      <c r="B30" s="4" t="s">
        <v>1655</v>
      </c>
      <c r="C30" s="5">
        <v>55</v>
      </c>
      <c r="D30" s="4" t="s">
        <v>23</v>
      </c>
      <c r="E30" s="4" t="s">
        <v>33</v>
      </c>
      <c r="F30" s="5">
        <v>3</v>
      </c>
      <c r="G30" s="4" t="s">
        <v>34</v>
      </c>
      <c r="H30" s="4" t="s">
        <v>26</v>
      </c>
      <c r="I30" s="5">
        <v>11962544</v>
      </c>
      <c r="J30" s="5">
        <v>4125186</v>
      </c>
      <c r="K30" s="5">
        <v>188657409</v>
      </c>
      <c r="L30" s="4" t="s">
        <v>61</v>
      </c>
      <c r="M30" s="5">
        <v>793</v>
      </c>
      <c r="N30" s="5">
        <v>24</v>
      </c>
      <c r="O30" s="2">
        <v>9.26</v>
      </c>
      <c r="P30" s="5">
        <v>11761021</v>
      </c>
      <c r="Q30" s="4" t="s">
        <v>36</v>
      </c>
      <c r="R30" s="5">
        <v>0</v>
      </c>
      <c r="S30" s="4" t="s">
        <v>37</v>
      </c>
      <c r="T30" s="6">
        <v>45717</v>
      </c>
      <c r="U30" s="4" t="s">
        <v>30</v>
      </c>
      <c r="V30" s="2">
        <f t="shared" si="0"/>
        <v>73.105534466329303</v>
      </c>
      <c r="W30" s="3">
        <f t="shared" si="1"/>
        <v>0</v>
      </c>
      <c r="X30" s="3">
        <f t="shared" si="2"/>
        <v>9.26</v>
      </c>
      <c r="Y30" s="3">
        <f t="shared" si="3"/>
        <v>1746967607.3399999</v>
      </c>
      <c r="Z30" s="3">
        <f t="shared" si="4"/>
        <v>1746967607.3399999</v>
      </c>
      <c r="AA30" s="3">
        <f t="shared" si="5"/>
        <v>0</v>
      </c>
      <c r="AB30" s="7">
        <f t="shared" si="6"/>
        <v>0</v>
      </c>
      <c r="AC30" s="3" cm="1">
        <f t="array" ref="AC30">IFERROR(
    (SUMPRODUCT(--(M30:M1029 &lt;&gt; Y30:Y1029)*(M30:M1029 &lt; Y30:Y1029)) - SUMPRODUCT(--(M30:M1029 &lt;&gt; Y30:Y1029)*(M30:M1029 &gt; Y30:Y1029))) /
    SQRT(
        (SUMPRODUCT(--(M30:M1029 &lt;&gt; Y30:Y1029)*(M30:M1029 &lt; Y30:Y1029)) + COUNT(M30:M1029)) *
        (SUMPRODUCT(--(M30:M1029 &lt;&gt; Y30:Y1029)*(M30:M1029 &gt; Y30:Y1029)) + COUNT(Y30:Y1029))
    ),
    0
)</f>
        <v>0.70710678118654757</v>
      </c>
    </row>
    <row r="31" spans="1:29" x14ac:dyDescent="0.3">
      <c r="A31" s="4" t="s">
        <v>1898</v>
      </c>
      <c r="B31" s="4" t="s">
        <v>1899</v>
      </c>
      <c r="C31" s="5">
        <v>60</v>
      </c>
      <c r="D31" s="4" t="s">
        <v>41</v>
      </c>
      <c r="E31" s="4" t="s">
        <v>33</v>
      </c>
      <c r="F31" s="5">
        <v>0</v>
      </c>
      <c r="G31" s="4" t="s">
        <v>93</v>
      </c>
      <c r="H31" s="4" t="s">
        <v>26</v>
      </c>
      <c r="I31" s="5">
        <v>48023172</v>
      </c>
      <c r="J31" s="5">
        <v>988722</v>
      </c>
      <c r="K31" s="5">
        <v>311930813</v>
      </c>
      <c r="L31" s="4" t="s">
        <v>35</v>
      </c>
      <c r="M31" s="5">
        <v>793</v>
      </c>
      <c r="N31" s="5">
        <v>48</v>
      </c>
      <c r="O31" s="2">
        <v>20.75</v>
      </c>
      <c r="P31" s="5">
        <v>17377053</v>
      </c>
      <c r="Q31" s="4" t="s">
        <v>46</v>
      </c>
      <c r="R31" s="5">
        <v>0</v>
      </c>
      <c r="S31" s="4" t="s">
        <v>43</v>
      </c>
      <c r="T31" s="6">
        <v>45842</v>
      </c>
      <c r="U31" s="4" t="s">
        <v>30</v>
      </c>
      <c r="V31" s="2">
        <f t="shared" si="0"/>
        <v>35.454767367284354</v>
      </c>
      <c r="W31" s="3">
        <f t="shared" si="1"/>
        <v>0</v>
      </c>
      <c r="X31" s="3">
        <f t="shared" si="2"/>
        <v>20.75</v>
      </c>
      <c r="Y31" s="3">
        <f t="shared" si="3"/>
        <v>6472564369.75</v>
      </c>
      <c r="Z31" s="3">
        <f t="shared" si="4"/>
        <v>6472564369.75</v>
      </c>
      <c r="AA31" s="3">
        <f t="shared" si="5"/>
        <v>0</v>
      </c>
      <c r="AB31" s="7">
        <f t="shared" si="6"/>
        <v>0</v>
      </c>
      <c r="AC31" s="3" cm="1">
        <f t="array" ref="AC31">IFERROR(
    (SUMPRODUCT(--(M31:M1030 &lt;&gt; Y31:Y1030)*(M31:M1030 &lt; Y31:Y1030)) - SUMPRODUCT(--(M31:M1030 &lt;&gt; Y31:Y1030)*(M31:M1030 &gt; Y31:Y1030))) /
    SQRT(
        (SUMPRODUCT(--(M31:M1030 &lt;&gt; Y31:Y1030)*(M31:M1030 &lt; Y31:Y1030)) + COUNT(M31:M1030)) *
        (SUMPRODUCT(--(M31:M1030 &lt;&gt; Y31:Y1030)*(M31:M1030 &gt; Y31:Y1030)) + COUNT(Y31:Y1030))
    ),
    0
)</f>
        <v>0.70710678118654757</v>
      </c>
    </row>
    <row r="32" spans="1:29" x14ac:dyDescent="0.3">
      <c r="A32" s="4" t="s">
        <v>480</v>
      </c>
      <c r="B32" s="4" t="s">
        <v>481</v>
      </c>
      <c r="C32" s="5">
        <v>30</v>
      </c>
      <c r="D32" s="4" t="s">
        <v>23</v>
      </c>
      <c r="E32" s="4" t="s">
        <v>24</v>
      </c>
      <c r="F32" s="5">
        <v>2</v>
      </c>
      <c r="G32" s="4" t="s">
        <v>34</v>
      </c>
      <c r="H32" s="4" t="s">
        <v>54</v>
      </c>
      <c r="I32" s="5">
        <v>7870581</v>
      </c>
      <c r="J32" s="5">
        <v>14730775</v>
      </c>
      <c r="K32" s="5">
        <v>457582610</v>
      </c>
      <c r="L32" s="4" t="s">
        <v>35</v>
      </c>
      <c r="M32" s="5">
        <v>792</v>
      </c>
      <c r="N32" s="5">
        <v>36</v>
      </c>
      <c r="O32" s="2">
        <v>21.95</v>
      </c>
      <c r="P32" s="5">
        <v>15726965</v>
      </c>
      <c r="Q32" s="4" t="s">
        <v>36</v>
      </c>
      <c r="R32" s="5">
        <v>0</v>
      </c>
      <c r="S32" s="4" t="s">
        <v>37</v>
      </c>
      <c r="T32" s="6">
        <v>44882</v>
      </c>
      <c r="U32" s="4" t="s">
        <v>38</v>
      </c>
      <c r="V32" s="2">
        <f t="shared" si="0"/>
        <v>69.584165658025114</v>
      </c>
      <c r="W32" s="3">
        <f t="shared" si="1"/>
        <v>0</v>
      </c>
      <c r="X32" s="3">
        <f t="shared" si="2"/>
        <v>21.95</v>
      </c>
      <c r="Y32" s="3">
        <f t="shared" si="3"/>
        <v>10043938289.5</v>
      </c>
      <c r="Z32" s="3">
        <f t="shared" si="4"/>
        <v>10043938289.5</v>
      </c>
      <c r="AA32" s="3">
        <f t="shared" si="5"/>
        <v>0</v>
      </c>
      <c r="AB32" s="7">
        <f t="shared" si="6"/>
        <v>0</v>
      </c>
      <c r="AC32" s="3" cm="1">
        <f t="array" ref="AC32">IFERROR(
    (SUMPRODUCT(--(M32:M1031 &lt;&gt; Y32:Y1031)*(M32:M1031 &lt; Y32:Y1031)) - SUMPRODUCT(--(M32:M1031 &lt;&gt; Y32:Y1031)*(M32:M1031 &gt; Y32:Y1031))) /
    SQRT(
        (SUMPRODUCT(--(M32:M1031 &lt;&gt; Y32:Y1031)*(M32:M1031 &lt; Y32:Y1031)) + COUNT(M32:M1031)) *
        (SUMPRODUCT(--(M32:M1031 &lt;&gt; Y32:Y1031)*(M32:M1031 &gt; Y32:Y1031)) + COUNT(Y32:Y1031))
    ),
    0
)</f>
        <v>0.70710678118654757</v>
      </c>
    </row>
    <row r="33" spans="1:29" x14ac:dyDescent="0.3">
      <c r="A33" s="4" t="s">
        <v>1598</v>
      </c>
      <c r="B33" s="4" t="s">
        <v>1599</v>
      </c>
      <c r="C33" s="5">
        <v>54</v>
      </c>
      <c r="D33" s="4" t="s">
        <v>41</v>
      </c>
      <c r="E33" s="4" t="s">
        <v>24</v>
      </c>
      <c r="F33" s="5">
        <v>3</v>
      </c>
      <c r="G33" s="4" t="s">
        <v>64</v>
      </c>
      <c r="H33" s="4" t="s">
        <v>54</v>
      </c>
      <c r="I33" s="5">
        <v>59701945</v>
      </c>
      <c r="J33" s="5">
        <v>3377136</v>
      </c>
      <c r="K33" s="5">
        <v>176067152</v>
      </c>
      <c r="L33" s="4" t="s">
        <v>27</v>
      </c>
      <c r="M33" s="5">
        <v>792</v>
      </c>
      <c r="N33" s="5">
        <v>36</v>
      </c>
      <c r="O33" s="2">
        <v>14.54</v>
      </c>
      <c r="P33" s="5">
        <v>17162235</v>
      </c>
      <c r="Q33" s="4" t="s">
        <v>36</v>
      </c>
      <c r="R33" s="5">
        <v>0</v>
      </c>
      <c r="S33" s="4" t="s">
        <v>37</v>
      </c>
      <c r="T33" s="6">
        <v>45197</v>
      </c>
      <c r="U33" s="4" t="s">
        <v>38</v>
      </c>
      <c r="V33" s="2">
        <f t="shared" si="0"/>
        <v>27.207490546667916</v>
      </c>
      <c r="W33" s="3">
        <f t="shared" si="1"/>
        <v>0</v>
      </c>
      <c r="X33" s="3">
        <f t="shared" si="2"/>
        <v>14.54</v>
      </c>
      <c r="Y33" s="3">
        <f t="shared" si="3"/>
        <v>2560016390.0799999</v>
      </c>
      <c r="Z33" s="3">
        <f t="shared" si="4"/>
        <v>2560016390.0799999</v>
      </c>
      <c r="AA33" s="3">
        <f t="shared" si="5"/>
        <v>0</v>
      </c>
      <c r="AB33" s="7">
        <f t="shared" si="6"/>
        <v>0</v>
      </c>
      <c r="AC33" s="3" cm="1">
        <f t="array" ref="AC33">IFERROR(
    (SUMPRODUCT(--(M33:M1032 &lt;&gt; Y33:Y1032)*(M33:M1032 &lt; Y33:Y1032)) - SUMPRODUCT(--(M33:M1032 &lt;&gt; Y33:Y1032)*(M33:M1032 &gt; Y33:Y1032))) /
    SQRT(
        (SUMPRODUCT(--(M33:M1032 &lt;&gt; Y33:Y1032)*(M33:M1032 &lt; Y33:Y1032)) + COUNT(M33:M1032)) *
        (SUMPRODUCT(--(M33:M1032 &lt;&gt; Y33:Y1032)*(M33:M1032 &gt; Y33:Y1032)) + COUNT(Y33:Y1032))
    ),
    0
)</f>
        <v>0.70710678118654757</v>
      </c>
    </row>
    <row r="34" spans="1:29" x14ac:dyDescent="0.3">
      <c r="A34" s="4" t="s">
        <v>161</v>
      </c>
      <c r="B34" s="4" t="s">
        <v>162</v>
      </c>
      <c r="C34" s="5">
        <v>23</v>
      </c>
      <c r="D34" s="4" t="s">
        <v>23</v>
      </c>
      <c r="E34" s="4" t="s">
        <v>33</v>
      </c>
      <c r="F34" s="5">
        <v>2</v>
      </c>
      <c r="G34" s="4" t="s">
        <v>25</v>
      </c>
      <c r="H34" s="4" t="s">
        <v>26</v>
      </c>
      <c r="I34" s="5">
        <v>26085523</v>
      </c>
      <c r="J34" s="5">
        <v>4900318</v>
      </c>
      <c r="K34" s="5">
        <v>111112230</v>
      </c>
      <c r="L34" s="4" t="s">
        <v>61</v>
      </c>
      <c r="M34" s="5">
        <v>791</v>
      </c>
      <c r="N34" s="5">
        <v>36</v>
      </c>
      <c r="O34" s="2">
        <v>22.57</v>
      </c>
      <c r="P34" s="5">
        <v>2041431</v>
      </c>
      <c r="Q34" s="4" t="s">
        <v>36</v>
      </c>
      <c r="R34" s="5">
        <v>0</v>
      </c>
      <c r="S34" s="4" t="s">
        <v>50</v>
      </c>
      <c r="T34" s="6">
        <v>44975</v>
      </c>
      <c r="U34" s="4" t="s">
        <v>30</v>
      </c>
      <c r="V34" s="2">
        <f t="shared" si="0"/>
        <v>6.5882704297101373</v>
      </c>
      <c r="W34" s="3">
        <f t="shared" si="1"/>
        <v>0</v>
      </c>
      <c r="X34" s="3">
        <f t="shared" si="2"/>
        <v>22.57</v>
      </c>
      <c r="Y34" s="3">
        <f t="shared" si="3"/>
        <v>2507803031.0999999</v>
      </c>
      <c r="Z34" s="3">
        <f t="shared" si="4"/>
        <v>2507803031.0999999</v>
      </c>
      <c r="AA34" s="3">
        <f t="shared" si="5"/>
        <v>0</v>
      </c>
      <c r="AB34" s="7">
        <f t="shared" si="6"/>
        <v>0</v>
      </c>
      <c r="AC34" s="3" cm="1">
        <f t="array" ref="AC34">IFERROR(
    (SUMPRODUCT(--(M34:M1033 &lt;&gt; Y34:Y1033)*(M34:M1033 &lt; Y34:Y1033)) - SUMPRODUCT(--(M34:M1033 &lt;&gt; Y34:Y1033)*(M34:M1033 &gt; Y34:Y1033))) /
    SQRT(
        (SUMPRODUCT(--(M34:M1033 &lt;&gt; Y34:Y1033)*(M34:M1033 &lt; Y34:Y1033)) + COUNT(M34:M1033)) *
        (SUMPRODUCT(--(M34:M1033 &lt;&gt; Y34:Y1033)*(M34:M1033 &gt; Y34:Y1033)) + COUNT(Y34:Y1033))
    ),
    0
)</f>
        <v>0.70710678118654757</v>
      </c>
    </row>
    <row r="35" spans="1:29" x14ac:dyDescent="0.3">
      <c r="A35" s="4" t="s">
        <v>1236</v>
      </c>
      <c r="B35" s="4" t="s">
        <v>1237</v>
      </c>
      <c r="C35" s="5">
        <v>47</v>
      </c>
      <c r="D35" s="4" t="s">
        <v>41</v>
      </c>
      <c r="E35" s="4" t="s">
        <v>33</v>
      </c>
      <c r="F35" s="5">
        <v>0</v>
      </c>
      <c r="G35" s="4" t="s">
        <v>64</v>
      </c>
      <c r="H35" s="4" t="s">
        <v>49</v>
      </c>
      <c r="I35" s="5">
        <v>34092273</v>
      </c>
      <c r="J35" s="5">
        <v>12335225</v>
      </c>
      <c r="K35" s="5">
        <v>299666394</v>
      </c>
      <c r="L35" s="4" t="s">
        <v>35</v>
      </c>
      <c r="M35" s="5">
        <v>791</v>
      </c>
      <c r="N35" s="5">
        <v>36</v>
      </c>
      <c r="O35" s="2">
        <v>8.56</v>
      </c>
      <c r="P35" s="5">
        <v>7131630</v>
      </c>
      <c r="Q35" s="4" t="s">
        <v>36</v>
      </c>
      <c r="R35" s="5">
        <v>0</v>
      </c>
      <c r="S35" s="4" t="s">
        <v>29</v>
      </c>
      <c r="T35" s="6">
        <v>45433</v>
      </c>
      <c r="U35" s="4" t="s">
        <v>38</v>
      </c>
      <c r="V35" s="2">
        <f t="shared" si="0"/>
        <v>15.360788987595239</v>
      </c>
      <c r="W35" s="3">
        <f t="shared" si="1"/>
        <v>0</v>
      </c>
      <c r="X35" s="3">
        <f t="shared" si="2"/>
        <v>8.56</v>
      </c>
      <c r="Y35" s="3">
        <f t="shared" si="3"/>
        <v>2565144332.6400003</v>
      </c>
      <c r="Z35" s="3">
        <f t="shared" si="4"/>
        <v>2565144332.6400003</v>
      </c>
      <c r="AA35" s="3">
        <f t="shared" si="5"/>
        <v>0</v>
      </c>
      <c r="AB35" s="7">
        <f t="shared" si="6"/>
        <v>0</v>
      </c>
      <c r="AC35" s="3" cm="1">
        <f t="array" ref="AC35">IFERROR(
    (SUMPRODUCT(--(M35:M1034 &lt;&gt; Y35:Y1034)*(M35:M1034 &lt; Y35:Y1034)) - SUMPRODUCT(--(M35:M1034 &lt;&gt; Y35:Y1034)*(M35:M1034 &gt; Y35:Y1034))) /
    SQRT(
        (SUMPRODUCT(--(M35:M1034 &lt;&gt; Y35:Y1034)*(M35:M1034 &lt; Y35:Y1034)) + COUNT(M35:M1034)) *
        (SUMPRODUCT(--(M35:M1034 &lt;&gt; Y35:Y1034)*(M35:M1034 &gt; Y35:Y1034)) + COUNT(Y35:Y1034))
    ),
    0
)</f>
        <v>0.70710678118654757</v>
      </c>
    </row>
    <row r="36" spans="1:29" x14ac:dyDescent="0.3">
      <c r="A36" s="4" t="s">
        <v>1874</v>
      </c>
      <c r="B36" s="4" t="s">
        <v>1875</v>
      </c>
      <c r="C36" s="5">
        <v>60</v>
      </c>
      <c r="D36" s="4" t="s">
        <v>23</v>
      </c>
      <c r="E36" s="4" t="s">
        <v>42</v>
      </c>
      <c r="F36" s="5">
        <v>1</v>
      </c>
      <c r="G36" s="4" t="s">
        <v>93</v>
      </c>
      <c r="H36" s="4" t="s">
        <v>26</v>
      </c>
      <c r="I36" s="5">
        <v>50789382</v>
      </c>
      <c r="J36" s="5">
        <v>14745094</v>
      </c>
      <c r="K36" s="5">
        <v>450417305</v>
      </c>
      <c r="L36" s="4" t="s">
        <v>35</v>
      </c>
      <c r="M36" s="5">
        <v>791</v>
      </c>
      <c r="N36" s="5">
        <v>60</v>
      </c>
      <c r="O36" s="2">
        <v>22.47</v>
      </c>
      <c r="P36" s="5">
        <v>12593668</v>
      </c>
      <c r="Q36" s="4" t="s">
        <v>46</v>
      </c>
      <c r="R36" s="5">
        <v>0</v>
      </c>
      <c r="S36" s="4" t="s">
        <v>37</v>
      </c>
      <c r="T36" s="6">
        <v>44943</v>
      </c>
      <c r="U36" s="4" t="s">
        <v>38</v>
      </c>
      <c r="V36" s="2">
        <f t="shared" si="0"/>
        <v>19.216859229941811</v>
      </c>
      <c r="W36" s="3">
        <f t="shared" si="1"/>
        <v>0</v>
      </c>
      <c r="X36" s="3">
        <f t="shared" si="2"/>
        <v>22.47</v>
      </c>
      <c r="Y36" s="3">
        <f t="shared" si="3"/>
        <v>10120876843.35</v>
      </c>
      <c r="Z36" s="3">
        <f t="shared" si="4"/>
        <v>10120876843.35</v>
      </c>
      <c r="AA36" s="3">
        <f t="shared" si="5"/>
        <v>0</v>
      </c>
      <c r="AB36" s="7">
        <f t="shared" si="6"/>
        <v>0</v>
      </c>
      <c r="AC36" s="3" cm="1">
        <f t="array" ref="AC36">IFERROR(
    (SUMPRODUCT(--(M36:M1035 &lt;&gt; Y36:Y1035)*(M36:M1035 &lt; Y36:Y1035)) - SUMPRODUCT(--(M36:M1035 &lt;&gt; Y36:Y1035)*(M36:M1035 &gt; Y36:Y1035))) /
    SQRT(
        (SUMPRODUCT(--(M36:M1035 &lt;&gt; Y36:Y1035)*(M36:M1035 &lt; Y36:Y1035)) + COUNT(M36:M1035)) *
        (SUMPRODUCT(--(M36:M1035 &lt;&gt; Y36:Y1035)*(M36:M1035 &gt; Y36:Y1035)) + COUNT(Y36:Y1035))
    ),
    0
)</f>
        <v>0.70710678118654757</v>
      </c>
    </row>
    <row r="37" spans="1:29" x14ac:dyDescent="0.3">
      <c r="A37" s="4" t="s">
        <v>494</v>
      </c>
      <c r="B37" s="4" t="s">
        <v>495</v>
      </c>
      <c r="C37" s="5">
        <v>30</v>
      </c>
      <c r="D37" s="4" t="s">
        <v>41</v>
      </c>
      <c r="E37" s="4" t="s">
        <v>24</v>
      </c>
      <c r="F37" s="5">
        <v>1</v>
      </c>
      <c r="G37" s="4" t="s">
        <v>93</v>
      </c>
      <c r="H37" s="4" t="s">
        <v>26</v>
      </c>
      <c r="I37" s="5">
        <v>16811984</v>
      </c>
      <c r="J37" s="5">
        <v>11449924</v>
      </c>
      <c r="K37" s="5">
        <v>120682776</v>
      </c>
      <c r="L37" s="4" t="s">
        <v>61</v>
      </c>
      <c r="M37" s="5">
        <v>790</v>
      </c>
      <c r="N37" s="5">
        <v>12</v>
      </c>
      <c r="O37" s="2">
        <v>9.33</v>
      </c>
      <c r="P37" s="5">
        <v>5813417</v>
      </c>
      <c r="Q37" s="4" t="s">
        <v>36</v>
      </c>
      <c r="R37" s="5">
        <v>0</v>
      </c>
      <c r="S37" s="4" t="s">
        <v>50</v>
      </c>
      <c r="T37" s="6">
        <v>45155</v>
      </c>
      <c r="U37" s="4" t="s">
        <v>30</v>
      </c>
      <c r="V37" s="2">
        <f t="shared" si="0"/>
        <v>20.56979663227267</v>
      </c>
      <c r="W37" s="3">
        <f t="shared" si="1"/>
        <v>0</v>
      </c>
      <c r="X37" s="3">
        <f t="shared" si="2"/>
        <v>9.33</v>
      </c>
      <c r="Y37" s="3">
        <f t="shared" si="3"/>
        <v>1125970300.0799999</v>
      </c>
      <c r="Z37" s="3">
        <f t="shared" si="4"/>
        <v>1125970300.0799999</v>
      </c>
      <c r="AA37" s="3">
        <f t="shared" si="5"/>
        <v>0</v>
      </c>
      <c r="AB37" s="7">
        <f t="shared" si="6"/>
        <v>0</v>
      </c>
      <c r="AC37" s="3" cm="1">
        <f t="array" ref="AC37">IFERROR(
    (SUMPRODUCT(--(M37:M1036 &lt;&gt; Y37:Y1036)*(M37:M1036 &lt; Y37:Y1036)) - SUMPRODUCT(--(M37:M1036 &lt;&gt; Y37:Y1036)*(M37:M1036 &gt; Y37:Y1036))) /
    SQRT(
        (SUMPRODUCT(--(M37:M1036 &lt;&gt; Y37:Y1036)*(M37:M1036 &lt; Y37:Y1036)) + COUNT(M37:M1036)) *
        (SUMPRODUCT(--(M37:M1036 &lt;&gt; Y37:Y1036)*(M37:M1036 &gt; Y37:Y1036)) + COUNT(Y37:Y1036))
    ),
    0
)</f>
        <v>0.70710678118654746</v>
      </c>
    </row>
    <row r="38" spans="1:29" x14ac:dyDescent="0.3">
      <c r="A38" s="4" t="s">
        <v>742</v>
      </c>
      <c r="B38" s="4" t="s">
        <v>743</v>
      </c>
      <c r="C38" s="5">
        <v>36</v>
      </c>
      <c r="D38" s="4" t="s">
        <v>23</v>
      </c>
      <c r="E38" s="4" t="s">
        <v>24</v>
      </c>
      <c r="F38" s="5">
        <v>3</v>
      </c>
      <c r="G38" s="4" t="s">
        <v>25</v>
      </c>
      <c r="H38" s="4" t="s">
        <v>49</v>
      </c>
      <c r="I38" s="5">
        <v>7126861</v>
      </c>
      <c r="J38" s="5">
        <v>10815723</v>
      </c>
      <c r="K38" s="5">
        <v>438581798</v>
      </c>
      <c r="L38" s="4" t="s">
        <v>35</v>
      </c>
      <c r="M38" s="5">
        <v>790</v>
      </c>
      <c r="N38" s="5">
        <v>72</v>
      </c>
      <c r="O38" s="2">
        <v>8.84</v>
      </c>
      <c r="P38" s="5">
        <v>5151235</v>
      </c>
      <c r="Q38" s="4" t="s">
        <v>36</v>
      </c>
      <c r="R38" s="5">
        <v>1</v>
      </c>
      <c r="S38" s="4" t="s">
        <v>29</v>
      </c>
      <c r="T38" s="6">
        <v>44949</v>
      </c>
      <c r="U38" s="4" t="s">
        <v>30</v>
      </c>
      <c r="V38" s="2">
        <f t="shared" si="0"/>
        <v>28.709549304604064</v>
      </c>
      <c r="W38" s="3">
        <f t="shared" si="1"/>
        <v>0</v>
      </c>
      <c r="X38" s="3">
        <f t="shared" si="2"/>
        <v>8.84</v>
      </c>
      <c r="Y38" s="3">
        <f t="shared" si="3"/>
        <v>3877063094.3200002</v>
      </c>
      <c r="Z38" s="3">
        <f t="shared" si="4"/>
        <v>3877063094.3200002</v>
      </c>
      <c r="AA38" s="3">
        <f t="shared" si="5"/>
        <v>0</v>
      </c>
      <c r="AB38" s="7">
        <f t="shared" si="6"/>
        <v>0</v>
      </c>
      <c r="AC38" s="3" cm="1">
        <f t="array" ref="AC38">IFERROR(
    (SUMPRODUCT(--(M38:M1037 &lt;&gt; Y38:Y1037)*(M38:M1037 &lt; Y38:Y1037)) - SUMPRODUCT(--(M38:M1037 &lt;&gt; Y38:Y1037)*(M38:M1037 &gt; Y38:Y1037))) /
    SQRT(
        (SUMPRODUCT(--(M38:M1037 &lt;&gt; Y38:Y1037)*(M38:M1037 &lt; Y38:Y1037)) + COUNT(M38:M1037)) *
        (SUMPRODUCT(--(M38:M1037 &lt;&gt; Y38:Y1037)*(M38:M1037 &gt; Y38:Y1037)) + COUNT(Y38:Y1037))
    ),
    0
)</f>
        <v>0.70710678118654746</v>
      </c>
    </row>
    <row r="39" spans="1:29" x14ac:dyDescent="0.3">
      <c r="A39" s="4" t="s">
        <v>1206</v>
      </c>
      <c r="B39" s="4" t="s">
        <v>1207</v>
      </c>
      <c r="C39" s="5">
        <v>46</v>
      </c>
      <c r="D39" s="4" t="s">
        <v>41</v>
      </c>
      <c r="E39" s="4" t="s">
        <v>24</v>
      </c>
      <c r="F39" s="5">
        <v>0</v>
      </c>
      <c r="G39" s="4" t="s">
        <v>25</v>
      </c>
      <c r="H39" s="4" t="s">
        <v>26</v>
      </c>
      <c r="I39" s="5">
        <v>50027943</v>
      </c>
      <c r="J39" s="5">
        <v>12159041</v>
      </c>
      <c r="K39" s="5">
        <v>375689129</v>
      </c>
      <c r="L39" s="4" t="s">
        <v>35</v>
      </c>
      <c r="M39" s="5">
        <v>790</v>
      </c>
      <c r="N39" s="5">
        <v>36</v>
      </c>
      <c r="O39" s="2">
        <v>22.75</v>
      </c>
      <c r="P39" s="5">
        <v>3566436</v>
      </c>
      <c r="Q39" s="4" t="s">
        <v>36</v>
      </c>
      <c r="R39" s="5">
        <v>0</v>
      </c>
      <c r="S39" s="4" t="s">
        <v>29</v>
      </c>
      <c r="T39" s="6">
        <v>45494</v>
      </c>
      <c r="U39" s="4" t="s">
        <v>51</v>
      </c>
      <c r="V39" s="2">
        <f t="shared" si="0"/>
        <v>5.7350200485683631</v>
      </c>
      <c r="W39" s="3">
        <f t="shared" si="1"/>
        <v>0</v>
      </c>
      <c r="X39" s="3">
        <f t="shared" si="2"/>
        <v>22.75</v>
      </c>
      <c r="Y39" s="3">
        <f t="shared" si="3"/>
        <v>8546927684.75</v>
      </c>
      <c r="Z39" s="3">
        <f t="shared" si="4"/>
        <v>8546927684.75</v>
      </c>
      <c r="AA39" s="3">
        <f t="shared" si="5"/>
        <v>0</v>
      </c>
      <c r="AB39" s="7">
        <f t="shared" si="6"/>
        <v>0</v>
      </c>
      <c r="AC39" s="3" cm="1">
        <f t="array" ref="AC39">IFERROR(
    (SUMPRODUCT(--(M39:M1038 &lt;&gt; Y39:Y1038)*(M39:M1038 &lt; Y39:Y1038)) - SUMPRODUCT(--(M39:M1038 &lt;&gt; Y39:Y1038)*(M39:M1038 &gt; Y39:Y1038))) /
    SQRT(
        (SUMPRODUCT(--(M39:M1038 &lt;&gt; Y39:Y1038)*(M39:M1038 &lt; Y39:Y1038)) + COUNT(M39:M1038)) *
        (SUMPRODUCT(--(M39:M1038 &lt;&gt; Y39:Y1038)*(M39:M1038 &gt; Y39:Y1038)) + COUNT(Y39:Y1038))
    ),
    0
)</f>
        <v>0.70710678118654746</v>
      </c>
    </row>
    <row r="40" spans="1:29" x14ac:dyDescent="0.3">
      <c r="A40" s="4" t="s">
        <v>1804</v>
      </c>
      <c r="B40" s="4" t="s">
        <v>1805</v>
      </c>
      <c r="C40" s="5">
        <v>58</v>
      </c>
      <c r="D40" s="4" t="s">
        <v>41</v>
      </c>
      <c r="E40" s="4" t="s">
        <v>24</v>
      </c>
      <c r="F40" s="5">
        <v>3</v>
      </c>
      <c r="G40" s="4" t="s">
        <v>93</v>
      </c>
      <c r="H40" s="4" t="s">
        <v>26</v>
      </c>
      <c r="I40" s="5">
        <v>11017004</v>
      </c>
      <c r="J40" s="5">
        <v>7742237</v>
      </c>
      <c r="K40" s="5">
        <v>38498615</v>
      </c>
      <c r="L40" s="4" t="s">
        <v>27</v>
      </c>
      <c r="M40" s="5">
        <v>790</v>
      </c>
      <c r="N40" s="5">
        <v>48</v>
      </c>
      <c r="O40" s="2">
        <v>22.52</v>
      </c>
      <c r="P40" s="5">
        <v>4987338</v>
      </c>
      <c r="Q40" s="4" t="s">
        <v>36</v>
      </c>
      <c r="R40" s="5">
        <v>0</v>
      </c>
      <c r="S40" s="4" t="s">
        <v>50</v>
      </c>
      <c r="T40" s="6">
        <v>45774</v>
      </c>
      <c r="U40" s="4" t="s">
        <v>38</v>
      </c>
      <c r="V40" s="2">
        <f t="shared" si="0"/>
        <v>26.586032985023223</v>
      </c>
      <c r="W40" s="3">
        <f t="shared" si="1"/>
        <v>0</v>
      </c>
      <c r="X40" s="3">
        <f t="shared" si="2"/>
        <v>22.52</v>
      </c>
      <c r="Y40" s="3">
        <f t="shared" si="3"/>
        <v>866988809.79999995</v>
      </c>
      <c r="Z40" s="3">
        <f t="shared" si="4"/>
        <v>866988809.79999995</v>
      </c>
      <c r="AA40" s="3">
        <f t="shared" si="5"/>
        <v>0</v>
      </c>
      <c r="AB40" s="7">
        <f t="shared" si="6"/>
        <v>0</v>
      </c>
      <c r="AC40" s="3" cm="1">
        <f t="array" ref="AC40">IFERROR(
    (SUMPRODUCT(--(M40:M1039 &lt;&gt; Y40:Y1039)*(M40:M1039 &lt; Y40:Y1039)) - SUMPRODUCT(--(M40:M1039 &lt;&gt; Y40:Y1039)*(M40:M1039 &gt; Y40:Y1039))) /
    SQRT(
        (SUMPRODUCT(--(M40:M1039 &lt;&gt; Y40:Y1039)*(M40:M1039 &lt; Y40:Y1039)) + COUNT(M40:M1039)) *
        (SUMPRODUCT(--(M40:M1039 &lt;&gt; Y40:Y1039)*(M40:M1039 &gt; Y40:Y1039)) + COUNT(Y40:Y1039))
    ),
    0
)</f>
        <v>0.70710678118654746</v>
      </c>
    </row>
    <row r="41" spans="1:29" x14ac:dyDescent="0.3">
      <c r="A41" s="4" t="s">
        <v>1810</v>
      </c>
      <c r="B41" s="4" t="s">
        <v>1811</v>
      </c>
      <c r="C41" s="5">
        <v>59</v>
      </c>
      <c r="D41" s="4" t="s">
        <v>41</v>
      </c>
      <c r="E41" s="4" t="s">
        <v>24</v>
      </c>
      <c r="F41" s="5">
        <v>3</v>
      </c>
      <c r="G41" s="4" t="s">
        <v>64</v>
      </c>
      <c r="H41" s="4" t="s">
        <v>26</v>
      </c>
      <c r="I41" s="5">
        <v>15531792</v>
      </c>
      <c r="J41" s="5">
        <v>3073961</v>
      </c>
      <c r="K41" s="5">
        <v>10987938</v>
      </c>
      <c r="L41" s="4" t="s">
        <v>35</v>
      </c>
      <c r="M41" s="5">
        <v>790</v>
      </c>
      <c r="N41" s="5">
        <v>12</v>
      </c>
      <c r="O41" s="2">
        <v>19</v>
      </c>
      <c r="P41" s="5">
        <v>9814324</v>
      </c>
      <c r="Q41" s="4" t="s">
        <v>28</v>
      </c>
      <c r="R41" s="5">
        <v>1</v>
      </c>
      <c r="S41" s="4" t="s">
        <v>50</v>
      </c>
      <c r="T41" s="6">
        <v>45182</v>
      </c>
      <c r="U41" s="4" t="s">
        <v>55</v>
      </c>
      <c r="V41" s="2">
        <f t="shared" si="0"/>
        <v>52.748867514257554</v>
      </c>
      <c r="W41" s="3">
        <f t="shared" si="1"/>
        <v>0</v>
      </c>
      <c r="X41" s="3">
        <f t="shared" si="2"/>
        <v>19</v>
      </c>
      <c r="Y41" s="3">
        <f t="shared" si="3"/>
        <v>208770822</v>
      </c>
      <c r="Z41" s="3">
        <f t="shared" si="4"/>
        <v>208770822</v>
      </c>
      <c r="AA41" s="3">
        <f t="shared" si="5"/>
        <v>0</v>
      </c>
      <c r="AB41" s="7">
        <f t="shared" si="6"/>
        <v>0</v>
      </c>
      <c r="AC41" s="3" cm="1">
        <f t="array" ref="AC41">IFERROR(
    (SUMPRODUCT(--(M41:M1040 &lt;&gt; Y41:Y1040)*(M41:M1040 &lt; Y41:Y1040)) - SUMPRODUCT(--(M41:M1040 &lt;&gt; Y41:Y1040)*(M41:M1040 &gt; Y41:Y1040))) /
    SQRT(
        (SUMPRODUCT(--(M41:M1040 &lt;&gt; Y41:Y1040)*(M41:M1040 &lt; Y41:Y1040)) + COUNT(M41:M1040)) *
        (SUMPRODUCT(--(M41:M1040 &lt;&gt; Y41:Y1040)*(M41:M1040 &gt; Y41:Y1040)) + COUNT(Y41:Y1040))
    ),
    0
)</f>
        <v>0.70710678118654746</v>
      </c>
    </row>
    <row r="42" spans="1:29" x14ac:dyDescent="0.3">
      <c r="A42" s="4" t="s">
        <v>169</v>
      </c>
      <c r="B42" s="4" t="s">
        <v>170</v>
      </c>
      <c r="C42" s="5">
        <v>23</v>
      </c>
      <c r="D42" s="4" t="s">
        <v>23</v>
      </c>
      <c r="E42" s="4" t="s">
        <v>24</v>
      </c>
      <c r="F42" s="5">
        <v>2</v>
      </c>
      <c r="G42" s="4" t="s">
        <v>34</v>
      </c>
      <c r="H42" s="4" t="s">
        <v>54</v>
      </c>
      <c r="I42" s="5">
        <v>33076568</v>
      </c>
      <c r="J42" s="5">
        <v>1318155</v>
      </c>
      <c r="K42" s="5">
        <v>66479049</v>
      </c>
      <c r="L42" s="4" t="s">
        <v>27</v>
      </c>
      <c r="M42" s="5">
        <v>789</v>
      </c>
      <c r="N42" s="5">
        <v>12</v>
      </c>
      <c r="O42" s="2">
        <v>22</v>
      </c>
      <c r="P42" s="5">
        <v>10172934</v>
      </c>
      <c r="Q42" s="4" t="s">
        <v>46</v>
      </c>
      <c r="R42" s="5">
        <v>0</v>
      </c>
      <c r="S42" s="4" t="s">
        <v>29</v>
      </c>
      <c r="T42" s="6">
        <v>44904</v>
      </c>
      <c r="U42" s="4" t="s">
        <v>55</v>
      </c>
      <c r="V42" s="2">
        <f t="shared" si="0"/>
        <v>29.577019707354523</v>
      </c>
      <c r="W42" s="3">
        <f t="shared" si="1"/>
        <v>0</v>
      </c>
      <c r="X42" s="3">
        <f t="shared" si="2"/>
        <v>22</v>
      </c>
      <c r="Y42" s="3">
        <f t="shared" si="3"/>
        <v>1462539078</v>
      </c>
      <c r="Z42" s="3">
        <f t="shared" si="4"/>
        <v>1462539078</v>
      </c>
      <c r="AA42" s="3">
        <f t="shared" si="5"/>
        <v>0</v>
      </c>
      <c r="AB42" s="7">
        <f t="shared" si="6"/>
        <v>0</v>
      </c>
      <c r="AC42" s="3" cm="1">
        <f t="array" ref="AC42">IFERROR(
    (SUMPRODUCT(--(M42:M1041 &lt;&gt; Y42:Y1041)*(M42:M1041 &lt; Y42:Y1041)) - SUMPRODUCT(--(M42:M1041 &lt;&gt; Y42:Y1041)*(M42:M1041 &gt; Y42:Y1041))) /
    SQRT(
        (SUMPRODUCT(--(M42:M1041 &lt;&gt; Y42:Y1041)*(M42:M1041 &lt; Y42:Y1041)) + COUNT(M42:M1041)) *
        (SUMPRODUCT(--(M42:M1041 &lt;&gt; Y42:Y1041)*(M42:M1041 &gt; Y42:Y1041)) + COUNT(Y42:Y1041))
    ),
    0
)</f>
        <v>0.70710678118654746</v>
      </c>
    </row>
    <row r="43" spans="1:29" x14ac:dyDescent="0.3">
      <c r="A43" s="4" t="s">
        <v>1766</v>
      </c>
      <c r="B43" s="4" t="s">
        <v>1767</v>
      </c>
      <c r="C43" s="5">
        <v>57</v>
      </c>
      <c r="D43" s="4" t="s">
        <v>41</v>
      </c>
      <c r="E43" s="4" t="s">
        <v>24</v>
      </c>
      <c r="F43" s="5">
        <v>0</v>
      </c>
      <c r="G43" s="4" t="s">
        <v>64</v>
      </c>
      <c r="H43" s="4" t="s">
        <v>305</v>
      </c>
      <c r="I43" s="5">
        <v>6790228</v>
      </c>
      <c r="J43" s="5">
        <v>5581472</v>
      </c>
      <c r="K43" s="5">
        <v>88542943</v>
      </c>
      <c r="L43" s="4" t="s">
        <v>27</v>
      </c>
      <c r="M43" s="5">
        <v>789</v>
      </c>
      <c r="N43" s="5">
        <v>12</v>
      </c>
      <c r="O43" s="2">
        <v>10.039999999999999</v>
      </c>
      <c r="P43" s="5">
        <v>9297714</v>
      </c>
      <c r="Q43" s="4" t="s">
        <v>124</v>
      </c>
      <c r="R43" s="5">
        <v>0</v>
      </c>
      <c r="S43" s="4" t="s">
        <v>43</v>
      </c>
      <c r="T43" s="6">
        <v>44978</v>
      </c>
      <c r="U43" s="4" t="s">
        <v>30</v>
      </c>
      <c r="V43" s="2">
        <f t="shared" si="0"/>
        <v>75.153083246441483</v>
      </c>
      <c r="W43" s="3">
        <f t="shared" si="1"/>
        <v>0</v>
      </c>
      <c r="X43" s="3">
        <f t="shared" si="2"/>
        <v>10.039999999999999</v>
      </c>
      <c r="Y43" s="3">
        <f t="shared" si="3"/>
        <v>888971147.71999991</v>
      </c>
      <c r="Z43" s="3">
        <f t="shared" si="4"/>
        <v>888971147.71999991</v>
      </c>
      <c r="AA43" s="3">
        <f t="shared" si="5"/>
        <v>0</v>
      </c>
      <c r="AB43" s="7">
        <f t="shared" si="6"/>
        <v>0</v>
      </c>
      <c r="AC43" s="3" cm="1">
        <f t="array" ref="AC43">IFERROR(
    (SUMPRODUCT(--(M43:M1042 &lt;&gt; Y43:Y1042)*(M43:M1042 &lt; Y43:Y1042)) - SUMPRODUCT(--(M43:M1042 &lt;&gt; Y43:Y1042)*(M43:M1042 &gt; Y43:Y1042))) /
    SQRT(
        (SUMPRODUCT(--(M43:M1042 &lt;&gt; Y43:Y1042)*(M43:M1042 &lt; Y43:Y1042)) + COUNT(M43:M1042)) *
        (SUMPRODUCT(--(M43:M1042 &lt;&gt; Y43:Y1042)*(M43:M1042 &gt; Y43:Y1042)) + COUNT(Y43:Y1042))
    ),
    0
)</f>
        <v>0.70710678118654746</v>
      </c>
    </row>
    <row r="44" spans="1:29" x14ac:dyDescent="0.3">
      <c r="A44" s="4" t="s">
        <v>732</v>
      </c>
      <c r="B44" s="4" t="s">
        <v>733</v>
      </c>
      <c r="C44" s="5">
        <v>36</v>
      </c>
      <c r="D44" s="4" t="s">
        <v>23</v>
      </c>
      <c r="E44" s="4" t="s">
        <v>24</v>
      </c>
      <c r="F44" s="5">
        <v>3</v>
      </c>
      <c r="G44" s="4" t="s">
        <v>64</v>
      </c>
      <c r="H44" s="4" t="s">
        <v>26</v>
      </c>
      <c r="I44" s="5">
        <v>11630604</v>
      </c>
      <c r="J44" s="5">
        <v>14632787</v>
      </c>
      <c r="K44" s="5">
        <v>129237153</v>
      </c>
      <c r="L44" s="4" t="s">
        <v>71</v>
      </c>
      <c r="M44" s="5">
        <v>788</v>
      </c>
      <c r="N44" s="5">
        <v>24</v>
      </c>
      <c r="O44" s="2">
        <v>13.71</v>
      </c>
      <c r="P44" s="5">
        <v>1524252</v>
      </c>
      <c r="Q44" s="4" t="s">
        <v>36</v>
      </c>
      <c r="R44" s="5">
        <v>0</v>
      </c>
      <c r="S44" s="4" t="s">
        <v>37</v>
      </c>
      <c r="T44" s="6">
        <v>45060</v>
      </c>
      <c r="U44" s="4" t="s">
        <v>55</v>
      </c>
      <c r="V44" s="2">
        <f t="shared" si="0"/>
        <v>5.8037136179406534</v>
      </c>
      <c r="W44" s="3">
        <f t="shared" si="1"/>
        <v>0</v>
      </c>
      <c r="X44" s="3">
        <f t="shared" si="2"/>
        <v>13.71</v>
      </c>
      <c r="Y44" s="3">
        <f t="shared" si="3"/>
        <v>1771841367.6300001</v>
      </c>
      <c r="Z44" s="3">
        <f t="shared" si="4"/>
        <v>1771841367.6300001</v>
      </c>
      <c r="AA44" s="3">
        <f t="shared" si="5"/>
        <v>0</v>
      </c>
      <c r="AB44" s="7">
        <f t="shared" si="6"/>
        <v>0</v>
      </c>
      <c r="AC44" s="3" cm="1">
        <f t="array" ref="AC44">IFERROR(
    (SUMPRODUCT(--(M44:M1043 &lt;&gt; Y44:Y1043)*(M44:M1043 &lt; Y44:Y1043)) - SUMPRODUCT(--(M44:M1043 &lt;&gt; Y44:Y1043)*(M44:M1043 &gt; Y44:Y1043))) /
    SQRT(
        (SUMPRODUCT(--(M44:M1043 &lt;&gt; Y44:Y1043)*(M44:M1043 &lt; Y44:Y1043)) + COUNT(M44:M1043)) *
        (SUMPRODUCT(--(M44:M1043 &lt;&gt; Y44:Y1043)*(M44:M1043 &gt; Y44:Y1043)) + COUNT(Y44:Y1043))
    ),
    0
)</f>
        <v>0.70710678118654746</v>
      </c>
    </row>
    <row r="45" spans="1:29" x14ac:dyDescent="0.3">
      <c r="A45" s="4" t="s">
        <v>112</v>
      </c>
      <c r="B45" s="4" t="s">
        <v>113</v>
      </c>
      <c r="C45" s="5">
        <v>22</v>
      </c>
      <c r="D45" s="4" t="s">
        <v>41</v>
      </c>
      <c r="E45" s="4" t="s">
        <v>24</v>
      </c>
      <c r="F45" s="5">
        <v>0</v>
      </c>
      <c r="G45" s="4" t="s">
        <v>34</v>
      </c>
      <c r="H45" s="4" t="s">
        <v>54</v>
      </c>
      <c r="I45" s="5">
        <v>39968399</v>
      </c>
      <c r="J45" s="5">
        <v>5755536</v>
      </c>
      <c r="K45" s="5">
        <v>265272945</v>
      </c>
      <c r="L45" s="4" t="s">
        <v>27</v>
      </c>
      <c r="M45" s="5">
        <v>787</v>
      </c>
      <c r="N45" s="5">
        <v>24</v>
      </c>
      <c r="O45" s="2">
        <v>17.36</v>
      </c>
      <c r="P45" s="5">
        <v>15549939</v>
      </c>
      <c r="Q45" s="4" t="s">
        <v>36</v>
      </c>
      <c r="R45" s="5">
        <v>1</v>
      </c>
      <c r="S45" s="4" t="s">
        <v>29</v>
      </c>
      <c r="T45" s="6">
        <v>44970</v>
      </c>
      <c r="U45" s="4" t="s">
        <v>38</v>
      </c>
      <c r="V45" s="2">
        <f t="shared" si="0"/>
        <v>34.008313151525563</v>
      </c>
      <c r="W45" s="3">
        <f t="shared" si="1"/>
        <v>0</v>
      </c>
      <c r="X45" s="3">
        <f t="shared" si="2"/>
        <v>17.36</v>
      </c>
      <c r="Y45" s="3">
        <f t="shared" si="3"/>
        <v>4605138325.1999998</v>
      </c>
      <c r="Z45" s="3">
        <f t="shared" si="4"/>
        <v>4605138325.1999998</v>
      </c>
      <c r="AA45" s="3">
        <f t="shared" si="5"/>
        <v>0</v>
      </c>
      <c r="AB45" s="7">
        <f t="shared" si="6"/>
        <v>0</v>
      </c>
      <c r="AC45" s="3" cm="1">
        <f t="array" ref="AC45">IFERROR(
    (SUMPRODUCT(--(M45:M1044 &lt;&gt; Y45:Y1044)*(M45:M1044 &lt; Y45:Y1044)) - SUMPRODUCT(--(M45:M1044 &lt;&gt; Y45:Y1044)*(M45:M1044 &gt; Y45:Y1044))) /
    SQRT(
        (SUMPRODUCT(--(M45:M1044 &lt;&gt; Y45:Y1044)*(M45:M1044 &lt; Y45:Y1044)) + COUNT(M45:M1044)) *
        (SUMPRODUCT(--(M45:M1044 &lt;&gt; Y45:Y1044)*(M45:M1044 &gt; Y45:Y1044)) + COUNT(Y45:Y1044))
    ),
    0
)</f>
        <v>0.70710678118654746</v>
      </c>
    </row>
    <row r="46" spans="1:29" x14ac:dyDescent="0.3">
      <c r="A46" s="4" t="s">
        <v>670</v>
      </c>
      <c r="B46" s="4" t="s">
        <v>671</v>
      </c>
      <c r="C46" s="5">
        <v>34</v>
      </c>
      <c r="D46" s="4" t="s">
        <v>23</v>
      </c>
      <c r="E46" s="4" t="s">
        <v>24</v>
      </c>
      <c r="F46" s="5">
        <v>3</v>
      </c>
      <c r="G46" s="4" t="s">
        <v>34</v>
      </c>
      <c r="H46" s="4" t="s">
        <v>49</v>
      </c>
      <c r="I46" s="5">
        <v>49265313</v>
      </c>
      <c r="J46" s="5">
        <v>419503</v>
      </c>
      <c r="K46" s="5">
        <v>236361476</v>
      </c>
      <c r="L46" s="4" t="s">
        <v>61</v>
      </c>
      <c r="M46" s="5">
        <v>787</v>
      </c>
      <c r="N46" s="5">
        <v>48</v>
      </c>
      <c r="O46" s="2">
        <v>11.75</v>
      </c>
      <c r="P46" s="5">
        <v>15049471</v>
      </c>
      <c r="Q46" s="4" t="s">
        <v>46</v>
      </c>
      <c r="R46" s="5">
        <v>0</v>
      </c>
      <c r="S46" s="4" t="s">
        <v>37</v>
      </c>
      <c r="T46" s="6">
        <v>45223</v>
      </c>
      <c r="U46" s="4" t="s">
        <v>30</v>
      </c>
      <c r="V46" s="2">
        <f t="shared" si="0"/>
        <v>30.289879708923547</v>
      </c>
      <c r="W46" s="3">
        <f t="shared" si="1"/>
        <v>0</v>
      </c>
      <c r="X46" s="3">
        <f t="shared" si="2"/>
        <v>11.75</v>
      </c>
      <c r="Y46" s="3">
        <f t="shared" si="3"/>
        <v>2777247343</v>
      </c>
      <c r="Z46" s="3">
        <f t="shared" si="4"/>
        <v>2777247343</v>
      </c>
      <c r="AA46" s="3">
        <f t="shared" si="5"/>
        <v>0</v>
      </c>
      <c r="AB46" s="7">
        <f t="shared" si="6"/>
        <v>0</v>
      </c>
      <c r="AC46" s="3" cm="1">
        <f t="array" ref="AC46">IFERROR(
    (SUMPRODUCT(--(M46:M1045 &lt;&gt; Y46:Y1045)*(M46:M1045 &lt; Y46:Y1045)) - SUMPRODUCT(--(M46:M1045 &lt;&gt; Y46:Y1045)*(M46:M1045 &gt; Y46:Y1045))) /
    SQRT(
        (SUMPRODUCT(--(M46:M1045 &lt;&gt; Y46:Y1045)*(M46:M1045 &lt; Y46:Y1045)) + COUNT(M46:M1045)) *
        (SUMPRODUCT(--(M46:M1045 &lt;&gt; Y46:Y1045)*(M46:M1045 &gt; Y46:Y1045)) + COUNT(Y46:Y1045))
    ),
    0
)</f>
        <v>0.70710678118654757</v>
      </c>
    </row>
    <row r="47" spans="1:29" x14ac:dyDescent="0.3">
      <c r="A47" s="4" t="s">
        <v>1086</v>
      </c>
      <c r="B47" s="4" t="s">
        <v>1087</v>
      </c>
      <c r="C47" s="5">
        <v>44</v>
      </c>
      <c r="D47" s="4" t="s">
        <v>23</v>
      </c>
      <c r="E47" s="4" t="s">
        <v>33</v>
      </c>
      <c r="F47" s="5">
        <v>2</v>
      </c>
      <c r="G47" s="4" t="s">
        <v>34</v>
      </c>
      <c r="H47" s="4" t="s">
        <v>26</v>
      </c>
      <c r="I47" s="5">
        <v>6350816</v>
      </c>
      <c r="J47" s="5">
        <v>12236201</v>
      </c>
      <c r="K47" s="5">
        <v>303348472</v>
      </c>
      <c r="L47" s="4" t="s">
        <v>35</v>
      </c>
      <c r="M47" s="5">
        <v>786</v>
      </c>
      <c r="N47" s="5">
        <v>60</v>
      </c>
      <c r="O47" s="2">
        <v>17.63</v>
      </c>
      <c r="P47" s="5">
        <v>2216953</v>
      </c>
      <c r="Q47" s="4" t="s">
        <v>28</v>
      </c>
      <c r="R47" s="5">
        <v>0</v>
      </c>
      <c r="S47" s="4" t="s">
        <v>29</v>
      </c>
      <c r="T47" s="6">
        <v>45521</v>
      </c>
      <c r="U47" s="4" t="s">
        <v>38</v>
      </c>
      <c r="V47" s="2">
        <f t="shared" si="0"/>
        <v>11.927427623270587</v>
      </c>
      <c r="W47" s="3">
        <f t="shared" si="1"/>
        <v>0</v>
      </c>
      <c r="X47" s="3">
        <f t="shared" si="2"/>
        <v>17.63</v>
      </c>
      <c r="Y47" s="3">
        <f t="shared" si="3"/>
        <v>5348033561.3599997</v>
      </c>
      <c r="Z47" s="3">
        <f t="shared" si="4"/>
        <v>5348033561.3599997</v>
      </c>
      <c r="AA47" s="3">
        <f t="shared" si="5"/>
        <v>0</v>
      </c>
      <c r="AB47" s="7">
        <f t="shared" si="6"/>
        <v>0</v>
      </c>
      <c r="AC47" s="3" cm="1">
        <f t="array" ref="AC47">IFERROR(
    (SUMPRODUCT(--(M47:M1046 &lt;&gt; Y47:Y1046)*(M47:M1046 &lt; Y47:Y1046)) - SUMPRODUCT(--(M47:M1046 &lt;&gt; Y47:Y1046)*(M47:M1046 &gt; Y47:Y1046))) /
    SQRT(
        (SUMPRODUCT(--(M47:M1046 &lt;&gt; Y47:Y1046)*(M47:M1046 &lt; Y47:Y1046)) + COUNT(M47:M1046)) *
        (SUMPRODUCT(--(M47:M1046 &lt;&gt; Y47:Y1046)*(M47:M1046 &gt; Y47:Y1046)) + COUNT(Y47:Y1046))
    ),
    0
)</f>
        <v>0.70710678118654757</v>
      </c>
    </row>
    <row r="48" spans="1:29" x14ac:dyDescent="0.3">
      <c r="A48" s="4" t="s">
        <v>1290</v>
      </c>
      <c r="B48" s="4" t="s">
        <v>1291</v>
      </c>
      <c r="C48" s="5">
        <v>48</v>
      </c>
      <c r="D48" s="4" t="s">
        <v>41</v>
      </c>
      <c r="E48" s="4" t="s">
        <v>33</v>
      </c>
      <c r="F48" s="5">
        <v>2</v>
      </c>
      <c r="G48" s="4" t="s">
        <v>64</v>
      </c>
      <c r="H48" s="4" t="s">
        <v>54</v>
      </c>
      <c r="I48" s="5">
        <v>56021573</v>
      </c>
      <c r="J48" s="5">
        <v>9326801</v>
      </c>
      <c r="K48" s="5">
        <v>449513358</v>
      </c>
      <c r="L48" s="4" t="s">
        <v>61</v>
      </c>
      <c r="M48" s="5">
        <v>786</v>
      </c>
      <c r="N48" s="5">
        <v>24</v>
      </c>
      <c r="O48" s="2">
        <v>8.4700000000000006</v>
      </c>
      <c r="P48" s="5">
        <v>5422801</v>
      </c>
      <c r="Q48" s="4" t="s">
        <v>36</v>
      </c>
      <c r="R48" s="5">
        <v>0</v>
      </c>
      <c r="S48" s="4" t="s">
        <v>29</v>
      </c>
      <c r="T48" s="6">
        <v>45316</v>
      </c>
      <c r="U48" s="4" t="s">
        <v>84</v>
      </c>
      <c r="V48" s="2">
        <f t="shared" si="0"/>
        <v>8.2982952261367657</v>
      </c>
      <c r="W48" s="3">
        <f t="shared" si="1"/>
        <v>0</v>
      </c>
      <c r="X48" s="3">
        <f t="shared" si="2"/>
        <v>8.4700000000000006</v>
      </c>
      <c r="Y48" s="3">
        <f t="shared" si="3"/>
        <v>3807378142.2600002</v>
      </c>
      <c r="Z48" s="3">
        <f t="shared" si="4"/>
        <v>3807378142.2600002</v>
      </c>
      <c r="AA48" s="3">
        <f t="shared" si="5"/>
        <v>0</v>
      </c>
      <c r="AB48" s="7">
        <f t="shared" si="6"/>
        <v>0</v>
      </c>
      <c r="AC48" s="3" cm="1">
        <f t="array" ref="AC48">IFERROR(
    (SUMPRODUCT(--(M48:M1047 &lt;&gt; Y48:Y1047)*(M48:M1047 &lt; Y48:Y1047)) - SUMPRODUCT(--(M48:M1047 &lt;&gt; Y48:Y1047)*(M48:M1047 &gt; Y48:Y1047))) /
    SQRT(
        (SUMPRODUCT(--(M48:M1047 &lt;&gt; Y48:Y1047)*(M48:M1047 &lt; Y48:Y1047)) + COUNT(M48:M1047)) *
        (SUMPRODUCT(--(M48:M1047 &lt;&gt; Y48:Y1047)*(M48:M1047 &gt; Y48:Y1047)) + COUNT(Y48:Y1047))
    ),
    0
)</f>
        <v>0.70710678118654757</v>
      </c>
    </row>
    <row r="49" spans="1:29" x14ac:dyDescent="0.3">
      <c r="A49" s="4" t="s">
        <v>1862</v>
      </c>
      <c r="B49" s="4" t="s">
        <v>1863</v>
      </c>
      <c r="C49" s="5">
        <v>60</v>
      </c>
      <c r="D49" s="4" t="s">
        <v>41</v>
      </c>
      <c r="E49" s="4" t="s">
        <v>24</v>
      </c>
      <c r="F49" s="5">
        <v>3</v>
      </c>
      <c r="G49" s="4" t="s">
        <v>25</v>
      </c>
      <c r="H49" s="4" t="s">
        <v>26</v>
      </c>
      <c r="I49" s="5">
        <v>52204477</v>
      </c>
      <c r="J49" s="5">
        <v>4614965</v>
      </c>
      <c r="K49" s="5">
        <v>479547561</v>
      </c>
      <c r="L49" s="4" t="s">
        <v>61</v>
      </c>
      <c r="M49" s="5">
        <v>786</v>
      </c>
      <c r="N49" s="5">
        <v>60</v>
      </c>
      <c r="O49" s="2">
        <v>10</v>
      </c>
      <c r="P49" s="5">
        <v>16935998</v>
      </c>
      <c r="Q49" s="4" t="s">
        <v>36</v>
      </c>
      <c r="R49" s="5">
        <v>0</v>
      </c>
      <c r="S49" s="4" t="s">
        <v>50</v>
      </c>
      <c r="T49" s="6">
        <v>44987</v>
      </c>
      <c r="U49" s="4" t="s">
        <v>30</v>
      </c>
      <c r="V49" s="2">
        <f t="shared" si="0"/>
        <v>29.806695391341577</v>
      </c>
      <c r="W49" s="3">
        <f t="shared" si="1"/>
        <v>0</v>
      </c>
      <c r="X49" s="3">
        <f t="shared" si="2"/>
        <v>10</v>
      </c>
      <c r="Y49" s="3">
        <f t="shared" si="3"/>
        <v>4795475610</v>
      </c>
      <c r="Z49" s="3">
        <f t="shared" si="4"/>
        <v>4795475610</v>
      </c>
      <c r="AA49" s="3">
        <f t="shared" si="5"/>
        <v>0</v>
      </c>
      <c r="AB49" s="7">
        <f t="shared" si="6"/>
        <v>0</v>
      </c>
      <c r="AC49" s="3" cm="1">
        <f t="array" ref="AC49">IFERROR(
    (SUMPRODUCT(--(M49:M1048 &lt;&gt; Y49:Y1048)*(M49:M1048 &lt; Y49:Y1048)) - SUMPRODUCT(--(M49:M1048 &lt;&gt; Y49:Y1048)*(M49:M1048 &gt; Y49:Y1048))) /
    SQRT(
        (SUMPRODUCT(--(M49:M1048 &lt;&gt; Y49:Y1048)*(M49:M1048 &lt; Y49:Y1048)) + COUNT(M49:M1048)) *
        (SUMPRODUCT(--(M49:M1048 &lt;&gt; Y49:Y1048)*(M49:M1048 &gt; Y49:Y1048)) + COUNT(Y49:Y1048))
    ),
    0
)</f>
        <v>0.70710678118654757</v>
      </c>
    </row>
    <row r="50" spans="1:29" x14ac:dyDescent="0.3">
      <c r="A50" s="4" t="s">
        <v>1954</v>
      </c>
      <c r="B50" s="4" t="s">
        <v>1955</v>
      </c>
      <c r="C50" s="5">
        <v>62</v>
      </c>
      <c r="D50" s="4" t="s">
        <v>23</v>
      </c>
      <c r="E50" s="4" t="s">
        <v>24</v>
      </c>
      <c r="F50" s="5">
        <v>3</v>
      </c>
      <c r="G50" s="4" t="s">
        <v>34</v>
      </c>
      <c r="H50" s="4" t="s">
        <v>54</v>
      </c>
      <c r="I50" s="5">
        <v>50721311</v>
      </c>
      <c r="J50" s="5">
        <v>14507000</v>
      </c>
      <c r="K50" s="5">
        <v>79713766</v>
      </c>
      <c r="L50" s="4" t="s">
        <v>61</v>
      </c>
      <c r="M50" s="5">
        <v>786</v>
      </c>
      <c r="N50" s="5">
        <v>60</v>
      </c>
      <c r="O50" s="2">
        <v>21.09</v>
      </c>
      <c r="P50" s="5">
        <v>4640503</v>
      </c>
      <c r="Q50" s="4" t="s">
        <v>124</v>
      </c>
      <c r="R50" s="5">
        <v>0</v>
      </c>
      <c r="S50" s="4" t="s">
        <v>37</v>
      </c>
      <c r="T50" s="6">
        <v>45709</v>
      </c>
      <c r="U50" s="4" t="s">
        <v>55</v>
      </c>
      <c r="V50" s="2">
        <f t="shared" si="0"/>
        <v>7.1142467570561498</v>
      </c>
      <c r="W50" s="3">
        <f t="shared" si="1"/>
        <v>0</v>
      </c>
      <c r="X50" s="3">
        <f t="shared" si="2"/>
        <v>21.09</v>
      </c>
      <c r="Y50" s="3">
        <f t="shared" si="3"/>
        <v>1681163324.9400001</v>
      </c>
      <c r="Z50" s="3">
        <f t="shared" si="4"/>
        <v>1681163324.9400001</v>
      </c>
      <c r="AA50" s="3">
        <f t="shared" si="5"/>
        <v>0</v>
      </c>
      <c r="AB50" s="7">
        <f t="shared" si="6"/>
        <v>0</v>
      </c>
      <c r="AC50" s="3" cm="1">
        <f t="array" ref="AC50">IFERROR(
    (SUMPRODUCT(--(M50:M1049 &lt;&gt; Y50:Y1049)*(M50:M1049 &lt; Y50:Y1049)) - SUMPRODUCT(--(M50:M1049 &lt;&gt; Y50:Y1049)*(M50:M1049 &gt; Y50:Y1049))) /
    SQRT(
        (SUMPRODUCT(--(M50:M1049 &lt;&gt; Y50:Y1049)*(M50:M1049 &lt; Y50:Y1049)) + COUNT(M50:M1049)) *
        (SUMPRODUCT(--(M50:M1049 &lt;&gt; Y50:Y1049)*(M50:M1049 &gt; Y50:Y1049)) + COUNT(Y50:Y1049))
    ),
    0
)</f>
        <v>0.70710678118654757</v>
      </c>
    </row>
    <row r="51" spans="1:29" x14ac:dyDescent="0.3">
      <c r="A51" s="4" t="s">
        <v>269</v>
      </c>
      <c r="B51" s="4" t="s">
        <v>270</v>
      </c>
      <c r="C51" s="5">
        <v>25</v>
      </c>
      <c r="D51" s="4" t="s">
        <v>23</v>
      </c>
      <c r="E51" s="4" t="s">
        <v>33</v>
      </c>
      <c r="F51" s="5">
        <v>2</v>
      </c>
      <c r="G51" s="4" t="s">
        <v>34</v>
      </c>
      <c r="H51" s="4" t="s">
        <v>49</v>
      </c>
      <c r="I51" s="5">
        <v>6398558</v>
      </c>
      <c r="J51" s="5">
        <v>4713797</v>
      </c>
      <c r="K51" s="5">
        <v>363167998</v>
      </c>
      <c r="L51" s="4" t="s">
        <v>35</v>
      </c>
      <c r="M51" s="5">
        <v>785</v>
      </c>
      <c r="N51" s="5">
        <v>36</v>
      </c>
      <c r="O51" s="2">
        <v>10.49</v>
      </c>
      <c r="P51" s="5">
        <v>8676465</v>
      </c>
      <c r="Q51" s="4" t="s">
        <v>36</v>
      </c>
      <c r="R51" s="5">
        <v>0</v>
      </c>
      <c r="S51" s="4" t="s">
        <v>37</v>
      </c>
      <c r="T51" s="6">
        <v>45113</v>
      </c>
      <c r="U51" s="4" t="s">
        <v>84</v>
      </c>
      <c r="V51" s="2">
        <f t="shared" si="0"/>
        <v>78.079444006243506</v>
      </c>
      <c r="W51" s="3">
        <f t="shared" si="1"/>
        <v>0</v>
      </c>
      <c r="X51" s="3">
        <f t="shared" si="2"/>
        <v>10.49</v>
      </c>
      <c r="Y51" s="3">
        <f t="shared" si="3"/>
        <v>3809632299.02</v>
      </c>
      <c r="Z51" s="3">
        <f t="shared" si="4"/>
        <v>3809632299.02</v>
      </c>
      <c r="AA51" s="3">
        <f t="shared" si="5"/>
        <v>0</v>
      </c>
      <c r="AB51" s="7">
        <f t="shared" si="6"/>
        <v>0</v>
      </c>
      <c r="AC51" s="3" cm="1">
        <f t="array" ref="AC51">IFERROR(
    (SUMPRODUCT(--(M51:M1050 &lt;&gt; Y51:Y1050)*(M51:M1050 &lt; Y51:Y1050)) - SUMPRODUCT(--(M51:M1050 &lt;&gt; Y51:Y1050)*(M51:M1050 &gt; Y51:Y1050))) /
    SQRT(
        (SUMPRODUCT(--(M51:M1050 &lt;&gt; Y51:Y1050)*(M51:M1050 &lt; Y51:Y1050)) + COUNT(M51:M1050)) *
        (SUMPRODUCT(--(M51:M1050 &lt;&gt; Y51:Y1050)*(M51:M1050 &gt; Y51:Y1050)) + COUNT(Y51:Y1050))
    ),
    0
)</f>
        <v>0.70710678118654757</v>
      </c>
    </row>
    <row r="52" spans="1:29" x14ac:dyDescent="0.3">
      <c r="A52" s="4" t="s">
        <v>1378</v>
      </c>
      <c r="B52" s="4" t="s">
        <v>1379</v>
      </c>
      <c r="C52" s="5">
        <v>50</v>
      </c>
      <c r="D52" s="4" t="s">
        <v>41</v>
      </c>
      <c r="E52" s="4" t="s">
        <v>24</v>
      </c>
      <c r="F52" s="5">
        <v>2</v>
      </c>
      <c r="G52" s="4" t="s">
        <v>25</v>
      </c>
      <c r="H52" s="4" t="s">
        <v>26</v>
      </c>
      <c r="I52" s="5">
        <v>47168727</v>
      </c>
      <c r="J52" s="5">
        <v>3258881</v>
      </c>
      <c r="K52" s="5">
        <v>121449370</v>
      </c>
      <c r="L52" s="4" t="s">
        <v>35</v>
      </c>
      <c r="M52" s="5">
        <v>785</v>
      </c>
      <c r="N52" s="5">
        <v>12</v>
      </c>
      <c r="O52" s="2">
        <v>17.18</v>
      </c>
      <c r="P52" s="5">
        <v>10481736</v>
      </c>
      <c r="Q52" s="4" t="s">
        <v>36</v>
      </c>
      <c r="R52" s="5">
        <v>0</v>
      </c>
      <c r="S52" s="4" t="s">
        <v>29</v>
      </c>
      <c r="T52" s="6">
        <v>44889</v>
      </c>
      <c r="U52" s="4" t="s">
        <v>30</v>
      </c>
      <c r="V52" s="2">
        <f t="shared" si="0"/>
        <v>20.785709288451677</v>
      </c>
      <c r="W52" s="3">
        <f t="shared" si="1"/>
        <v>0</v>
      </c>
      <c r="X52" s="3">
        <f t="shared" si="2"/>
        <v>17.18</v>
      </c>
      <c r="Y52" s="3">
        <f t="shared" si="3"/>
        <v>2086500176.5999999</v>
      </c>
      <c r="Z52" s="3">
        <f t="shared" si="4"/>
        <v>2086500176.5999999</v>
      </c>
      <c r="AA52" s="3">
        <f t="shared" si="5"/>
        <v>0</v>
      </c>
      <c r="AB52" s="7">
        <f t="shared" si="6"/>
        <v>0</v>
      </c>
      <c r="AC52" s="3" cm="1">
        <f t="array" ref="AC52">IFERROR(
    (SUMPRODUCT(--(M52:M1051 &lt;&gt; Y52:Y1051)*(M52:M1051 &lt; Y52:Y1051)) - SUMPRODUCT(--(M52:M1051 &lt;&gt; Y52:Y1051)*(M52:M1051 &gt; Y52:Y1051))) /
    SQRT(
        (SUMPRODUCT(--(M52:M1051 &lt;&gt; Y52:Y1051)*(M52:M1051 &lt; Y52:Y1051)) + COUNT(M52:M1051)) *
        (SUMPRODUCT(--(M52:M1051 &lt;&gt; Y52:Y1051)*(M52:M1051 &gt; Y52:Y1051)) + COUNT(Y52:Y1051))
    ),
    0
)</f>
        <v>0.70710678118654757</v>
      </c>
    </row>
    <row r="53" spans="1:29" x14ac:dyDescent="0.3">
      <c r="A53" s="4" t="s">
        <v>1408</v>
      </c>
      <c r="B53" s="4" t="s">
        <v>1409</v>
      </c>
      <c r="C53" s="5">
        <v>50</v>
      </c>
      <c r="D53" s="4" t="s">
        <v>41</v>
      </c>
      <c r="E53" s="4" t="s">
        <v>24</v>
      </c>
      <c r="F53" s="5">
        <v>0</v>
      </c>
      <c r="G53" s="4" t="s">
        <v>25</v>
      </c>
      <c r="H53" s="4" t="s">
        <v>26</v>
      </c>
      <c r="I53" s="5">
        <v>55829267</v>
      </c>
      <c r="J53" s="5">
        <v>14060687</v>
      </c>
      <c r="K53" s="5">
        <v>334412916</v>
      </c>
      <c r="L53" s="4" t="s">
        <v>61</v>
      </c>
      <c r="M53" s="5">
        <v>785</v>
      </c>
      <c r="N53" s="5">
        <v>60</v>
      </c>
      <c r="O53" s="2">
        <v>16.690000000000001</v>
      </c>
      <c r="P53" s="5">
        <v>11715093</v>
      </c>
      <c r="Q53" s="4" t="s">
        <v>46</v>
      </c>
      <c r="R53" s="5">
        <v>0</v>
      </c>
      <c r="S53" s="4" t="s">
        <v>37</v>
      </c>
      <c r="T53" s="6">
        <v>45370</v>
      </c>
      <c r="U53" s="4" t="s">
        <v>51</v>
      </c>
      <c r="V53" s="2">
        <f t="shared" si="0"/>
        <v>16.762198756061565</v>
      </c>
      <c r="W53" s="3">
        <f t="shared" si="1"/>
        <v>0</v>
      </c>
      <c r="X53" s="3">
        <f t="shared" si="2"/>
        <v>16.690000000000001</v>
      </c>
      <c r="Y53" s="3">
        <f t="shared" si="3"/>
        <v>5581351568.04</v>
      </c>
      <c r="Z53" s="3">
        <f t="shared" si="4"/>
        <v>5581351568.04</v>
      </c>
      <c r="AA53" s="3">
        <f t="shared" si="5"/>
        <v>0</v>
      </c>
      <c r="AB53" s="7">
        <f t="shared" si="6"/>
        <v>0</v>
      </c>
      <c r="AC53" s="3" cm="1">
        <f t="array" ref="AC53">IFERROR(
    (SUMPRODUCT(--(M53:M1052 &lt;&gt; Y53:Y1052)*(M53:M1052 &lt; Y53:Y1052)) - SUMPRODUCT(--(M53:M1052 &lt;&gt; Y53:Y1052)*(M53:M1052 &gt; Y53:Y1052))) /
    SQRT(
        (SUMPRODUCT(--(M53:M1052 &lt;&gt; Y53:Y1052)*(M53:M1052 &lt; Y53:Y1052)) + COUNT(M53:M1052)) *
        (SUMPRODUCT(--(M53:M1052 &lt;&gt; Y53:Y1052)*(M53:M1052 &gt; Y53:Y1052)) + COUNT(Y53:Y1052))
    ),
    0
)</f>
        <v>0.70710678118654757</v>
      </c>
    </row>
    <row r="54" spans="1:29" x14ac:dyDescent="0.3">
      <c r="A54" s="4" t="s">
        <v>326</v>
      </c>
      <c r="B54" s="4" t="s">
        <v>327</v>
      </c>
      <c r="C54" s="5">
        <v>26</v>
      </c>
      <c r="D54" s="4" t="s">
        <v>23</v>
      </c>
      <c r="E54" s="4" t="s">
        <v>24</v>
      </c>
      <c r="F54" s="5">
        <v>2</v>
      </c>
      <c r="G54" s="4" t="s">
        <v>34</v>
      </c>
      <c r="H54" s="4" t="s">
        <v>54</v>
      </c>
      <c r="I54" s="5">
        <v>39333537</v>
      </c>
      <c r="J54" s="5">
        <v>12255218</v>
      </c>
      <c r="K54" s="5">
        <v>13031863</v>
      </c>
      <c r="L54" s="4" t="s">
        <v>27</v>
      </c>
      <c r="M54" s="5">
        <v>784</v>
      </c>
      <c r="N54" s="5">
        <v>24</v>
      </c>
      <c r="O54" s="2">
        <v>20.29</v>
      </c>
      <c r="P54" s="5">
        <v>17635257</v>
      </c>
      <c r="Q54" s="4" t="s">
        <v>36</v>
      </c>
      <c r="R54" s="5">
        <v>0</v>
      </c>
      <c r="S54" s="4" t="s">
        <v>37</v>
      </c>
      <c r="T54" s="6">
        <v>44981</v>
      </c>
      <c r="U54" s="4" t="s">
        <v>51</v>
      </c>
      <c r="V54" s="2">
        <f t="shared" si="0"/>
        <v>34.184304312054053</v>
      </c>
      <c r="W54" s="3">
        <f t="shared" si="1"/>
        <v>0</v>
      </c>
      <c r="X54" s="3">
        <f t="shared" si="2"/>
        <v>20.29</v>
      </c>
      <c r="Y54" s="3">
        <f t="shared" si="3"/>
        <v>264416500.26999998</v>
      </c>
      <c r="Z54" s="3">
        <f t="shared" si="4"/>
        <v>264416500.26999998</v>
      </c>
      <c r="AA54" s="3">
        <f t="shared" si="5"/>
        <v>0</v>
      </c>
      <c r="AB54" s="7">
        <f t="shared" si="6"/>
        <v>0</v>
      </c>
      <c r="AC54" s="3" cm="1">
        <f t="array" ref="AC54">IFERROR(
    (SUMPRODUCT(--(M54:M1053 &lt;&gt; Y54:Y1053)*(M54:M1053 &lt; Y54:Y1053)) - SUMPRODUCT(--(M54:M1053 &lt;&gt; Y54:Y1053)*(M54:M1053 &gt; Y54:Y1053))) /
    SQRT(
        (SUMPRODUCT(--(M54:M1053 &lt;&gt; Y54:Y1053)*(M54:M1053 &lt; Y54:Y1053)) + COUNT(M54:M1053)) *
        (SUMPRODUCT(--(M54:M1053 &lt;&gt; Y54:Y1053)*(M54:M1053 &gt; Y54:Y1053)) + COUNT(Y54:Y1053))
    ),
    0
)</f>
        <v>0.70710678118654757</v>
      </c>
    </row>
    <row r="55" spans="1:29" x14ac:dyDescent="0.3">
      <c r="A55" s="4" t="s">
        <v>532</v>
      </c>
      <c r="B55" s="4" t="s">
        <v>533</v>
      </c>
      <c r="C55" s="5">
        <v>31</v>
      </c>
      <c r="D55" s="4" t="s">
        <v>41</v>
      </c>
      <c r="E55" s="4" t="s">
        <v>24</v>
      </c>
      <c r="F55" s="5">
        <v>2</v>
      </c>
      <c r="G55" s="4" t="s">
        <v>93</v>
      </c>
      <c r="H55" s="4" t="s">
        <v>49</v>
      </c>
      <c r="I55" s="5">
        <v>50169498</v>
      </c>
      <c r="J55" s="5">
        <v>10517433</v>
      </c>
      <c r="K55" s="5">
        <v>461914530</v>
      </c>
      <c r="L55" s="4" t="s">
        <v>58</v>
      </c>
      <c r="M55" s="5">
        <v>784</v>
      </c>
      <c r="N55" s="5">
        <v>60</v>
      </c>
      <c r="O55" s="2">
        <v>22.9</v>
      </c>
      <c r="P55" s="5">
        <v>14325559</v>
      </c>
      <c r="Q55" s="4" t="s">
        <v>28</v>
      </c>
      <c r="R55" s="5">
        <v>0</v>
      </c>
      <c r="S55" s="4" t="s">
        <v>37</v>
      </c>
      <c r="T55" s="6">
        <v>45495</v>
      </c>
      <c r="U55" s="4" t="s">
        <v>38</v>
      </c>
      <c r="V55" s="2">
        <f t="shared" si="0"/>
        <v>23.605673847636158</v>
      </c>
      <c r="W55" s="3">
        <f t="shared" si="1"/>
        <v>0</v>
      </c>
      <c r="X55" s="3">
        <f t="shared" si="2"/>
        <v>22.9</v>
      </c>
      <c r="Y55" s="3">
        <f t="shared" si="3"/>
        <v>10577842737</v>
      </c>
      <c r="Z55" s="3">
        <f t="shared" si="4"/>
        <v>10577842737</v>
      </c>
      <c r="AA55" s="3">
        <f t="shared" si="5"/>
        <v>0</v>
      </c>
      <c r="AB55" s="7">
        <f t="shared" si="6"/>
        <v>0</v>
      </c>
      <c r="AC55" s="3" cm="1">
        <f t="array" ref="AC55">IFERROR(
    (SUMPRODUCT(--(M55:M1054 &lt;&gt; Y55:Y1054)*(M55:M1054 &lt; Y55:Y1054)) - SUMPRODUCT(--(M55:M1054 &lt;&gt; Y55:Y1054)*(M55:M1054 &gt; Y55:Y1054))) /
    SQRT(
        (SUMPRODUCT(--(M55:M1054 &lt;&gt; Y55:Y1054)*(M55:M1054 &lt; Y55:Y1054)) + COUNT(M55:M1054)) *
        (SUMPRODUCT(--(M55:M1054 &lt;&gt; Y55:Y1054)*(M55:M1054 &gt; Y55:Y1054)) + COUNT(Y55:Y1054))
    ),
    0
)</f>
        <v>0.70710678118654757</v>
      </c>
    </row>
    <row r="56" spans="1:29" x14ac:dyDescent="0.3">
      <c r="A56" s="4" t="s">
        <v>534</v>
      </c>
      <c r="B56" s="4" t="s">
        <v>535</v>
      </c>
      <c r="C56" s="5">
        <v>31</v>
      </c>
      <c r="D56" s="4" t="s">
        <v>41</v>
      </c>
      <c r="E56" s="4" t="s">
        <v>24</v>
      </c>
      <c r="F56" s="5">
        <v>2</v>
      </c>
      <c r="G56" s="4" t="s">
        <v>34</v>
      </c>
      <c r="H56" s="4" t="s">
        <v>26</v>
      </c>
      <c r="I56" s="5">
        <v>40603312</v>
      </c>
      <c r="J56" s="5">
        <v>4494893</v>
      </c>
      <c r="K56" s="5">
        <v>351580527</v>
      </c>
      <c r="L56" s="4" t="s">
        <v>27</v>
      </c>
      <c r="M56" s="5">
        <v>784</v>
      </c>
      <c r="N56" s="5">
        <v>36</v>
      </c>
      <c r="O56" s="2">
        <v>16.440000000000001</v>
      </c>
      <c r="P56" s="5">
        <v>13730804</v>
      </c>
      <c r="Q56" s="4" t="s">
        <v>28</v>
      </c>
      <c r="R56" s="5">
        <v>0</v>
      </c>
      <c r="S56" s="4" t="s">
        <v>29</v>
      </c>
      <c r="T56" s="6">
        <v>45321</v>
      </c>
      <c r="U56" s="4" t="s">
        <v>30</v>
      </c>
      <c r="V56" s="2">
        <f t="shared" si="0"/>
        <v>30.446453467493882</v>
      </c>
      <c r="W56" s="3">
        <f t="shared" si="1"/>
        <v>0</v>
      </c>
      <c r="X56" s="3">
        <f t="shared" si="2"/>
        <v>16.440000000000001</v>
      </c>
      <c r="Y56" s="3">
        <f t="shared" si="3"/>
        <v>5779983863.8800001</v>
      </c>
      <c r="Z56" s="3">
        <f t="shared" si="4"/>
        <v>5779983863.8800001</v>
      </c>
      <c r="AA56" s="3">
        <f t="shared" si="5"/>
        <v>0</v>
      </c>
      <c r="AB56" s="7">
        <f t="shared" si="6"/>
        <v>0</v>
      </c>
      <c r="AC56" s="3" cm="1">
        <f t="array" ref="AC56">IFERROR(
    (SUMPRODUCT(--(M56:M1055 &lt;&gt; Y56:Y1055)*(M56:M1055 &lt; Y56:Y1055)) - SUMPRODUCT(--(M56:M1055 &lt;&gt; Y56:Y1055)*(M56:M1055 &gt; Y56:Y1055))) /
    SQRT(
        (SUMPRODUCT(--(M56:M1055 &lt;&gt; Y56:Y1055)*(M56:M1055 &lt; Y56:Y1055)) + COUNT(M56:M1055)) *
        (SUMPRODUCT(--(M56:M1055 &lt;&gt; Y56:Y1055)*(M56:M1055 &gt; Y56:Y1055)) + COUNT(Y56:Y1055))
    ),
    0
)</f>
        <v>0.70710678118654757</v>
      </c>
    </row>
    <row r="57" spans="1:29" x14ac:dyDescent="0.3">
      <c r="A57" s="4" t="s">
        <v>536</v>
      </c>
      <c r="B57" s="4" t="s">
        <v>537</v>
      </c>
      <c r="C57" s="5">
        <v>31</v>
      </c>
      <c r="D57" s="4" t="s">
        <v>41</v>
      </c>
      <c r="E57" s="4" t="s">
        <v>24</v>
      </c>
      <c r="F57" s="5">
        <v>3</v>
      </c>
      <c r="G57" s="4" t="s">
        <v>64</v>
      </c>
      <c r="H57" s="4" t="s">
        <v>49</v>
      </c>
      <c r="I57" s="5">
        <v>21899242</v>
      </c>
      <c r="J57" s="5">
        <v>81171</v>
      </c>
      <c r="K57" s="5">
        <v>107536375</v>
      </c>
      <c r="L57" s="4" t="s">
        <v>58</v>
      </c>
      <c r="M57" s="5">
        <v>784</v>
      </c>
      <c r="N57" s="5">
        <v>36</v>
      </c>
      <c r="O57" s="2">
        <v>8.5500000000000007</v>
      </c>
      <c r="P57" s="5">
        <v>16943416</v>
      </c>
      <c r="Q57" s="4" t="s">
        <v>28</v>
      </c>
      <c r="R57" s="5">
        <v>0</v>
      </c>
      <c r="S57" s="4" t="s">
        <v>29</v>
      </c>
      <c r="T57" s="6">
        <v>44997</v>
      </c>
      <c r="U57" s="4" t="s">
        <v>30</v>
      </c>
      <c r="V57" s="2">
        <f t="shared" si="0"/>
        <v>77.084156698966495</v>
      </c>
      <c r="W57" s="3">
        <f t="shared" si="1"/>
        <v>0</v>
      </c>
      <c r="X57" s="3">
        <f t="shared" si="2"/>
        <v>8.5500000000000007</v>
      </c>
      <c r="Y57" s="3">
        <f t="shared" si="3"/>
        <v>919436006.25000012</v>
      </c>
      <c r="Z57" s="3">
        <f t="shared" si="4"/>
        <v>919436006.25000012</v>
      </c>
      <c r="AA57" s="3">
        <f t="shared" si="5"/>
        <v>0</v>
      </c>
      <c r="AB57" s="7">
        <f t="shared" si="6"/>
        <v>0</v>
      </c>
      <c r="AC57" s="3" cm="1">
        <f t="array" ref="AC57">IFERROR(
    (SUMPRODUCT(--(M57:M1056 &lt;&gt; Y57:Y1056)*(M57:M1056 &lt; Y57:Y1056)) - SUMPRODUCT(--(M57:M1056 &lt;&gt; Y57:Y1056)*(M57:M1056 &gt; Y57:Y1056))) /
    SQRT(
        (SUMPRODUCT(--(M57:M1056 &lt;&gt; Y57:Y1056)*(M57:M1056 &lt; Y57:Y1056)) + COUNT(M57:M1056)) *
        (SUMPRODUCT(--(M57:M1056 &lt;&gt; Y57:Y1056)*(M57:M1056 &gt; Y57:Y1056)) + COUNT(Y57:Y1056))
    ),
    0
)</f>
        <v>0.70710678118654746</v>
      </c>
    </row>
    <row r="58" spans="1:29" x14ac:dyDescent="0.3">
      <c r="A58" s="4" t="s">
        <v>588</v>
      </c>
      <c r="B58" s="4" t="s">
        <v>589</v>
      </c>
      <c r="C58" s="5">
        <v>32</v>
      </c>
      <c r="D58" s="4" t="s">
        <v>41</v>
      </c>
      <c r="E58" s="4" t="s">
        <v>24</v>
      </c>
      <c r="F58" s="5">
        <v>1</v>
      </c>
      <c r="G58" s="4" t="s">
        <v>64</v>
      </c>
      <c r="H58" s="4" t="s">
        <v>26</v>
      </c>
      <c r="I58" s="5">
        <v>49160167</v>
      </c>
      <c r="J58" s="5">
        <v>13609193</v>
      </c>
      <c r="K58" s="5">
        <v>206584297</v>
      </c>
      <c r="L58" s="4" t="s">
        <v>61</v>
      </c>
      <c r="M58" s="5">
        <v>784</v>
      </c>
      <c r="N58" s="5">
        <v>36</v>
      </c>
      <c r="O58" s="2">
        <v>18.899999999999999</v>
      </c>
      <c r="P58" s="5">
        <v>8784081</v>
      </c>
      <c r="Q58" s="4" t="s">
        <v>36</v>
      </c>
      <c r="R58" s="5">
        <v>0</v>
      </c>
      <c r="S58" s="4" t="s">
        <v>29</v>
      </c>
      <c r="T58" s="6">
        <v>45813</v>
      </c>
      <c r="U58" s="4" t="s">
        <v>84</v>
      </c>
      <c r="V58" s="2">
        <f t="shared" si="0"/>
        <v>13.994217879551424</v>
      </c>
      <c r="W58" s="3">
        <f t="shared" si="1"/>
        <v>0</v>
      </c>
      <c r="X58" s="3">
        <f t="shared" si="2"/>
        <v>18.899999999999999</v>
      </c>
      <c r="Y58" s="3">
        <f t="shared" si="3"/>
        <v>3904443213.2999997</v>
      </c>
      <c r="Z58" s="3">
        <f t="shared" si="4"/>
        <v>3904443213.2999997</v>
      </c>
      <c r="AA58" s="3">
        <f t="shared" si="5"/>
        <v>0</v>
      </c>
      <c r="AB58" s="7">
        <f t="shared" si="6"/>
        <v>0</v>
      </c>
      <c r="AC58" s="3" cm="1">
        <f t="array" ref="AC58">IFERROR(
    (SUMPRODUCT(--(M58:M1057 &lt;&gt; Y58:Y1057)*(M58:M1057 &lt; Y58:Y1057)) - SUMPRODUCT(--(M58:M1057 &lt;&gt; Y58:Y1057)*(M58:M1057 &gt; Y58:Y1057))) /
    SQRT(
        (SUMPRODUCT(--(M58:M1057 &lt;&gt; Y58:Y1057)*(M58:M1057 &lt; Y58:Y1057)) + COUNT(M58:M1057)) *
        (SUMPRODUCT(--(M58:M1057 &lt;&gt; Y58:Y1057)*(M58:M1057 &gt; Y58:Y1057)) + COUNT(Y58:Y1057))
    ),
    0
)</f>
        <v>0.70710678118654746</v>
      </c>
    </row>
    <row r="59" spans="1:29" x14ac:dyDescent="0.3">
      <c r="A59" s="4" t="s">
        <v>1432</v>
      </c>
      <c r="B59" s="4" t="s">
        <v>1433</v>
      </c>
      <c r="C59" s="5">
        <v>51</v>
      </c>
      <c r="D59" s="4" t="s">
        <v>41</v>
      </c>
      <c r="E59" s="4" t="s">
        <v>33</v>
      </c>
      <c r="F59" s="5">
        <v>1</v>
      </c>
      <c r="G59" s="4" t="s">
        <v>25</v>
      </c>
      <c r="H59" s="4" t="s">
        <v>49</v>
      </c>
      <c r="I59" s="5">
        <v>35550539</v>
      </c>
      <c r="J59" s="5">
        <v>12491230</v>
      </c>
      <c r="K59" s="5">
        <v>341385773</v>
      </c>
      <c r="L59" s="4" t="s">
        <v>27</v>
      </c>
      <c r="M59" s="5">
        <v>784</v>
      </c>
      <c r="N59" s="5">
        <v>12</v>
      </c>
      <c r="O59" s="2">
        <v>17.239999999999998</v>
      </c>
      <c r="P59" s="5">
        <v>2955683</v>
      </c>
      <c r="Q59" s="4" t="s">
        <v>36</v>
      </c>
      <c r="R59" s="5">
        <v>0</v>
      </c>
      <c r="S59" s="4" t="s">
        <v>37</v>
      </c>
      <c r="T59" s="6">
        <v>44946</v>
      </c>
      <c r="U59" s="4" t="s">
        <v>38</v>
      </c>
      <c r="V59" s="2">
        <f t="shared" si="0"/>
        <v>6.1523192453633424</v>
      </c>
      <c r="W59" s="3">
        <f t="shared" si="1"/>
        <v>0</v>
      </c>
      <c r="X59" s="3">
        <f t="shared" si="2"/>
        <v>17.239999999999998</v>
      </c>
      <c r="Y59" s="3">
        <f t="shared" si="3"/>
        <v>5885490726.5199995</v>
      </c>
      <c r="Z59" s="3">
        <f t="shared" si="4"/>
        <v>5885490726.5199995</v>
      </c>
      <c r="AA59" s="3">
        <f t="shared" si="5"/>
        <v>0</v>
      </c>
      <c r="AB59" s="7">
        <f t="shared" si="6"/>
        <v>0</v>
      </c>
      <c r="AC59" s="3" cm="1">
        <f t="array" ref="AC59">IFERROR(
    (SUMPRODUCT(--(M59:M1058 &lt;&gt; Y59:Y1058)*(M59:M1058 &lt; Y59:Y1058)) - SUMPRODUCT(--(M59:M1058 &lt;&gt; Y59:Y1058)*(M59:M1058 &gt; Y59:Y1058))) /
    SQRT(
        (SUMPRODUCT(--(M59:M1058 &lt;&gt; Y59:Y1058)*(M59:M1058 &lt; Y59:Y1058)) + COUNT(M59:M1058)) *
        (SUMPRODUCT(--(M59:M1058 &lt;&gt; Y59:Y1058)*(M59:M1058 &gt; Y59:Y1058)) + COUNT(Y59:Y1058))
    ),
    0
)</f>
        <v>0.70710678118654746</v>
      </c>
    </row>
    <row r="60" spans="1:29" x14ac:dyDescent="0.3">
      <c r="A60" s="4" t="s">
        <v>1476</v>
      </c>
      <c r="B60" s="4" t="s">
        <v>1477</v>
      </c>
      <c r="C60" s="5">
        <v>52</v>
      </c>
      <c r="D60" s="4" t="s">
        <v>41</v>
      </c>
      <c r="E60" s="4" t="s">
        <v>24</v>
      </c>
      <c r="F60" s="5">
        <v>2</v>
      </c>
      <c r="G60" s="4" t="s">
        <v>25</v>
      </c>
      <c r="H60" s="4" t="s">
        <v>26</v>
      </c>
      <c r="I60" s="5">
        <v>34348355</v>
      </c>
      <c r="J60" s="5">
        <v>9760054</v>
      </c>
      <c r="K60" s="5">
        <v>30030723</v>
      </c>
      <c r="L60" s="4" t="s">
        <v>71</v>
      </c>
      <c r="M60" s="5">
        <v>784</v>
      </c>
      <c r="N60" s="5">
        <v>60</v>
      </c>
      <c r="O60" s="2">
        <v>8.9499999999999993</v>
      </c>
      <c r="P60" s="5">
        <v>1802914</v>
      </c>
      <c r="Q60" s="4" t="s">
        <v>46</v>
      </c>
      <c r="R60" s="5">
        <v>0</v>
      </c>
      <c r="S60" s="4" t="s">
        <v>37</v>
      </c>
      <c r="T60" s="6">
        <v>45016</v>
      </c>
      <c r="U60" s="4" t="s">
        <v>30</v>
      </c>
      <c r="V60" s="2">
        <f t="shared" si="0"/>
        <v>4.0874609646428191</v>
      </c>
      <c r="W60" s="3">
        <f t="shared" si="1"/>
        <v>0</v>
      </c>
      <c r="X60" s="3">
        <f t="shared" si="2"/>
        <v>8.9499999999999993</v>
      </c>
      <c r="Y60" s="3">
        <f t="shared" si="3"/>
        <v>268774970.84999996</v>
      </c>
      <c r="Z60" s="3">
        <f t="shared" si="4"/>
        <v>268774970.84999996</v>
      </c>
      <c r="AA60" s="3">
        <f t="shared" si="5"/>
        <v>0</v>
      </c>
      <c r="AB60" s="7">
        <f t="shared" si="6"/>
        <v>0</v>
      </c>
      <c r="AC60" s="3" cm="1">
        <f t="array" ref="AC60">IFERROR(
    (SUMPRODUCT(--(M60:M1059 &lt;&gt; Y60:Y1059)*(M60:M1059 &lt; Y60:Y1059)) - SUMPRODUCT(--(M60:M1059 &lt;&gt; Y60:Y1059)*(M60:M1059 &gt; Y60:Y1059))) /
    SQRT(
        (SUMPRODUCT(--(M60:M1059 &lt;&gt; Y60:Y1059)*(M60:M1059 &lt; Y60:Y1059)) + COUNT(M60:M1059)) *
        (SUMPRODUCT(--(M60:M1059 &lt;&gt; Y60:Y1059)*(M60:M1059 &gt; Y60:Y1059)) + COUNT(Y60:Y1059))
    ),
    0
)</f>
        <v>0.70710678118654746</v>
      </c>
    </row>
    <row r="61" spans="1:29" x14ac:dyDescent="0.3">
      <c r="A61" s="4" t="s">
        <v>1518</v>
      </c>
      <c r="B61" s="4" t="s">
        <v>1519</v>
      </c>
      <c r="C61" s="5">
        <v>53</v>
      </c>
      <c r="D61" s="4" t="s">
        <v>41</v>
      </c>
      <c r="E61" s="4" t="s">
        <v>24</v>
      </c>
      <c r="F61" s="5">
        <v>3</v>
      </c>
      <c r="G61" s="4" t="s">
        <v>34</v>
      </c>
      <c r="H61" s="4" t="s">
        <v>26</v>
      </c>
      <c r="I61" s="5">
        <v>43587225</v>
      </c>
      <c r="J61" s="5">
        <v>14837319</v>
      </c>
      <c r="K61" s="5">
        <v>498961225</v>
      </c>
      <c r="L61" s="4" t="s">
        <v>61</v>
      </c>
      <c r="M61" s="5">
        <v>784</v>
      </c>
      <c r="N61" s="5">
        <v>36</v>
      </c>
      <c r="O61" s="2">
        <v>14.95</v>
      </c>
      <c r="P61" s="5">
        <v>16743208</v>
      </c>
      <c r="Q61" s="4" t="s">
        <v>46</v>
      </c>
      <c r="R61" s="5">
        <v>0</v>
      </c>
      <c r="S61" s="4" t="s">
        <v>37</v>
      </c>
      <c r="T61" s="6">
        <v>45133</v>
      </c>
      <c r="U61" s="4" t="s">
        <v>30</v>
      </c>
      <c r="V61" s="2">
        <f t="shared" si="0"/>
        <v>28.657832571187893</v>
      </c>
      <c r="W61" s="3">
        <f t="shared" si="1"/>
        <v>0</v>
      </c>
      <c r="X61" s="3">
        <f t="shared" si="2"/>
        <v>14.95</v>
      </c>
      <c r="Y61" s="3">
        <f t="shared" si="3"/>
        <v>7459470313.75</v>
      </c>
      <c r="Z61" s="3">
        <f t="shared" si="4"/>
        <v>7459470313.75</v>
      </c>
      <c r="AA61" s="3">
        <f t="shared" si="5"/>
        <v>0</v>
      </c>
      <c r="AB61" s="7">
        <f t="shared" si="6"/>
        <v>0</v>
      </c>
      <c r="AC61" s="3" cm="1">
        <f t="array" ref="AC61">IFERROR(
    (SUMPRODUCT(--(M61:M1060 &lt;&gt; Y61:Y1060)*(M61:M1060 &lt; Y61:Y1060)) - SUMPRODUCT(--(M61:M1060 &lt;&gt; Y61:Y1060)*(M61:M1060 &gt; Y61:Y1060))) /
    SQRT(
        (SUMPRODUCT(--(M61:M1060 &lt;&gt; Y61:Y1060)*(M61:M1060 &lt; Y61:Y1060)) + COUNT(M61:M1060)) *
        (SUMPRODUCT(--(M61:M1060 &lt;&gt; Y61:Y1060)*(M61:M1060 &gt; Y61:Y1060)) + COUNT(Y61:Y1060))
    ),
    0
)</f>
        <v>0.70710678118654746</v>
      </c>
    </row>
    <row r="62" spans="1:29" x14ac:dyDescent="0.3">
      <c r="A62" s="4" t="s">
        <v>301</v>
      </c>
      <c r="B62" s="4" t="s">
        <v>302</v>
      </c>
      <c r="C62" s="5">
        <v>26</v>
      </c>
      <c r="D62" s="4" t="s">
        <v>41</v>
      </c>
      <c r="E62" s="4" t="s">
        <v>24</v>
      </c>
      <c r="F62" s="5">
        <v>0</v>
      </c>
      <c r="G62" s="4" t="s">
        <v>93</v>
      </c>
      <c r="H62" s="4" t="s">
        <v>26</v>
      </c>
      <c r="I62" s="5">
        <v>51670629</v>
      </c>
      <c r="J62" s="5">
        <v>337164</v>
      </c>
      <c r="K62" s="5">
        <v>23831553</v>
      </c>
      <c r="L62" s="4" t="s">
        <v>61</v>
      </c>
      <c r="M62" s="5">
        <v>783</v>
      </c>
      <c r="N62" s="5">
        <v>12</v>
      </c>
      <c r="O62" s="2">
        <v>23.03</v>
      </c>
      <c r="P62" s="5">
        <v>18564776</v>
      </c>
      <c r="Q62" s="4" t="s">
        <v>36</v>
      </c>
      <c r="R62" s="5">
        <v>0</v>
      </c>
      <c r="S62" s="4" t="s">
        <v>50</v>
      </c>
      <c r="T62" s="6">
        <v>45666</v>
      </c>
      <c r="U62" s="4" t="s">
        <v>84</v>
      </c>
      <c r="V62" s="2">
        <f t="shared" si="0"/>
        <v>35.696142691538554</v>
      </c>
      <c r="W62" s="3">
        <f t="shared" si="1"/>
        <v>0</v>
      </c>
      <c r="X62" s="3">
        <f t="shared" si="2"/>
        <v>23.03</v>
      </c>
      <c r="Y62" s="3">
        <f t="shared" si="3"/>
        <v>548840665.59000003</v>
      </c>
      <c r="Z62" s="3">
        <f t="shared" si="4"/>
        <v>548840665.59000003</v>
      </c>
      <c r="AA62" s="3">
        <f t="shared" si="5"/>
        <v>0</v>
      </c>
      <c r="AB62" s="7">
        <f t="shared" si="6"/>
        <v>0</v>
      </c>
      <c r="AC62" s="3" cm="1">
        <f t="array" ref="AC62">IFERROR(
    (SUMPRODUCT(--(M62:M1061 &lt;&gt; Y62:Y1061)*(M62:M1061 &lt; Y62:Y1061)) - SUMPRODUCT(--(M62:M1061 &lt;&gt; Y62:Y1061)*(M62:M1061 &gt; Y62:Y1061))) /
    SQRT(
        (SUMPRODUCT(--(M62:M1061 &lt;&gt; Y62:Y1061)*(M62:M1061 &lt; Y62:Y1061)) + COUNT(M62:M1061)) *
        (SUMPRODUCT(--(M62:M1061 &lt;&gt; Y62:Y1061)*(M62:M1061 &gt; Y62:Y1061)) + COUNT(Y62:Y1061))
    ),
    0
)</f>
        <v>0.70710678118654746</v>
      </c>
    </row>
    <row r="63" spans="1:29" x14ac:dyDescent="0.3">
      <c r="A63" s="4" t="s">
        <v>550</v>
      </c>
      <c r="B63" s="4" t="s">
        <v>551</v>
      </c>
      <c r="C63" s="5">
        <v>32</v>
      </c>
      <c r="D63" s="4" t="s">
        <v>41</v>
      </c>
      <c r="E63" s="4" t="s">
        <v>33</v>
      </c>
      <c r="F63" s="5">
        <v>1</v>
      </c>
      <c r="G63" s="4" t="s">
        <v>64</v>
      </c>
      <c r="H63" s="4" t="s">
        <v>26</v>
      </c>
      <c r="I63" s="5">
        <v>20927403</v>
      </c>
      <c r="J63" s="5">
        <v>3761509</v>
      </c>
      <c r="K63" s="5">
        <v>190504877</v>
      </c>
      <c r="L63" s="4" t="s">
        <v>61</v>
      </c>
      <c r="M63" s="5">
        <v>783</v>
      </c>
      <c r="N63" s="5">
        <v>36</v>
      </c>
      <c r="O63" s="2">
        <v>19.93</v>
      </c>
      <c r="P63" s="5">
        <v>15730030</v>
      </c>
      <c r="Q63" s="4" t="s">
        <v>36</v>
      </c>
      <c r="R63" s="5">
        <v>0</v>
      </c>
      <c r="S63" s="4" t="s">
        <v>43</v>
      </c>
      <c r="T63" s="6">
        <v>45173</v>
      </c>
      <c r="U63" s="4" t="s">
        <v>30</v>
      </c>
      <c r="V63" s="2">
        <f t="shared" si="0"/>
        <v>63.712933158010365</v>
      </c>
      <c r="W63" s="3">
        <f t="shared" si="1"/>
        <v>0</v>
      </c>
      <c r="X63" s="3">
        <f t="shared" si="2"/>
        <v>19.93</v>
      </c>
      <c r="Y63" s="3">
        <f t="shared" si="3"/>
        <v>3796762198.6100001</v>
      </c>
      <c r="Z63" s="3">
        <f t="shared" si="4"/>
        <v>3796762198.6100001</v>
      </c>
      <c r="AA63" s="3">
        <f t="shared" si="5"/>
        <v>0</v>
      </c>
      <c r="AB63" s="7">
        <f t="shared" si="6"/>
        <v>0</v>
      </c>
      <c r="AC63" s="3" cm="1">
        <f t="array" ref="AC63">IFERROR(
    (SUMPRODUCT(--(M63:M1062 &lt;&gt; Y63:Y1062)*(M63:M1062 &lt; Y63:Y1062)) - SUMPRODUCT(--(M63:M1062 &lt;&gt; Y63:Y1062)*(M63:M1062 &gt; Y63:Y1062))) /
    SQRT(
        (SUMPRODUCT(--(M63:M1062 &lt;&gt; Y63:Y1062)*(M63:M1062 &lt; Y63:Y1062)) + COUNT(M63:M1062)) *
        (SUMPRODUCT(--(M63:M1062 &lt;&gt; Y63:Y1062)*(M63:M1062 &gt; Y63:Y1062)) + COUNT(Y63:Y1062))
    ),
    0
)</f>
        <v>0.70710678118654746</v>
      </c>
    </row>
    <row r="64" spans="1:29" x14ac:dyDescent="0.3">
      <c r="A64" s="4" t="s">
        <v>1152</v>
      </c>
      <c r="B64" s="4" t="s">
        <v>1153</v>
      </c>
      <c r="C64" s="5">
        <v>45</v>
      </c>
      <c r="D64" s="4" t="s">
        <v>41</v>
      </c>
      <c r="E64" s="4" t="s">
        <v>24</v>
      </c>
      <c r="F64" s="5">
        <v>0</v>
      </c>
      <c r="G64" s="4" t="s">
        <v>34</v>
      </c>
      <c r="H64" s="4" t="s">
        <v>26</v>
      </c>
      <c r="I64" s="5">
        <v>9447321</v>
      </c>
      <c r="J64" s="5">
        <v>3472696</v>
      </c>
      <c r="K64" s="5">
        <v>249504214</v>
      </c>
      <c r="L64" s="4" t="s">
        <v>35</v>
      </c>
      <c r="M64" s="5">
        <v>783</v>
      </c>
      <c r="N64" s="5">
        <v>36</v>
      </c>
      <c r="O64" s="2">
        <v>23.76</v>
      </c>
      <c r="P64" s="5">
        <v>7307676</v>
      </c>
      <c r="Q64" s="4" t="s">
        <v>36</v>
      </c>
      <c r="R64" s="5">
        <v>0</v>
      </c>
      <c r="S64" s="4" t="s">
        <v>37</v>
      </c>
      <c r="T64" s="6">
        <v>45196</v>
      </c>
      <c r="U64" s="4" t="s">
        <v>30</v>
      </c>
      <c r="V64" s="2">
        <f t="shared" si="0"/>
        <v>56.560885330104441</v>
      </c>
      <c r="W64" s="3">
        <f t="shared" si="1"/>
        <v>0</v>
      </c>
      <c r="X64" s="3">
        <f t="shared" si="2"/>
        <v>23.76</v>
      </c>
      <c r="Y64" s="3">
        <f t="shared" si="3"/>
        <v>5928220124.6400003</v>
      </c>
      <c r="Z64" s="3">
        <f t="shared" si="4"/>
        <v>5928220124.6400003</v>
      </c>
      <c r="AA64" s="3">
        <f t="shared" si="5"/>
        <v>0</v>
      </c>
      <c r="AB64" s="7">
        <f t="shared" si="6"/>
        <v>0</v>
      </c>
      <c r="AC64" s="3" cm="1">
        <f t="array" ref="AC64">IFERROR(
    (SUMPRODUCT(--(M64:M1063 &lt;&gt; Y64:Y1063)*(M64:M1063 &lt; Y64:Y1063)) - SUMPRODUCT(--(M64:M1063 &lt;&gt; Y64:Y1063)*(M64:M1063 &gt; Y64:Y1063))) /
    SQRT(
        (SUMPRODUCT(--(M64:M1063 &lt;&gt; Y64:Y1063)*(M64:M1063 &lt; Y64:Y1063)) + COUNT(M64:M1063)) *
        (SUMPRODUCT(--(M64:M1063 &lt;&gt; Y64:Y1063)*(M64:M1063 &gt; Y64:Y1063)) + COUNT(Y64:Y1063))
    ),
    0
)</f>
        <v>0.70710678118654746</v>
      </c>
    </row>
    <row r="65" spans="1:29" x14ac:dyDescent="0.3">
      <c r="A65" s="4" t="s">
        <v>1276</v>
      </c>
      <c r="B65" s="4" t="s">
        <v>1277</v>
      </c>
      <c r="C65" s="5">
        <v>48</v>
      </c>
      <c r="D65" s="4" t="s">
        <v>41</v>
      </c>
      <c r="E65" s="4" t="s">
        <v>24</v>
      </c>
      <c r="F65" s="5">
        <v>1</v>
      </c>
      <c r="G65" s="4" t="s">
        <v>34</v>
      </c>
      <c r="H65" s="4" t="s">
        <v>26</v>
      </c>
      <c r="I65" s="5">
        <v>43620879</v>
      </c>
      <c r="J65" s="5">
        <v>11562817</v>
      </c>
      <c r="K65" s="5">
        <v>75063839</v>
      </c>
      <c r="L65" s="4" t="s">
        <v>27</v>
      </c>
      <c r="M65" s="5">
        <v>783</v>
      </c>
      <c r="N65" s="5">
        <v>36</v>
      </c>
      <c r="O65" s="2">
        <v>16.559999999999999</v>
      </c>
      <c r="P65" s="5">
        <v>3146081</v>
      </c>
      <c r="Q65" s="4" t="s">
        <v>28</v>
      </c>
      <c r="R65" s="5">
        <v>1</v>
      </c>
      <c r="S65" s="4" t="s">
        <v>29</v>
      </c>
      <c r="T65" s="6">
        <v>45437</v>
      </c>
      <c r="U65" s="4" t="s">
        <v>84</v>
      </c>
      <c r="V65" s="2">
        <f t="shared" si="0"/>
        <v>5.7011059933354229</v>
      </c>
      <c r="W65" s="3">
        <f t="shared" si="1"/>
        <v>0</v>
      </c>
      <c r="X65" s="3">
        <f t="shared" si="2"/>
        <v>16.559999999999999</v>
      </c>
      <c r="Y65" s="3">
        <f t="shared" si="3"/>
        <v>1243057173.8399999</v>
      </c>
      <c r="Z65" s="3">
        <f t="shared" si="4"/>
        <v>1243057173.8399999</v>
      </c>
      <c r="AA65" s="3">
        <f t="shared" si="5"/>
        <v>0</v>
      </c>
      <c r="AB65" s="7">
        <f t="shared" si="6"/>
        <v>0</v>
      </c>
      <c r="AC65" s="3" cm="1">
        <f t="array" ref="AC65">IFERROR(
    (SUMPRODUCT(--(M65:M1064 &lt;&gt; Y65:Y1064)*(M65:M1064 &lt; Y65:Y1064)) - SUMPRODUCT(--(M65:M1064 &lt;&gt; Y65:Y1064)*(M65:M1064 &gt; Y65:Y1064))) /
    SQRT(
        (SUMPRODUCT(--(M65:M1064 &lt;&gt; Y65:Y1064)*(M65:M1064 &lt; Y65:Y1064)) + COUNT(M65:M1064)) *
        (SUMPRODUCT(--(M65:M1064 &lt;&gt; Y65:Y1064)*(M65:M1064 &gt; Y65:Y1064)) + COUNT(Y65:Y1064))
    ),
    0
)</f>
        <v>0.70710678118654746</v>
      </c>
    </row>
    <row r="66" spans="1:29" x14ac:dyDescent="0.3">
      <c r="A66" s="4" t="s">
        <v>1304</v>
      </c>
      <c r="B66" s="4" t="s">
        <v>1305</v>
      </c>
      <c r="C66" s="5">
        <v>48</v>
      </c>
      <c r="D66" s="4" t="s">
        <v>41</v>
      </c>
      <c r="E66" s="4" t="s">
        <v>33</v>
      </c>
      <c r="F66" s="5">
        <v>0</v>
      </c>
      <c r="G66" s="4" t="s">
        <v>25</v>
      </c>
      <c r="H66" s="4" t="s">
        <v>26</v>
      </c>
      <c r="I66" s="5">
        <v>30449640</v>
      </c>
      <c r="J66" s="5">
        <v>5817676</v>
      </c>
      <c r="K66" s="5">
        <v>292952058</v>
      </c>
      <c r="L66" s="4" t="s">
        <v>71</v>
      </c>
      <c r="M66" s="5">
        <v>783</v>
      </c>
      <c r="N66" s="5">
        <v>12</v>
      </c>
      <c r="O66" s="2">
        <v>14.77</v>
      </c>
      <c r="P66" s="5">
        <v>2401170</v>
      </c>
      <c r="Q66" s="4" t="s">
        <v>28</v>
      </c>
      <c r="R66" s="5">
        <v>0</v>
      </c>
      <c r="S66" s="4" t="s">
        <v>43</v>
      </c>
      <c r="T66" s="6">
        <v>44844</v>
      </c>
      <c r="U66" s="4" t="s">
        <v>38</v>
      </c>
      <c r="V66" s="2">
        <f t="shared" ref="V66:V129" si="7" xml:space="preserve"> (P66 / (I66 + J66)) * 100</f>
        <v>6.6207546210477783</v>
      </c>
      <c r="W66" s="3">
        <f t="shared" ref="W66:W129" si="8">IF(M66 &lt; 650,
    IF(AND(COUNTIFS(R66:R1065, 1) &gt; 0, COUNTIFS(R66:R1065, 0) &gt; 0, COUNTA(O66:O1065) &gt; 1),
        (AVERAGEIFS(O66:O1065, R66:R1065, 1) - AVERAGEIFS(O66:O1065, R66:R1065, 0)) / STDEVP(O66:O1065) * SQRT((COUNTIFS(R66:R1065, 1) * COUNTIFS(R66:R1065, 0)) / (COUNTA(O66:O1065) * (COUNTA(O66:O1065) - 1))),
        0),
    0)</f>
        <v>0</v>
      </c>
      <c r="X66" s="3">
        <f t="shared" ref="X66:X129" si="9">IF(M66 &lt; 650, O66 + 2, O66)</f>
        <v>14.77</v>
      </c>
      <c r="Y66" s="3">
        <f t="shared" ref="Y66:Y129" si="10" xml:space="preserve"> K66 * O66</f>
        <v>4326901896.6599998</v>
      </c>
      <c r="Z66" s="3">
        <f t="shared" ref="Z66:Z129" si="11" xml:space="preserve"> K66 * X66</f>
        <v>4326901896.6599998</v>
      </c>
      <c r="AA66" s="3">
        <f t="shared" ref="AA66:AA129" si="12">IF(M66 &lt; 650,
    IF(AND(COUNTIFS(R66:R1065, 1) &gt; 0, COUNTIFS(R66:R1065, 0) &gt; 0, COUNTA(X66:X1065) &gt; 1),
        (AVERAGEIFS(X66:X1065, R66:R1065, 1) - AVERAGEIFS(X66:X1065, R66:R1065, 0)) / STDEVP(X66:X1065) * SQRT((COUNTIFS(R66:R1065, 1) * COUNTIFS(R66:R1065, 0)) / (COUNTA(X66:X1065) * (COUNTA(X66:X1065) - 1))),
        0),
    0)</f>
        <v>0</v>
      </c>
      <c r="AB66" s="7">
        <f t="shared" ref="AB66:AB129" si="13">IF(M66 &lt; 650,
    IF(AND(COUNTIFS(R66:R1065, 1) &gt; 0, COUNTIFS(R66:R1065, 0) &gt; 0, COUNTA(M66:M1065) &gt; 1),
        (AVERAGEIFS(M66:M1065, R66:R1065, 1) - AVERAGEIFS(M66:M1065, R66:R1065, 0)) / STDEVP(M66:M1065) * SQRT((COUNTIFS(R66:R1065, 1) * COUNTIFS(R66:R1065, 0)) / (COUNTA(M66:M1065) * (COUNTA(M66:M1065) - 1))),
        0),
    0)</f>
        <v>0</v>
      </c>
      <c r="AC66" s="3" cm="1">
        <f t="array" ref="AC66">IFERROR(
    (SUMPRODUCT(--(M66:M1065 &lt;&gt; Y66:Y1065)*(M66:M1065 &lt; Y66:Y1065)) - SUMPRODUCT(--(M66:M1065 &lt;&gt; Y66:Y1065)*(M66:M1065 &gt; Y66:Y1065))) /
    SQRT(
        (SUMPRODUCT(--(M66:M1065 &lt;&gt; Y66:Y1065)*(M66:M1065 &lt; Y66:Y1065)) + COUNT(M66:M1065)) *
        (SUMPRODUCT(--(M66:M1065 &lt;&gt; Y66:Y1065)*(M66:M1065 &gt; Y66:Y1065)) + COUNT(Y66:Y1065))
    ),
    0
)</f>
        <v>0.70710678118654757</v>
      </c>
    </row>
    <row r="67" spans="1:29" x14ac:dyDescent="0.3">
      <c r="A67" s="4" t="s">
        <v>1358</v>
      </c>
      <c r="B67" s="4" t="s">
        <v>1359</v>
      </c>
      <c r="C67" s="5">
        <v>49</v>
      </c>
      <c r="D67" s="4" t="s">
        <v>23</v>
      </c>
      <c r="E67" s="4" t="s">
        <v>24</v>
      </c>
      <c r="F67" s="5">
        <v>2</v>
      </c>
      <c r="G67" s="4" t="s">
        <v>34</v>
      </c>
      <c r="H67" s="4" t="s">
        <v>26</v>
      </c>
      <c r="I67" s="5">
        <v>36125529</v>
      </c>
      <c r="J67" s="5">
        <v>6073877</v>
      </c>
      <c r="K67" s="5">
        <v>186968830</v>
      </c>
      <c r="L67" s="4" t="s">
        <v>71</v>
      </c>
      <c r="M67" s="5">
        <v>783</v>
      </c>
      <c r="N67" s="5">
        <v>36</v>
      </c>
      <c r="O67" s="2">
        <v>17.649999999999999</v>
      </c>
      <c r="P67" s="5">
        <v>6231308</v>
      </c>
      <c r="Q67" s="4" t="s">
        <v>36</v>
      </c>
      <c r="R67" s="5">
        <v>1</v>
      </c>
      <c r="S67" s="4" t="s">
        <v>50</v>
      </c>
      <c r="T67" s="6">
        <v>44911</v>
      </c>
      <c r="U67" s="4" t="s">
        <v>51</v>
      </c>
      <c r="V67" s="2">
        <f t="shared" si="7"/>
        <v>14.766340549912005</v>
      </c>
      <c r="W67" s="3">
        <f t="shared" si="8"/>
        <v>0</v>
      </c>
      <c r="X67" s="3">
        <f t="shared" si="9"/>
        <v>17.649999999999999</v>
      </c>
      <c r="Y67" s="3">
        <f t="shared" si="10"/>
        <v>3299999849.4999995</v>
      </c>
      <c r="Z67" s="3">
        <f t="shared" si="11"/>
        <v>3299999849.4999995</v>
      </c>
      <c r="AA67" s="3">
        <f t="shared" si="12"/>
        <v>0</v>
      </c>
      <c r="AB67" s="7">
        <f t="shared" si="13"/>
        <v>0</v>
      </c>
      <c r="AC67" s="3" cm="1">
        <f t="array" ref="AC67">IFERROR(
    (SUMPRODUCT(--(M67:M1066 &lt;&gt; Y67:Y1066)*(M67:M1066 &lt; Y67:Y1066)) - SUMPRODUCT(--(M67:M1066 &lt;&gt; Y67:Y1066)*(M67:M1066 &gt; Y67:Y1066))) /
    SQRT(
        (SUMPRODUCT(--(M67:M1066 &lt;&gt; Y67:Y1066)*(M67:M1066 &lt; Y67:Y1066)) + COUNT(M67:M1066)) *
        (SUMPRODUCT(--(M67:M1066 &lt;&gt; Y67:Y1066)*(M67:M1066 &gt; Y67:Y1066)) + COUNT(Y67:Y1066))
    ),
    0
)</f>
        <v>0.70710678118654757</v>
      </c>
    </row>
    <row r="68" spans="1:29" x14ac:dyDescent="0.3">
      <c r="A68" s="4" t="s">
        <v>1596</v>
      </c>
      <c r="B68" s="4" t="s">
        <v>1597</v>
      </c>
      <c r="C68" s="5">
        <v>54</v>
      </c>
      <c r="D68" s="4" t="s">
        <v>23</v>
      </c>
      <c r="E68" s="4" t="s">
        <v>42</v>
      </c>
      <c r="F68" s="5">
        <v>1</v>
      </c>
      <c r="G68" s="4" t="s">
        <v>93</v>
      </c>
      <c r="H68" s="4" t="s">
        <v>26</v>
      </c>
      <c r="I68" s="5">
        <v>15412577</v>
      </c>
      <c r="J68" s="5">
        <v>13542914</v>
      </c>
      <c r="K68" s="5">
        <v>25049125</v>
      </c>
      <c r="L68" s="4" t="s">
        <v>35</v>
      </c>
      <c r="M68" s="5">
        <v>783</v>
      </c>
      <c r="N68" s="5">
        <v>48</v>
      </c>
      <c r="O68" s="2">
        <v>19.5</v>
      </c>
      <c r="P68" s="5">
        <v>9342490</v>
      </c>
      <c r="Q68" s="4" t="s">
        <v>46</v>
      </c>
      <c r="R68" s="5">
        <v>0</v>
      </c>
      <c r="S68" s="4" t="s">
        <v>50</v>
      </c>
      <c r="T68" s="6">
        <v>45713</v>
      </c>
      <c r="U68" s="4" t="s">
        <v>38</v>
      </c>
      <c r="V68" s="2">
        <f t="shared" si="7"/>
        <v>32.265002862496786</v>
      </c>
      <c r="W68" s="3">
        <f t="shared" si="8"/>
        <v>0</v>
      </c>
      <c r="X68" s="3">
        <f t="shared" si="9"/>
        <v>19.5</v>
      </c>
      <c r="Y68" s="3">
        <f t="shared" si="10"/>
        <v>488457937.5</v>
      </c>
      <c r="Z68" s="3">
        <f t="shared" si="11"/>
        <v>488457937.5</v>
      </c>
      <c r="AA68" s="3">
        <f t="shared" si="12"/>
        <v>0</v>
      </c>
      <c r="AB68" s="7">
        <f t="shared" si="13"/>
        <v>0</v>
      </c>
      <c r="AC68" s="3" cm="1">
        <f t="array" ref="AC68">IFERROR(
    (SUMPRODUCT(--(M68:M1067 &lt;&gt; Y68:Y1067)*(M68:M1067 &lt; Y68:Y1067)) - SUMPRODUCT(--(M68:M1067 &lt;&gt; Y68:Y1067)*(M68:M1067 &gt; Y68:Y1067))) /
    SQRT(
        (SUMPRODUCT(--(M68:M1067 &lt;&gt; Y68:Y1067)*(M68:M1067 &lt; Y68:Y1067)) + COUNT(M68:M1067)) *
        (SUMPRODUCT(--(M68:M1067 &lt;&gt; Y68:Y1067)*(M68:M1067 &gt; Y68:Y1067)) + COUNT(Y68:Y1067))
    ),
    0
)</f>
        <v>0.70710678118654757</v>
      </c>
    </row>
    <row r="69" spans="1:29" x14ac:dyDescent="0.3">
      <c r="A69" s="4" t="s">
        <v>1994</v>
      </c>
      <c r="B69" s="4" t="s">
        <v>1995</v>
      </c>
      <c r="C69" s="5">
        <v>63</v>
      </c>
      <c r="D69" s="4" t="s">
        <v>23</v>
      </c>
      <c r="E69" s="4" t="s">
        <v>42</v>
      </c>
      <c r="F69" s="5">
        <v>2</v>
      </c>
      <c r="G69" s="4" t="s">
        <v>64</v>
      </c>
      <c r="H69" s="4" t="s">
        <v>54</v>
      </c>
      <c r="I69" s="5">
        <v>55551974</v>
      </c>
      <c r="J69" s="5">
        <v>8958825</v>
      </c>
      <c r="K69" s="5">
        <v>288892599</v>
      </c>
      <c r="L69" s="4" t="s">
        <v>61</v>
      </c>
      <c r="M69" s="5">
        <v>783</v>
      </c>
      <c r="N69" s="5">
        <v>24</v>
      </c>
      <c r="O69" s="2">
        <v>16.28</v>
      </c>
      <c r="P69" s="5">
        <v>6070447</v>
      </c>
      <c r="Q69" s="4" t="s">
        <v>36</v>
      </c>
      <c r="R69" s="5">
        <v>0</v>
      </c>
      <c r="S69" s="4" t="s">
        <v>37</v>
      </c>
      <c r="T69" s="6">
        <v>45611</v>
      </c>
      <c r="U69" s="4" t="s">
        <v>55</v>
      </c>
      <c r="V69" s="2">
        <f t="shared" si="7"/>
        <v>9.4099702593979657</v>
      </c>
      <c r="W69" s="3">
        <f t="shared" si="8"/>
        <v>0</v>
      </c>
      <c r="X69" s="3">
        <f t="shared" si="9"/>
        <v>16.28</v>
      </c>
      <c r="Y69" s="3">
        <f t="shared" si="10"/>
        <v>4703171511.7200003</v>
      </c>
      <c r="Z69" s="3">
        <f t="shared" si="11"/>
        <v>4703171511.7200003</v>
      </c>
      <c r="AA69" s="3">
        <f t="shared" si="12"/>
        <v>0</v>
      </c>
      <c r="AB69" s="7">
        <f t="shared" si="13"/>
        <v>0</v>
      </c>
      <c r="AC69" s="3" cm="1">
        <f t="array" ref="AC69">IFERROR(
    (SUMPRODUCT(--(M69:M1068 &lt;&gt; Y69:Y1068)*(M69:M1068 &lt; Y69:Y1068)) - SUMPRODUCT(--(M69:M1068 &lt;&gt; Y69:Y1068)*(M69:M1068 &gt; Y69:Y1068))) /
    SQRT(
        (SUMPRODUCT(--(M69:M1068 &lt;&gt; Y69:Y1068)*(M69:M1068 &lt; Y69:Y1068)) + COUNT(M69:M1068)) *
        (SUMPRODUCT(--(M69:M1068 &lt;&gt; Y69:Y1068)*(M69:M1068 &gt; Y69:Y1068)) + COUNT(Y69:Y1068))
    ),
    0
)</f>
        <v>0.70710678118654757</v>
      </c>
    </row>
    <row r="70" spans="1:29" x14ac:dyDescent="0.3">
      <c r="A70" s="4" t="s">
        <v>312</v>
      </c>
      <c r="B70" s="4" t="s">
        <v>313</v>
      </c>
      <c r="C70" s="5">
        <v>26</v>
      </c>
      <c r="D70" s="4" t="s">
        <v>41</v>
      </c>
      <c r="E70" s="4" t="s">
        <v>24</v>
      </c>
      <c r="F70" s="5">
        <v>0</v>
      </c>
      <c r="G70" s="4" t="s">
        <v>34</v>
      </c>
      <c r="H70" s="4" t="s">
        <v>26</v>
      </c>
      <c r="I70" s="5">
        <v>49882741</v>
      </c>
      <c r="J70" s="5">
        <v>12339084</v>
      </c>
      <c r="K70" s="5">
        <v>465311000</v>
      </c>
      <c r="L70" s="4" t="s">
        <v>71</v>
      </c>
      <c r="M70" s="5">
        <v>782</v>
      </c>
      <c r="N70" s="5">
        <v>60</v>
      </c>
      <c r="O70" s="2">
        <v>18.7</v>
      </c>
      <c r="P70" s="5">
        <v>6450486</v>
      </c>
      <c r="Q70" s="4" t="s">
        <v>46</v>
      </c>
      <c r="R70" s="5">
        <v>0</v>
      </c>
      <c r="S70" s="4" t="s">
        <v>37</v>
      </c>
      <c r="T70" s="6">
        <v>45151</v>
      </c>
      <c r="U70" s="4" t="s">
        <v>84</v>
      </c>
      <c r="V70" s="2">
        <f t="shared" si="7"/>
        <v>10.36691868166837</v>
      </c>
      <c r="W70" s="3">
        <f t="shared" si="8"/>
        <v>0</v>
      </c>
      <c r="X70" s="3">
        <f t="shared" si="9"/>
        <v>18.7</v>
      </c>
      <c r="Y70" s="3">
        <f t="shared" si="10"/>
        <v>8701315700</v>
      </c>
      <c r="Z70" s="3">
        <f t="shared" si="11"/>
        <v>8701315700</v>
      </c>
      <c r="AA70" s="3">
        <f t="shared" si="12"/>
        <v>0</v>
      </c>
      <c r="AB70" s="7">
        <f t="shared" si="13"/>
        <v>0</v>
      </c>
      <c r="AC70" s="3" cm="1">
        <f t="array" ref="AC70">IFERROR(
    (SUMPRODUCT(--(M70:M1069 &lt;&gt; Y70:Y1069)*(M70:M1069 &lt; Y70:Y1069)) - SUMPRODUCT(--(M70:M1069 &lt;&gt; Y70:Y1069)*(M70:M1069 &gt; Y70:Y1069))) /
    SQRT(
        (SUMPRODUCT(--(M70:M1069 &lt;&gt; Y70:Y1069)*(M70:M1069 &lt; Y70:Y1069)) + COUNT(M70:M1069)) *
        (SUMPRODUCT(--(M70:M1069 &lt;&gt; Y70:Y1069)*(M70:M1069 &gt; Y70:Y1069)) + COUNT(Y70:Y1069))
    ),
    0
)</f>
        <v>0.70710678118654757</v>
      </c>
    </row>
    <row r="71" spans="1:29" x14ac:dyDescent="0.3">
      <c r="A71" s="4" t="s">
        <v>492</v>
      </c>
      <c r="B71" s="4" t="s">
        <v>493</v>
      </c>
      <c r="C71" s="5">
        <v>30</v>
      </c>
      <c r="D71" s="4" t="s">
        <v>41</v>
      </c>
      <c r="E71" s="4" t="s">
        <v>33</v>
      </c>
      <c r="F71" s="5">
        <v>2</v>
      </c>
      <c r="G71" s="4" t="s">
        <v>64</v>
      </c>
      <c r="H71" s="4" t="s">
        <v>26</v>
      </c>
      <c r="I71" s="5">
        <v>49854299</v>
      </c>
      <c r="J71" s="5">
        <v>6723000</v>
      </c>
      <c r="K71" s="5">
        <v>58825789</v>
      </c>
      <c r="L71" s="4" t="s">
        <v>71</v>
      </c>
      <c r="M71" s="5">
        <v>782</v>
      </c>
      <c r="N71" s="5">
        <v>72</v>
      </c>
      <c r="O71" s="2">
        <v>21.42</v>
      </c>
      <c r="P71" s="5">
        <v>6199895</v>
      </c>
      <c r="Q71" s="4" t="s">
        <v>28</v>
      </c>
      <c r="R71" s="5">
        <v>0</v>
      </c>
      <c r="S71" s="4" t="s">
        <v>29</v>
      </c>
      <c r="T71" s="6">
        <v>45887</v>
      </c>
      <c r="U71" s="4" t="s">
        <v>84</v>
      </c>
      <c r="V71" s="2">
        <f t="shared" si="7"/>
        <v>10.958273211310424</v>
      </c>
      <c r="W71" s="3">
        <f t="shared" si="8"/>
        <v>0</v>
      </c>
      <c r="X71" s="3">
        <f t="shared" si="9"/>
        <v>21.42</v>
      </c>
      <c r="Y71" s="3">
        <f t="shared" si="10"/>
        <v>1260048400.3800001</v>
      </c>
      <c r="Z71" s="3">
        <f t="shared" si="11"/>
        <v>1260048400.3800001</v>
      </c>
      <c r="AA71" s="3">
        <f t="shared" si="12"/>
        <v>0</v>
      </c>
      <c r="AB71" s="7">
        <f t="shared" si="13"/>
        <v>0</v>
      </c>
      <c r="AC71" s="3" cm="1">
        <f t="array" ref="AC71">IFERROR(
    (SUMPRODUCT(--(M71:M1070 &lt;&gt; Y71:Y1070)*(M71:M1070 &lt; Y71:Y1070)) - SUMPRODUCT(--(M71:M1070 &lt;&gt; Y71:Y1070)*(M71:M1070 &gt; Y71:Y1070))) /
    SQRT(
        (SUMPRODUCT(--(M71:M1070 &lt;&gt; Y71:Y1070)*(M71:M1070 &lt; Y71:Y1070)) + COUNT(M71:M1070)) *
        (SUMPRODUCT(--(M71:M1070 &lt;&gt; Y71:Y1070)*(M71:M1070 &gt; Y71:Y1070)) + COUNT(Y71:Y1070))
    ),
    0
)</f>
        <v>0.70710678118654757</v>
      </c>
    </row>
    <row r="72" spans="1:29" x14ac:dyDescent="0.3">
      <c r="A72" s="4" t="s">
        <v>1204</v>
      </c>
      <c r="B72" s="4" t="s">
        <v>1205</v>
      </c>
      <c r="C72" s="5">
        <v>46</v>
      </c>
      <c r="D72" s="4" t="s">
        <v>41</v>
      </c>
      <c r="E72" s="4" t="s">
        <v>33</v>
      </c>
      <c r="F72" s="5">
        <v>0</v>
      </c>
      <c r="G72" s="4" t="s">
        <v>64</v>
      </c>
      <c r="H72" s="4" t="s">
        <v>26</v>
      </c>
      <c r="I72" s="5">
        <v>37522999</v>
      </c>
      <c r="J72" s="5">
        <v>3113506</v>
      </c>
      <c r="K72" s="5">
        <v>179323886</v>
      </c>
      <c r="L72" s="4" t="s">
        <v>71</v>
      </c>
      <c r="M72" s="5">
        <v>782</v>
      </c>
      <c r="N72" s="5">
        <v>48</v>
      </c>
      <c r="O72" s="2">
        <v>14.19</v>
      </c>
      <c r="P72" s="5">
        <v>5608474</v>
      </c>
      <c r="Q72" s="4" t="s">
        <v>36</v>
      </c>
      <c r="R72" s="5">
        <v>0</v>
      </c>
      <c r="S72" s="4" t="s">
        <v>50</v>
      </c>
      <c r="T72" s="6">
        <v>44912</v>
      </c>
      <c r="U72" s="4" t="s">
        <v>55</v>
      </c>
      <c r="V72" s="2">
        <f t="shared" si="7"/>
        <v>13.80156585808745</v>
      </c>
      <c r="W72" s="3">
        <f t="shared" si="8"/>
        <v>0</v>
      </c>
      <c r="X72" s="3">
        <f t="shared" si="9"/>
        <v>14.19</v>
      </c>
      <c r="Y72" s="3">
        <f t="shared" si="10"/>
        <v>2544605942.3399997</v>
      </c>
      <c r="Z72" s="3">
        <f t="shared" si="11"/>
        <v>2544605942.3399997</v>
      </c>
      <c r="AA72" s="3">
        <f t="shared" si="12"/>
        <v>0</v>
      </c>
      <c r="AB72" s="7">
        <f t="shared" si="13"/>
        <v>0</v>
      </c>
      <c r="AC72" s="3" cm="1">
        <f t="array" ref="AC72">IFERROR(
    (SUMPRODUCT(--(M72:M1071 &lt;&gt; Y72:Y1071)*(M72:M1071 &lt; Y72:Y1071)) - SUMPRODUCT(--(M72:M1071 &lt;&gt; Y72:Y1071)*(M72:M1071 &gt; Y72:Y1071))) /
    SQRT(
        (SUMPRODUCT(--(M72:M1071 &lt;&gt; Y72:Y1071)*(M72:M1071 &lt; Y72:Y1071)) + COUNT(M72:M1071)) *
        (SUMPRODUCT(--(M72:M1071 &lt;&gt; Y72:Y1071)*(M72:M1071 &gt; Y72:Y1071)) + COUNT(Y72:Y1071))
    ),
    0
)</f>
        <v>0.70710678118654757</v>
      </c>
    </row>
    <row r="73" spans="1:29" x14ac:dyDescent="0.3">
      <c r="A73" s="4" t="s">
        <v>1274</v>
      </c>
      <c r="B73" s="4" t="s">
        <v>1275</v>
      </c>
      <c r="C73" s="5">
        <v>48</v>
      </c>
      <c r="D73" s="4" t="s">
        <v>23</v>
      </c>
      <c r="E73" s="4" t="s">
        <v>24</v>
      </c>
      <c r="F73" s="5">
        <v>2</v>
      </c>
      <c r="G73" s="4" t="s">
        <v>64</v>
      </c>
      <c r="H73" s="4" t="s">
        <v>26</v>
      </c>
      <c r="I73" s="5">
        <v>33417654</v>
      </c>
      <c r="J73" s="5">
        <v>7869815</v>
      </c>
      <c r="K73" s="5">
        <v>76758264</v>
      </c>
      <c r="L73" s="4" t="s">
        <v>27</v>
      </c>
      <c r="M73" s="5">
        <v>782</v>
      </c>
      <c r="N73" s="5">
        <v>36</v>
      </c>
      <c r="O73" s="2">
        <v>12</v>
      </c>
      <c r="P73" s="5">
        <v>15235298</v>
      </c>
      <c r="Q73" s="4" t="s">
        <v>36</v>
      </c>
      <c r="R73" s="5">
        <v>0</v>
      </c>
      <c r="S73" s="4" t="s">
        <v>43</v>
      </c>
      <c r="T73" s="6">
        <v>45586</v>
      </c>
      <c r="U73" s="4" t="s">
        <v>55</v>
      </c>
      <c r="V73" s="2">
        <f t="shared" si="7"/>
        <v>36.900537545665493</v>
      </c>
      <c r="W73" s="3">
        <f t="shared" si="8"/>
        <v>0</v>
      </c>
      <c r="X73" s="3">
        <f t="shared" si="9"/>
        <v>12</v>
      </c>
      <c r="Y73" s="3">
        <f t="shared" si="10"/>
        <v>921099168</v>
      </c>
      <c r="Z73" s="3">
        <f t="shared" si="11"/>
        <v>921099168</v>
      </c>
      <c r="AA73" s="3">
        <f t="shared" si="12"/>
        <v>0</v>
      </c>
      <c r="AB73" s="7">
        <f t="shared" si="13"/>
        <v>0</v>
      </c>
      <c r="AC73" s="3" cm="1">
        <f t="array" ref="AC73">IFERROR(
    (SUMPRODUCT(--(M73:M1072 &lt;&gt; Y73:Y1072)*(M73:M1072 &lt; Y73:Y1072)) - SUMPRODUCT(--(M73:M1072 &lt;&gt; Y73:Y1072)*(M73:M1072 &gt; Y73:Y1072))) /
    SQRT(
        (SUMPRODUCT(--(M73:M1072 &lt;&gt; Y73:Y1072)*(M73:M1072 &lt; Y73:Y1072)) + COUNT(M73:M1072)) *
        (SUMPRODUCT(--(M73:M1072 &lt;&gt; Y73:Y1072)*(M73:M1072 &gt; Y73:Y1072)) + COUNT(Y73:Y1072))
    ),
    0
)</f>
        <v>0.70710678118654757</v>
      </c>
    </row>
    <row r="74" spans="1:29" x14ac:dyDescent="0.3">
      <c r="A74" s="4" t="s">
        <v>1854</v>
      </c>
      <c r="B74" s="4" t="s">
        <v>1855</v>
      </c>
      <c r="C74" s="5">
        <v>59</v>
      </c>
      <c r="D74" s="4" t="s">
        <v>23</v>
      </c>
      <c r="E74" s="4" t="s">
        <v>42</v>
      </c>
      <c r="F74" s="5">
        <v>3</v>
      </c>
      <c r="G74" s="4" t="s">
        <v>64</v>
      </c>
      <c r="H74" s="4" t="s">
        <v>26</v>
      </c>
      <c r="I74" s="5">
        <v>7821105</v>
      </c>
      <c r="J74" s="5">
        <v>2465849</v>
      </c>
      <c r="K74" s="5">
        <v>179297228</v>
      </c>
      <c r="L74" s="4" t="s">
        <v>71</v>
      </c>
      <c r="M74" s="5">
        <v>782</v>
      </c>
      <c r="N74" s="5">
        <v>48</v>
      </c>
      <c r="O74" s="2">
        <v>12.69</v>
      </c>
      <c r="P74" s="5">
        <v>6115068</v>
      </c>
      <c r="Q74" s="4" t="s">
        <v>36</v>
      </c>
      <c r="R74" s="5">
        <v>0</v>
      </c>
      <c r="S74" s="4" t="s">
        <v>29</v>
      </c>
      <c r="T74" s="6">
        <v>44910</v>
      </c>
      <c r="U74" s="4" t="s">
        <v>38</v>
      </c>
      <c r="V74" s="2">
        <f t="shared" si="7"/>
        <v>59.44488524008176</v>
      </c>
      <c r="W74" s="3">
        <f t="shared" si="8"/>
        <v>0</v>
      </c>
      <c r="X74" s="3">
        <f t="shared" si="9"/>
        <v>12.69</v>
      </c>
      <c r="Y74" s="3">
        <f t="shared" si="10"/>
        <v>2275281823.3199997</v>
      </c>
      <c r="Z74" s="3">
        <f t="shared" si="11"/>
        <v>2275281823.3199997</v>
      </c>
      <c r="AA74" s="3">
        <f t="shared" si="12"/>
        <v>0</v>
      </c>
      <c r="AB74" s="7">
        <f t="shared" si="13"/>
        <v>0</v>
      </c>
      <c r="AC74" s="3" cm="1">
        <f t="array" ref="AC74">IFERROR(
    (SUMPRODUCT(--(M74:M1073 &lt;&gt; Y74:Y1073)*(M74:M1073 &lt; Y74:Y1073)) - SUMPRODUCT(--(M74:M1073 &lt;&gt; Y74:Y1073)*(M74:M1073 &gt; Y74:Y1073))) /
    SQRT(
        (SUMPRODUCT(--(M74:M1073 &lt;&gt; Y74:Y1073)*(M74:M1073 &lt; Y74:Y1073)) + COUNT(M74:M1073)) *
        (SUMPRODUCT(--(M74:M1073 &lt;&gt; Y74:Y1073)*(M74:M1073 &gt; Y74:Y1073)) + COUNT(Y74:Y1073))
    ),
    0
)</f>
        <v>0.70710678118654757</v>
      </c>
    </row>
    <row r="75" spans="1:29" x14ac:dyDescent="0.3">
      <c r="A75" s="4" t="s">
        <v>2034</v>
      </c>
      <c r="B75" s="4" t="s">
        <v>2035</v>
      </c>
      <c r="C75" s="5">
        <v>64</v>
      </c>
      <c r="D75" s="4" t="s">
        <v>23</v>
      </c>
      <c r="E75" s="4" t="s">
        <v>33</v>
      </c>
      <c r="F75" s="5">
        <v>0</v>
      </c>
      <c r="G75" s="4" t="s">
        <v>25</v>
      </c>
      <c r="H75" s="4" t="s">
        <v>26</v>
      </c>
      <c r="I75" s="5">
        <v>36515219</v>
      </c>
      <c r="J75" s="5">
        <v>6128420</v>
      </c>
      <c r="K75" s="5">
        <v>486458627</v>
      </c>
      <c r="L75" s="4" t="s">
        <v>27</v>
      </c>
      <c r="M75" s="5">
        <v>782</v>
      </c>
      <c r="N75" s="5">
        <v>12</v>
      </c>
      <c r="O75" s="2">
        <v>12.64</v>
      </c>
      <c r="P75" s="5">
        <v>2430264</v>
      </c>
      <c r="Q75" s="4" t="s">
        <v>36</v>
      </c>
      <c r="R75" s="5">
        <v>1</v>
      </c>
      <c r="S75" s="4" t="s">
        <v>37</v>
      </c>
      <c r="T75" s="6">
        <v>45770</v>
      </c>
      <c r="U75" s="4" t="s">
        <v>38</v>
      </c>
      <c r="V75" s="2">
        <f t="shared" si="7"/>
        <v>5.6990070664466517</v>
      </c>
      <c r="W75" s="3">
        <f t="shared" si="8"/>
        <v>0</v>
      </c>
      <c r="X75" s="3">
        <f t="shared" si="9"/>
        <v>12.64</v>
      </c>
      <c r="Y75" s="3">
        <f t="shared" si="10"/>
        <v>6148837045.2800007</v>
      </c>
      <c r="Z75" s="3">
        <f t="shared" si="11"/>
        <v>6148837045.2800007</v>
      </c>
      <c r="AA75" s="3">
        <f t="shared" si="12"/>
        <v>0</v>
      </c>
      <c r="AB75" s="7">
        <f t="shared" si="13"/>
        <v>0</v>
      </c>
      <c r="AC75" s="3" cm="1">
        <f t="array" ref="AC75">IFERROR(
    (SUMPRODUCT(--(M75:M1074 &lt;&gt; Y75:Y1074)*(M75:M1074 &lt; Y75:Y1074)) - SUMPRODUCT(--(M75:M1074 &lt;&gt; Y75:Y1074)*(M75:M1074 &gt; Y75:Y1074))) /
    SQRT(
        (SUMPRODUCT(--(M75:M1074 &lt;&gt; Y75:Y1074)*(M75:M1074 &lt; Y75:Y1074)) + COUNT(M75:M1074)) *
        (SUMPRODUCT(--(M75:M1074 &lt;&gt; Y75:Y1074)*(M75:M1074 &gt; Y75:Y1074)) + COUNT(Y75:Y1074))
    ),
    0
)</f>
        <v>0.70710678118654757</v>
      </c>
    </row>
    <row r="76" spans="1:29" x14ac:dyDescent="0.3">
      <c r="A76" s="4" t="s">
        <v>758</v>
      </c>
      <c r="B76" s="4" t="s">
        <v>759</v>
      </c>
      <c r="C76" s="5">
        <v>36</v>
      </c>
      <c r="D76" s="4" t="s">
        <v>23</v>
      </c>
      <c r="E76" s="4" t="s">
        <v>24</v>
      </c>
      <c r="F76" s="5">
        <v>3</v>
      </c>
      <c r="G76" s="4" t="s">
        <v>64</v>
      </c>
      <c r="H76" s="4" t="s">
        <v>54</v>
      </c>
      <c r="I76" s="5">
        <v>45192367</v>
      </c>
      <c r="J76" s="5">
        <v>6321001</v>
      </c>
      <c r="K76" s="5">
        <v>165820829</v>
      </c>
      <c r="L76" s="4" t="s">
        <v>35</v>
      </c>
      <c r="M76" s="5">
        <v>781</v>
      </c>
      <c r="N76" s="5">
        <v>48</v>
      </c>
      <c r="O76" s="2">
        <v>18.73</v>
      </c>
      <c r="P76" s="5">
        <v>15550703</v>
      </c>
      <c r="Q76" s="4" t="s">
        <v>46</v>
      </c>
      <c r="R76" s="5">
        <v>0</v>
      </c>
      <c r="S76" s="4" t="s">
        <v>43</v>
      </c>
      <c r="T76" s="6">
        <v>44931</v>
      </c>
      <c r="U76" s="4" t="s">
        <v>30</v>
      </c>
      <c r="V76" s="2">
        <f t="shared" si="7"/>
        <v>30.187703898529794</v>
      </c>
      <c r="W76" s="3">
        <f t="shared" si="8"/>
        <v>0</v>
      </c>
      <c r="X76" s="3">
        <f t="shared" si="9"/>
        <v>18.73</v>
      </c>
      <c r="Y76" s="3">
        <f t="shared" si="10"/>
        <v>3105824127.1700001</v>
      </c>
      <c r="Z76" s="3">
        <f t="shared" si="11"/>
        <v>3105824127.1700001</v>
      </c>
      <c r="AA76" s="3">
        <f t="shared" si="12"/>
        <v>0</v>
      </c>
      <c r="AB76" s="7">
        <f t="shared" si="13"/>
        <v>0</v>
      </c>
      <c r="AC76" s="3" cm="1">
        <f t="array" ref="AC76">IFERROR(
    (SUMPRODUCT(--(M76:M1075 &lt;&gt; Y76:Y1075)*(M76:M1075 &lt; Y76:Y1075)) - SUMPRODUCT(--(M76:M1075 &lt;&gt; Y76:Y1075)*(M76:M1075 &gt; Y76:Y1075))) /
    SQRT(
        (SUMPRODUCT(--(M76:M1075 &lt;&gt; Y76:Y1075)*(M76:M1075 &lt; Y76:Y1075)) + COUNT(M76:M1075)) *
        (SUMPRODUCT(--(M76:M1075 &lt;&gt; Y76:Y1075)*(M76:M1075 &gt; Y76:Y1075)) + COUNT(Y76:Y1075))
    ),
    0
)</f>
        <v>0.70710678118654757</v>
      </c>
    </row>
    <row r="77" spans="1:29" x14ac:dyDescent="0.3">
      <c r="A77" s="4" t="s">
        <v>986</v>
      </c>
      <c r="B77" s="4" t="s">
        <v>987</v>
      </c>
      <c r="C77" s="5">
        <v>42</v>
      </c>
      <c r="D77" s="4" t="s">
        <v>41</v>
      </c>
      <c r="E77" s="4" t="s">
        <v>24</v>
      </c>
      <c r="F77" s="5">
        <v>1</v>
      </c>
      <c r="G77" s="4" t="s">
        <v>64</v>
      </c>
      <c r="H77" s="4" t="s">
        <v>54</v>
      </c>
      <c r="I77" s="5">
        <v>22599780</v>
      </c>
      <c r="J77" s="5">
        <v>14727843</v>
      </c>
      <c r="K77" s="5">
        <v>38085521</v>
      </c>
      <c r="L77" s="4" t="s">
        <v>61</v>
      </c>
      <c r="M77" s="5">
        <v>781</v>
      </c>
      <c r="N77" s="5">
        <v>36</v>
      </c>
      <c r="O77" s="2">
        <v>16.63</v>
      </c>
      <c r="P77" s="5">
        <v>16965527</v>
      </c>
      <c r="Q77" s="4" t="s">
        <v>46</v>
      </c>
      <c r="R77" s="5">
        <v>1</v>
      </c>
      <c r="S77" s="4" t="s">
        <v>50</v>
      </c>
      <c r="T77" s="6">
        <v>45532</v>
      </c>
      <c r="U77" s="4" t="s">
        <v>84</v>
      </c>
      <c r="V77" s="2">
        <f t="shared" si="7"/>
        <v>45.450327763972545</v>
      </c>
      <c r="W77" s="3">
        <f t="shared" si="8"/>
        <v>0</v>
      </c>
      <c r="X77" s="3">
        <f t="shared" si="9"/>
        <v>16.63</v>
      </c>
      <c r="Y77" s="3">
        <f t="shared" si="10"/>
        <v>633362214.23000002</v>
      </c>
      <c r="Z77" s="3">
        <f t="shared" si="11"/>
        <v>633362214.23000002</v>
      </c>
      <c r="AA77" s="3">
        <f t="shared" si="12"/>
        <v>0</v>
      </c>
      <c r="AB77" s="7">
        <f t="shared" si="13"/>
        <v>0</v>
      </c>
      <c r="AC77" s="3" cm="1">
        <f t="array" ref="AC77">IFERROR(
    (SUMPRODUCT(--(M77:M1076 &lt;&gt; Y77:Y1076)*(M77:M1076 &lt; Y77:Y1076)) - SUMPRODUCT(--(M77:M1076 &lt;&gt; Y77:Y1076)*(M77:M1076 &gt; Y77:Y1076))) /
    SQRT(
        (SUMPRODUCT(--(M77:M1076 &lt;&gt; Y77:Y1076)*(M77:M1076 &lt; Y77:Y1076)) + COUNT(M77:M1076)) *
        (SUMPRODUCT(--(M77:M1076 &lt;&gt; Y77:Y1076)*(M77:M1076 &gt; Y77:Y1076)) + COUNT(Y77:Y1076))
    ),
    0
)</f>
        <v>0.70710678118654746</v>
      </c>
    </row>
    <row r="78" spans="1:29" x14ac:dyDescent="0.3">
      <c r="A78" s="4" t="s">
        <v>988</v>
      </c>
      <c r="B78" s="4" t="s">
        <v>989</v>
      </c>
      <c r="C78" s="5">
        <v>42</v>
      </c>
      <c r="D78" s="4" t="s">
        <v>23</v>
      </c>
      <c r="E78" s="4" t="s">
        <v>42</v>
      </c>
      <c r="F78" s="5">
        <v>0</v>
      </c>
      <c r="G78" s="4" t="s">
        <v>64</v>
      </c>
      <c r="H78" s="4" t="s">
        <v>49</v>
      </c>
      <c r="I78" s="5">
        <v>49011924</v>
      </c>
      <c r="J78" s="5">
        <v>7105924</v>
      </c>
      <c r="K78" s="5">
        <v>10393186</v>
      </c>
      <c r="L78" s="4" t="s">
        <v>58</v>
      </c>
      <c r="M78" s="5">
        <v>781</v>
      </c>
      <c r="N78" s="5">
        <v>36</v>
      </c>
      <c r="O78" s="2">
        <v>12.99</v>
      </c>
      <c r="P78" s="5">
        <v>15707667</v>
      </c>
      <c r="Q78" s="4" t="s">
        <v>28</v>
      </c>
      <c r="R78" s="5">
        <v>0</v>
      </c>
      <c r="S78" s="4" t="s">
        <v>43</v>
      </c>
      <c r="T78" s="6">
        <v>45254</v>
      </c>
      <c r="U78" s="4" t="s">
        <v>38</v>
      </c>
      <c r="V78" s="2">
        <f t="shared" si="7"/>
        <v>27.990501346380924</v>
      </c>
      <c r="W78" s="3">
        <f t="shared" si="8"/>
        <v>0</v>
      </c>
      <c r="X78" s="3">
        <f t="shared" si="9"/>
        <v>12.99</v>
      </c>
      <c r="Y78" s="3">
        <f t="shared" si="10"/>
        <v>135007486.14000002</v>
      </c>
      <c r="Z78" s="3">
        <f t="shared" si="11"/>
        <v>135007486.14000002</v>
      </c>
      <c r="AA78" s="3">
        <f t="shared" si="12"/>
        <v>0</v>
      </c>
      <c r="AB78" s="7">
        <f t="shared" si="13"/>
        <v>0</v>
      </c>
      <c r="AC78" s="3" cm="1">
        <f t="array" ref="AC78">IFERROR(
    (SUMPRODUCT(--(M78:M1077 &lt;&gt; Y78:Y1077)*(M78:M1077 &lt; Y78:Y1077)) - SUMPRODUCT(--(M78:M1077 &lt;&gt; Y78:Y1077)*(M78:M1077 &gt; Y78:Y1077))) /
    SQRT(
        (SUMPRODUCT(--(M78:M1077 &lt;&gt; Y78:Y1077)*(M78:M1077 &lt; Y78:Y1077)) + COUNT(M78:M1077)) *
        (SUMPRODUCT(--(M78:M1077 &lt;&gt; Y78:Y1077)*(M78:M1077 &gt; Y78:Y1077)) + COUNT(Y78:Y1077))
    ),
    0
)</f>
        <v>0.70710678118654746</v>
      </c>
    </row>
    <row r="79" spans="1:29" x14ac:dyDescent="0.3">
      <c r="A79" s="4" t="s">
        <v>820</v>
      </c>
      <c r="B79" s="4" t="s">
        <v>821</v>
      </c>
      <c r="C79" s="5">
        <v>38</v>
      </c>
      <c r="D79" s="4" t="s">
        <v>23</v>
      </c>
      <c r="E79" s="4" t="s">
        <v>24</v>
      </c>
      <c r="F79" s="5">
        <v>2</v>
      </c>
      <c r="G79" s="4" t="s">
        <v>34</v>
      </c>
      <c r="H79" s="4" t="s">
        <v>26</v>
      </c>
      <c r="I79" s="5">
        <v>30319530</v>
      </c>
      <c r="J79" s="5">
        <v>14043777</v>
      </c>
      <c r="K79" s="5">
        <v>198785634</v>
      </c>
      <c r="L79" s="4" t="s">
        <v>71</v>
      </c>
      <c r="M79" s="5">
        <v>780</v>
      </c>
      <c r="N79" s="5">
        <v>24</v>
      </c>
      <c r="O79" s="2">
        <v>11.46</v>
      </c>
      <c r="P79" s="5">
        <v>8290985</v>
      </c>
      <c r="Q79" s="4" t="s">
        <v>36</v>
      </c>
      <c r="R79" s="5">
        <v>0</v>
      </c>
      <c r="S79" s="4" t="s">
        <v>37</v>
      </c>
      <c r="T79" s="6">
        <v>45849</v>
      </c>
      <c r="U79" s="4" t="s">
        <v>51</v>
      </c>
      <c r="V79" s="2">
        <f t="shared" si="7"/>
        <v>18.688834445998356</v>
      </c>
      <c r="W79" s="3">
        <f t="shared" si="8"/>
        <v>0</v>
      </c>
      <c r="X79" s="3">
        <f t="shared" si="9"/>
        <v>11.46</v>
      </c>
      <c r="Y79" s="3">
        <f t="shared" si="10"/>
        <v>2278083365.6400003</v>
      </c>
      <c r="Z79" s="3">
        <f t="shared" si="11"/>
        <v>2278083365.6400003</v>
      </c>
      <c r="AA79" s="3">
        <f t="shared" si="12"/>
        <v>0</v>
      </c>
      <c r="AB79" s="7">
        <f t="shared" si="13"/>
        <v>0</v>
      </c>
      <c r="AC79" s="3" cm="1">
        <f t="array" ref="AC79">IFERROR(
    (SUMPRODUCT(--(M79:M1078 &lt;&gt; Y79:Y1078)*(M79:M1078 &lt; Y79:Y1078)) - SUMPRODUCT(--(M79:M1078 &lt;&gt; Y79:Y1078)*(M79:M1078 &gt; Y79:Y1078))) /
    SQRT(
        (SUMPRODUCT(--(M79:M1078 &lt;&gt; Y79:Y1078)*(M79:M1078 &lt; Y79:Y1078)) + COUNT(M79:M1078)) *
        (SUMPRODUCT(--(M79:M1078 &lt;&gt; Y79:Y1078)*(M79:M1078 &gt; Y79:Y1078)) + COUNT(Y79:Y1078))
    ),
    0
)</f>
        <v>0.70710678118654746</v>
      </c>
    </row>
    <row r="80" spans="1:29" x14ac:dyDescent="0.3">
      <c r="A80" s="4" t="s">
        <v>948</v>
      </c>
      <c r="B80" s="4" t="s">
        <v>949</v>
      </c>
      <c r="C80" s="5">
        <v>41</v>
      </c>
      <c r="D80" s="4" t="s">
        <v>23</v>
      </c>
      <c r="E80" s="4" t="s">
        <v>24</v>
      </c>
      <c r="F80" s="5">
        <v>3</v>
      </c>
      <c r="G80" s="4" t="s">
        <v>93</v>
      </c>
      <c r="H80" s="4" t="s">
        <v>26</v>
      </c>
      <c r="I80" s="5">
        <v>20593539</v>
      </c>
      <c r="J80" s="5">
        <v>9102869</v>
      </c>
      <c r="K80" s="5">
        <v>403379384</v>
      </c>
      <c r="L80" s="4" t="s">
        <v>35</v>
      </c>
      <c r="M80" s="5">
        <v>780</v>
      </c>
      <c r="N80" s="5">
        <v>12</v>
      </c>
      <c r="O80" s="2">
        <v>19.190000000000001</v>
      </c>
      <c r="P80" s="5">
        <v>9797057</v>
      </c>
      <c r="Q80" s="4" t="s">
        <v>36</v>
      </c>
      <c r="R80" s="5">
        <v>0</v>
      </c>
      <c r="S80" s="4" t="s">
        <v>29</v>
      </c>
      <c r="T80" s="6">
        <v>45308</v>
      </c>
      <c r="U80" s="4" t="s">
        <v>38</v>
      </c>
      <c r="V80" s="2">
        <f t="shared" si="7"/>
        <v>32.990713893747689</v>
      </c>
      <c r="W80" s="3">
        <f t="shared" si="8"/>
        <v>0</v>
      </c>
      <c r="X80" s="3">
        <f t="shared" si="9"/>
        <v>19.190000000000001</v>
      </c>
      <c r="Y80" s="3">
        <f t="shared" si="10"/>
        <v>7740850378.960001</v>
      </c>
      <c r="Z80" s="3">
        <f t="shared" si="11"/>
        <v>7740850378.960001</v>
      </c>
      <c r="AA80" s="3">
        <f t="shared" si="12"/>
        <v>0</v>
      </c>
      <c r="AB80" s="7">
        <f t="shared" si="13"/>
        <v>0</v>
      </c>
      <c r="AC80" s="3" cm="1">
        <f t="array" ref="AC80">IFERROR(
    (SUMPRODUCT(--(M80:M1079 &lt;&gt; Y80:Y1079)*(M80:M1079 &lt; Y80:Y1079)) - SUMPRODUCT(--(M80:M1079 &lt;&gt; Y80:Y1079)*(M80:M1079 &gt; Y80:Y1079))) /
    SQRT(
        (SUMPRODUCT(--(M80:M1079 &lt;&gt; Y80:Y1079)*(M80:M1079 &lt; Y80:Y1079)) + COUNT(M80:M1079)) *
        (SUMPRODUCT(--(M80:M1079 &lt;&gt; Y80:Y1079)*(M80:M1079 &gt; Y80:Y1079)) + COUNT(Y80:Y1079))
    ),
    0
)</f>
        <v>0.70710678118654746</v>
      </c>
    </row>
    <row r="81" spans="1:29" x14ac:dyDescent="0.3">
      <c r="A81" s="4" t="s">
        <v>1418</v>
      </c>
      <c r="B81" s="4" t="s">
        <v>1419</v>
      </c>
      <c r="C81" s="5">
        <v>51</v>
      </c>
      <c r="D81" s="4" t="s">
        <v>23</v>
      </c>
      <c r="E81" s="4" t="s">
        <v>24</v>
      </c>
      <c r="F81" s="5">
        <v>3</v>
      </c>
      <c r="G81" s="4" t="s">
        <v>64</v>
      </c>
      <c r="H81" s="4" t="s">
        <v>26</v>
      </c>
      <c r="I81" s="5">
        <v>9034649</v>
      </c>
      <c r="J81" s="5">
        <v>10453914</v>
      </c>
      <c r="K81" s="5">
        <v>234537038</v>
      </c>
      <c r="L81" s="4" t="s">
        <v>27</v>
      </c>
      <c r="M81" s="5">
        <v>780</v>
      </c>
      <c r="N81" s="5">
        <v>48</v>
      </c>
      <c r="O81" s="2">
        <v>19.399999999999999</v>
      </c>
      <c r="P81" s="5">
        <v>10455578</v>
      </c>
      <c r="Q81" s="4" t="s">
        <v>36</v>
      </c>
      <c r="R81" s="5">
        <v>1</v>
      </c>
      <c r="S81" s="4" t="s">
        <v>50</v>
      </c>
      <c r="T81" s="6">
        <v>45865</v>
      </c>
      <c r="U81" s="4" t="s">
        <v>51</v>
      </c>
      <c r="V81" s="2">
        <f t="shared" si="7"/>
        <v>53.649815022277423</v>
      </c>
      <c r="W81" s="3">
        <f t="shared" si="8"/>
        <v>0</v>
      </c>
      <c r="X81" s="3">
        <f t="shared" si="9"/>
        <v>19.399999999999999</v>
      </c>
      <c r="Y81" s="3">
        <f t="shared" si="10"/>
        <v>4550018537.1999998</v>
      </c>
      <c r="Z81" s="3">
        <f t="shared" si="11"/>
        <v>4550018537.1999998</v>
      </c>
      <c r="AA81" s="3">
        <f t="shared" si="12"/>
        <v>0</v>
      </c>
      <c r="AB81" s="7">
        <f t="shared" si="13"/>
        <v>0</v>
      </c>
      <c r="AC81" s="3" cm="1">
        <f t="array" ref="AC81">IFERROR(
    (SUMPRODUCT(--(M81:M1080 &lt;&gt; Y81:Y1080)*(M81:M1080 &lt; Y81:Y1080)) - SUMPRODUCT(--(M81:M1080 &lt;&gt; Y81:Y1080)*(M81:M1080 &gt; Y81:Y1080))) /
    SQRT(
        (SUMPRODUCT(--(M81:M1080 &lt;&gt; Y81:Y1080)*(M81:M1080 &lt; Y81:Y1080)) + COUNT(M81:M1080)) *
        (SUMPRODUCT(--(M81:M1080 &lt;&gt; Y81:Y1080)*(M81:M1080 &gt; Y81:Y1080)) + COUNT(Y81:Y1080))
    ),
    0
)</f>
        <v>0.70710678118654746</v>
      </c>
    </row>
    <row r="82" spans="1:29" x14ac:dyDescent="0.3">
      <c r="A82" s="4" t="s">
        <v>1738</v>
      </c>
      <c r="B82" s="4" t="s">
        <v>1739</v>
      </c>
      <c r="C82" s="5">
        <v>57</v>
      </c>
      <c r="D82" s="4" t="s">
        <v>23</v>
      </c>
      <c r="E82" s="4" t="s">
        <v>24</v>
      </c>
      <c r="F82" s="5">
        <v>3</v>
      </c>
      <c r="G82" s="4" t="s">
        <v>64</v>
      </c>
      <c r="H82" s="4" t="s">
        <v>26</v>
      </c>
      <c r="I82" s="5">
        <v>49820786</v>
      </c>
      <c r="J82" s="5">
        <v>4668223</v>
      </c>
      <c r="K82" s="5">
        <v>158347998</v>
      </c>
      <c r="L82" s="4" t="s">
        <v>27</v>
      </c>
      <c r="M82" s="5">
        <v>780</v>
      </c>
      <c r="N82" s="5">
        <v>72</v>
      </c>
      <c r="O82" s="2">
        <v>17</v>
      </c>
      <c r="P82" s="5">
        <v>8679124</v>
      </c>
      <c r="Q82" s="4" t="s">
        <v>36</v>
      </c>
      <c r="R82" s="5">
        <v>0</v>
      </c>
      <c r="S82" s="4" t="s">
        <v>29</v>
      </c>
      <c r="T82" s="6">
        <v>45525</v>
      </c>
      <c r="U82" s="4" t="s">
        <v>55</v>
      </c>
      <c r="V82" s="2">
        <f t="shared" si="7"/>
        <v>15.928210402945666</v>
      </c>
      <c r="W82" s="3">
        <f t="shared" si="8"/>
        <v>0</v>
      </c>
      <c r="X82" s="3">
        <f t="shared" si="9"/>
        <v>17</v>
      </c>
      <c r="Y82" s="3">
        <f t="shared" si="10"/>
        <v>2691915966</v>
      </c>
      <c r="Z82" s="3">
        <f t="shared" si="11"/>
        <v>2691915966</v>
      </c>
      <c r="AA82" s="3">
        <f t="shared" si="12"/>
        <v>0</v>
      </c>
      <c r="AB82" s="7">
        <f t="shared" si="13"/>
        <v>0</v>
      </c>
      <c r="AC82" s="3" cm="1">
        <f t="array" ref="AC82">IFERROR(
    (SUMPRODUCT(--(M82:M1081 &lt;&gt; Y82:Y1081)*(M82:M1081 &lt; Y82:Y1081)) - SUMPRODUCT(--(M82:M1081 &lt;&gt; Y82:Y1081)*(M82:M1081 &gt; Y82:Y1081))) /
    SQRT(
        (SUMPRODUCT(--(M82:M1081 &lt;&gt; Y82:Y1081)*(M82:M1081 &lt; Y82:Y1081)) + COUNT(M82:M1081)) *
        (SUMPRODUCT(--(M82:M1081 &lt;&gt; Y82:Y1081)*(M82:M1081 &gt; Y82:Y1081)) + COUNT(Y82:Y1081))
    ),
    0
)</f>
        <v>0.70710678118654746</v>
      </c>
    </row>
    <row r="83" spans="1:29" x14ac:dyDescent="0.3">
      <c r="A83" s="4" t="s">
        <v>924</v>
      </c>
      <c r="B83" s="4" t="s">
        <v>925</v>
      </c>
      <c r="C83" s="5">
        <v>41</v>
      </c>
      <c r="D83" s="4" t="s">
        <v>41</v>
      </c>
      <c r="E83" s="4" t="s">
        <v>24</v>
      </c>
      <c r="F83" s="5">
        <v>0</v>
      </c>
      <c r="G83" s="4" t="s">
        <v>25</v>
      </c>
      <c r="H83" s="4" t="s">
        <v>26</v>
      </c>
      <c r="I83" s="5">
        <v>43199721</v>
      </c>
      <c r="J83" s="5">
        <v>14810257</v>
      </c>
      <c r="K83" s="5">
        <v>198650529</v>
      </c>
      <c r="L83" s="4" t="s">
        <v>71</v>
      </c>
      <c r="M83" s="5">
        <v>779</v>
      </c>
      <c r="N83" s="5">
        <v>36</v>
      </c>
      <c r="O83" s="2">
        <v>18.329999999999998</v>
      </c>
      <c r="P83" s="5">
        <v>5165666</v>
      </c>
      <c r="Q83" s="4" t="s">
        <v>36</v>
      </c>
      <c r="R83" s="5">
        <v>0</v>
      </c>
      <c r="S83" s="4" t="s">
        <v>29</v>
      </c>
      <c r="T83" s="6">
        <v>45907</v>
      </c>
      <c r="U83" s="4" t="s">
        <v>30</v>
      </c>
      <c r="V83" s="2">
        <f t="shared" si="7"/>
        <v>8.904788758926955</v>
      </c>
      <c r="W83" s="3">
        <f t="shared" si="8"/>
        <v>0</v>
      </c>
      <c r="X83" s="3">
        <f t="shared" si="9"/>
        <v>18.329999999999998</v>
      </c>
      <c r="Y83" s="3">
        <f t="shared" si="10"/>
        <v>3641264196.5699997</v>
      </c>
      <c r="Z83" s="3">
        <f t="shared" si="11"/>
        <v>3641264196.5699997</v>
      </c>
      <c r="AA83" s="3">
        <f t="shared" si="12"/>
        <v>0</v>
      </c>
      <c r="AB83" s="7">
        <f t="shared" si="13"/>
        <v>0</v>
      </c>
      <c r="AC83" s="3" cm="1">
        <f t="array" ref="AC83">IFERROR(
    (SUMPRODUCT(--(M83:M1082 &lt;&gt; Y83:Y1082)*(M83:M1082 &lt; Y83:Y1082)) - SUMPRODUCT(--(M83:M1082 &lt;&gt; Y83:Y1082)*(M83:M1082 &gt; Y83:Y1082))) /
    SQRT(
        (SUMPRODUCT(--(M83:M1082 &lt;&gt; Y83:Y1082)*(M83:M1082 &lt; Y83:Y1082)) + COUNT(M83:M1082)) *
        (SUMPRODUCT(--(M83:M1082 &lt;&gt; Y83:Y1082)*(M83:M1082 &gt; Y83:Y1082)) + COUNT(Y83:Y1082))
    ),
    0
)</f>
        <v>0.70710678118654746</v>
      </c>
    </row>
    <row r="84" spans="1:29" x14ac:dyDescent="0.3">
      <c r="A84" s="4" t="s">
        <v>1194</v>
      </c>
      <c r="B84" s="4" t="s">
        <v>1195</v>
      </c>
      <c r="C84" s="5">
        <v>46</v>
      </c>
      <c r="D84" s="4" t="s">
        <v>41</v>
      </c>
      <c r="E84" s="4" t="s">
        <v>24</v>
      </c>
      <c r="F84" s="5">
        <v>2</v>
      </c>
      <c r="G84" s="4" t="s">
        <v>25</v>
      </c>
      <c r="H84" s="4" t="s">
        <v>54</v>
      </c>
      <c r="I84" s="5">
        <v>40606155</v>
      </c>
      <c r="J84" s="5">
        <v>13608519</v>
      </c>
      <c r="K84" s="5">
        <v>32993847</v>
      </c>
      <c r="L84" s="4" t="s">
        <v>61</v>
      </c>
      <c r="M84" s="5">
        <v>779</v>
      </c>
      <c r="N84" s="5">
        <v>48</v>
      </c>
      <c r="O84" s="2">
        <v>12.89</v>
      </c>
      <c r="P84" s="5">
        <v>18214754</v>
      </c>
      <c r="Q84" s="4" t="s">
        <v>36</v>
      </c>
      <c r="R84" s="5">
        <v>0</v>
      </c>
      <c r="S84" s="4" t="s">
        <v>37</v>
      </c>
      <c r="T84" s="6">
        <v>45676</v>
      </c>
      <c r="U84" s="4" t="s">
        <v>38</v>
      </c>
      <c r="V84" s="2">
        <f t="shared" si="7"/>
        <v>33.597461085904527</v>
      </c>
      <c r="W84" s="3">
        <f t="shared" si="8"/>
        <v>0</v>
      </c>
      <c r="X84" s="3">
        <f t="shared" si="9"/>
        <v>12.89</v>
      </c>
      <c r="Y84" s="3">
        <f t="shared" si="10"/>
        <v>425290687.83000004</v>
      </c>
      <c r="Z84" s="3">
        <f t="shared" si="11"/>
        <v>425290687.83000004</v>
      </c>
      <c r="AA84" s="3">
        <f t="shared" si="12"/>
        <v>0</v>
      </c>
      <c r="AB84" s="7">
        <f t="shared" si="13"/>
        <v>0</v>
      </c>
      <c r="AC84" s="3" cm="1">
        <f t="array" ref="AC84">IFERROR(
    (SUMPRODUCT(--(M84:M1083 &lt;&gt; Y84:Y1083)*(M84:M1083 &lt; Y84:Y1083)) - SUMPRODUCT(--(M84:M1083 &lt;&gt; Y84:Y1083)*(M84:M1083 &gt; Y84:Y1083))) /
    SQRT(
        (SUMPRODUCT(--(M84:M1083 &lt;&gt; Y84:Y1083)*(M84:M1083 &lt; Y84:Y1083)) + COUNT(M84:M1083)) *
        (SUMPRODUCT(--(M84:M1083 &lt;&gt; Y84:Y1083)*(M84:M1083 &gt; Y84:Y1083)) + COUNT(Y84:Y1083))
    ),
    0
)</f>
        <v>0.70710678118654746</v>
      </c>
    </row>
    <row r="85" spans="1:29" x14ac:dyDescent="0.3">
      <c r="A85" s="4" t="s">
        <v>1278</v>
      </c>
      <c r="B85" s="4" t="s">
        <v>1279</v>
      </c>
      <c r="C85" s="5">
        <v>48</v>
      </c>
      <c r="D85" s="4" t="s">
        <v>41</v>
      </c>
      <c r="E85" s="4" t="s">
        <v>24</v>
      </c>
      <c r="F85" s="5">
        <v>0</v>
      </c>
      <c r="G85" s="4" t="s">
        <v>64</v>
      </c>
      <c r="H85" s="4" t="s">
        <v>305</v>
      </c>
      <c r="I85" s="5">
        <v>24396438</v>
      </c>
      <c r="J85" s="5">
        <v>11189893</v>
      </c>
      <c r="K85" s="5">
        <v>109887840</v>
      </c>
      <c r="L85" s="4" t="s">
        <v>27</v>
      </c>
      <c r="M85" s="5">
        <v>779</v>
      </c>
      <c r="N85" s="5">
        <v>48</v>
      </c>
      <c r="O85" s="2">
        <v>15.6</v>
      </c>
      <c r="P85" s="5">
        <v>4447822</v>
      </c>
      <c r="Q85" s="4" t="s">
        <v>46</v>
      </c>
      <c r="R85" s="5">
        <v>0</v>
      </c>
      <c r="S85" s="4" t="s">
        <v>37</v>
      </c>
      <c r="T85" s="6">
        <v>45373</v>
      </c>
      <c r="U85" s="4" t="s">
        <v>30</v>
      </c>
      <c r="V85" s="2">
        <f t="shared" si="7"/>
        <v>12.49868102446414</v>
      </c>
      <c r="W85" s="3">
        <f t="shared" si="8"/>
        <v>0</v>
      </c>
      <c r="X85" s="3">
        <f t="shared" si="9"/>
        <v>15.6</v>
      </c>
      <c r="Y85" s="3">
        <f t="shared" si="10"/>
        <v>1714250304</v>
      </c>
      <c r="Z85" s="3">
        <f t="shared" si="11"/>
        <v>1714250304</v>
      </c>
      <c r="AA85" s="3">
        <f t="shared" si="12"/>
        <v>0</v>
      </c>
      <c r="AB85" s="7">
        <f t="shared" si="13"/>
        <v>0</v>
      </c>
      <c r="AC85" s="3" cm="1">
        <f t="array" ref="AC85">IFERROR(
    (SUMPRODUCT(--(M85:M1084 &lt;&gt; Y85:Y1084)*(M85:M1084 &lt; Y85:Y1084)) - SUMPRODUCT(--(M85:M1084 &lt;&gt; Y85:Y1084)*(M85:M1084 &gt; Y85:Y1084))) /
    SQRT(
        (SUMPRODUCT(--(M85:M1084 &lt;&gt; Y85:Y1084)*(M85:M1084 &lt; Y85:Y1084)) + COUNT(M85:M1084)) *
        (SUMPRODUCT(--(M85:M1084 &lt;&gt; Y85:Y1084)*(M85:M1084 &gt; Y85:Y1084)) + COUNT(Y85:Y1084))
    ),
    0
)</f>
        <v>0.70710678118654746</v>
      </c>
    </row>
    <row r="86" spans="1:29" x14ac:dyDescent="0.3">
      <c r="A86" s="4" t="s">
        <v>902</v>
      </c>
      <c r="B86" s="4" t="s">
        <v>903</v>
      </c>
      <c r="C86" s="5">
        <v>40</v>
      </c>
      <c r="D86" s="4" t="s">
        <v>41</v>
      </c>
      <c r="E86" s="4" t="s">
        <v>24</v>
      </c>
      <c r="F86" s="5">
        <v>0</v>
      </c>
      <c r="G86" s="4" t="s">
        <v>64</v>
      </c>
      <c r="H86" s="4" t="s">
        <v>26</v>
      </c>
      <c r="I86" s="5">
        <v>8129985</v>
      </c>
      <c r="J86" s="5">
        <v>2183525</v>
      </c>
      <c r="K86" s="5">
        <v>236014865</v>
      </c>
      <c r="L86" s="4" t="s">
        <v>61</v>
      </c>
      <c r="M86" s="5">
        <v>778</v>
      </c>
      <c r="N86" s="5">
        <v>12</v>
      </c>
      <c r="O86" s="2">
        <v>15.3</v>
      </c>
      <c r="P86" s="5">
        <v>16564814</v>
      </c>
      <c r="Q86" s="4" t="s">
        <v>36</v>
      </c>
      <c r="R86" s="5">
        <v>0</v>
      </c>
      <c r="S86" s="4" t="s">
        <v>29</v>
      </c>
      <c r="T86" s="6">
        <v>45105</v>
      </c>
      <c r="U86" s="4" t="s">
        <v>38</v>
      </c>
      <c r="V86" s="2">
        <f t="shared" si="7"/>
        <v>160.6127690766771</v>
      </c>
      <c r="W86" s="3">
        <f t="shared" si="8"/>
        <v>0</v>
      </c>
      <c r="X86" s="3">
        <f t="shared" si="9"/>
        <v>15.3</v>
      </c>
      <c r="Y86" s="3">
        <f t="shared" si="10"/>
        <v>3611027434.5</v>
      </c>
      <c r="Z86" s="3">
        <f t="shared" si="11"/>
        <v>3611027434.5</v>
      </c>
      <c r="AA86" s="3">
        <f t="shared" si="12"/>
        <v>0</v>
      </c>
      <c r="AB86" s="7">
        <f t="shared" si="13"/>
        <v>0</v>
      </c>
      <c r="AC86" s="3" cm="1">
        <f t="array" ref="AC86">IFERROR(
    (SUMPRODUCT(--(M86:M1085 &lt;&gt; Y86:Y1085)*(M86:M1085 &lt; Y86:Y1085)) - SUMPRODUCT(--(M86:M1085 &lt;&gt; Y86:Y1085)*(M86:M1085 &gt; Y86:Y1085))) /
    SQRT(
        (SUMPRODUCT(--(M86:M1085 &lt;&gt; Y86:Y1085)*(M86:M1085 &lt; Y86:Y1085)) + COUNT(M86:M1085)) *
        (SUMPRODUCT(--(M86:M1085 &lt;&gt; Y86:Y1085)*(M86:M1085 &gt; Y86:Y1085)) + COUNT(Y86:Y1085))
    ),
    0
)</f>
        <v>0.70710678118654757</v>
      </c>
    </row>
    <row r="87" spans="1:29" x14ac:dyDescent="0.3">
      <c r="A87" s="4" t="s">
        <v>1048</v>
      </c>
      <c r="B87" s="4" t="s">
        <v>1049</v>
      </c>
      <c r="C87" s="5">
        <v>43</v>
      </c>
      <c r="D87" s="4" t="s">
        <v>41</v>
      </c>
      <c r="E87" s="4" t="s">
        <v>24</v>
      </c>
      <c r="F87" s="5">
        <v>0</v>
      </c>
      <c r="G87" s="4" t="s">
        <v>64</v>
      </c>
      <c r="H87" s="4" t="s">
        <v>26</v>
      </c>
      <c r="I87" s="5">
        <v>11508850</v>
      </c>
      <c r="J87" s="5">
        <v>11093097</v>
      </c>
      <c r="K87" s="5">
        <v>433202780</v>
      </c>
      <c r="L87" s="4" t="s">
        <v>61</v>
      </c>
      <c r="M87" s="5">
        <v>778</v>
      </c>
      <c r="N87" s="5">
        <v>48</v>
      </c>
      <c r="O87" s="2">
        <v>16.03</v>
      </c>
      <c r="P87" s="5">
        <v>5248887</v>
      </c>
      <c r="Q87" s="4" t="s">
        <v>36</v>
      </c>
      <c r="R87" s="5">
        <v>0</v>
      </c>
      <c r="S87" s="4" t="s">
        <v>43</v>
      </c>
      <c r="T87" s="6">
        <v>44932</v>
      </c>
      <c r="U87" s="4" t="s">
        <v>30</v>
      </c>
      <c r="V87" s="2">
        <f t="shared" si="7"/>
        <v>23.223163031043299</v>
      </c>
      <c r="W87" s="3">
        <f t="shared" si="8"/>
        <v>0</v>
      </c>
      <c r="X87" s="3">
        <f t="shared" si="9"/>
        <v>16.03</v>
      </c>
      <c r="Y87" s="3">
        <f t="shared" si="10"/>
        <v>6944240563.4000006</v>
      </c>
      <c r="Z87" s="3">
        <f t="shared" si="11"/>
        <v>6944240563.4000006</v>
      </c>
      <c r="AA87" s="3">
        <f t="shared" si="12"/>
        <v>0</v>
      </c>
      <c r="AB87" s="7">
        <f t="shared" si="13"/>
        <v>0</v>
      </c>
      <c r="AC87" s="3" cm="1">
        <f t="array" ref="AC87">IFERROR(
    (SUMPRODUCT(--(M87:M1086 &lt;&gt; Y87:Y1086)*(M87:M1086 &lt; Y87:Y1086)) - SUMPRODUCT(--(M87:M1086 &lt;&gt; Y87:Y1086)*(M87:M1086 &gt; Y87:Y1086))) /
    SQRT(
        (SUMPRODUCT(--(M87:M1086 &lt;&gt; Y87:Y1086)*(M87:M1086 &lt; Y87:Y1086)) + COUNT(M87:M1086)) *
        (SUMPRODUCT(--(M87:M1086 &lt;&gt; Y87:Y1086)*(M87:M1086 &gt; Y87:Y1086)) + COUNT(Y87:Y1086))
    ),
    0
)</f>
        <v>0.70710678118654757</v>
      </c>
    </row>
    <row r="88" spans="1:29" x14ac:dyDescent="0.3">
      <c r="A88" s="4" t="s">
        <v>1332</v>
      </c>
      <c r="B88" s="4" t="s">
        <v>1333</v>
      </c>
      <c r="C88" s="5">
        <v>49</v>
      </c>
      <c r="D88" s="4" t="s">
        <v>41</v>
      </c>
      <c r="E88" s="4" t="s">
        <v>33</v>
      </c>
      <c r="F88" s="5">
        <v>3</v>
      </c>
      <c r="G88" s="4" t="s">
        <v>64</v>
      </c>
      <c r="H88" s="4" t="s">
        <v>54</v>
      </c>
      <c r="I88" s="5">
        <v>11841023</v>
      </c>
      <c r="J88" s="5">
        <v>5857109</v>
      </c>
      <c r="K88" s="5">
        <v>190454316</v>
      </c>
      <c r="L88" s="4" t="s">
        <v>35</v>
      </c>
      <c r="M88" s="5">
        <v>778</v>
      </c>
      <c r="N88" s="5">
        <v>48</v>
      </c>
      <c r="O88" s="2">
        <v>12.01</v>
      </c>
      <c r="P88" s="5">
        <v>15370931</v>
      </c>
      <c r="Q88" s="4" t="s">
        <v>28</v>
      </c>
      <c r="R88" s="5">
        <v>1</v>
      </c>
      <c r="S88" s="4" t="s">
        <v>50</v>
      </c>
      <c r="T88" s="6">
        <v>45136</v>
      </c>
      <c r="U88" s="4" t="s">
        <v>55</v>
      </c>
      <c r="V88" s="2">
        <f t="shared" si="7"/>
        <v>86.85058400513681</v>
      </c>
      <c r="W88" s="3">
        <f t="shared" si="8"/>
        <v>0</v>
      </c>
      <c r="X88" s="3">
        <f t="shared" si="9"/>
        <v>12.01</v>
      </c>
      <c r="Y88" s="3">
        <f t="shared" si="10"/>
        <v>2287356335.1599998</v>
      </c>
      <c r="Z88" s="3">
        <f t="shared" si="11"/>
        <v>2287356335.1599998</v>
      </c>
      <c r="AA88" s="3">
        <f t="shared" si="12"/>
        <v>0</v>
      </c>
      <c r="AB88" s="7">
        <f t="shared" si="13"/>
        <v>0</v>
      </c>
      <c r="AC88" s="3" cm="1">
        <f t="array" ref="AC88">IFERROR(
    (SUMPRODUCT(--(M88:M1087 &lt;&gt; Y88:Y1087)*(M88:M1087 &lt; Y88:Y1087)) - SUMPRODUCT(--(M88:M1087 &lt;&gt; Y88:Y1087)*(M88:M1087 &gt; Y88:Y1087))) /
    SQRT(
        (SUMPRODUCT(--(M88:M1087 &lt;&gt; Y88:Y1087)*(M88:M1087 &lt; Y88:Y1087)) + COUNT(M88:M1087)) *
        (SUMPRODUCT(--(M88:M1087 &lt;&gt; Y88:Y1087)*(M88:M1087 &gt; Y88:Y1087)) + COUNT(Y88:Y1087))
    ),
    0
)</f>
        <v>0.70710678118654757</v>
      </c>
    </row>
    <row r="89" spans="1:29" x14ac:dyDescent="0.3">
      <c r="A89" s="4" t="s">
        <v>1644</v>
      </c>
      <c r="B89" s="4" t="s">
        <v>1645</v>
      </c>
      <c r="C89" s="5">
        <v>55</v>
      </c>
      <c r="D89" s="4" t="s">
        <v>23</v>
      </c>
      <c r="E89" s="4" t="s">
        <v>33</v>
      </c>
      <c r="F89" s="5">
        <v>3</v>
      </c>
      <c r="G89" s="4" t="s">
        <v>64</v>
      </c>
      <c r="H89" s="4" t="s">
        <v>26</v>
      </c>
      <c r="I89" s="5">
        <v>18409459</v>
      </c>
      <c r="J89" s="5">
        <v>7709824</v>
      </c>
      <c r="K89" s="5">
        <v>108097412</v>
      </c>
      <c r="L89" s="4" t="s">
        <v>58</v>
      </c>
      <c r="M89" s="5">
        <v>778</v>
      </c>
      <c r="N89" s="5">
        <v>24</v>
      </c>
      <c r="O89" s="2">
        <v>12.07</v>
      </c>
      <c r="P89" s="5">
        <v>3386568</v>
      </c>
      <c r="Q89" s="4" t="s">
        <v>36</v>
      </c>
      <c r="R89" s="5">
        <v>0</v>
      </c>
      <c r="S89" s="4" t="s">
        <v>50</v>
      </c>
      <c r="T89" s="6">
        <v>45673</v>
      </c>
      <c r="U89" s="4" t="s">
        <v>55</v>
      </c>
      <c r="V89" s="2">
        <f t="shared" si="7"/>
        <v>12.965777046789531</v>
      </c>
      <c r="W89" s="3">
        <f t="shared" si="8"/>
        <v>0</v>
      </c>
      <c r="X89" s="3">
        <f t="shared" si="9"/>
        <v>12.07</v>
      </c>
      <c r="Y89" s="3">
        <f t="shared" si="10"/>
        <v>1304735762.8399999</v>
      </c>
      <c r="Z89" s="3">
        <f t="shared" si="11"/>
        <v>1304735762.8399999</v>
      </c>
      <c r="AA89" s="3">
        <f t="shared" si="12"/>
        <v>0</v>
      </c>
      <c r="AB89" s="7">
        <f t="shared" si="13"/>
        <v>0</v>
      </c>
      <c r="AC89" s="3" cm="1">
        <f t="array" ref="AC89">IFERROR(
    (SUMPRODUCT(--(M89:M1088 &lt;&gt; Y89:Y1088)*(M89:M1088 &lt; Y89:Y1088)) - SUMPRODUCT(--(M89:M1088 &lt;&gt; Y89:Y1088)*(M89:M1088 &gt; Y89:Y1088))) /
    SQRT(
        (SUMPRODUCT(--(M89:M1088 &lt;&gt; Y89:Y1088)*(M89:M1088 &lt; Y89:Y1088)) + COUNT(M89:M1088)) *
        (SUMPRODUCT(--(M89:M1088 &lt;&gt; Y89:Y1088)*(M89:M1088 &gt; Y89:Y1088)) + COUNT(Y89:Y1088))
    ),
    0
)</f>
        <v>0.70710678118654757</v>
      </c>
    </row>
    <row r="90" spans="1:29" x14ac:dyDescent="0.3">
      <c r="A90" s="4" t="s">
        <v>1780</v>
      </c>
      <c r="B90" s="4" t="s">
        <v>1781</v>
      </c>
      <c r="C90" s="5">
        <v>58</v>
      </c>
      <c r="D90" s="4" t="s">
        <v>41</v>
      </c>
      <c r="E90" s="4" t="s">
        <v>24</v>
      </c>
      <c r="F90" s="5">
        <v>2</v>
      </c>
      <c r="G90" s="4" t="s">
        <v>64</v>
      </c>
      <c r="H90" s="4" t="s">
        <v>26</v>
      </c>
      <c r="I90" s="5">
        <v>32726096</v>
      </c>
      <c r="J90" s="5">
        <v>6102493</v>
      </c>
      <c r="K90" s="5">
        <v>324156303</v>
      </c>
      <c r="L90" s="4" t="s">
        <v>61</v>
      </c>
      <c r="M90" s="5">
        <v>778</v>
      </c>
      <c r="N90" s="5">
        <v>24</v>
      </c>
      <c r="O90" s="2">
        <v>23.62</v>
      </c>
      <c r="P90" s="5">
        <v>2170025</v>
      </c>
      <c r="Q90" s="4" t="s">
        <v>36</v>
      </c>
      <c r="R90" s="5">
        <v>0</v>
      </c>
      <c r="S90" s="4" t="s">
        <v>29</v>
      </c>
      <c r="T90" s="6">
        <v>45370</v>
      </c>
      <c r="U90" s="4" t="s">
        <v>38</v>
      </c>
      <c r="V90" s="2">
        <f t="shared" si="7"/>
        <v>5.5887299947984204</v>
      </c>
      <c r="W90" s="3">
        <f t="shared" si="8"/>
        <v>0</v>
      </c>
      <c r="X90" s="3">
        <f t="shared" si="9"/>
        <v>23.62</v>
      </c>
      <c r="Y90" s="3">
        <f t="shared" si="10"/>
        <v>7656571876.8600006</v>
      </c>
      <c r="Z90" s="3">
        <f t="shared" si="11"/>
        <v>7656571876.8600006</v>
      </c>
      <c r="AA90" s="3">
        <f t="shared" si="12"/>
        <v>0</v>
      </c>
      <c r="AB90" s="7">
        <f t="shared" si="13"/>
        <v>0</v>
      </c>
      <c r="AC90" s="3" cm="1">
        <f t="array" ref="AC90">IFERROR(
    (SUMPRODUCT(--(M90:M1089 &lt;&gt; Y90:Y1089)*(M90:M1089 &lt; Y90:Y1089)) - SUMPRODUCT(--(M90:M1089 &lt;&gt; Y90:Y1089)*(M90:M1089 &gt; Y90:Y1089))) /
    SQRT(
        (SUMPRODUCT(--(M90:M1089 &lt;&gt; Y90:Y1089)*(M90:M1089 &lt; Y90:Y1089)) + COUNT(M90:M1089)) *
        (SUMPRODUCT(--(M90:M1089 &lt;&gt; Y90:Y1089)*(M90:M1089 &gt; Y90:Y1089)) + COUNT(Y90:Y1089))
    ),
    0
)</f>
        <v>0.70710678118654757</v>
      </c>
    </row>
    <row r="91" spans="1:29" x14ac:dyDescent="0.3">
      <c r="A91" s="4" t="s">
        <v>1984</v>
      </c>
      <c r="B91" s="4" t="s">
        <v>1985</v>
      </c>
      <c r="C91" s="5">
        <v>63</v>
      </c>
      <c r="D91" s="4" t="s">
        <v>23</v>
      </c>
      <c r="E91" s="4" t="s">
        <v>24</v>
      </c>
      <c r="F91" s="5">
        <v>1</v>
      </c>
      <c r="G91" s="4" t="s">
        <v>34</v>
      </c>
      <c r="H91" s="4" t="s">
        <v>49</v>
      </c>
      <c r="I91" s="5">
        <v>36483019</v>
      </c>
      <c r="J91" s="5">
        <v>13435230</v>
      </c>
      <c r="K91" s="5">
        <v>85278047</v>
      </c>
      <c r="L91" s="4" t="s">
        <v>35</v>
      </c>
      <c r="M91" s="5">
        <v>778</v>
      </c>
      <c r="N91" s="5">
        <v>36</v>
      </c>
      <c r="O91" s="2">
        <v>10.85</v>
      </c>
      <c r="P91" s="5">
        <v>16695184</v>
      </c>
      <c r="Q91" s="4" t="s">
        <v>36</v>
      </c>
      <c r="R91" s="5">
        <v>0</v>
      </c>
      <c r="S91" s="4" t="s">
        <v>37</v>
      </c>
      <c r="T91" s="6">
        <v>44904</v>
      </c>
      <c r="U91" s="4" t="s">
        <v>55</v>
      </c>
      <c r="V91" s="2">
        <f t="shared" si="7"/>
        <v>33.445051327822014</v>
      </c>
      <c r="W91" s="3">
        <f t="shared" si="8"/>
        <v>0</v>
      </c>
      <c r="X91" s="3">
        <f t="shared" si="9"/>
        <v>10.85</v>
      </c>
      <c r="Y91" s="3">
        <f t="shared" si="10"/>
        <v>925266809.94999993</v>
      </c>
      <c r="Z91" s="3">
        <f t="shared" si="11"/>
        <v>925266809.94999993</v>
      </c>
      <c r="AA91" s="3">
        <f t="shared" si="12"/>
        <v>0</v>
      </c>
      <c r="AB91" s="7">
        <f t="shared" si="13"/>
        <v>0</v>
      </c>
      <c r="AC91" s="3" cm="1">
        <f t="array" ref="AC91">IFERROR(
    (SUMPRODUCT(--(M91:M1090 &lt;&gt; Y91:Y1090)*(M91:M1090 &lt; Y91:Y1090)) - SUMPRODUCT(--(M91:M1090 &lt;&gt; Y91:Y1090)*(M91:M1090 &gt; Y91:Y1090))) /
    SQRT(
        (SUMPRODUCT(--(M91:M1090 &lt;&gt; Y91:Y1090)*(M91:M1090 &lt; Y91:Y1090)) + COUNT(M91:M1090)) *
        (SUMPRODUCT(--(M91:M1090 &lt;&gt; Y91:Y1090)*(M91:M1090 &gt; Y91:Y1090)) + COUNT(Y91:Y1090))
    ),
    0
)</f>
        <v>0.70710678118654757</v>
      </c>
    </row>
    <row r="92" spans="1:29" x14ac:dyDescent="0.3">
      <c r="A92" s="4" t="s">
        <v>303</v>
      </c>
      <c r="B92" s="4" t="s">
        <v>304</v>
      </c>
      <c r="C92" s="5">
        <v>26</v>
      </c>
      <c r="D92" s="4" t="s">
        <v>41</v>
      </c>
      <c r="E92" s="4" t="s">
        <v>42</v>
      </c>
      <c r="F92" s="5">
        <v>3</v>
      </c>
      <c r="G92" s="4" t="s">
        <v>34</v>
      </c>
      <c r="H92" s="4" t="s">
        <v>305</v>
      </c>
      <c r="I92" s="5">
        <v>53933457</v>
      </c>
      <c r="J92" s="5">
        <v>12652005</v>
      </c>
      <c r="K92" s="5">
        <v>87571362</v>
      </c>
      <c r="L92" s="4" t="s">
        <v>61</v>
      </c>
      <c r="M92" s="5">
        <v>777</v>
      </c>
      <c r="N92" s="5">
        <v>24</v>
      </c>
      <c r="O92" s="2">
        <v>16.13</v>
      </c>
      <c r="P92" s="5">
        <v>15305743</v>
      </c>
      <c r="Q92" s="4" t="s">
        <v>36</v>
      </c>
      <c r="R92" s="5">
        <v>0</v>
      </c>
      <c r="S92" s="4" t="s">
        <v>29</v>
      </c>
      <c r="T92" s="6">
        <v>45617</v>
      </c>
      <c r="U92" s="4" t="s">
        <v>30</v>
      </c>
      <c r="V92" s="2">
        <f t="shared" si="7"/>
        <v>22.986613804677063</v>
      </c>
      <c r="W92" s="3">
        <f t="shared" si="8"/>
        <v>0</v>
      </c>
      <c r="X92" s="3">
        <f t="shared" si="9"/>
        <v>16.13</v>
      </c>
      <c r="Y92" s="3">
        <f t="shared" si="10"/>
        <v>1412526069.0599999</v>
      </c>
      <c r="Z92" s="3">
        <f t="shared" si="11"/>
        <v>1412526069.0599999</v>
      </c>
      <c r="AA92" s="3">
        <f t="shared" si="12"/>
        <v>0</v>
      </c>
      <c r="AB92" s="7">
        <f t="shared" si="13"/>
        <v>0</v>
      </c>
      <c r="AC92" s="3" cm="1">
        <f t="array" ref="AC92">IFERROR(
    (SUMPRODUCT(--(M92:M1091 &lt;&gt; Y92:Y1091)*(M92:M1091 &lt; Y92:Y1091)) - SUMPRODUCT(--(M92:M1091 &lt;&gt; Y92:Y1091)*(M92:M1091 &gt; Y92:Y1091))) /
    SQRT(
        (SUMPRODUCT(--(M92:M1091 &lt;&gt; Y92:Y1091)*(M92:M1091 &lt; Y92:Y1091)) + COUNT(M92:M1091)) *
        (SUMPRODUCT(--(M92:M1091 &lt;&gt; Y92:Y1091)*(M92:M1091 &gt; Y92:Y1091)) + COUNT(Y92:Y1091))
    ),
    0
)</f>
        <v>0.70710678118654757</v>
      </c>
    </row>
    <row r="93" spans="1:29" x14ac:dyDescent="0.3">
      <c r="A93" s="4" t="s">
        <v>1190</v>
      </c>
      <c r="B93" s="4" t="s">
        <v>1191</v>
      </c>
      <c r="C93" s="5">
        <v>46</v>
      </c>
      <c r="D93" s="4" t="s">
        <v>41</v>
      </c>
      <c r="E93" s="4" t="s">
        <v>33</v>
      </c>
      <c r="F93" s="5">
        <v>3</v>
      </c>
      <c r="G93" s="4" t="s">
        <v>25</v>
      </c>
      <c r="H93" s="4" t="s">
        <v>26</v>
      </c>
      <c r="I93" s="5">
        <v>27435781</v>
      </c>
      <c r="J93" s="5">
        <v>2941616</v>
      </c>
      <c r="K93" s="5">
        <v>127985165</v>
      </c>
      <c r="L93" s="4" t="s">
        <v>71</v>
      </c>
      <c r="M93" s="5">
        <v>777</v>
      </c>
      <c r="N93" s="5">
        <v>24</v>
      </c>
      <c r="O93" s="2">
        <v>10.89</v>
      </c>
      <c r="P93" s="5">
        <v>1476015</v>
      </c>
      <c r="Q93" s="4" t="s">
        <v>36</v>
      </c>
      <c r="R93" s="5">
        <v>0</v>
      </c>
      <c r="S93" s="4" t="s">
        <v>37</v>
      </c>
      <c r="T93" s="6">
        <v>45514</v>
      </c>
      <c r="U93" s="4" t="s">
        <v>38</v>
      </c>
      <c r="V93" s="2">
        <f t="shared" si="7"/>
        <v>4.8589252067910884</v>
      </c>
      <c r="W93" s="3">
        <f t="shared" si="8"/>
        <v>0</v>
      </c>
      <c r="X93" s="3">
        <f t="shared" si="9"/>
        <v>10.89</v>
      </c>
      <c r="Y93" s="3">
        <f t="shared" si="10"/>
        <v>1393758446.8500001</v>
      </c>
      <c r="Z93" s="3">
        <f t="shared" si="11"/>
        <v>1393758446.8500001</v>
      </c>
      <c r="AA93" s="3">
        <f t="shared" si="12"/>
        <v>0</v>
      </c>
      <c r="AB93" s="7">
        <f t="shared" si="13"/>
        <v>0</v>
      </c>
      <c r="AC93" s="3" cm="1">
        <f t="array" ref="AC93">IFERROR(
    (SUMPRODUCT(--(M93:M1092 &lt;&gt; Y93:Y1092)*(M93:M1092 &lt; Y93:Y1092)) - SUMPRODUCT(--(M93:M1092 &lt;&gt; Y93:Y1092)*(M93:M1092 &gt; Y93:Y1092))) /
    SQRT(
        (SUMPRODUCT(--(M93:M1092 &lt;&gt; Y93:Y1092)*(M93:M1092 &lt; Y93:Y1092)) + COUNT(M93:M1092)) *
        (SUMPRODUCT(--(M93:M1092 &lt;&gt; Y93:Y1092)*(M93:M1092 &gt; Y93:Y1092)) + COUNT(Y93:Y1092))
    ),
    0
)</f>
        <v>0.70710678118654757</v>
      </c>
    </row>
    <row r="94" spans="1:29" x14ac:dyDescent="0.3">
      <c r="A94" s="4" t="s">
        <v>1648</v>
      </c>
      <c r="B94" s="4" t="s">
        <v>1649</v>
      </c>
      <c r="C94" s="5">
        <v>55</v>
      </c>
      <c r="D94" s="4" t="s">
        <v>23</v>
      </c>
      <c r="E94" s="4" t="s">
        <v>24</v>
      </c>
      <c r="F94" s="5">
        <v>1</v>
      </c>
      <c r="G94" s="4" t="s">
        <v>25</v>
      </c>
      <c r="H94" s="4" t="s">
        <v>26</v>
      </c>
      <c r="I94" s="5">
        <v>11829313</v>
      </c>
      <c r="J94" s="5">
        <v>9976122</v>
      </c>
      <c r="K94" s="5">
        <v>380618350</v>
      </c>
      <c r="L94" s="4" t="s">
        <v>61</v>
      </c>
      <c r="M94" s="5">
        <v>777</v>
      </c>
      <c r="N94" s="5">
        <v>36</v>
      </c>
      <c r="O94" s="2">
        <v>11</v>
      </c>
      <c r="P94" s="5">
        <v>7386676</v>
      </c>
      <c r="Q94" s="4" t="s">
        <v>46</v>
      </c>
      <c r="R94" s="5">
        <v>0</v>
      </c>
      <c r="S94" s="4" t="s">
        <v>29</v>
      </c>
      <c r="T94" s="6">
        <v>45206</v>
      </c>
      <c r="U94" s="4" t="s">
        <v>38</v>
      </c>
      <c r="V94" s="2">
        <f t="shared" si="7"/>
        <v>33.875389323808491</v>
      </c>
      <c r="W94" s="3">
        <f t="shared" si="8"/>
        <v>0</v>
      </c>
      <c r="X94" s="3">
        <f t="shared" si="9"/>
        <v>11</v>
      </c>
      <c r="Y94" s="3">
        <f t="shared" si="10"/>
        <v>4186801850</v>
      </c>
      <c r="Z94" s="3">
        <f t="shared" si="11"/>
        <v>4186801850</v>
      </c>
      <c r="AA94" s="3">
        <f t="shared" si="12"/>
        <v>0</v>
      </c>
      <c r="AB94" s="7">
        <f t="shared" si="13"/>
        <v>0</v>
      </c>
      <c r="AC94" s="3" cm="1">
        <f t="array" ref="AC94">IFERROR(
    (SUMPRODUCT(--(M94:M1093 &lt;&gt; Y94:Y1093)*(M94:M1093 &lt; Y94:Y1093)) - SUMPRODUCT(--(M94:M1093 &lt;&gt; Y94:Y1093)*(M94:M1093 &gt; Y94:Y1093))) /
    SQRT(
        (SUMPRODUCT(--(M94:M1093 &lt;&gt; Y94:Y1093)*(M94:M1093 &lt; Y94:Y1093)) + COUNT(M94:M1093)) *
        (SUMPRODUCT(--(M94:M1093 &lt;&gt; Y94:Y1093)*(M94:M1093 &gt; Y94:Y1093)) + COUNT(Y94:Y1093))
    ),
    0
)</f>
        <v>0.70710678118654757</v>
      </c>
    </row>
    <row r="95" spans="1:29" x14ac:dyDescent="0.3">
      <c r="A95" s="4" t="s">
        <v>1978</v>
      </c>
      <c r="B95" s="4" t="s">
        <v>1979</v>
      </c>
      <c r="C95" s="5">
        <v>62</v>
      </c>
      <c r="D95" s="4" t="s">
        <v>23</v>
      </c>
      <c r="E95" s="4" t="s">
        <v>33</v>
      </c>
      <c r="F95" s="5">
        <v>3</v>
      </c>
      <c r="G95" s="4" t="s">
        <v>64</v>
      </c>
      <c r="H95" s="4" t="s">
        <v>49</v>
      </c>
      <c r="I95" s="5">
        <v>58445182</v>
      </c>
      <c r="J95" s="5">
        <v>5580427</v>
      </c>
      <c r="K95" s="5">
        <v>416651769</v>
      </c>
      <c r="L95" s="4" t="s">
        <v>61</v>
      </c>
      <c r="M95" s="5">
        <v>777</v>
      </c>
      <c r="N95" s="5">
        <v>36</v>
      </c>
      <c r="O95" s="2">
        <v>22.85</v>
      </c>
      <c r="P95" s="5">
        <v>7187641</v>
      </c>
      <c r="Q95" s="4" t="s">
        <v>28</v>
      </c>
      <c r="R95" s="5">
        <v>1</v>
      </c>
      <c r="S95" s="4" t="s">
        <v>50</v>
      </c>
      <c r="T95" s="6">
        <v>45380</v>
      </c>
      <c r="U95" s="4" t="s">
        <v>84</v>
      </c>
      <c r="V95" s="2">
        <f t="shared" si="7"/>
        <v>11.226197005014042</v>
      </c>
      <c r="W95" s="3">
        <f t="shared" si="8"/>
        <v>0</v>
      </c>
      <c r="X95" s="3">
        <f t="shared" si="9"/>
        <v>22.85</v>
      </c>
      <c r="Y95" s="3">
        <f t="shared" si="10"/>
        <v>9520492921.6500015</v>
      </c>
      <c r="Z95" s="3">
        <f t="shared" si="11"/>
        <v>9520492921.6500015</v>
      </c>
      <c r="AA95" s="3">
        <f t="shared" si="12"/>
        <v>0</v>
      </c>
      <c r="AB95" s="7">
        <f t="shared" si="13"/>
        <v>0</v>
      </c>
      <c r="AC95" s="3" cm="1">
        <f t="array" ref="AC95">IFERROR(
    (SUMPRODUCT(--(M95:M1094 &lt;&gt; Y95:Y1094)*(M95:M1094 &lt; Y95:Y1094)) - SUMPRODUCT(--(M95:M1094 &lt;&gt; Y95:Y1094)*(M95:M1094 &gt; Y95:Y1094))) /
    SQRT(
        (SUMPRODUCT(--(M95:M1094 &lt;&gt; Y95:Y1094)*(M95:M1094 &lt; Y95:Y1094)) + COUNT(M95:M1094)) *
        (SUMPRODUCT(--(M95:M1094 &lt;&gt; Y95:Y1094)*(M95:M1094 &gt; Y95:Y1094)) + COUNT(Y95:Y1094))
    ),
    0
)</f>
        <v>0.70710678118654757</v>
      </c>
    </row>
    <row r="96" spans="1:29" x14ac:dyDescent="0.3">
      <c r="A96" s="4" t="s">
        <v>145</v>
      </c>
      <c r="B96" s="4" t="s">
        <v>146</v>
      </c>
      <c r="C96" s="5">
        <v>22</v>
      </c>
      <c r="D96" s="4" t="s">
        <v>41</v>
      </c>
      <c r="E96" s="4" t="s">
        <v>33</v>
      </c>
      <c r="F96" s="5">
        <v>3</v>
      </c>
      <c r="G96" s="4" t="s">
        <v>64</v>
      </c>
      <c r="H96" s="4" t="s">
        <v>26</v>
      </c>
      <c r="I96" s="5">
        <v>17207414</v>
      </c>
      <c r="J96" s="5">
        <v>976264</v>
      </c>
      <c r="K96" s="5">
        <v>178665310</v>
      </c>
      <c r="L96" s="4" t="s">
        <v>35</v>
      </c>
      <c r="M96" s="5">
        <v>776</v>
      </c>
      <c r="N96" s="5">
        <v>24</v>
      </c>
      <c r="O96" s="2">
        <v>10.17</v>
      </c>
      <c r="P96" s="5">
        <v>19241510</v>
      </c>
      <c r="Q96" s="4" t="s">
        <v>36</v>
      </c>
      <c r="R96" s="5">
        <v>1</v>
      </c>
      <c r="S96" s="4" t="s">
        <v>29</v>
      </c>
      <c r="T96" s="6">
        <v>44865</v>
      </c>
      <c r="U96" s="4" t="s">
        <v>30</v>
      </c>
      <c r="V96" s="2">
        <f t="shared" si="7"/>
        <v>105.81748092987569</v>
      </c>
      <c r="W96" s="3">
        <f t="shared" si="8"/>
        <v>0</v>
      </c>
      <c r="X96" s="3">
        <f t="shared" si="9"/>
        <v>10.17</v>
      </c>
      <c r="Y96" s="3">
        <f t="shared" si="10"/>
        <v>1817026202.7</v>
      </c>
      <c r="Z96" s="3">
        <f t="shared" si="11"/>
        <v>1817026202.7</v>
      </c>
      <c r="AA96" s="3">
        <f t="shared" si="12"/>
        <v>0</v>
      </c>
      <c r="AB96" s="7">
        <f t="shared" si="13"/>
        <v>0</v>
      </c>
      <c r="AC96" s="3" cm="1">
        <f t="array" ref="AC96">IFERROR(
    (SUMPRODUCT(--(M96:M1095 &lt;&gt; Y96:Y1095)*(M96:M1095 &lt; Y96:Y1095)) - SUMPRODUCT(--(M96:M1095 &lt;&gt; Y96:Y1095)*(M96:M1095 &gt; Y96:Y1095))) /
    SQRT(
        (SUMPRODUCT(--(M96:M1095 &lt;&gt; Y96:Y1095)*(M96:M1095 &lt; Y96:Y1095)) + COUNT(M96:M1095)) *
        (SUMPRODUCT(--(M96:M1095 &lt;&gt; Y96:Y1095)*(M96:M1095 &gt; Y96:Y1095)) + COUNT(Y96:Y1095))
    ),
    0
)</f>
        <v>0.70710678118654757</v>
      </c>
    </row>
    <row r="97" spans="1:29" x14ac:dyDescent="0.3">
      <c r="A97" s="4" t="s">
        <v>408</v>
      </c>
      <c r="B97" s="4" t="s">
        <v>409</v>
      </c>
      <c r="C97" s="5">
        <v>28</v>
      </c>
      <c r="D97" s="4" t="s">
        <v>41</v>
      </c>
      <c r="E97" s="4" t="s">
        <v>24</v>
      </c>
      <c r="F97" s="5">
        <v>1</v>
      </c>
      <c r="G97" s="4" t="s">
        <v>93</v>
      </c>
      <c r="H97" s="4" t="s">
        <v>26</v>
      </c>
      <c r="I97" s="5">
        <v>16065982</v>
      </c>
      <c r="J97" s="5">
        <v>12686447</v>
      </c>
      <c r="K97" s="5">
        <v>291861889</v>
      </c>
      <c r="L97" s="4" t="s">
        <v>58</v>
      </c>
      <c r="M97" s="5">
        <v>776</v>
      </c>
      <c r="N97" s="5">
        <v>60</v>
      </c>
      <c r="O97" s="2">
        <v>17</v>
      </c>
      <c r="P97" s="5">
        <v>12765091</v>
      </c>
      <c r="Q97" s="4" t="s">
        <v>28</v>
      </c>
      <c r="R97" s="5">
        <v>0</v>
      </c>
      <c r="S97" s="4" t="s">
        <v>29</v>
      </c>
      <c r="T97" s="6">
        <v>45213</v>
      </c>
      <c r="U97" s="4" t="s">
        <v>38</v>
      </c>
      <c r="V97" s="2">
        <f t="shared" si="7"/>
        <v>44.396565591032328</v>
      </c>
      <c r="W97" s="3">
        <f t="shared" si="8"/>
        <v>0</v>
      </c>
      <c r="X97" s="3">
        <f t="shared" si="9"/>
        <v>17</v>
      </c>
      <c r="Y97" s="3">
        <f t="shared" si="10"/>
        <v>4961652113</v>
      </c>
      <c r="Z97" s="3">
        <f t="shared" si="11"/>
        <v>4961652113</v>
      </c>
      <c r="AA97" s="3">
        <f t="shared" si="12"/>
        <v>0</v>
      </c>
      <c r="AB97" s="7">
        <f t="shared" si="13"/>
        <v>0</v>
      </c>
      <c r="AC97" s="3" cm="1">
        <f t="array" ref="AC97">IFERROR(
    (SUMPRODUCT(--(M97:M1096 &lt;&gt; Y97:Y1096)*(M97:M1096 &lt; Y97:Y1096)) - SUMPRODUCT(--(M97:M1096 &lt;&gt; Y97:Y1096)*(M97:M1096 &gt; Y97:Y1096))) /
    SQRT(
        (SUMPRODUCT(--(M97:M1096 &lt;&gt; Y97:Y1096)*(M97:M1096 &lt; Y97:Y1096)) + COUNT(M97:M1096)) *
        (SUMPRODUCT(--(M97:M1096 &lt;&gt; Y97:Y1096)*(M97:M1096 &gt; Y97:Y1096)) + COUNT(Y97:Y1096))
    ),
    0
)</f>
        <v>0.70710678118654746</v>
      </c>
    </row>
    <row r="98" spans="1:29" x14ac:dyDescent="0.3">
      <c r="A98" s="4" t="s">
        <v>656</v>
      </c>
      <c r="B98" s="4" t="s">
        <v>657</v>
      </c>
      <c r="C98" s="5">
        <v>34</v>
      </c>
      <c r="D98" s="4" t="s">
        <v>23</v>
      </c>
      <c r="E98" s="4" t="s">
        <v>24</v>
      </c>
      <c r="F98" s="5">
        <v>2</v>
      </c>
      <c r="G98" s="4" t="s">
        <v>34</v>
      </c>
      <c r="H98" s="4" t="s">
        <v>26</v>
      </c>
      <c r="I98" s="5">
        <v>21074092</v>
      </c>
      <c r="J98" s="5">
        <v>12457913</v>
      </c>
      <c r="K98" s="5">
        <v>41625253</v>
      </c>
      <c r="L98" s="4" t="s">
        <v>35</v>
      </c>
      <c r="M98" s="5">
        <v>776</v>
      </c>
      <c r="N98" s="5">
        <v>72</v>
      </c>
      <c r="O98" s="2">
        <v>9.19</v>
      </c>
      <c r="P98" s="5">
        <v>10150262</v>
      </c>
      <c r="Q98" s="4" t="s">
        <v>28</v>
      </c>
      <c r="R98" s="5">
        <v>0</v>
      </c>
      <c r="S98" s="4" t="s">
        <v>43</v>
      </c>
      <c r="T98" s="6">
        <v>44817</v>
      </c>
      <c r="U98" s="4" t="s">
        <v>55</v>
      </c>
      <c r="V98" s="2">
        <f t="shared" si="7"/>
        <v>30.270370053923113</v>
      </c>
      <c r="W98" s="3">
        <f t="shared" si="8"/>
        <v>0</v>
      </c>
      <c r="X98" s="3">
        <f t="shared" si="9"/>
        <v>9.19</v>
      </c>
      <c r="Y98" s="3">
        <f t="shared" si="10"/>
        <v>382536075.06999999</v>
      </c>
      <c r="Z98" s="3">
        <f t="shared" si="11"/>
        <v>382536075.06999999</v>
      </c>
      <c r="AA98" s="3">
        <f t="shared" si="12"/>
        <v>0</v>
      </c>
      <c r="AB98" s="7">
        <f t="shared" si="13"/>
        <v>0</v>
      </c>
      <c r="AC98" s="3" cm="1">
        <f t="array" ref="AC98">IFERROR(
    (SUMPRODUCT(--(M98:M1097 &lt;&gt; Y98:Y1097)*(M98:M1097 &lt; Y98:Y1097)) - SUMPRODUCT(--(M98:M1097 &lt;&gt; Y98:Y1097)*(M98:M1097 &gt; Y98:Y1097))) /
    SQRT(
        (SUMPRODUCT(--(M98:M1097 &lt;&gt; Y98:Y1097)*(M98:M1097 &lt; Y98:Y1097)) + COUNT(M98:M1097)) *
        (SUMPRODUCT(--(M98:M1097 &lt;&gt; Y98:Y1097)*(M98:M1097 &gt; Y98:Y1097)) + COUNT(Y98:Y1097))
    ),
    0
)</f>
        <v>0.70710678118654746</v>
      </c>
    </row>
    <row r="99" spans="1:29" x14ac:dyDescent="0.3">
      <c r="A99" s="4" t="s">
        <v>854</v>
      </c>
      <c r="B99" s="4" t="s">
        <v>855</v>
      </c>
      <c r="C99" s="5">
        <v>39</v>
      </c>
      <c r="D99" s="4" t="s">
        <v>41</v>
      </c>
      <c r="E99" s="4" t="s">
        <v>24</v>
      </c>
      <c r="F99" s="5">
        <v>3</v>
      </c>
      <c r="G99" s="4" t="s">
        <v>34</v>
      </c>
      <c r="H99" s="4" t="s">
        <v>54</v>
      </c>
      <c r="I99" s="5">
        <v>48096931</v>
      </c>
      <c r="J99" s="5">
        <v>7104527</v>
      </c>
      <c r="K99" s="5">
        <v>348272170</v>
      </c>
      <c r="L99" s="4" t="s">
        <v>71</v>
      </c>
      <c r="M99" s="5">
        <v>776</v>
      </c>
      <c r="N99" s="5">
        <v>60</v>
      </c>
      <c r="O99" s="2">
        <v>17.75</v>
      </c>
      <c r="P99" s="5">
        <v>10160276</v>
      </c>
      <c r="Q99" s="4" t="s">
        <v>36</v>
      </c>
      <c r="R99" s="5">
        <v>1</v>
      </c>
      <c r="S99" s="4" t="s">
        <v>50</v>
      </c>
      <c r="T99" s="6">
        <v>45833</v>
      </c>
      <c r="U99" s="4" t="s">
        <v>30</v>
      </c>
      <c r="V99" s="2">
        <f t="shared" si="7"/>
        <v>18.405810947964454</v>
      </c>
      <c r="W99" s="3">
        <f t="shared" si="8"/>
        <v>0</v>
      </c>
      <c r="X99" s="3">
        <f t="shared" si="9"/>
        <v>17.75</v>
      </c>
      <c r="Y99" s="3">
        <f t="shared" si="10"/>
        <v>6181831017.5</v>
      </c>
      <c r="Z99" s="3">
        <f t="shared" si="11"/>
        <v>6181831017.5</v>
      </c>
      <c r="AA99" s="3">
        <f t="shared" si="12"/>
        <v>0</v>
      </c>
      <c r="AB99" s="7">
        <f t="shared" si="13"/>
        <v>0</v>
      </c>
      <c r="AC99" s="3" cm="1">
        <f t="array" ref="AC99">IFERROR(
    (SUMPRODUCT(--(M99:M1098 &lt;&gt; Y99:Y1098)*(M99:M1098 &lt; Y99:Y1098)) - SUMPRODUCT(--(M99:M1098 &lt;&gt; Y99:Y1098)*(M99:M1098 &gt; Y99:Y1098))) /
    SQRT(
        (SUMPRODUCT(--(M99:M1098 &lt;&gt; Y99:Y1098)*(M99:M1098 &lt; Y99:Y1098)) + COUNT(M99:M1098)) *
        (SUMPRODUCT(--(M99:M1098 &lt;&gt; Y99:Y1098)*(M99:M1098 &gt; Y99:Y1098)) + COUNT(Y99:Y1098))
    ),
    0
)</f>
        <v>0.70710678118654746</v>
      </c>
    </row>
    <row r="100" spans="1:29" x14ac:dyDescent="0.3">
      <c r="A100" s="4" t="s">
        <v>213</v>
      </c>
      <c r="B100" s="4" t="s">
        <v>214</v>
      </c>
      <c r="C100" s="5">
        <v>24</v>
      </c>
      <c r="D100" s="4" t="s">
        <v>23</v>
      </c>
      <c r="E100" s="4" t="s">
        <v>24</v>
      </c>
      <c r="F100" s="5">
        <v>3</v>
      </c>
      <c r="G100" s="4" t="s">
        <v>25</v>
      </c>
      <c r="H100" s="4" t="s">
        <v>26</v>
      </c>
      <c r="I100" s="5">
        <v>9134608</v>
      </c>
      <c r="J100" s="5">
        <v>1045851</v>
      </c>
      <c r="K100" s="5">
        <v>72570237</v>
      </c>
      <c r="L100" s="4" t="s">
        <v>61</v>
      </c>
      <c r="M100" s="5">
        <v>775</v>
      </c>
      <c r="N100" s="5">
        <v>12</v>
      </c>
      <c r="O100" s="2">
        <v>10.68</v>
      </c>
      <c r="P100" s="5">
        <v>13853716</v>
      </c>
      <c r="Q100" s="4" t="s">
        <v>36</v>
      </c>
      <c r="R100" s="5">
        <v>0</v>
      </c>
      <c r="S100" s="4" t="s">
        <v>37</v>
      </c>
      <c r="T100" s="6">
        <v>45658</v>
      </c>
      <c r="U100" s="4" t="s">
        <v>55</v>
      </c>
      <c r="V100" s="2">
        <f t="shared" si="7"/>
        <v>136.08144780112568</v>
      </c>
      <c r="W100" s="3">
        <f t="shared" si="8"/>
        <v>0</v>
      </c>
      <c r="X100" s="3">
        <f t="shared" si="9"/>
        <v>10.68</v>
      </c>
      <c r="Y100" s="3">
        <f t="shared" si="10"/>
        <v>775050131.15999997</v>
      </c>
      <c r="Z100" s="3">
        <f t="shared" si="11"/>
        <v>775050131.15999997</v>
      </c>
      <c r="AA100" s="3">
        <f t="shared" si="12"/>
        <v>0</v>
      </c>
      <c r="AB100" s="7">
        <f t="shared" si="13"/>
        <v>0</v>
      </c>
      <c r="AC100" s="3" cm="1">
        <f t="array" ref="AC100">IFERROR(
    (SUMPRODUCT(--(M100:M1099 &lt;&gt; Y100:Y1099)*(M100:M1099 &lt; Y100:Y1099)) - SUMPRODUCT(--(M100:M1099 &lt;&gt; Y100:Y1099)*(M100:M1099 &gt; Y100:Y1099))) /
    SQRT(
        (SUMPRODUCT(--(M100:M1099 &lt;&gt; Y100:Y1099)*(M100:M1099 &lt; Y100:Y1099)) + COUNT(M100:M1099)) *
        (SUMPRODUCT(--(M100:M1099 &lt;&gt; Y100:Y1099)*(M100:M1099 &gt; Y100:Y1099)) + COUNT(Y100:Y1099))
    ),
    0
)</f>
        <v>0.70710678118654746</v>
      </c>
    </row>
    <row r="101" spans="1:29" x14ac:dyDescent="0.3">
      <c r="A101" s="4" t="s">
        <v>426</v>
      </c>
      <c r="B101" s="4" t="s">
        <v>427</v>
      </c>
      <c r="C101" s="5">
        <v>29</v>
      </c>
      <c r="D101" s="4" t="s">
        <v>41</v>
      </c>
      <c r="E101" s="4" t="s">
        <v>24</v>
      </c>
      <c r="F101" s="5">
        <v>3</v>
      </c>
      <c r="G101" s="4" t="s">
        <v>34</v>
      </c>
      <c r="H101" s="4" t="s">
        <v>26</v>
      </c>
      <c r="I101" s="5">
        <v>32207039</v>
      </c>
      <c r="J101" s="5">
        <v>4499311</v>
      </c>
      <c r="K101" s="5">
        <v>153058325</v>
      </c>
      <c r="L101" s="4" t="s">
        <v>58</v>
      </c>
      <c r="M101" s="5">
        <v>775</v>
      </c>
      <c r="N101" s="5">
        <v>60</v>
      </c>
      <c r="O101" s="2">
        <v>17.87</v>
      </c>
      <c r="P101" s="5">
        <v>11613891</v>
      </c>
      <c r="Q101" s="4" t="s">
        <v>36</v>
      </c>
      <c r="R101" s="5">
        <v>0</v>
      </c>
      <c r="S101" s="4" t="s">
        <v>43</v>
      </c>
      <c r="T101" s="6">
        <v>45344</v>
      </c>
      <c r="U101" s="4" t="s">
        <v>55</v>
      </c>
      <c r="V101" s="2">
        <f t="shared" si="7"/>
        <v>31.640005067243131</v>
      </c>
      <c r="W101" s="3">
        <f t="shared" si="8"/>
        <v>0</v>
      </c>
      <c r="X101" s="3">
        <f t="shared" si="9"/>
        <v>17.87</v>
      </c>
      <c r="Y101" s="3">
        <f t="shared" si="10"/>
        <v>2735152267.75</v>
      </c>
      <c r="Z101" s="3">
        <f t="shared" si="11"/>
        <v>2735152267.75</v>
      </c>
      <c r="AA101" s="3">
        <f t="shared" si="12"/>
        <v>0</v>
      </c>
      <c r="AB101" s="7">
        <f t="shared" si="13"/>
        <v>0</v>
      </c>
      <c r="AC101" s="3" cm="1">
        <f t="array" ref="AC101">IFERROR(
    (SUMPRODUCT(--(M101:M1100 &lt;&gt; Y101:Y1100)*(M101:M1100 &lt; Y101:Y1100)) - SUMPRODUCT(--(M101:M1100 &lt;&gt; Y101:Y1100)*(M101:M1100 &gt; Y101:Y1100))) /
    SQRT(
        (SUMPRODUCT(--(M101:M1100 &lt;&gt; Y101:Y1100)*(M101:M1100 &lt; Y101:Y1100)) + COUNT(M101:M1100)) *
        (SUMPRODUCT(--(M101:M1100 &lt;&gt; Y101:Y1100)*(M101:M1100 &gt; Y101:Y1100)) + COUNT(Y101:Y1100))
    ),
    0
)</f>
        <v>0.70710678118654746</v>
      </c>
    </row>
    <row r="102" spans="1:29" x14ac:dyDescent="0.3">
      <c r="A102" s="4" t="s">
        <v>1116</v>
      </c>
      <c r="B102" s="4" t="s">
        <v>1117</v>
      </c>
      <c r="C102" s="5">
        <v>45</v>
      </c>
      <c r="D102" s="4" t="s">
        <v>23</v>
      </c>
      <c r="E102" s="4" t="s">
        <v>24</v>
      </c>
      <c r="F102" s="5">
        <v>2</v>
      </c>
      <c r="G102" s="4" t="s">
        <v>34</v>
      </c>
      <c r="H102" s="4" t="s">
        <v>54</v>
      </c>
      <c r="I102" s="5">
        <v>16290492</v>
      </c>
      <c r="J102" s="5">
        <v>8731032</v>
      </c>
      <c r="K102" s="5">
        <v>113182225</v>
      </c>
      <c r="L102" s="4" t="s">
        <v>61</v>
      </c>
      <c r="M102" s="5">
        <v>775</v>
      </c>
      <c r="N102" s="5">
        <v>48</v>
      </c>
      <c r="O102" s="2">
        <v>23.95</v>
      </c>
      <c r="P102" s="5">
        <v>4574787</v>
      </c>
      <c r="Q102" s="4" t="s">
        <v>36</v>
      </c>
      <c r="R102" s="5">
        <v>0</v>
      </c>
      <c r="S102" s="4" t="s">
        <v>50</v>
      </c>
      <c r="T102" s="6">
        <v>45693</v>
      </c>
      <c r="U102" s="4" t="s">
        <v>38</v>
      </c>
      <c r="V102" s="2">
        <f t="shared" si="7"/>
        <v>18.283406718151941</v>
      </c>
      <c r="W102" s="3">
        <f t="shared" si="8"/>
        <v>0</v>
      </c>
      <c r="X102" s="3">
        <f t="shared" si="9"/>
        <v>23.95</v>
      </c>
      <c r="Y102" s="3">
        <f t="shared" si="10"/>
        <v>2710714288.75</v>
      </c>
      <c r="Z102" s="3">
        <f t="shared" si="11"/>
        <v>2710714288.75</v>
      </c>
      <c r="AA102" s="3">
        <f t="shared" si="12"/>
        <v>0</v>
      </c>
      <c r="AB102" s="7">
        <f t="shared" si="13"/>
        <v>0</v>
      </c>
      <c r="AC102" s="3" cm="1">
        <f t="array" ref="AC102">IFERROR(
    (SUMPRODUCT(--(M102:M1101 &lt;&gt; Y102:Y1101)*(M102:M1101 &lt; Y102:Y1101)) - SUMPRODUCT(--(M102:M1101 &lt;&gt; Y102:Y1101)*(M102:M1101 &gt; Y102:Y1101))) /
    SQRT(
        (SUMPRODUCT(--(M102:M1101 &lt;&gt; Y102:Y1101)*(M102:M1101 &lt; Y102:Y1101)) + COUNT(M102:M1101)) *
        (SUMPRODUCT(--(M102:M1101 &lt;&gt; Y102:Y1101)*(M102:M1101 &gt; Y102:Y1101)) + COUNT(Y102:Y1101))
    ),
    0
)</f>
        <v>0.70710678118654746</v>
      </c>
    </row>
    <row r="103" spans="1:29" x14ac:dyDescent="0.3">
      <c r="A103" s="4" t="s">
        <v>1466</v>
      </c>
      <c r="B103" s="4" t="s">
        <v>1467</v>
      </c>
      <c r="C103" s="5">
        <v>52</v>
      </c>
      <c r="D103" s="4" t="s">
        <v>41</v>
      </c>
      <c r="E103" s="4" t="s">
        <v>24</v>
      </c>
      <c r="F103" s="5">
        <v>0</v>
      </c>
      <c r="G103" s="4" t="s">
        <v>64</v>
      </c>
      <c r="H103" s="4" t="s">
        <v>49</v>
      </c>
      <c r="I103" s="5">
        <v>52583718</v>
      </c>
      <c r="J103" s="5">
        <v>477843</v>
      </c>
      <c r="K103" s="5">
        <v>391105120</v>
      </c>
      <c r="L103" s="4" t="s">
        <v>71</v>
      </c>
      <c r="M103" s="5">
        <v>775</v>
      </c>
      <c r="N103" s="5">
        <v>36</v>
      </c>
      <c r="O103" s="2">
        <v>10.87</v>
      </c>
      <c r="P103" s="5">
        <v>11737811</v>
      </c>
      <c r="Q103" s="4" t="s">
        <v>36</v>
      </c>
      <c r="R103" s="5">
        <v>0</v>
      </c>
      <c r="S103" s="4" t="s">
        <v>29</v>
      </c>
      <c r="T103" s="6">
        <v>45720</v>
      </c>
      <c r="U103" s="4" t="s">
        <v>30</v>
      </c>
      <c r="V103" s="2">
        <f t="shared" si="7"/>
        <v>22.121118901873242</v>
      </c>
      <c r="W103" s="3">
        <f t="shared" si="8"/>
        <v>0</v>
      </c>
      <c r="X103" s="3">
        <f t="shared" si="9"/>
        <v>10.87</v>
      </c>
      <c r="Y103" s="3">
        <f t="shared" si="10"/>
        <v>4251312654.3999996</v>
      </c>
      <c r="Z103" s="3">
        <f t="shared" si="11"/>
        <v>4251312654.3999996</v>
      </c>
      <c r="AA103" s="3">
        <f t="shared" si="12"/>
        <v>0</v>
      </c>
      <c r="AB103" s="7">
        <f t="shared" si="13"/>
        <v>0</v>
      </c>
      <c r="AC103" s="3" cm="1">
        <f t="array" ref="AC103">IFERROR(
    (SUMPRODUCT(--(M103:M1102 &lt;&gt; Y103:Y1102)*(M103:M1102 &lt; Y103:Y1102)) - SUMPRODUCT(--(M103:M1102 &lt;&gt; Y103:Y1102)*(M103:M1102 &gt; Y103:Y1102))) /
    SQRT(
        (SUMPRODUCT(--(M103:M1102 &lt;&gt; Y103:Y1102)*(M103:M1102 &lt; Y103:Y1102)) + COUNT(M103:M1102)) *
        (SUMPRODUCT(--(M103:M1102 &lt;&gt; Y103:Y1102)*(M103:M1102 &gt; Y103:Y1102)) + COUNT(Y103:Y1102))
    ),
    0
)</f>
        <v>0.70710678118654746</v>
      </c>
    </row>
    <row r="104" spans="1:29" x14ac:dyDescent="0.3">
      <c r="A104" s="4" t="s">
        <v>1716</v>
      </c>
      <c r="B104" s="4" t="s">
        <v>1717</v>
      </c>
      <c r="C104" s="5">
        <v>57</v>
      </c>
      <c r="D104" s="4" t="s">
        <v>23</v>
      </c>
      <c r="E104" s="4" t="s">
        <v>24</v>
      </c>
      <c r="F104" s="5">
        <v>2</v>
      </c>
      <c r="G104" s="4" t="s">
        <v>25</v>
      </c>
      <c r="H104" s="4" t="s">
        <v>26</v>
      </c>
      <c r="I104" s="5">
        <v>26879583</v>
      </c>
      <c r="J104" s="5">
        <v>6848829</v>
      </c>
      <c r="K104" s="5">
        <v>396240414</v>
      </c>
      <c r="L104" s="4" t="s">
        <v>27</v>
      </c>
      <c r="M104" s="5">
        <v>775</v>
      </c>
      <c r="N104" s="5">
        <v>24</v>
      </c>
      <c r="O104" s="2">
        <v>9.92</v>
      </c>
      <c r="P104" s="5">
        <v>10726360</v>
      </c>
      <c r="Q104" s="4" t="s">
        <v>36</v>
      </c>
      <c r="R104" s="5">
        <v>0</v>
      </c>
      <c r="S104" s="4" t="s">
        <v>29</v>
      </c>
      <c r="T104" s="6">
        <v>44969</v>
      </c>
      <c r="U104" s="4" t="s">
        <v>38</v>
      </c>
      <c r="V104" s="2">
        <f t="shared" si="7"/>
        <v>31.802149475640896</v>
      </c>
      <c r="W104" s="3">
        <f t="shared" si="8"/>
        <v>0</v>
      </c>
      <c r="X104" s="3">
        <f t="shared" si="9"/>
        <v>9.92</v>
      </c>
      <c r="Y104" s="3">
        <f t="shared" si="10"/>
        <v>3930704906.8800001</v>
      </c>
      <c r="Z104" s="3">
        <f t="shared" si="11"/>
        <v>3930704906.8800001</v>
      </c>
      <c r="AA104" s="3">
        <f t="shared" si="12"/>
        <v>0</v>
      </c>
      <c r="AB104" s="7">
        <f t="shared" si="13"/>
        <v>0</v>
      </c>
      <c r="AC104" s="3" cm="1">
        <f t="array" ref="AC104">IFERROR(
    (SUMPRODUCT(--(M104:M1103 &lt;&gt; Y104:Y1103)*(M104:M1103 &lt; Y104:Y1103)) - SUMPRODUCT(--(M104:M1103 &lt;&gt; Y104:Y1103)*(M104:M1103 &gt; Y104:Y1103))) /
    SQRT(
        (SUMPRODUCT(--(M104:M1103 &lt;&gt; Y104:Y1103)*(M104:M1103 &lt; Y104:Y1103)) + COUNT(M104:M1103)) *
        (SUMPRODUCT(--(M104:M1103 &lt;&gt; Y104:Y1103)*(M104:M1103 &gt; Y104:Y1103)) + COUNT(Y104:Y1103))
    ),
    0
)</f>
        <v>0.70710678118654746</v>
      </c>
    </row>
    <row r="105" spans="1:29" x14ac:dyDescent="0.3">
      <c r="A105" s="4" t="s">
        <v>1752</v>
      </c>
      <c r="B105" s="4" t="s">
        <v>1753</v>
      </c>
      <c r="C105" s="5">
        <v>57</v>
      </c>
      <c r="D105" s="4" t="s">
        <v>41</v>
      </c>
      <c r="E105" s="4" t="s">
        <v>24</v>
      </c>
      <c r="F105" s="5">
        <v>2</v>
      </c>
      <c r="G105" s="4" t="s">
        <v>34</v>
      </c>
      <c r="H105" s="4" t="s">
        <v>54</v>
      </c>
      <c r="I105" s="5">
        <v>53840802</v>
      </c>
      <c r="J105" s="5">
        <v>10387693</v>
      </c>
      <c r="K105" s="5">
        <v>300575367</v>
      </c>
      <c r="L105" s="4" t="s">
        <v>27</v>
      </c>
      <c r="M105" s="5">
        <v>775</v>
      </c>
      <c r="N105" s="5">
        <v>36</v>
      </c>
      <c r="O105" s="2">
        <v>10.25</v>
      </c>
      <c r="P105" s="5">
        <v>2329020</v>
      </c>
      <c r="Q105" s="4" t="s">
        <v>36</v>
      </c>
      <c r="R105" s="5">
        <v>0</v>
      </c>
      <c r="S105" s="4" t="s">
        <v>29</v>
      </c>
      <c r="T105" s="6">
        <v>44933</v>
      </c>
      <c r="U105" s="4" t="s">
        <v>51</v>
      </c>
      <c r="V105" s="2">
        <f t="shared" si="7"/>
        <v>3.6261475533561858</v>
      </c>
      <c r="W105" s="3">
        <f t="shared" si="8"/>
        <v>0</v>
      </c>
      <c r="X105" s="3">
        <f t="shared" si="9"/>
        <v>10.25</v>
      </c>
      <c r="Y105" s="3">
        <f t="shared" si="10"/>
        <v>3080897511.75</v>
      </c>
      <c r="Z105" s="3">
        <f t="shared" si="11"/>
        <v>3080897511.75</v>
      </c>
      <c r="AA105" s="3">
        <f t="shared" si="12"/>
        <v>0</v>
      </c>
      <c r="AB105" s="7">
        <f t="shared" si="13"/>
        <v>0</v>
      </c>
      <c r="AC105" s="3" cm="1">
        <f t="array" ref="AC105">IFERROR(
    (SUMPRODUCT(--(M105:M1104 &lt;&gt; Y105:Y1104)*(M105:M1104 &lt; Y105:Y1104)) - SUMPRODUCT(--(M105:M1104 &lt;&gt; Y105:Y1104)*(M105:M1104 &gt; Y105:Y1104))) /
    SQRT(
        (SUMPRODUCT(--(M105:M1104 &lt;&gt; Y105:Y1104)*(M105:M1104 &lt; Y105:Y1104)) + COUNT(M105:M1104)) *
        (SUMPRODUCT(--(M105:M1104 &lt;&gt; Y105:Y1104)*(M105:M1104 &gt; Y105:Y1104)) + COUNT(Y105:Y1104))
    ),
    0
)</f>
        <v>0.70710678118654757</v>
      </c>
    </row>
    <row r="106" spans="1:29" x14ac:dyDescent="0.3">
      <c r="A106" s="4" t="s">
        <v>354</v>
      </c>
      <c r="B106" s="4" t="s">
        <v>355</v>
      </c>
      <c r="C106" s="5">
        <v>27</v>
      </c>
      <c r="D106" s="4" t="s">
        <v>41</v>
      </c>
      <c r="E106" s="4" t="s">
        <v>33</v>
      </c>
      <c r="F106" s="5">
        <v>2</v>
      </c>
      <c r="G106" s="4" t="s">
        <v>25</v>
      </c>
      <c r="H106" s="4" t="s">
        <v>26</v>
      </c>
      <c r="I106" s="5">
        <v>7465596</v>
      </c>
      <c r="J106" s="5">
        <v>10830332</v>
      </c>
      <c r="K106" s="5">
        <v>302683068</v>
      </c>
      <c r="L106" s="4" t="s">
        <v>35</v>
      </c>
      <c r="M106" s="5">
        <v>774</v>
      </c>
      <c r="N106" s="5">
        <v>12</v>
      </c>
      <c r="O106" s="2">
        <v>23.37</v>
      </c>
      <c r="P106" s="5">
        <v>8810360</v>
      </c>
      <c r="Q106" s="4" t="s">
        <v>36</v>
      </c>
      <c r="R106" s="5">
        <v>1</v>
      </c>
      <c r="S106" s="4" t="s">
        <v>29</v>
      </c>
      <c r="T106" s="6">
        <v>44983</v>
      </c>
      <c r="U106" s="4" t="s">
        <v>84</v>
      </c>
      <c r="V106" s="2">
        <f t="shared" si="7"/>
        <v>48.154758807533568</v>
      </c>
      <c r="W106" s="3">
        <f t="shared" si="8"/>
        <v>0</v>
      </c>
      <c r="X106" s="3">
        <f t="shared" si="9"/>
        <v>23.37</v>
      </c>
      <c r="Y106" s="3">
        <f t="shared" si="10"/>
        <v>7073703299.1599998</v>
      </c>
      <c r="Z106" s="3">
        <f t="shared" si="11"/>
        <v>7073703299.1599998</v>
      </c>
      <c r="AA106" s="3">
        <f t="shared" si="12"/>
        <v>0</v>
      </c>
      <c r="AB106" s="7">
        <f t="shared" si="13"/>
        <v>0</v>
      </c>
      <c r="AC106" s="3" cm="1">
        <f t="array" ref="AC106">IFERROR(
    (SUMPRODUCT(--(M106:M1105 &lt;&gt; Y106:Y1105)*(M106:M1105 &lt; Y106:Y1105)) - SUMPRODUCT(--(M106:M1105 &lt;&gt; Y106:Y1105)*(M106:M1105 &gt; Y106:Y1105))) /
    SQRT(
        (SUMPRODUCT(--(M106:M1105 &lt;&gt; Y106:Y1105)*(M106:M1105 &lt; Y106:Y1105)) + COUNT(M106:M1105)) *
        (SUMPRODUCT(--(M106:M1105 &lt;&gt; Y106:Y1105)*(M106:M1105 &gt; Y106:Y1105)) + COUNT(Y106:Y1105))
    ),
    0
)</f>
        <v>0.70710678118654757</v>
      </c>
    </row>
    <row r="107" spans="1:29" x14ac:dyDescent="0.3">
      <c r="A107" s="4" t="s">
        <v>452</v>
      </c>
      <c r="B107" s="4" t="s">
        <v>453</v>
      </c>
      <c r="C107" s="5">
        <v>29</v>
      </c>
      <c r="D107" s="4" t="s">
        <v>41</v>
      </c>
      <c r="E107" s="4" t="s">
        <v>33</v>
      </c>
      <c r="F107" s="5">
        <v>0</v>
      </c>
      <c r="G107" s="4" t="s">
        <v>34</v>
      </c>
      <c r="H107" s="4" t="s">
        <v>26</v>
      </c>
      <c r="I107" s="5">
        <v>32707220</v>
      </c>
      <c r="J107" s="5">
        <v>6621778</v>
      </c>
      <c r="K107" s="5">
        <v>34336228</v>
      </c>
      <c r="L107" s="4" t="s">
        <v>27</v>
      </c>
      <c r="M107" s="5">
        <v>774</v>
      </c>
      <c r="N107" s="5">
        <v>36</v>
      </c>
      <c r="O107" s="2">
        <v>12.72</v>
      </c>
      <c r="P107" s="5">
        <v>13383582</v>
      </c>
      <c r="Q107" s="4" t="s">
        <v>36</v>
      </c>
      <c r="R107" s="5">
        <v>1</v>
      </c>
      <c r="S107" s="4" t="s">
        <v>29</v>
      </c>
      <c r="T107" s="6">
        <v>45227</v>
      </c>
      <c r="U107" s="4" t="s">
        <v>51</v>
      </c>
      <c r="V107" s="2">
        <f t="shared" si="7"/>
        <v>34.029806709034389</v>
      </c>
      <c r="W107" s="3">
        <f t="shared" si="8"/>
        <v>0</v>
      </c>
      <c r="X107" s="3">
        <f t="shared" si="9"/>
        <v>12.72</v>
      </c>
      <c r="Y107" s="3">
        <f t="shared" si="10"/>
        <v>436756820.16000003</v>
      </c>
      <c r="Z107" s="3">
        <f t="shared" si="11"/>
        <v>436756820.16000003</v>
      </c>
      <c r="AA107" s="3">
        <f t="shared" si="12"/>
        <v>0</v>
      </c>
      <c r="AB107" s="7">
        <f t="shared" si="13"/>
        <v>0</v>
      </c>
      <c r="AC107" s="3" cm="1">
        <f t="array" ref="AC107">IFERROR(
    (SUMPRODUCT(--(M107:M1106 &lt;&gt; Y107:Y1106)*(M107:M1106 &lt; Y107:Y1106)) - SUMPRODUCT(--(M107:M1106 &lt;&gt; Y107:Y1106)*(M107:M1106 &gt; Y107:Y1106))) /
    SQRT(
        (SUMPRODUCT(--(M107:M1106 &lt;&gt; Y107:Y1106)*(M107:M1106 &lt; Y107:Y1106)) + COUNT(M107:M1106)) *
        (SUMPRODUCT(--(M107:M1106 &lt;&gt; Y107:Y1106)*(M107:M1106 &gt; Y107:Y1106)) + COUNT(Y107:Y1106))
    ),
    0
)</f>
        <v>0.70710678118654757</v>
      </c>
    </row>
    <row r="108" spans="1:29" x14ac:dyDescent="0.3">
      <c r="A108" s="4" t="s">
        <v>470</v>
      </c>
      <c r="B108" s="4" t="s">
        <v>471</v>
      </c>
      <c r="C108" s="5">
        <v>30</v>
      </c>
      <c r="D108" s="4" t="s">
        <v>23</v>
      </c>
      <c r="E108" s="4" t="s">
        <v>24</v>
      </c>
      <c r="F108" s="5">
        <v>1</v>
      </c>
      <c r="G108" s="4" t="s">
        <v>34</v>
      </c>
      <c r="H108" s="4" t="s">
        <v>26</v>
      </c>
      <c r="I108" s="5">
        <v>13231691</v>
      </c>
      <c r="J108" s="5">
        <v>590348</v>
      </c>
      <c r="K108" s="5">
        <v>460643094</v>
      </c>
      <c r="L108" s="4" t="s">
        <v>35</v>
      </c>
      <c r="M108" s="5">
        <v>774</v>
      </c>
      <c r="N108" s="5">
        <v>48</v>
      </c>
      <c r="O108" s="2">
        <v>17.98</v>
      </c>
      <c r="P108" s="5">
        <v>17521486</v>
      </c>
      <c r="Q108" s="4" t="s">
        <v>36</v>
      </c>
      <c r="R108" s="5">
        <v>0</v>
      </c>
      <c r="S108" s="4" t="s">
        <v>29</v>
      </c>
      <c r="T108" s="6">
        <v>45602</v>
      </c>
      <c r="U108" s="4" t="s">
        <v>30</v>
      </c>
      <c r="V108" s="2">
        <f t="shared" si="7"/>
        <v>126.76484272689434</v>
      </c>
      <c r="W108" s="3">
        <f t="shared" si="8"/>
        <v>0</v>
      </c>
      <c r="X108" s="3">
        <f t="shared" si="9"/>
        <v>17.98</v>
      </c>
      <c r="Y108" s="3">
        <f t="shared" si="10"/>
        <v>8282362830.1199999</v>
      </c>
      <c r="Z108" s="3">
        <f t="shared" si="11"/>
        <v>8282362830.1199999</v>
      </c>
      <c r="AA108" s="3">
        <f t="shared" si="12"/>
        <v>0</v>
      </c>
      <c r="AB108" s="7">
        <f t="shared" si="13"/>
        <v>0</v>
      </c>
      <c r="AC108" s="3" cm="1">
        <f t="array" ref="AC108">IFERROR(
    (SUMPRODUCT(--(M108:M1107 &lt;&gt; Y108:Y1107)*(M108:M1107 &lt; Y108:Y1107)) - SUMPRODUCT(--(M108:M1107 &lt;&gt; Y108:Y1107)*(M108:M1107 &gt; Y108:Y1107))) /
    SQRT(
        (SUMPRODUCT(--(M108:M1107 &lt;&gt; Y108:Y1107)*(M108:M1107 &lt; Y108:Y1107)) + COUNT(M108:M1107)) *
        (SUMPRODUCT(--(M108:M1107 &lt;&gt; Y108:Y1107)*(M108:M1107 &gt; Y108:Y1107)) + COUNT(Y108:Y1107))
    ),
    0
)</f>
        <v>0.70710678118654757</v>
      </c>
    </row>
    <row r="109" spans="1:29" x14ac:dyDescent="0.3">
      <c r="A109" s="4" t="s">
        <v>620</v>
      </c>
      <c r="B109" s="4" t="s">
        <v>621</v>
      </c>
      <c r="C109" s="5">
        <v>33</v>
      </c>
      <c r="D109" s="4" t="s">
        <v>41</v>
      </c>
      <c r="E109" s="4" t="s">
        <v>33</v>
      </c>
      <c r="F109" s="5">
        <v>1</v>
      </c>
      <c r="G109" s="4" t="s">
        <v>64</v>
      </c>
      <c r="H109" s="4" t="s">
        <v>26</v>
      </c>
      <c r="I109" s="5">
        <v>28212905</v>
      </c>
      <c r="J109" s="5">
        <v>24363</v>
      </c>
      <c r="K109" s="5">
        <v>71996450</v>
      </c>
      <c r="L109" s="4" t="s">
        <v>35</v>
      </c>
      <c r="M109" s="5">
        <v>774</v>
      </c>
      <c r="N109" s="5">
        <v>72</v>
      </c>
      <c r="O109" s="2">
        <v>22.89</v>
      </c>
      <c r="P109" s="5">
        <v>15305541</v>
      </c>
      <c r="Q109" s="4" t="s">
        <v>46</v>
      </c>
      <c r="R109" s="5">
        <v>0</v>
      </c>
      <c r="S109" s="4" t="s">
        <v>50</v>
      </c>
      <c r="T109" s="6">
        <v>45650</v>
      </c>
      <c r="U109" s="4" t="s">
        <v>30</v>
      </c>
      <c r="V109" s="2">
        <f t="shared" si="7"/>
        <v>54.203335110181342</v>
      </c>
      <c r="W109" s="3">
        <f t="shared" si="8"/>
        <v>0</v>
      </c>
      <c r="X109" s="3">
        <f t="shared" si="9"/>
        <v>22.89</v>
      </c>
      <c r="Y109" s="3">
        <f t="shared" si="10"/>
        <v>1647998740.5</v>
      </c>
      <c r="Z109" s="3">
        <f t="shared" si="11"/>
        <v>1647998740.5</v>
      </c>
      <c r="AA109" s="3">
        <f t="shared" si="12"/>
        <v>0</v>
      </c>
      <c r="AB109" s="7">
        <f t="shared" si="13"/>
        <v>0</v>
      </c>
      <c r="AC109" s="3" cm="1">
        <f t="array" ref="AC109">IFERROR(
    (SUMPRODUCT(--(M109:M1108 &lt;&gt; Y109:Y1108)*(M109:M1108 &lt; Y109:Y1108)) - SUMPRODUCT(--(M109:M1108 &lt;&gt; Y109:Y1108)*(M109:M1108 &gt; Y109:Y1108))) /
    SQRT(
        (SUMPRODUCT(--(M109:M1108 &lt;&gt; Y109:Y1108)*(M109:M1108 &lt; Y109:Y1108)) + COUNT(M109:M1108)) *
        (SUMPRODUCT(--(M109:M1108 &lt;&gt; Y109:Y1108)*(M109:M1108 &gt; Y109:Y1108)) + COUNT(Y109:Y1108))
    ),
    0
)</f>
        <v>0.70710678118654757</v>
      </c>
    </row>
    <row r="110" spans="1:29" x14ac:dyDescent="0.3">
      <c r="A110" s="4" t="s">
        <v>632</v>
      </c>
      <c r="B110" s="4" t="s">
        <v>633</v>
      </c>
      <c r="C110" s="5">
        <v>34</v>
      </c>
      <c r="D110" s="4" t="s">
        <v>23</v>
      </c>
      <c r="E110" s="4" t="s">
        <v>24</v>
      </c>
      <c r="F110" s="5">
        <v>1</v>
      </c>
      <c r="G110" s="4" t="s">
        <v>64</v>
      </c>
      <c r="H110" s="4" t="s">
        <v>49</v>
      </c>
      <c r="I110" s="5">
        <v>56629424</v>
      </c>
      <c r="J110" s="5">
        <v>881809</v>
      </c>
      <c r="K110" s="5">
        <v>71803618</v>
      </c>
      <c r="L110" s="4" t="s">
        <v>71</v>
      </c>
      <c r="M110" s="5">
        <v>774</v>
      </c>
      <c r="N110" s="5">
        <v>24</v>
      </c>
      <c r="O110" s="2">
        <v>20.329999999999998</v>
      </c>
      <c r="P110" s="5">
        <v>2645589</v>
      </c>
      <c r="Q110" s="4" t="s">
        <v>46</v>
      </c>
      <c r="R110" s="5">
        <v>0</v>
      </c>
      <c r="S110" s="4" t="s">
        <v>29</v>
      </c>
      <c r="T110" s="6">
        <v>45775</v>
      </c>
      <c r="U110" s="4" t="s">
        <v>51</v>
      </c>
      <c r="V110" s="2">
        <f t="shared" si="7"/>
        <v>4.6001256832730393</v>
      </c>
      <c r="W110" s="3">
        <f t="shared" si="8"/>
        <v>0</v>
      </c>
      <c r="X110" s="3">
        <f t="shared" si="9"/>
        <v>20.329999999999998</v>
      </c>
      <c r="Y110" s="3">
        <f t="shared" si="10"/>
        <v>1459767553.9399998</v>
      </c>
      <c r="Z110" s="3">
        <f t="shared" si="11"/>
        <v>1459767553.9399998</v>
      </c>
      <c r="AA110" s="3">
        <f t="shared" si="12"/>
        <v>0</v>
      </c>
      <c r="AB110" s="7">
        <f t="shared" si="13"/>
        <v>0</v>
      </c>
      <c r="AC110" s="3" cm="1">
        <f t="array" ref="AC110">IFERROR(
    (SUMPRODUCT(--(M110:M1109 &lt;&gt; Y110:Y1109)*(M110:M1109 &lt; Y110:Y1109)) - SUMPRODUCT(--(M110:M1109 &lt;&gt; Y110:Y1109)*(M110:M1109 &gt; Y110:Y1109))) /
    SQRT(
        (SUMPRODUCT(--(M110:M1109 &lt;&gt; Y110:Y1109)*(M110:M1109 &lt; Y110:Y1109)) + COUNT(M110:M1109)) *
        (SUMPRODUCT(--(M110:M1109 &lt;&gt; Y110:Y1109)*(M110:M1109 &gt; Y110:Y1109)) + COUNT(Y110:Y1109))
    ),
    0
)</f>
        <v>0.70710678118654757</v>
      </c>
    </row>
    <row r="111" spans="1:29" x14ac:dyDescent="0.3">
      <c r="A111" s="4" t="s">
        <v>640</v>
      </c>
      <c r="B111" s="4" t="s">
        <v>641</v>
      </c>
      <c r="C111" s="5">
        <v>34</v>
      </c>
      <c r="D111" s="4" t="s">
        <v>23</v>
      </c>
      <c r="E111" s="4" t="s">
        <v>24</v>
      </c>
      <c r="F111" s="5">
        <v>0</v>
      </c>
      <c r="G111" s="4" t="s">
        <v>34</v>
      </c>
      <c r="H111" s="4" t="s">
        <v>54</v>
      </c>
      <c r="I111" s="5">
        <v>26277544</v>
      </c>
      <c r="J111" s="5">
        <v>11631400</v>
      </c>
      <c r="K111" s="5">
        <v>335526176</v>
      </c>
      <c r="L111" s="4" t="s">
        <v>61</v>
      </c>
      <c r="M111" s="5">
        <v>774</v>
      </c>
      <c r="N111" s="5">
        <v>60</v>
      </c>
      <c r="O111" s="2">
        <v>15.22</v>
      </c>
      <c r="P111" s="5">
        <v>19310971</v>
      </c>
      <c r="Q111" s="4" t="s">
        <v>36</v>
      </c>
      <c r="R111" s="5">
        <v>0</v>
      </c>
      <c r="S111" s="4" t="s">
        <v>37</v>
      </c>
      <c r="T111" s="6">
        <v>44931</v>
      </c>
      <c r="U111" s="4" t="s">
        <v>84</v>
      </c>
      <c r="V111" s="2">
        <f t="shared" si="7"/>
        <v>50.940408680336759</v>
      </c>
      <c r="W111" s="3">
        <f t="shared" si="8"/>
        <v>0</v>
      </c>
      <c r="X111" s="3">
        <f t="shared" si="9"/>
        <v>15.22</v>
      </c>
      <c r="Y111" s="3">
        <f t="shared" si="10"/>
        <v>5106708398.7200003</v>
      </c>
      <c r="Z111" s="3">
        <f t="shared" si="11"/>
        <v>5106708398.7200003</v>
      </c>
      <c r="AA111" s="3">
        <f t="shared" si="12"/>
        <v>0</v>
      </c>
      <c r="AB111" s="7">
        <f t="shared" si="13"/>
        <v>0</v>
      </c>
      <c r="AC111" s="3" cm="1">
        <f t="array" ref="AC111">IFERROR(
    (SUMPRODUCT(--(M111:M1110 &lt;&gt; Y111:Y1110)*(M111:M1110 &lt; Y111:Y1110)) - SUMPRODUCT(--(M111:M1110 &lt;&gt; Y111:Y1110)*(M111:M1110 &gt; Y111:Y1110))) /
    SQRT(
        (SUMPRODUCT(--(M111:M1110 &lt;&gt; Y111:Y1110)*(M111:M1110 &lt; Y111:Y1110)) + COUNT(M111:M1110)) *
        (SUMPRODUCT(--(M111:M1110 &lt;&gt; Y111:Y1110)*(M111:M1110 &gt; Y111:Y1110)) + COUNT(Y111:Y1110))
    ),
    0
)</f>
        <v>0.70710678118654757</v>
      </c>
    </row>
    <row r="112" spans="1:29" x14ac:dyDescent="0.3">
      <c r="A112" s="4" t="s">
        <v>746</v>
      </c>
      <c r="B112" s="4" t="s">
        <v>747</v>
      </c>
      <c r="C112" s="5">
        <v>36</v>
      </c>
      <c r="D112" s="4" t="s">
        <v>41</v>
      </c>
      <c r="E112" s="4" t="s">
        <v>24</v>
      </c>
      <c r="F112" s="5">
        <v>0</v>
      </c>
      <c r="G112" s="4" t="s">
        <v>64</v>
      </c>
      <c r="H112" s="4" t="s">
        <v>26</v>
      </c>
      <c r="I112" s="5">
        <v>38583317</v>
      </c>
      <c r="J112" s="5">
        <v>4066981</v>
      </c>
      <c r="K112" s="5">
        <v>489187314</v>
      </c>
      <c r="L112" s="4" t="s">
        <v>27</v>
      </c>
      <c r="M112" s="5">
        <v>774</v>
      </c>
      <c r="N112" s="5">
        <v>36</v>
      </c>
      <c r="O112" s="2">
        <v>12.21</v>
      </c>
      <c r="P112" s="5">
        <v>9214025</v>
      </c>
      <c r="Q112" s="4" t="s">
        <v>36</v>
      </c>
      <c r="R112" s="5">
        <v>1</v>
      </c>
      <c r="S112" s="4" t="s">
        <v>37</v>
      </c>
      <c r="T112" s="6">
        <v>45002</v>
      </c>
      <c r="U112" s="4" t="s">
        <v>38</v>
      </c>
      <c r="V112" s="2">
        <f t="shared" si="7"/>
        <v>21.603659135042854</v>
      </c>
      <c r="W112" s="3">
        <f t="shared" si="8"/>
        <v>0</v>
      </c>
      <c r="X112" s="3">
        <f t="shared" si="9"/>
        <v>12.21</v>
      </c>
      <c r="Y112" s="3">
        <f t="shared" si="10"/>
        <v>5972977103.9400005</v>
      </c>
      <c r="Z112" s="3">
        <f t="shared" si="11"/>
        <v>5972977103.9400005</v>
      </c>
      <c r="AA112" s="3">
        <f t="shared" si="12"/>
        <v>0</v>
      </c>
      <c r="AB112" s="7">
        <f t="shared" si="13"/>
        <v>0</v>
      </c>
      <c r="AC112" s="3" cm="1">
        <f t="array" ref="AC112">IFERROR(
    (SUMPRODUCT(--(M112:M1111 &lt;&gt; Y112:Y1111)*(M112:M1111 &lt; Y112:Y1111)) - SUMPRODUCT(--(M112:M1111 &lt;&gt; Y112:Y1111)*(M112:M1111 &gt; Y112:Y1111))) /
    SQRT(
        (SUMPRODUCT(--(M112:M1111 &lt;&gt; Y112:Y1111)*(M112:M1111 &lt; Y112:Y1111)) + COUNT(M112:M1111)) *
        (SUMPRODUCT(--(M112:M1111 &lt;&gt; Y112:Y1111)*(M112:M1111 &gt; Y112:Y1111)) + COUNT(Y112:Y1111))
    ),
    0
)</f>
        <v>0.70710678118654757</v>
      </c>
    </row>
    <row r="113" spans="1:29" x14ac:dyDescent="0.3">
      <c r="A113" s="4" t="s">
        <v>1074</v>
      </c>
      <c r="B113" s="4" t="s">
        <v>1075</v>
      </c>
      <c r="C113" s="5">
        <v>44</v>
      </c>
      <c r="D113" s="4" t="s">
        <v>23</v>
      </c>
      <c r="E113" s="4" t="s">
        <v>24</v>
      </c>
      <c r="F113" s="5">
        <v>0</v>
      </c>
      <c r="G113" s="4" t="s">
        <v>64</v>
      </c>
      <c r="H113" s="4" t="s">
        <v>49</v>
      </c>
      <c r="I113" s="5">
        <v>57431974</v>
      </c>
      <c r="J113" s="5">
        <v>7005351</v>
      </c>
      <c r="K113" s="5">
        <v>144615736</v>
      </c>
      <c r="L113" s="4" t="s">
        <v>58</v>
      </c>
      <c r="M113" s="5">
        <v>774</v>
      </c>
      <c r="N113" s="5">
        <v>48</v>
      </c>
      <c r="O113" s="2">
        <v>12.97</v>
      </c>
      <c r="P113" s="5">
        <v>14026765</v>
      </c>
      <c r="Q113" s="4" t="s">
        <v>36</v>
      </c>
      <c r="R113" s="5">
        <v>0</v>
      </c>
      <c r="S113" s="4" t="s">
        <v>43</v>
      </c>
      <c r="T113" s="6">
        <v>44974</v>
      </c>
      <c r="U113" s="4" t="s">
        <v>84</v>
      </c>
      <c r="V113" s="2">
        <f t="shared" si="7"/>
        <v>21.768074636866132</v>
      </c>
      <c r="W113" s="3">
        <f t="shared" si="8"/>
        <v>0</v>
      </c>
      <c r="X113" s="3">
        <f t="shared" si="9"/>
        <v>12.97</v>
      </c>
      <c r="Y113" s="3">
        <f t="shared" si="10"/>
        <v>1875666095.9200001</v>
      </c>
      <c r="Z113" s="3">
        <f t="shared" si="11"/>
        <v>1875666095.9200001</v>
      </c>
      <c r="AA113" s="3">
        <f t="shared" si="12"/>
        <v>0</v>
      </c>
      <c r="AB113" s="7">
        <f t="shared" si="13"/>
        <v>0</v>
      </c>
      <c r="AC113" s="3" cm="1">
        <f t="array" ref="AC113">IFERROR(
    (SUMPRODUCT(--(M113:M1112 &lt;&gt; Y113:Y1112)*(M113:M1112 &lt; Y113:Y1112)) - SUMPRODUCT(--(M113:M1112 &lt;&gt; Y113:Y1112)*(M113:M1112 &gt; Y113:Y1112))) /
    SQRT(
        (SUMPRODUCT(--(M113:M1112 &lt;&gt; Y113:Y1112)*(M113:M1112 &lt; Y113:Y1112)) + COUNT(M113:M1112)) *
        (SUMPRODUCT(--(M113:M1112 &lt;&gt; Y113:Y1112)*(M113:M1112 &gt; Y113:Y1112)) + COUNT(Y113:Y1112))
    ),
    0
)</f>
        <v>0.70710678118654757</v>
      </c>
    </row>
    <row r="114" spans="1:29" x14ac:dyDescent="0.3">
      <c r="A114" s="4" t="s">
        <v>1166</v>
      </c>
      <c r="B114" s="4" t="s">
        <v>1167</v>
      </c>
      <c r="C114" s="5">
        <v>46</v>
      </c>
      <c r="D114" s="4" t="s">
        <v>23</v>
      </c>
      <c r="E114" s="4" t="s">
        <v>33</v>
      </c>
      <c r="F114" s="5">
        <v>0</v>
      </c>
      <c r="G114" s="4" t="s">
        <v>34</v>
      </c>
      <c r="H114" s="4" t="s">
        <v>49</v>
      </c>
      <c r="I114" s="5">
        <v>29423854</v>
      </c>
      <c r="J114" s="5">
        <v>9125805</v>
      </c>
      <c r="K114" s="5">
        <v>472192995</v>
      </c>
      <c r="L114" s="4" t="s">
        <v>35</v>
      </c>
      <c r="M114" s="5">
        <v>774</v>
      </c>
      <c r="N114" s="5">
        <v>24</v>
      </c>
      <c r="O114" s="2">
        <v>17.579999999999998</v>
      </c>
      <c r="P114" s="5">
        <v>18871312</v>
      </c>
      <c r="Q114" s="4" t="s">
        <v>36</v>
      </c>
      <c r="R114" s="5">
        <v>1</v>
      </c>
      <c r="S114" s="4" t="s">
        <v>29</v>
      </c>
      <c r="T114" s="6">
        <v>45794</v>
      </c>
      <c r="U114" s="4" t="s">
        <v>38</v>
      </c>
      <c r="V114" s="2">
        <f t="shared" si="7"/>
        <v>48.95325273824082</v>
      </c>
      <c r="W114" s="3">
        <f t="shared" si="8"/>
        <v>0</v>
      </c>
      <c r="X114" s="3">
        <f t="shared" si="9"/>
        <v>17.579999999999998</v>
      </c>
      <c r="Y114" s="3">
        <f t="shared" si="10"/>
        <v>8301152852.0999994</v>
      </c>
      <c r="Z114" s="3">
        <f t="shared" si="11"/>
        <v>8301152852.0999994</v>
      </c>
      <c r="AA114" s="3">
        <f t="shared" si="12"/>
        <v>0</v>
      </c>
      <c r="AB114" s="7">
        <f t="shared" si="13"/>
        <v>0</v>
      </c>
      <c r="AC114" s="3" cm="1">
        <f t="array" ref="AC114">IFERROR(
    (SUMPRODUCT(--(M114:M1113 &lt;&gt; Y114:Y1113)*(M114:M1113 &lt; Y114:Y1113)) - SUMPRODUCT(--(M114:M1113 &lt;&gt; Y114:Y1113)*(M114:M1113 &gt; Y114:Y1113))) /
    SQRT(
        (SUMPRODUCT(--(M114:M1113 &lt;&gt; Y114:Y1113)*(M114:M1113 &lt; Y114:Y1113)) + COUNT(M114:M1113)) *
        (SUMPRODUCT(--(M114:M1113 &lt;&gt; Y114:Y1113)*(M114:M1113 &gt; Y114:Y1113)) + COUNT(Y114:Y1113))
    ),
    0
)</f>
        <v>0.70710678118654757</v>
      </c>
    </row>
    <row r="115" spans="1:29" x14ac:dyDescent="0.3">
      <c r="A115" s="4" t="s">
        <v>1230</v>
      </c>
      <c r="B115" s="4" t="s">
        <v>1231</v>
      </c>
      <c r="C115" s="5">
        <v>46</v>
      </c>
      <c r="D115" s="4" t="s">
        <v>23</v>
      </c>
      <c r="E115" s="4" t="s">
        <v>33</v>
      </c>
      <c r="F115" s="5">
        <v>3</v>
      </c>
      <c r="G115" s="4" t="s">
        <v>64</v>
      </c>
      <c r="H115" s="4" t="s">
        <v>54</v>
      </c>
      <c r="I115" s="5">
        <v>18019354</v>
      </c>
      <c r="J115" s="5">
        <v>13848744</v>
      </c>
      <c r="K115" s="5">
        <v>183586264</v>
      </c>
      <c r="L115" s="4" t="s">
        <v>61</v>
      </c>
      <c r="M115" s="5">
        <v>774</v>
      </c>
      <c r="N115" s="5">
        <v>24</v>
      </c>
      <c r="O115" s="2">
        <v>11.45</v>
      </c>
      <c r="P115" s="5">
        <v>16304008</v>
      </c>
      <c r="Q115" s="4" t="s">
        <v>36</v>
      </c>
      <c r="R115" s="5">
        <v>0</v>
      </c>
      <c r="S115" s="4" t="s">
        <v>29</v>
      </c>
      <c r="T115" s="6">
        <v>45225</v>
      </c>
      <c r="U115" s="4" t="s">
        <v>84</v>
      </c>
      <c r="V115" s="2">
        <f t="shared" si="7"/>
        <v>51.160907061350194</v>
      </c>
      <c r="W115" s="3">
        <f t="shared" si="8"/>
        <v>0</v>
      </c>
      <c r="X115" s="3">
        <f t="shared" si="9"/>
        <v>11.45</v>
      </c>
      <c r="Y115" s="3">
        <f t="shared" si="10"/>
        <v>2102062722.8</v>
      </c>
      <c r="Z115" s="3">
        <f t="shared" si="11"/>
        <v>2102062722.8</v>
      </c>
      <c r="AA115" s="3">
        <f t="shared" si="12"/>
        <v>0</v>
      </c>
      <c r="AB115" s="7">
        <f t="shared" si="13"/>
        <v>0</v>
      </c>
      <c r="AC115" s="3" cm="1">
        <f t="array" ref="AC115">IFERROR(
    (SUMPRODUCT(--(M115:M1114 &lt;&gt; Y115:Y1114)*(M115:M1114 &lt; Y115:Y1114)) - SUMPRODUCT(--(M115:M1114 &lt;&gt; Y115:Y1114)*(M115:M1114 &gt; Y115:Y1114))) /
    SQRT(
        (SUMPRODUCT(--(M115:M1114 &lt;&gt; Y115:Y1114)*(M115:M1114 &lt; Y115:Y1114)) + COUNT(M115:M1114)) *
        (SUMPRODUCT(--(M115:M1114 &lt;&gt; Y115:Y1114)*(M115:M1114 &gt; Y115:Y1114)) + COUNT(Y115:Y1114))
    ),
    0
)</f>
        <v>0.70710678118654757</v>
      </c>
    </row>
    <row r="116" spans="1:29" x14ac:dyDescent="0.3">
      <c r="A116" s="4" t="s">
        <v>1406</v>
      </c>
      <c r="B116" s="4" t="s">
        <v>1407</v>
      </c>
      <c r="C116" s="5">
        <v>50</v>
      </c>
      <c r="D116" s="4" t="s">
        <v>41</v>
      </c>
      <c r="E116" s="4" t="s">
        <v>24</v>
      </c>
      <c r="F116" s="5">
        <v>2</v>
      </c>
      <c r="G116" s="4" t="s">
        <v>93</v>
      </c>
      <c r="H116" s="4" t="s">
        <v>26</v>
      </c>
      <c r="I116" s="5">
        <v>50153952</v>
      </c>
      <c r="J116" s="5">
        <v>2249476</v>
      </c>
      <c r="K116" s="5">
        <v>176356517</v>
      </c>
      <c r="L116" s="4" t="s">
        <v>58</v>
      </c>
      <c r="M116" s="5">
        <v>774</v>
      </c>
      <c r="N116" s="5">
        <v>24</v>
      </c>
      <c r="O116" s="2">
        <v>19.399999999999999</v>
      </c>
      <c r="P116" s="5">
        <v>10380638</v>
      </c>
      <c r="Q116" s="4" t="s">
        <v>28</v>
      </c>
      <c r="R116" s="5">
        <v>0</v>
      </c>
      <c r="S116" s="4" t="s">
        <v>37</v>
      </c>
      <c r="T116" s="6">
        <v>45249</v>
      </c>
      <c r="U116" s="4" t="s">
        <v>84</v>
      </c>
      <c r="V116" s="2">
        <f t="shared" si="7"/>
        <v>19.809081955478181</v>
      </c>
      <c r="W116" s="3">
        <f t="shared" si="8"/>
        <v>0</v>
      </c>
      <c r="X116" s="3">
        <f t="shared" si="9"/>
        <v>19.399999999999999</v>
      </c>
      <c r="Y116" s="3">
        <f t="shared" si="10"/>
        <v>3421316429.7999997</v>
      </c>
      <c r="Z116" s="3">
        <f t="shared" si="11"/>
        <v>3421316429.7999997</v>
      </c>
      <c r="AA116" s="3">
        <f t="shared" si="12"/>
        <v>0</v>
      </c>
      <c r="AB116" s="7">
        <f t="shared" si="13"/>
        <v>0</v>
      </c>
      <c r="AC116" s="3" cm="1">
        <f t="array" ref="AC116">IFERROR(
    (SUMPRODUCT(--(M116:M1115 &lt;&gt; Y116:Y1115)*(M116:M1115 &lt; Y116:Y1115)) - SUMPRODUCT(--(M116:M1115 &lt;&gt; Y116:Y1115)*(M116:M1115 &gt; Y116:Y1115))) /
    SQRT(
        (SUMPRODUCT(--(M116:M1115 &lt;&gt; Y116:Y1115)*(M116:M1115 &lt; Y116:Y1115)) + COUNT(M116:M1115)) *
        (SUMPRODUCT(--(M116:M1115 &lt;&gt; Y116:Y1115)*(M116:M1115 &gt; Y116:Y1115)) + COUNT(Y116:Y1115))
    ),
    0
)</f>
        <v>0.70710678118654757</v>
      </c>
    </row>
    <row r="117" spans="1:29" x14ac:dyDescent="0.3">
      <c r="A117" s="4" t="s">
        <v>116</v>
      </c>
      <c r="B117" s="4" t="s">
        <v>117</v>
      </c>
      <c r="C117" s="5">
        <v>22</v>
      </c>
      <c r="D117" s="4" t="s">
        <v>41</v>
      </c>
      <c r="E117" s="4" t="s">
        <v>24</v>
      </c>
      <c r="F117" s="5">
        <v>1</v>
      </c>
      <c r="G117" s="4" t="s">
        <v>25</v>
      </c>
      <c r="H117" s="4" t="s">
        <v>26</v>
      </c>
      <c r="I117" s="5">
        <v>44462985</v>
      </c>
      <c r="J117" s="5">
        <v>4784973</v>
      </c>
      <c r="K117" s="5">
        <v>211500593</v>
      </c>
      <c r="L117" s="4" t="s">
        <v>61</v>
      </c>
      <c r="M117" s="5">
        <v>773</v>
      </c>
      <c r="N117" s="5">
        <v>60</v>
      </c>
      <c r="O117" s="2">
        <v>16.559999999999999</v>
      </c>
      <c r="P117" s="5">
        <v>3375093</v>
      </c>
      <c r="Q117" s="4" t="s">
        <v>36</v>
      </c>
      <c r="R117" s="5">
        <v>0</v>
      </c>
      <c r="S117" s="4" t="s">
        <v>29</v>
      </c>
      <c r="T117" s="6">
        <v>45516</v>
      </c>
      <c r="U117" s="4" t="s">
        <v>55</v>
      </c>
      <c r="V117" s="2">
        <f t="shared" si="7"/>
        <v>6.8532648602405004</v>
      </c>
      <c r="W117" s="3">
        <f t="shared" si="8"/>
        <v>0</v>
      </c>
      <c r="X117" s="3">
        <f t="shared" si="9"/>
        <v>16.559999999999999</v>
      </c>
      <c r="Y117" s="3">
        <f t="shared" si="10"/>
        <v>3502449820.0799999</v>
      </c>
      <c r="Z117" s="3">
        <f t="shared" si="11"/>
        <v>3502449820.0799999</v>
      </c>
      <c r="AA117" s="3">
        <f t="shared" si="12"/>
        <v>0</v>
      </c>
      <c r="AB117" s="7">
        <f t="shared" si="13"/>
        <v>0</v>
      </c>
      <c r="AC117" s="3" cm="1">
        <f t="array" ref="AC117">IFERROR(
    (SUMPRODUCT(--(M117:M1116 &lt;&gt; Y117:Y1116)*(M117:M1116 &lt; Y117:Y1116)) - SUMPRODUCT(--(M117:M1116 &lt;&gt; Y117:Y1116)*(M117:M1116 &gt; Y117:Y1116))) /
    SQRT(
        (SUMPRODUCT(--(M117:M1116 &lt;&gt; Y117:Y1116)*(M117:M1116 &lt; Y117:Y1116)) + COUNT(M117:M1116)) *
        (SUMPRODUCT(--(M117:M1116 &lt;&gt; Y117:Y1116)*(M117:M1116 &gt; Y117:Y1116)) + COUNT(Y117:Y1116))
    ),
    0
)</f>
        <v>0.70710678118654746</v>
      </c>
    </row>
    <row r="118" spans="1:29" x14ac:dyDescent="0.3">
      <c r="A118" s="4" t="s">
        <v>189</v>
      </c>
      <c r="B118" s="4" t="s">
        <v>190</v>
      </c>
      <c r="C118" s="5">
        <v>23</v>
      </c>
      <c r="D118" s="4" t="s">
        <v>41</v>
      </c>
      <c r="E118" s="4" t="s">
        <v>33</v>
      </c>
      <c r="F118" s="5">
        <v>3</v>
      </c>
      <c r="G118" s="4" t="s">
        <v>34</v>
      </c>
      <c r="H118" s="4" t="s">
        <v>26</v>
      </c>
      <c r="I118" s="5">
        <v>46044723</v>
      </c>
      <c r="J118" s="5">
        <v>14860388</v>
      </c>
      <c r="K118" s="5">
        <v>86080405</v>
      </c>
      <c r="L118" s="4" t="s">
        <v>35</v>
      </c>
      <c r="M118" s="5">
        <v>773</v>
      </c>
      <c r="N118" s="5">
        <v>36</v>
      </c>
      <c r="O118" s="2">
        <v>18.39</v>
      </c>
      <c r="P118" s="5">
        <v>16175560</v>
      </c>
      <c r="Q118" s="4" t="s">
        <v>36</v>
      </c>
      <c r="R118" s="5">
        <v>0</v>
      </c>
      <c r="S118" s="4" t="s">
        <v>29</v>
      </c>
      <c r="T118" s="6">
        <v>44956</v>
      </c>
      <c r="U118" s="4" t="s">
        <v>55</v>
      </c>
      <c r="V118" s="2">
        <f t="shared" si="7"/>
        <v>26.558624940360097</v>
      </c>
      <c r="W118" s="3">
        <f t="shared" si="8"/>
        <v>0</v>
      </c>
      <c r="X118" s="3">
        <f t="shared" si="9"/>
        <v>18.39</v>
      </c>
      <c r="Y118" s="3">
        <f t="shared" si="10"/>
        <v>1583018647.95</v>
      </c>
      <c r="Z118" s="3">
        <f t="shared" si="11"/>
        <v>1583018647.95</v>
      </c>
      <c r="AA118" s="3">
        <f t="shared" si="12"/>
        <v>0</v>
      </c>
      <c r="AB118" s="7">
        <f t="shared" si="13"/>
        <v>0</v>
      </c>
      <c r="AC118" s="3" cm="1">
        <f t="array" ref="AC118">IFERROR(
    (SUMPRODUCT(--(M118:M1117 &lt;&gt; Y118:Y1117)*(M118:M1117 &lt; Y118:Y1117)) - SUMPRODUCT(--(M118:M1117 &lt;&gt; Y118:Y1117)*(M118:M1117 &gt; Y118:Y1117))) /
    SQRT(
        (SUMPRODUCT(--(M118:M1117 &lt;&gt; Y118:Y1117)*(M118:M1117 &lt; Y118:Y1117)) + COUNT(M118:M1117)) *
        (SUMPRODUCT(--(M118:M1117 &lt;&gt; Y118:Y1117)*(M118:M1117 &gt; Y118:Y1117)) + COUNT(Y118:Y1117))
    ),
    0
)</f>
        <v>0.70710678118654746</v>
      </c>
    </row>
    <row r="119" spans="1:29" x14ac:dyDescent="0.3">
      <c r="A119" s="4" t="s">
        <v>205</v>
      </c>
      <c r="B119" s="4" t="s">
        <v>206</v>
      </c>
      <c r="C119" s="5">
        <v>24</v>
      </c>
      <c r="D119" s="4" t="s">
        <v>41</v>
      </c>
      <c r="E119" s="4" t="s">
        <v>33</v>
      </c>
      <c r="F119" s="5">
        <v>3</v>
      </c>
      <c r="G119" s="4" t="s">
        <v>93</v>
      </c>
      <c r="H119" s="4" t="s">
        <v>26</v>
      </c>
      <c r="I119" s="5">
        <v>52004736</v>
      </c>
      <c r="J119" s="5">
        <v>14093179</v>
      </c>
      <c r="K119" s="5">
        <v>495391279</v>
      </c>
      <c r="L119" s="4" t="s">
        <v>58</v>
      </c>
      <c r="M119" s="5">
        <v>773</v>
      </c>
      <c r="N119" s="5">
        <v>36</v>
      </c>
      <c r="O119" s="2">
        <v>22.63</v>
      </c>
      <c r="P119" s="5">
        <v>8190063</v>
      </c>
      <c r="Q119" s="4" t="s">
        <v>46</v>
      </c>
      <c r="R119" s="5">
        <v>0</v>
      </c>
      <c r="S119" s="4" t="s">
        <v>29</v>
      </c>
      <c r="T119" s="6">
        <v>45270</v>
      </c>
      <c r="U119" s="4" t="s">
        <v>84</v>
      </c>
      <c r="V119" s="2">
        <f t="shared" si="7"/>
        <v>12.390803855159426</v>
      </c>
      <c r="W119" s="3">
        <f t="shared" si="8"/>
        <v>0</v>
      </c>
      <c r="X119" s="3">
        <f t="shared" si="9"/>
        <v>22.63</v>
      </c>
      <c r="Y119" s="3">
        <f t="shared" si="10"/>
        <v>11210704643.77</v>
      </c>
      <c r="Z119" s="3">
        <f t="shared" si="11"/>
        <v>11210704643.77</v>
      </c>
      <c r="AA119" s="3">
        <f t="shared" si="12"/>
        <v>0</v>
      </c>
      <c r="AB119" s="7">
        <f t="shared" si="13"/>
        <v>0</v>
      </c>
      <c r="AC119" s="3" cm="1">
        <f t="array" ref="AC119">IFERROR(
    (SUMPRODUCT(--(M119:M1118 &lt;&gt; Y119:Y1118)*(M119:M1118 &lt; Y119:Y1118)) - SUMPRODUCT(--(M119:M1118 &lt;&gt; Y119:Y1118)*(M119:M1118 &gt; Y119:Y1118))) /
    SQRT(
        (SUMPRODUCT(--(M119:M1118 &lt;&gt; Y119:Y1118)*(M119:M1118 &lt; Y119:Y1118)) + COUNT(M119:M1118)) *
        (SUMPRODUCT(--(M119:M1118 &lt;&gt; Y119:Y1118)*(M119:M1118 &gt; Y119:Y1118)) + COUNT(Y119:Y1118))
    ),
    0
)</f>
        <v>0.70710678118654746</v>
      </c>
    </row>
    <row r="120" spans="1:29" x14ac:dyDescent="0.3">
      <c r="A120" s="4" t="s">
        <v>900</v>
      </c>
      <c r="B120" s="4" t="s">
        <v>901</v>
      </c>
      <c r="C120" s="5">
        <v>40</v>
      </c>
      <c r="D120" s="4" t="s">
        <v>23</v>
      </c>
      <c r="E120" s="4" t="s">
        <v>42</v>
      </c>
      <c r="F120" s="5">
        <v>0</v>
      </c>
      <c r="G120" s="4" t="s">
        <v>25</v>
      </c>
      <c r="H120" s="4" t="s">
        <v>54</v>
      </c>
      <c r="I120" s="5">
        <v>17262299</v>
      </c>
      <c r="J120" s="5">
        <v>13155197</v>
      </c>
      <c r="K120" s="5">
        <v>317231930</v>
      </c>
      <c r="L120" s="4" t="s">
        <v>71</v>
      </c>
      <c r="M120" s="5">
        <v>773</v>
      </c>
      <c r="N120" s="5">
        <v>48</v>
      </c>
      <c r="O120" s="2">
        <v>19.12</v>
      </c>
      <c r="P120" s="5">
        <v>11553333</v>
      </c>
      <c r="Q120" s="4" t="s">
        <v>36</v>
      </c>
      <c r="R120" s="5">
        <v>0</v>
      </c>
      <c r="S120" s="4" t="s">
        <v>29</v>
      </c>
      <c r="T120" s="6">
        <v>45779</v>
      </c>
      <c r="U120" s="4" t="s">
        <v>84</v>
      </c>
      <c r="V120" s="2">
        <f t="shared" si="7"/>
        <v>37.98252492578613</v>
      </c>
      <c r="W120" s="3">
        <f t="shared" si="8"/>
        <v>0</v>
      </c>
      <c r="X120" s="3">
        <f t="shared" si="9"/>
        <v>19.12</v>
      </c>
      <c r="Y120" s="3">
        <f t="shared" si="10"/>
        <v>6065474501.6000004</v>
      </c>
      <c r="Z120" s="3">
        <f t="shared" si="11"/>
        <v>6065474501.6000004</v>
      </c>
      <c r="AA120" s="3">
        <f t="shared" si="12"/>
        <v>0</v>
      </c>
      <c r="AB120" s="7">
        <f t="shared" si="13"/>
        <v>0</v>
      </c>
      <c r="AC120" s="3" cm="1">
        <f t="array" ref="AC120">IFERROR(
    (SUMPRODUCT(--(M120:M1119 &lt;&gt; Y120:Y1119)*(M120:M1119 &lt; Y120:Y1119)) - SUMPRODUCT(--(M120:M1119 &lt;&gt; Y120:Y1119)*(M120:M1119 &gt; Y120:Y1119))) /
    SQRT(
        (SUMPRODUCT(--(M120:M1119 &lt;&gt; Y120:Y1119)*(M120:M1119 &lt; Y120:Y1119)) + COUNT(M120:M1119)) *
        (SUMPRODUCT(--(M120:M1119 &lt;&gt; Y120:Y1119)*(M120:M1119 &gt; Y120:Y1119)) + COUNT(Y120:Y1119))
    ),
    0
)</f>
        <v>0.70710678118654746</v>
      </c>
    </row>
    <row r="121" spans="1:29" x14ac:dyDescent="0.3">
      <c r="A121" s="4" t="s">
        <v>1826</v>
      </c>
      <c r="B121" s="4" t="s">
        <v>1827</v>
      </c>
      <c r="C121" s="5">
        <v>59</v>
      </c>
      <c r="D121" s="4" t="s">
        <v>41</v>
      </c>
      <c r="E121" s="4" t="s">
        <v>24</v>
      </c>
      <c r="F121" s="5">
        <v>2</v>
      </c>
      <c r="G121" s="4" t="s">
        <v>64</v>
      </c>
      <c r="H121" s="4" t="s">
        <v>26</v>
      </c>
      <c r="I121" s="5">
        <v>26738388</v>
      </c>
      <c r="J121" s="5">
        <v>10924504</v>
      </c>
      <c r="K121" s="5">
        <v>353412183</v>
      </c>
      <c r="L121" s="4" t="s">
        <v>61</v>
      </c>
      <c r="M121" s="5">
        <v>773</v>
      </c>
      <c r="N121" s="5">
        <v>36</v>
      </c>
      <c r="O121" s="2">
        <v>22.93</v>
      </c>
      <c r="P121" s="5">
        <v>9766365</v>
      </c>
      <c r="Q121" s="4" t="s">
        <v>36</v>
      </c>
      <c r="R121" s="5">
        <v>0</v>
      </c>
      <c r="S121" s="4" t="s">
        <v>37</v>
      </c>
      <c r="T121" s="6">
        <v>45689</v>
      </c>
      <c r="U121" s="4" t="s">
        <v>51</v>
      </c>
      <c r="V121" s="2">
        <f t="shared" si="7"/>
        <v>25.9310012624628</v>
      </c>
      <c r="W121" s="3">
        <f t="shared" si="8"/>
        <v>0</v>
      </c>
      <c r="X121" s="3">
        <f t="shared" si="9"/>
        <v>22.93</v>
      </c>
      <c r="Y121" s="3">
        <f t="shared" si="10"/>
        <v>8103741356.1899996</v>
      </c>
      <c r="Z121" s="3">
        <f t="shared" si="11"/>
        <v>8103741356.1899996</v>
      </c>
      <c r="AA121" s="3">
        <f t="shared" si="12"/>
        <v>0</v>
      </c>
      <c r="AB121" s="7">
        <f t="shared" si="13"/>
        <v>0</v>
      </c>
      <c r="AC121" s="3" cm="1">
        <f t="array" ref="AC121">IFERROR(
    (SUMPRODUCT(--(M121:M1120 &lt;&gt; Y121:Y1120)*(M121:M1120 &lt; Y121:Y1120)) - SUMPRODUCT(--(M121:M1120 &lt;&gt; Y121:Y1120)*(M121:M1120 &gt; Y121:Y1120))) /
    SQRT(
        (SUMPRODUCT(--(M121:M1120 &lt;&gt; Y121:Y1120)*(M121:M1120 &lt; Y121:Y1120)) + COUNT(M121:M1120)) *
        (SUMPRODUCT(--(M121:M1120 &lt;&gt; Y121:Y1120)*(M121:M1120 &gt; Y121:Y1120)) + COUNT(Y121:Y1120))
    ),
    0
)</f>
        <v>0.70710678118654746</v>
      </c>
    </row>
    <row r="122" spans="1:29" x14ac:dyDescent="0.3">
      <c r="A122" s="4" t="s">
        <v>942</v>
      </c>
      <c r="B122" s="4" t="s">
        <v>943</v>
      </c>
      <c r="C122" s="5">
        <v>41</v>
      </c>
      <c r="D122" s="4" t="s">
        <v>41</v>
      </c>
      <c r="E122" s="4" t="s">
        <v>42</v>
      </c>
      <c r="F122" s="5">
        <v>0</v>
      </c>
      <c r="G122" s="4" t="s">
        <v>34</v>
      </c>
      <c r="H122" s="4" t="s">
        <v>26</v>
      </c>
      <c r="I122" s="5">
        <v>47242890</v>
      </c>
      <c r="J122" s="5">
        <v>4795817</v>
      </c>
      <c r="K122" s="5">
        <v>87063521</v>
      </c>
      <c r="L122" s="4" t="s">
        <v>27</v>
      </c>
      <c r="M122" s="5">
        <v>772</v>
      </c>
      <c r="N122" s="5">
        <v>48</v>
      </c>
      <c r="O122" s="2">
        <v>21.32</v>
      </c>
      <c r="P122" s="5">
        <v>8786637</v>
      </c>
      <c r="Q122" s="4" t="s">
        <v>36</v>
      </c>
      <c r="R122" s="5">
        <v>0</v>
      </c>
      <c r="S122" s="4" t="s">
        <v>43</v>
      </c>
      <c r="T122" s="6">
        <v>45780</v>
      </c>
      <c r="U122" s="4" t="s">
        <v>55</v>
      </c>
      <c r="V122" s="2">
        <f t="shared" si="7"/>
        <v>16.884810377782831</v>
      </c>
      <c r="W122" s="3">
        <f t="shared" si="8"/>
        <v>0</v>
      </c>
      <c r="X122" s="3">
        <f t="shared" si="9"/>
        <v>21.32</v>
      </c>
      <c r="Y122" s="3">
        <f t="shared" si="10"/>
        <v>1856194267.72</v>
      </c>
      <c r="Z122" s="3">
        <f t="shared" si="11"/>
        <v>1856194267.72</v>
      </c>
      <c r="AA122" s="3">
        <f t="shared" si="12"/>
        <v>0</v>
      </c>
      <c r="AB122" s="7">
        <f t="shared" si="13"/>
        <v>0</v>
      </c>
      <c r="AC122" s="3" cm="1">
        <f t="array" ref="AC122">IFERROR(
    (SUMPRODUCT(--(M122:M1121 &lt;&gt; Y122:Y1121)*(M122:M1121 &lt; Y122:Y1121)) - SUMPRODUCT(--(M122:M1121 &lt;&gt; Y122:Y1121)*(M122:M1121 &gt; Y122:Y1121))) /
    SQRT(
        (SUMPRODUCT(--(M122:M1121 &lt;&gt; Y122:Y1121)*(M122:M1121 &lt; Y122:Y1121)) + COUNT(M122:M1121)) *
        (SUMPRODUCT(--(M122:M1121 &lt;&gt; Y122:Y1121)*(M122:M1121 &gt; Y122:Y1121)) + COUNT(Y122:Y1121))
    ),
    0
)</f>
        <v>0.70710678118654746</v>
      </c>
    </row>
    <row r="123" spans="1:29" x14ac:dyDescent="0.3">
      <c r="A123" s="4" t="s">
        <v>1032</v>
      </c>
      <c r="B123" s="4" t="s">
        <v>1033</v>
      </c>
      <c r="C123" s="5">
        <v>43</v>
      </c>
      <c r="D123" s="4" t="s">
        <v>23</v>
      </c>
      <c r="E123" s="4" t="s">
        <v>42</v>
      </c>
      <c r="F123" s="5">
        <v>1</v>
      </c>
      <c r="G123" s="4" t="s">
        <v>64</v>
      </c>
      <c r="H123" s="4" t="s">
        <v>26</v>
      </c>
      <c r="I123" s="5">
        <v>36502969</v>
      </c>
      <c r="J123" s="5">
        <v>855695</v>
      </c>
      <c r="K123" s="5">
        <v>184592559</v>
      </c>
      <c r="L123" s="4" t="s">
        <v>61</v>
      </c>
      <c r="M123" s="5">
        <v>772</v>
      </c>
      <c r="N123" s="5">
        <v>36</v>
      </c>
      <c r="O123" s="2">
        <v>11.41</v>
      </c>
      <c r="P123" s="5">
        <v>11084963</v>
      </c>
      <c r="Q123" s="4" t="s">
        <v>124</v>
      </c>
      <c r="R123" s="5">
        <v>0</v>
      </c>
      <c r="S123" s="4" t="s">
        <v>37</v>
      </c>
      <c r="T123" s="6">
        <v>45683</v>
      </c>
      <c r="U123" s="4" t="s">
        <v>84</v>
      </c>
      <c r="V123" s="2">
        <f t="shared" si="7"/>
        <v>29.671732907793491</v>
      </c>
      <c r="W123" s="3">
        <f t="shared" si="8"/>
        <v>0</v>
      </c>
      <c r="X123" s="3">
        <f t="shared" si="9"/>
        <v>11.41</v>
      </c>
      <c r="Y123" s="3">
        <f t="shared" si="10"/>
        <v>2106201098.1900001</v>
      </c>
      <c r="Z123" s="3">
        <f t="shared" si="11"/>
        <v>2106201098.1900001</v>
      </c>
      <c r="AA123" s="3">
        <f t="shared" si="12"/>
        <v>0</v>
      </c>
      <c r="AB123" s="7">
        <f t="shared" si="13"/>
        <v>0</v>
      </c>
      <c r="AC123" s="3" cm="1">
        <f t="array" ref="AC123">IFERROR(
    (SUMPRODUCT(--(M123:M1122 &lt;&gt; Y123:Y1122)*(M123:M1122 &lt; Y123:Y1122)) - SUMPRODUCT(--(M123:M1122 &lt;&gt; Y123:Y1122)*(M123:M1122 &gt; Y123:Y1122))) /
    SQRT(
        (SUMPRODUCT(--(M123:M1122 &lt;&gt; Y123:Y1122)*(M123:M1122 &lt; Y123:Y1122)) + COUNT(M123:M1122)) *
        (SUMPRODUCT(--(M123:M1122 &lt;&gt; Y123:Y1122)*(M123:M1122 &gt; Y123:Y1122)) + COUNT(Y123:Y1122))
    ),
    0
)</f>
        <v>0.70710678118654746</v>
      </c>
    </row>
    <row r="124" spans="1:29" x14ac:dyDescent="0.3">
      <c r="A124" s="4" t="s">
        <v>1348</v>
      </c>
      <c r="B124" s="4" t="s">
        <v>1349</v>
      </c>
      <c r="C124" s="5">
        <v>49</v>
      </c>
      <c r="D124" s="4" t="s">
        <v>23</v>
      </c>
      <c r="E124" s="4" t="s">
        <v>24</v>
      </c>
      <c r="F124" s="5">
        <v>0</v>
      </c>
      <c r="G124" s="4" t="s">
        <v>64</v>
      </c>
      <c r="H124" s="4" t="s">
        <v>54</v>
      </c>
      <c r="I124" s="5">
        <v>44781091</v>
      </c>
      <c r="J124" s="5">
        <v>8483063</v>
      </c>
      <c r="K124" s="5">
        <v>322202476</v>
      </c>
      <c r="L124" s="4" t="s">
        <v>61</v>
      </c>
      <c r="M124" s="5">
        <v>772</v>
      </c>
      <c r="N124" s="5">
        <v>48</v>
      </c>
      <c r="O124" s="2">
        <v>18.77</v>
      </c>
      <c r="P124" s="5">
        <v>3143781</v>
      </c>
      <c r="Q124" s="4" t="s">
        <v>46</v>
      </c>
      <c r="R124" s="5">
        <v>1</v>
      </c>
      <c r="S124" s="4" t="s">
        <v>50</v>
      </c>
      <c r="T124" s="6">
        <v>45564</v>
      </c>
      <c r="U124" s="4" t="s">
        <v>51</v>
      </c>
      <c r="V124" s="2">
        <f t="shared" si="7"/>
        <v>5.9022452510932588</v>
      </c>
      <c r="W124" s="3">
        <f t="shared" si="8"/>
        <v>0</v>
      </c>
      <c r="X124" s="3">
        <f t="shared" si="9"/>
        <v>18.77</v>
      </c>
      <c r="Y124" s="3">
        <f t="shared" si="10"/>
        <v>6047740474.5199995</v>
      </c>
      <c r="Z124" s="3">
        <f t="shared" si="11"/>
        <v>6047740474.5199995</v>
      </c>
      <c r="AA124" s="3">
        <f t="shared" si="12"/>
        <v>0</v>
      </c>
      <c r="AB124" s="7">
        <f t="shared" si="13"/>
        <v>0</v>
      </c>
      <c r="AC124" s="3" cm="1">
        <f t="array" ref="AC124">IFERROR(
    (SUMPRODUCT(--(M124:M1123 &lt;&gt; Y124:Y1123)*(M124:M1123 &lt; Y124:Y1123)) - SUMPRODUCT(--(M124:M1123 &lt;&gt; Y124:Y1123)*(M124:M1123 &gt; Y124:Y1123))) /
    SQRT(
        (SUMPRODUCT(--(M124:M1123 &lt;&gt; Y124:Y1123)*(M124:M1123 &lt; Y124:Y1123)) + COUNT(M124:M1123)) *
        (SUMPRODUCT(--(M124:M1123 &lt;&gt; Y124:Y1123)*(M124:M1123 &gt; Y124:Y1123)) + COUNT(Y124:Y1123))
    ),
    0
)</f>
        <v>0.70710678118654746</v>
      </c>
    </row>
    <row r="125" spans="1:29" x14ac:dyDescent="0.3">
      <c r="A125" s="4" t="s">
        <v>1584</v>
      </c>
      <c r="B125" s="4" t="s">
        <v>1585</v>
      </c>
      <c r="C125" s="5">
        <v>54</v>
      </c>
      <c r="D125" s="4" t="s">
        <v>23</v>
      </c>
      <c r="E125" s="4" t="s">
        <v>24</v>
      </c>
      <c r="F125" s="5">
        <v>0</v>
      </c>
      <c r="G125" s="4" t="s">
        <v>34</v>
      </c>
      <c r="H125" s="4" t="s">
        <v>26</v>
      </c>
      <c r="I125" s="5">
        <v>12204425</v>
      </c>
      <c r="J125" s="5">
        <v>4112924</v>
      </c>
      <c r="K125" s="5">
        <v>477507053</v>
      </c>
      <c r="L125" s="4" t="s">
        <v>61</v>
      </c>
      <c r="M125" s="5">
        <v>772</v>
      </c>
      <c r="N125" s="5">
        <v>36</v>
      </c>
      <c r="O125" s="2">
        <v>22.4</v>
      </c>
      <c r="P125" s="5">
        <v>19633935</v>
      </c>
      <c r="Q125" s="4" t="s">
        <v>36</v>
      </c>
      <c r="R125" s="5">
        <v>1</v>
      </c>
      <c r="S125" s="4" t="s">
        <v>50</v>
      </c>
      <c r="T125" s="6">
        <v>44852</v>
      </c>
      <c r="U125" s="4" t="s">
        <v>30</v>
      </c>
      <c r="V125" s="2">
        <f t="shared" si="7"/>
        <v>120.32551978878432</v>
      </c>
      <c r="W125" s="3">
        <f t="shared" si="8"/>
        <v>0</v>
      </c>
      <c r="X125" s="3">
        <f t="shared" si="9"/>
        <v>22.4</v>
      </c>
      <c r="Y125" s="3">
        <f t="shared" si="10"/>
        <v>10696157987.199999</v>
      </c>
      <c r="Z125" s="3">
        <f t="shared" si="11"/>
        <v>10696157987.199999</v>
      </c>
      <c r="AA125" s="3">
        <f t="shared" si="12"/>
        <v>0</v>
      </c>
      <c r="AB125" s="7">
        <f t="shared" si="13"/>
        <v>0</v>
      </c>
      <c r="AC125" s="3" cm="1">
        <f t="array" ref="AC125">IFERROR(
    (SUMPRODUCT(--(M125:M1124 &lt;&gt; Y125:Y1124)*(M125:M1124 &lt; Y125:Y1124)) - SUMPRODUCT(--(M125:M1124 &lt;&gt; Y125:Y1124)*(M125:M1124 &gt; Y125:Y1124))) /
    SQRT(
        (SUMPRODUCT(--(M125:M1124 &lt;&gt; Y125:Y1124)*(M125:M1124 &lt; Y125:Y1124)) + COUNT(M125:M1124)) *
        (SUMPRODUCT(--(M125:M1124 &lt;&gt; Y125:Y1124)*(M125:M1124 &gt; Y125:Y1124)) + COUNT(Y125:Y1124))
    ),
    0
)</f>
        <v>0.70710678118654757</v>
      </c>
    </row>
    <row r="126" spans="1:29" x14ac:dyDescent="0.3">
      <c r="A126" s="4" t="s">
        <v>1720</v>
      </c>
      <c r="B126" s="4" t="s">
        <v>1721</v>
      </c>
      <c r="C126" s="5">
        <v>57</v>
      </c>
      <c r="D126" s="4" t="s">
        <v>41</v>
      </c>
      <c r="E126" s="4" t="s">
        <v>24</v>
      </c>
      <c r="F126" s="5">
        <v>2</v>
      </c>
      <c r="G126" s="4" t="s">
        <v>25</v>
      </c>
      <c r="H126" s="4" t="s">
        <v>49</v>
      </c>
      <c r="I126" s="5">
        <v>33621824</v>
      </c>
      <c r="J126" s="5">
        <v>14012674</v>
      </c>
      <c r="K126" s="5">
        <v>374775393</v>
      </c>
      <c r="L126" s="4" t="s">
        <v>27</v>
      </c>
      <c r="M126" s="5">
        <v>772</v>
      </c>
      <c r="N126" s="5">
        <v>48</v>
      </c>
      <c r="O126" s="2">
        <v>10.97</v>
      </c>
      <c r="P126" s="5">
        <v>8981806</v>
      </c>
      <c r="Q126" s="4" t="s">
        <v>36</v>
      </c>
      <c r="R126" s="5">
        <v>0</v>
      </c>
      <c r="S126" s="4" t="s">
        <v>50</v>
      </c>
      <c r="T126" s="6">
        <v>45267</v>
      </c>
      <c r="U126" s="4" t="s">
        <v>55</v>
      </c>
      <c r="V126" s="2">
        <f t="shared" si="7"/>
        <v>18.855674725489919</v>
      </c>
      <c r="W126" s="3">
        <f t="shared" si="8"/>
        <v>0</v>
      </c>
      <c r="X126" s="3">
        <f t="shared" si="9"/>
        <v>10.97</v>
      </c>
      <c r="Y126" s="3">
        <f t="shared" si="10"/>
        <v>4111286061.21</v>
      </c>
      <c r="Z126" s="3">
        <f t="shared" si="11"/>
        <v>4111286061.21</v>
      </c>
      <c r="AA126" s="3">
        <f t="shared" si="12"/>
        <v>0</v>
      </c>
      <c r="AB126" s="7">
        <f t="shared" si="13"/>
        <v>0</v>
      </c>
      <c r="AC126" s="3" cm="1">
        <f t="array" ref="AC126">IFERROR(
    (SUMPRODUCT(--(M126:M1125 &lt;&gt; Y126:Y1125)*(M126:M1125 &lt; Y126:Y1125)) - SUMPRODUCT(--(M126:M1125 &lt;&gt; Y126:Y1125)*(M126:M1125 &gt; Y126:Y1125))) /
    SQRT(
        (SUMPRODUCT(--(M126:M1125 &lt;&gt; Y126:Y1125)*(M126:M1125 &lt; Y126:Y1125)) + COUNT(M126:M1125)) *
        (SUMPRODUCT(--(M126:M1125 &lt;&gt; Y126:Y1125)*(M126:M1125 &gt; Y126:Y1125)) + COUNT(Y126:Y1125))
    ),
    0
)</f>
        <v>0.70710678118654757</v>
      </c>
    </row>
    <row r="127" spans="1:29" x14ac:dyDescent="0.3">
      <c r="A127" s="4" t="s">
        <v>1888</v>
      </c>
      <c r="B127" s="4" t="s">
        <v>1889</v>
      </c>
      <c r="C127" s="5">
        <v>60</v>
      </c>
      <c r="D127" s="4" t="s">
        <v>41</v>
      </c>
      <c r="E127" s="4" t="s">
        <v>33</v>
      </c>
      <c r="F127" s="5">
        <v>0</v>
      </c>
      <c r="G127" s="4" t="s">
        <v>64</v>
      </c>
      <c r="H127" s="4" t="s">
        <v>26</v>
      </c>
      <c r="I127" s="5">
        <v>14289461</v>
      </c>
      <c r="J127" s="5">
        <v>13471855</v>
      </c>
      <c r="K127" s="5">
        <v>54787557</v>
      </c>
      <c r="L127" s="4" t="s">
        <v>61</v>
      </c>
      <c r="M127" s="5">
        <v>772</v>
      </c>
      <c r="N127" s="5">
        <v>48</v>
      </c>
      <c r="O127" s="2">
        <v>20.47</v>
      </c>
      <c r="P127" s="5">
        <v>18545242</v>
      </c>
      <c r="Q127" s="4" t="s">
        <v>36</v>
      </c>
      <c r="R127" s="5">
        <v>0</v>
      </c>
      <c r="S127" s="4" t="s">
        <v>37</v>
      </c>
      <c r="T127" s="6">
        <v>45462</v>
      </c>
      <c r="U127" s="4" t="s">
        <v>38</v>
      </c>
      <c r="V127" s="2">
        <f t="shared" si="7"/>
        <v>66.802459941020089</v>
      </c>
      <c r="W127" s="3">
        <f t="shared" si="8"/>
        <v>0</v>
      </c>
      <c r="X127" s="3">
        <f t="shared" si="9"/>
        <v>20.47</v>
      </c>
      <c r="Y127" s="3">
        <f t="shared" si="10"/>
        <v>1121501291.79</v>
      </c>
      <c r="Z127" s="3">
        <f t="shared" si="11"/>
        <v>1121501291.79</v>
      </c>
      <c r="AA127" s="3">
        <f t="shared" si="12"/>
        <v>0</v>
      </c>
      <c r="AB127" s="7">
        <f t="shared" si="13"/>
        <v>0</v>
      </c>
      <c r="AC127" s="3" cm="1">
        <f t="array" ref="AC127">IFERROR(
    (SUMPRODUCT(--(M127:M1126 &lt;&gt; Y127:Y1126)*(M127:M1126 &lt; Y127:Y1126)) - SUMPRODUCT(--(M127:M1126 &lt;&gt; Y127:Y1126)*(M127:M1126 &gt; Y127:Y1126))) /
    SQRT(
        (SUMPRODUCT(--(M127:M1126 &lt;&gt; Y127:Y1126)*(M127:M1126 &lt; Y127:Y1126)) + COUNT(M127:M1126)) *
        (SUMPRODUCT(--(M127:M1126 &lt;&gt; Y127:Y1126)*(M127:M1126 &gt; Y127:Y1126)) + COUNT(Y127:Y1126))
    ),
    0
)</f>
        <v>0.70710678118654757</v>
      </c>
    </row>
    <row r="128" spans="1:29" x14ac:dyDescent="0.3">
      <c r="A128" s="4" t="s">
        <v>1944</v>
      </c>
      <c r="B128" s="4" t="s">
        <v>1945</v>
      </c>
      <c r="C128" s="5">
        <v>62</v>
      </c>
      <c r="D128" s="4" t="s">
        <v>23</v>
      </c>
      <c r="E128" s="4" t="s">
        <v>24</v>
      </c>
      <c r="F128" s="5">
        <v>3</v>
      </c>
      <c r="G128" s="4" t="s">
        <v>64</v>
      </c>
      <c r="H128" s="4" t="s">
        <v>54</v>
      </c>
      <c r="I128" s="5">
        <v>19649817</v>
      </c>
      <c r="J128" s="5">
        <v>10157715</v>
      </c>
      <c r="K128" s="5">
        <v>125196868</v>
      </c>
      <c r="L128" s="4" t="s">
        <v>61</v>
      </c>
      <c r="M128" s="5">
        <v>772</v>
      </c>
      <c r="N128" s="5">
        <v>24</v>
      </c>
      <c r="O128" s="2">
        <v>12.01</v>
      </c>
      <c r="P128" s="5">
        <v>2057980</v>
      </c>
      <c r="Q128" s="4" t="s">
        <v>46</v>
      </c>
      <c r="R128" s="5">
        <v>0</v>
      </c>
      <c r="S128" s="4" t="s">
        <v>29</v>
      </c>
      <c r="T128" s="6">
        <v>45194</v>
      </c>
      <c r="U128" s="4" t="s">
        <v>51</v>
      </c>
      <c r="V128" s="2">
        <f t="shared" si="7"/>
        <v>6.9042280991260867</v>
      </c>
      <c r="W128" s="3">
        <f t="shared" si="8"/>
        <v>0</v>
      </c>
      <c r="X128" s="3">
        <f t="shared" si="9"/>
        <v>12.01</v>
      </c>
      <c r="Y128" s="3">
        <f t="shared" si="10"/>
        <v>1503614384.6800001</v>
      </c>
      <c r="Z128" s="3">
        <f t="shared" si="11"/>
        <v>1503614384.6800001</v>
      </c>
      <c r="AA128" s="3">
        <f t="shared" si="12"/>
        <v>0</v>
      </c>
      <c r="AB128" s="7">
        <f t="shared" si="13"/>
        <v>0</v>
      </c>
      <c r="AC128" s="3" cm="1">
        <f t="array" ref="AC128">IFERROR(
    (SUMPRODUCT(--(M128:M1127 &lt;&gt; Y128:Y1127)*(M128:M1127 &lt; Y128:Y1127)) - SUMPRODUCT(--(M128:M1127 &lt;&gt; Y128:Y1127)*(M128:M1127 &gt; Y128:Y1127))) /
    SQRT(
        (SUMPRODUCT(--(M128:M1127 &lt;&gt; Y128:Y1127)*(M128:M1127 &lt; Y128:Y1127)) + COUNT(M128:M1127)) *
        (SUMPRODUCT(--(M128:M1127 &lt;&gt; Y128:Y1127)*(M128:M1127 &gt; Y128:Y1127)) + COUNT(Y128:Y1127))
    ),
    0
)</f>
        <v>0.70710678118654757</v>
      </c>
    </row>
    <row r="129" spans="1:29" x14ac:dyDescent="0.3">
      <c r="A129" s="4" t="s">
        <v>472</v>
      </c>
      <c r="B129" s="4" t="s">
        <v>473</v>
      </c>
      <c r="C129" s="5">
        <v>30</v>
      </c>
      <c r="D129" s="4" t="s">
        <v>23</v>
      </c>
      <c r="E129" s="4" t="s">
        <v>33</v>
      </c>
      <c r="F129" s="5">
        <v>3</v>
      </c>
      <c r="G129" s="4" t="s">
        <v>34</v>
      </c>
      <c r="H129" s="4" t="s">
        <v>49</v>
      </c>
      <c r="I129" s="5">
        <v>32133578</v>
      </c>
      <c r="J129" s="5">
        <v>837566</v>
      </c>
      <c r="K129" s="5">
        <v>41822219</v>
      </c>
      <c r="L129" s="4" t="s">
        <v>27</v>
      </c>
      <c r="M129" s="5">
        <v>771</v>
      </c>
      <c r="N129" s="5">
        <v>48</v>
      </c>
      <c r="O129" s="2">
        <v>15.01</v>
      </c>
      <c r="P129" s="5">
        <v>7235111</v>
      </c>
      <c r="Q129" s="4" t="s">
        <v>28</v>
      </c>
      <c r="R129" s="5">
        <v>1</v>
      </c>
      <c r="S129" s="4" t="s">
        <v>29</v>
      </c>
      <c r="T129" s="6">
        <v>45000</v>
      </c>
      <c r="U129" s="4" t="s">
        <v>84</v>
      </c>
      <c r="V129" s="2">
        <f t="shared" si="7"/>
        <v>21.943766949669687</v>
      </c>
      <c r="W129" s="3">
        <f t="shared" si="8"/>
        <v>0</v>
      </c>
      <c r="X129" s="3">
        <f t="shared" si="9"/>
        <v>15.01</v>
      </c>
      <c r="Y129" s="3">
        <f t="shared" si="10"/>
        <v>627751507.18999994</v>
      </c>
      <c r="Z129" s="3">
        <f t="shared" si="11"/>
        <v>627751507.18999994</v>
      </c>
      <c r="AA129" s="3">
        <f t="shared" si="12"/>
        <v>0</v>
      </c>
      <c r="AB129" s="7">
        <f t="shared" si="13"/>
        <v>0</v>
      </c>
      <c r="AC129" s="3" cm="1">
        <f t="array" ref="AC129">IFERROR(
    (SUMPRODUCT(--(M129:M1128 &lt;&gt; Y129:Y1128)*(M129:M1128 &lt; Y129:Y1128)) - SUMPRODUCT(--(M129:M1128 &lt;&gt; Y129:Y1128)*(M129:M1128 &gt; Y129:Y1128))) /
    SQRT(
        (SUMPRODUCT(--(M129:M1128 &lt;&gt; Y129:Y1128)*(M129:M1128 &lt; Y129:Y1128)) + COUNT(M129:M1128)) *
        (SUMPRODUCT(--(M129:M1128 &lt;&gt; Y129:Y1128)*(M129:M1128 &gt; Y129:Y1128)) + COUNT(Y129:Y1128))
    ),
    0
)</f>
        <v>0.70710678118654757</v>
      </c>
    </row>
    <row r="130" spans="1:29" x14ac:dyDescent="0.3">
      <c r="A130" s="4" t="s">
        <v>490</v>
      </c>
      <c r="B130" s="4" t="s">
        <v>491</v>
      </c>
      <c r="C130" s="5">
        <v>30</v>
      </c>
      <c r="D130" s="4" t="s">
        <v>23</v>
      </c>
      <c r="E130" s="4" t="s">
        <v>24</v>
      </c>
      <c r="F130" s="5">
        <v>0</v>
      </c>
      <c r="G130" s="4" t="s">
        <v>64</v>
      </c>
      <c r="H130" s="4" t="s">
        <v>54</v>
      </c>
      <c r="I130" s="5">
        <v>40086769</v>
      </c>
      <c r="J130" s="5">
        <v>7530577</v>
      </c>
      <c r="K130" s="5">
        <v>456331096</v>
      </c>
      <c r="L130" s="4" t="s">
        <v>61</v>
      </c>
      <c r="M130" s="5">
        <v>771</v>
      </c>
      <c r="N130" s="5">
        <v>60</v>
      </c>
      <c r="O130" s="2">
        <v>21.47</v>
      </c>
      <c r="P130" s="5">
        <v>11435379</v>
      </c>
      <c r="Q130" s="4" t="s">
        <v>46</v>
      </c>
      <c r="R130" s="5">
        <v>1</v>
      </c>
      <c r="S130" s="4" t="s">
        <v>29</v>
      </c>
      <c r="T130" s="6">
        <v>45849</v>
      </c>
      <c r="U130" s="4" t="s">
        <v>51</v>
      </c>
      <c r="V130" s="2">
        <f t="shared" ref="V130:V193" si="14" xml:space="preserve"> (P130 / (I130 + J130)) * 100</f>
        <v>24.015154057515094</v>
      </c>
      <c r="W130" s="3">
        <f t="shared" ref="W130:W193" si="15">IF(M130 &lt; 650,
    IF(AND(COUNTIFS(R130:R1129, 1) &gt; 0, COUNTIFS(R130:R1129, 0) &gt; 0, COUNTA(O130:O1129) &gt; 1),
        (AVERAGEIFS(O130:O1129, R130:R1129, 1) - AVERAGEIFS(O130:O1129, R130:R1129, 0)) / STDEVP(O130:O1129) * SQRT((COUNTIFS(R130:R1129, 1) * COUNTIFS(R130:R1129, 0)) / (COUNTA(O130:O1129) * (COUNTA(O130:O1129) - 1))),
        0),
    0)</f>
        <v>0</v>
      </c>
      <c r="X130" s="3">
        <f t="shared" ref="X130:X193" si="16">IF(M130 &lt; 650, O130 + 2, O130)</f>
        <v>21.47</v>
      </c>
      <c r="Y130" s="3">
        <f t="shared" ref="Y130:Y193" si="17" xml:space="preserve"> K130 * O130</f>
        <v>9797428631.1199989</v>
      </c>
      <c r="Z130" s="3">
        <f t="shared" ref="Z130:Z193" si="18" xml:space="preserve"> K130 * X130</f>
        <v>9797428631.1199989</v>
      </c>
      <c r="AA130" s="3">
        <f t="shared" ref="AA130:AA193" si="19">IF(M130 &lt; 650,
    IF(AND(COUNTIFS(R130:R1129, 1) &gt; 0, COUNTIFS(R130:R1129, 0) &gt; 0, COUNTA(X130:X1129) &gt; 1),
        (AVERAGEIFS(X130:X1129, R130:R1129, 1) - AVERAGEIFS(X130:X1129, R130:R1129, 0)) / STDEVP(X130:X1129) * SQRT((COUNTIFS(R130:R1129, 1) * COUNTIFS(R130:R1129, 0)) / (COUNTA(X130:X1129) * (COUNTA(X130:X1129) - 1))),
        0),
    0)</f>
        <v>0</v>
      </c>
      <c r="AB130" s="7">
        <f t="shared" ref="AB130:AB193" si="20">IF(M130 &lt; 650,
    IF(AND(COUNTIFS(R130:R1129, 1) &gt; 0, COUNTIFS(R130:R1129, 0) &gt; 0, COUNTA(M130:M1129) &gt; 1),
        (AVERAGEIFS(M130:M1129, R130:R1129, 1) - AVERAGEIFS(M130:M1129, R130:R1129, 0)) / STDEVP(M130:M1129) * SQRT((COUNTIFS(R130:R1129, 1) * COUNTIFS(R130:R1129, 0)) / (COUNTA(M130:M1129) * (COUNTA(M130:M1129) - 1))),
        0),
    0)</f>
        <v>0</v>
      </c>
      <c r="AC130" s="3" cm="1">
        <f t="array" ref="AC130">IFERROR(
    (SUMPRODUCT(--(M130:M1129 &lt;&gt; Y130:Y1129)*(M130:M1129 &lt; Y130:Y1129)) - SUMPRODUCT(--(M130:M1129 &lt;&gt; Y130:Y1129)*(M130:M1129 &gt; Y130:Y1129))) /
    SQRT(
        (SUMPRODUCT(--(M130:M1129 &lt;&gt; Y130:Y1129)*(M130:M1129 &lt; Y130:Y1129)) + COUNT(M130:M1129)) *
        (SUMPRODUCT(--(M130:M1129 &lt;&gt; Y130:Y1129)*(M130:M1129 &gt; Y130:Y1129)) + COUNT(Y130:Y1129))
    ),
    0
)</f>
        <v>0.70710678118654757</v>
      </c>
    </row>
    <row r="131" spans="1:29" x14ac:dyDescent="0.3">
      <c r="A131" s="4" t="s">
        <v>884</v>
      </c>
      <c r="B131" s="4" t="s">
        <v>885</v>
      </c>
      <c r="C131" s="5">
        <v>39</v>
      </c>
      <c r="D131" s="4" t="s">
        <v>41</v>
      </c>
      <c r="E131" s="4" t="s">
        <v>33</v>
      </c>
      <c r="F131" s="5">
        <v>3</v>
      </c>
      <c r="G131" s="4" t="s">
        <v>64</v>
      </c>
      <c r="H131" s="4" t="s">
        <v>26</v>
      </c>
      <c r="I131" s="5">
        <v>32015955</v>
      </c>
      <c r="J131" s="5">
        <v>14497941</v>
      </c>
      <c r="K131" s="5">
        <v>173915386</v>
      </c>
      <c r="L131" s="4" t="s">
        <v>61</v>
      </c>
      <c r="M131" s="5">
        <v>771</v>
      </c>
      <c r="N131" s="5">
        <v>24</v>
      </c>
      <c r="O131" s="2">
        <v>14.84</v>
      </c>
      <c r="P131" s="5">
        <v>11485460</v>
      </c>
      <c r="Q131" s="4" t="s">
        <v>124</v>
      </c>
      <c r="R131" s="5">
        <v>0</v>
      </c>
      <c r="S131" s="4" t="s">
        <v>37</v>
      </c>
      <c r="T131" s="6">
        <v>45713</v>
      </c>
      <c r="U131" s="4" t="s">
        <v>51</v>
      </c>
      <c r="V131" s="2">
        <f t="shared" si="14"/>
        <v>24.692534893228466</v>
      </c>
      <c r="W131" s="3">
        <f t="shared" si="15"/>
        <v>0</v>
      </c>
      <c r="X131" s="3">
        <f t="shared" si="16"/>
        <v>14.84</v>
      </c>
      <c r="Y131" s="3">
        <f t="shared" si="17"/>
        <v>2580904328.2399998</v>
      </c>
      <c r="Z131" s="3">
        <f t="shared" si="18"/>
        <v>2580904328.2399998</v>
      </c>
      <c r="AA131" s="3">
        <f t="shared" si="19"/>
        <v>0</v>
      </c>
      <c r="AB131" s="7">
        <f t="shared" si="20"/>
        <v>0</v>
      </c>
      <c r="AC131" s="3" cm="1">
        <f t="array" ref="AC131">IFERROR(
    (SUMPRODUCT(--(M131:M1130 &lt;&gt; Y131:Y1130)*(M131:M1130 &lt; Y131:Y1130)) - SUMPRODUCT(--(M131:M1130 &lt;&gt; Y131:Y1130)*(M131:M1130 &gt; Y131:Y1130))) /
    SQRT(
        (SUMPRODUCT(--(M131:M1130 &lt;&gt; Y131:Y1130)*(M131:M1130 &lt; Y131:Y1130)) + COUNT(M131:M1130)) *
        (SUMPRODUCT(--(M131:M1130 &lt;&gt; Y131:Y1130)*(M131:M1130 &gt; Y131:Y1130)) + COUNT(Y131:Y1130))
    ),
    0
)</f>
        <v>0.70710678118654757</v>
      </c>
    </row>
    <row r="132" spans="1:29" x14ac:dyDescent="0.3">
      <c r="A132" s="4" t="s">
        <v>1902</v>
      </c>
      <c r="B132" s="4" t="s">
        <v>1903</v>
      </c>
      <c r="C132" s="5">
        <v>60</v>
      </c>
      <c r="D132" s="4" t="s">
        <v>23</v>
      </c>
      <c r="E132" s="4" t="s">
        <v>24</v>
      </c>
      <c r="F132" s="5">
        <v>0</v>
      </c>
      <c r="G132" s="4" t="s">
        <v>34</v>
      </c>
      <c r="H132" s="4" t="s">
        <v>26</v>
      </c>
      <c r="I132" s="5">
        <v>45782551</v>
      </c>
      <c r="J132" s="5">
        <v>14847027</v>
      </c>
      <c r="K132" s="5">
        <v>326927760</v>
      </c>
      <c r="L132" s="4" t="s">
        <v>61</v>
      </c>
      <c r="M132" s="5">
        <v>771</v>
      </c>
      <c r="N132" s="5">
        <v>36</v>
      </c>
      <c r="O132" s="2">
        <v>13.39</v>
      </c>
      <c r="P132" s="5">
        <v>13796963</v>
      </c>
      <c r="Q132" s="4" t="s">
        <v>36</v>
      </c>
      <c r="R132" s="5">
        <v>0</v>
      </c>
      <c r="S132" s="4" t="s">
        <v>29</v>
      </c>
      <c r="T132" s="6">
        <v>45835</v>
      </c>
      <c r="U132" s="4" t="s">
        <v>55</v>
      </c>
      <c r="V132" s="2">
        <f t="shared" si="14"/>
        <v>22.756158718439373</v>
      </c>
      <c r="W132" s="3">
        <f t="shared" si="15"/>
        <v>0</v>
      </c>
      <c r="X132" s="3">
        <f t="shared" si="16"/>
        <v>13.39</v>
      </c>
      <c r="Y132" s="3">
        <f t="shared" si="17"/>
        <v>4377562706.4000006</v>
      </c>
      <c r="Z132" s="3">
        <f t="shared" si="18"/>
        <v>4377562706.4000006</v>
      </c>
      <c r="AA132" s="3">
        <f t="shared" si="19"/>
        <v>0</v>
      </c>
      <c r="AB132" s="7">
        <f t="shared" si="20"/>
        <v>0</v>
      </c>
      <c r="AC132" s="3" cm="1">
        <f t="array" ref="AC132">IFERROR(
    (SUMPRODUCT(--(M132:M1131 &lt;&gt; Y132:Y1131)*(M132:M1131 &lt; Y132:Y1131)) - SUMPRODUCT(--(M132:M1131 &lt;&gt; Y132:Y1131)*(M132:M1131 &gt; Y132:Y1131))) /
    SQRT(
        (SUMPRODUCT(--(M132:M1131 &lt;&gt; Y132:Y1131)*(M132:M1131 &lt; Y132:Y1131)) + COUNT(M132:M1131)) *
        (SUMPRODUCT(--(M132:M1131 &lt;&gt; Y132:Y1131)*(M132:M1131 &gt; Y132:Y1131)) + COUNT(Y132:Y1131))
    ),
    0
)</f>
        <v>0.70710678118654757</v>
      </c>
    </row>
    <row r="133" spans="1:29" x14ac:dyDescent="0.3">
      <c r="A133" s="4" t="s">
        <v>1058</v>
      </c>
      <c r="B133" s="4" t="s">
        <v>1059</v>
      </c>
      <c r="C133" s="5">
        <v>43</v>
      </c>
      <c r="D133" s="4" t="s">
        <v>23</v>
      </c>
      <c r="E133" s="4" t="s">
        <v>33</v>
      </c>
      <c r="F133" s="5">
        <v>1</v>
      </c>
      <c r="G133" s="4" t="s">
        <v>34</v>
      </c>
      <c r="H133" s="4" t="s">
        <v>49</v>
      </c>
      <c r="I133" s="5">
        <v>37708134</v>
      </c>
      <c r="J133" s="5">
        <v>7189204</v>
      </c>
      <c r="K133" s="5">
        <v>186447397</v>
      </c>
      <c r="L133" s="4" t="s">
        <v>35</v>
      </c>
      <c r="M133" s="5">
        <v>770</v>
      </c>
      <c r="N133" s="5">
        <v>48</v>
      </c>
      <c r="O133" s="2">
        <v>20.32</v>
      </c>
      <c r="P133" s="5">
        <v>5163121</v>
      </c>
      <c r="Q133" s="4" t="s">
        <v>28</v>
      </c>
      <c r="R133" s="5">
        <v>0</v>
      </c>
      <c r="S133" s="4" t="s">
        <v>50</v>
      </c>
      <c r="T133" s="6">
        <v>44988</v>
      </c>
      <c r="U133" s="4" t="s">
        <v>55</v>
      </c>
      <c r="V133" s="2">
        <f t="shared" si="14"/>
        <v>11.499837696390818</v>
      </c>
      <c r="W133" s="3">
        <f t="shared" si="15"/>
        <v>0</v>
      </c>
      <c r="X133" s="3">
        <f t="shared" si="16"/>
        <v>20.32</v>
      </c>
      <c r="Y133" s="3">
        <f t="shared" si="17"/>
        <v>3788611107.04</v>
      </c>
      <c r="Z133" s="3">
        <f t="shared" si="18"/>
        <v>3788611107.04</v>
      </c>
      <c r="AA133" s="3">
        <f t="shared" si="19"/>
        <v>0</v>
      </c>
      <c r="AB133" s="7">
        <f t="shared" si="20"/>
        <v>0</v>
      </c>
      <c r="AC133" s="3" cm="1">
        <f t="array" ref="AC133">IFERROR(
    (SUMPRODUCT(--(M133:M1132 &lt;&gt; Y133:Y1132)*(M133:M1132 &lt; Y133:Y1132)) - SUMPRODUCT(--(M133:M1132 &lt;&gt; Y133:Y1132)*(M133:M1132 &gt; Y133:Y1132))) /
    SQRT(
        (SUMPRODUCT(--(M133:M1132 &lt;&gt; Y133:Y1132)*(M133:M1132 &lt; Y133:Y1132)) + COUNT(M133:M1132)) *
        (SUMPRODUCT(--(M133:M1132 &lt;&gt; Y133:Y1132)*(M133:M1132 &gt; Y133:Y1132)) + COUNT(Y133:Y1132))
    ),
    0
)</f>
        <v>0.70710678118654757</v>
      </c>
    </row>
    <row r="134" spans="1:29" x14ac:dyDescent="0.3">
      <c r="A134" s="4" t="s">
        <v>1162</v>
      </c>
      <c r="B134" s="4" t="s">
        <v>1163</v>
      </c>
      <c r="C134" s="5">
        <v>45</v>
      </c>
      <c r="D134" s="4" t="s">
        <v>23</v>
      </c>
      <c r="E134" s="4" t="s">
        <v>33</v>
      </c>
      <c r="F134" s="5">
        <v>3</v>
      </c>
      <c r="G134" s="4" t="s">
        <v>34</v>
      </c>
      <c r="H134" s="4" t="s">
        <v>26</v>
      </c>
      <c r="I134" s="5">
        <v>8600957</v>
      </c>
      <c r="J134" s="5">
        <v>11330658</v>
      </c>
      <c r="K134" s="5">
        <v>247697136</v>
      </c>
      <c r="L134" s="4" t="s">
        <v>35</v>
      </c>
      <c r="M134" s="5">
        <v>770</v>
      </c>
      <c r="N134" s="5">
        <v>24</v>
      </c>
      <c r="O134" s="2">
        <v>16.48</v>
      </c>
      <c r="P134" s="5">
        <v>11798706</v>
      </c>
      <c r="Q134" s="4" t="s">
        <v>36</v>
      </c>
      <c r="R134" s="5">
        <v>0</v>
      </c>
      <c r="S134" s="4" t="s">
        <v>29</v>
      </c>
      <c r="T134" s="6">
        <v>45656</v>
      </c>
      <c r="U134" s="4" t="s">
        <v>51</v>
      </c>
      <c r="V134" s="2">
        <f t="shared" si="14"/>
        <v>59.195935703153005</v>
      </c>
      <c r="W134" s="3">
        <f t="shared" si="15"/>
        <v>0</v>
      </c>
      <c r="X134" s="3">
        <f t="shared" si="16"/>
        <v>16.48</v>
      </c>
      <c r="Y134" s="3">
        <f t="shared" si="17"/>
        <v>4082048801.2800002</v>
      </c>
      <c r="Z134" s="3">
        <f t="shared" si="18"/>
        <v>4082048801.2800002</v>
      </c>
      <c r="AA134" s="3">
        <f t="shared" si="19"/>
        <v>0</v>
      </c>
      <c r="AB134" s="7">
        <f t="shared" si="20"/>
        <v>0</v>
      </c>
      <c r="AC134" s="3" cm="1">
        <f t="array" ref="AC134">IFERROR(
    (SUMPRODUCT(--(M134:M1133 &lt;&gt; Y134:Y1133)*(M134:M1133 &lt; Y134:Y1133)) - SUMPRODUCT(--(M134:M1133 &lt;&gt; Y134:Y1133)*(M134:M1133 &gt; Y134:Y1133))) /
    SQRT(
        (SUMPRODUCT(--(M134:M1133 &lt;&gt; Y134:Y1133)*(M134:M1133 &lt; Y134:Y1133)) + COUNT(M134:M1133)) *
        (SUMPRODUCT(--(M134:M1133 &lt;&gt; Y134:Y1133)*(M134:M1133 &gt; Y134:Y1133)) + COUNT(Y134:Y1133))
    ),
    0
)</f>
        <v>0.70710678118654757</v>
      </c>
    </row>
    <row r="135" spans="1:29" x14ac:dyDescent="0.3">
      <c r="A135" s="4" t="s">
        <v>1400</v>
      </c>
      <c r="B135" s="4" t="s">
        <v>1401</v>
      </c>
      <c r="C135" s="5">
        <v>50</v>
      </c>
      <c r="D135" s="4" t="s">
        <v>41</v>
      </c>
      <c r="E135" s="4" t="s">
        <v>33</v>
      </c>
      <c r="F135" s="5">
        <v>0</v>
      </c>
      <c r="G135" s="4" t="s">
        <v>34</v>
      </c>
      <c r="H135" s="4" t="s">
        <v>49</v>
      </c>
      <c r="I135" s="5">
        <v>21162243</v>
      </c>
      <c r="J135" s="5">
        <v>14240440</v>
      </c>
      <c r="K135" s="5">
        <v>272829388</v>
      </c>
      <c r="L135" s="4" t="s">
        <v>27</v>
      </c>
      <c r="M135" s="5">
        <v>770</v>
      </c>
      <c r="N135" s="5">
        <v>24</v>
      </c>
      <c r="O135" s="2">
        <v>14.91</v>
      </c>
      <c r="P135" s="5">
        <v>11176310</v>
      </c>
      <c r="Q135" s="4" t="s">
        <v>36</v>
      </c>
      <c r="R135" s="5">
        <v>0</v>
      </c>
      <c r="S135" s="4" t="s">
        <v>50</v>
      </c>
      <c r="T135" s="6">
        <v>45104</v>
      </c>
      <c r="U135" s="4" t="s">
        <v>55</v>
      </c>
      <c r="V135" s="2">
        <f t="shared" si="14"/>
        <v>31.56910452238888</v>
      </c>
      <c r="W135" s="3">
        <f t="shared" si="15"/>
        <v>0</v>
      </c>
      <c r="X135" s="3">
        <f t="shared" si="16"/>
        <v>14.91</v>
      </c>
      <c r="Y135" s="3">
        <f t="shared" si="17"/>
        <v>4067886175.0799999</v>
      </c>
      <c r="Z135" s="3">
        <f t="shared" si="18"/>
        <v>4067886175.0799999</v>
      </c>
      <c r="AA135" s="3">
        <f t="shared" si="19"/>
        <v>0</v>
      </c>
      <c r="AB135" s="7">
        <f t="shared" si="20"/>
        <v>0</v>
      </c>
      <c r="AC135" s="3" cm="1">
        <f t="array" ref="AC135">IFERROR(
    (SUMPRODUCT(--(M135:M1134 &lt;&gt; Y135:Y1134)*(M135:M1134 &lt; Y135:Y1134)) - SUMPRODUCT(--(M135:M1134 &lt;&gt; Y135:Y1134)*(M135:M1134 &gt; Y135:Y1134))) /
    SQRT(
        (SUMPRODUCT(--(M135:M1134 &lt;&gt; Y135:Y1134)*(M135:M1134 &lt; Y135:Y1134)) + COUNT(M135:M1134)) *
        (SUMPRODUCT(--(M135:M1134 &lt;&gt; Y135:Y1134)*(M135:M1134 &gt; Y135:Y1134)) + COUNT(Y135:Y1134))
    ),
    0
)</f>
        <v>0.70710678118654757</v>
      </c>
    </row>
    <row r="136" spans="1:29" x14ac:dyDescent="0.3">
      <c r="A136" s="4" t="s">
        <v>1690</v>
      </c>
      <c r="B136" s="4" t="s">
        <v>1691</v>
      </c>
      <c r="C136" s="5">
        <v>56</v>
      </c>
      <c r="D136" s="4" t="s">
        <v>23</v>
      </c>
      <c r="E136" s="4" t="s">
        <v>24</v>
      </c>
      <c r="F136" s="5">
        <v>3</v>
      </c>
      <c r="G136" s="4" t="s">
        <v>64</v>
      </c>
      <c r="H136" s="4" t="s">
        <v>26</v>
      </c>
      <c r="I136" s="5">
        <v>40211819</v>
      </c>
      <c r="J136" s="5">
        <v>13269005</v>
      </c>
      <c r="K136" s="5">
        <v>142506357</v>
      </c>
      <c r="L136" s="4" t="s">
        <v>58</v>
      </c>
      <c r="M136" s="5">
        <v>770</v>
      </c>
      <c r="N136" s="5">
        <v>12</v>
      </c>
      <c r="O136" s="2">
        <v>9.32</v>
      </c>
      <c r="P136" s="5">
        <v>6963523</v>
      </c>
      <c r="Q136" s="4" t="s">
        <v>36</v>
      </c>
      <c r="R136" s="5">
        <v>0</v>
      </c>
      <c r="S136" s="4" t="s">
        <v>37</v>
      </c>
      <c r="T136" s="6">
        <v>45225</v>
      </c>
      <c r="U136" s="4" t="s">
        <v>84</v>
      </c>
      <c r="V136" s="2">
        <f t="shared" si="14"/>
        <v>13.02059781277865</v>
      </c>
      <c r="W136" s="3">
        <f t="shared" si="15"/>
        <v>0</v>
      </c>
      <c r="X136" s="3">
        <f t="shared" si="16"/>
        <v>9.32</v>
      </c>
      <c r="Y136" s="3">
        <f t="shared" si="17"/>
        <v>1328159247.24</v>
      </c>
      <c r="Z136" s="3">
        <f t="shared" si="18"/>
        <v>1328159247.24</v>
      </c>
      <c r="AA136" s="3">
        <f t="shared" si="19"/>
        <v>0</v>
      </c>
      <c r="AB136" s="7">
        <f t="shared" si="20"/>
        <v>0</v>
      </c>
      <c r="AC136" s="3" cm="1">
        <f t="array" ref="AC136">IFERROR(
    (SUMPRODUCT(--(M136:M1135 &lt;&gt; Y136:Y1135)*(M136:M1135 &lt; Y136:Y1135)) - SUMPRODUCT(--(M136:M1135 &lt;&gt; Y136:Y1135)*(M136:M1135 &gt; Y136:Y1135))) /
    SQRT(
        (SUMPRODUCT(--(M136:M1135 &lt;&gt; Y136:Y1135)*(M136:M1135 &lt; Y136:Y1135)) + COUNT(M136:M1135)) *
        (SUMPRODUCT(--(M136:M1135 &lt;&gt; Y136:Y1135)*(M136:M1135 &gt; Y136:Y1135)) + COUNT(Y136:Y1135))
    ),
    0
)</f>
        <v>0.70710678118654746</v>
      </c>
    </row>
    <row r="137" spans="1:29" x14ac:dyDescent="0.3">
      <c r="A137" s="4" t="s">
        <v>2018</v>
      </c>
      <c r="B137" s="4" t="s">
        <v>2019</v>
      </c>
      <c r="C137" s="5">
        <v>64</v>
      </c>
      <c r="D137" s="4" t="s">
        <v>41</v>
      </c>
      <c r="E137" s="4" t="s">
        <v>24</v>
      </c>
      <c r="F137" s="5">
        <v>2</v>
      </c>
      <c r="G137" s="4" t="s">
        <v>34</v>
      </c>
      <c r="H137" s="4" t="s">
        <v>26</v>
      </c>
      <c r="I137" s="5">
        <v>46272653</v>
      </c>
      <c r="J137" s="5">
        <v>2763779</v>
      </c>
      <c r="K137" s="5">
        <v>375896729</v>
      </c>
      <c r="L137" s="4" t="s">
        <v>27</v>
      </c>
      <c r="M137" s="5">
        <v>770</v>
      </c>
      <c r="N137" s="5">
        <v>36</v>
      </c>
      <c r="O137" s="2">
        <v>19.03</v>
      </c>
      <c r="P137" s="5">
        <v>16286048</v>
      </c>
      <c r="Q137" s="4" t="s">
        <v>36</v>
      </c>
      <c r="R137" s="5">
        <v>1</v>
      </c>
      <c r="S137" s="4" t="s">
        <v>29</v>
      </c>
      <c r="T137" s="6">
        <v>45774</v>
      </c>
      <c r="U137" s="4" t="s">
        <v>30</v>
      </c>
      <c r="V137" s="2">
        <f t="shared" si="14"/>
        <v>33.21213908874936</v>
      </c>
      <c r="W137" s="3">
        <f t="shared" si="15"/>
        <v>0</v>
      </c>
      <c r="X137" s="3">
        <f t="shared" si="16"/>
        <v>19.03</v>
      </c>
      <c r="Y137" s="3">
        <f t="shared" si="17"/>
        <v>7153314752.8700008</v>
      </c>
      <c r="Z137" s="3">
        <f t="shared" si="18"/>
        <v>7153314752.8700008</v>
      </c>
      <c r="AA137" s="3">
        <f t="shared" si="19"/>
        <v>0</v>
      </c>
      <c r="AB137" s="7">
        <f t="shared" si="20"/>
        <v>0</v>
      </c>
      <c r="AC137" s="3" cm="1">
        <f t="array" ref="AC137">IFERROR(
    (SUMPRODUCT(--(M137:M1136 &lt;&gt; Y137:Y1136)*(M137:M1136 &lt; Y137:Y1136)) - SUMPRODUCT(--(M137:M1136 &lt;&gt; Y137:Y1136)*(M137:M1136 &gt; Y137:Y1136))) /
    SQRT(
        (SUMPRODUCT(--(M137:M1136 &lt;&gt; Y137:Y1136)*(M137:M1136 &lt; Y137:Y1136)) + COUNT(M137:M1136)) *
        (SUMPRODUCT(--(M137:M1136 &lt;&gt; Y137:Y1136)*(M137:M1136 &gt; Y137:Y1136)) + COUNT(Y137:Y1136))
    ),
    0
)</f>
        <v>0.70710678118654746</v>
      </c>
    </row>
    <row r="138" spans="1:29" x14ac:dyDescent="0.3">
      <c r="A138" s="4" t="s">
        <v>636</v>
      </c>
      <c r="B138" s="4" t="s">
        <v>637</v>
      </c>
      <c r="C138" s="5">
        <v>34</v>
      </c>
      <c r="D138" s="4" t="s">
        <v>41</v>
      </c>
      <c r="E138" s="4" t="s">
        <v>33</v>
      </c>
      <c r="F138" s="5">
        <v>3</v>
      </c>
      <c r="G138" s="4" t="s">
        <v>34</v>
      </c>
      <c r="H138" s="4" t="s">
        <v>26</v>
      </c>
      <c r="I138" s="5">
        <v>38935757</v>
      </c>
      <c r="J138" s="5">
        <v>8119550</v>
      </c>
      <c r="K138" s="5">
        <v>474453150</v>
      </c>
      <c r="L138" s="4" t="s">
        <v>61</v>
      </c>
      <c r="M138" s="5">
        <v>769</v>
      </c>
      <c r="N138" s="5">
        <v>60</v>
      </c>
      <c r="O138" s="2">
        <v>14.88</v>
      </c>
      <c r="P138" s="5">
        <v>1346300</v>
      </c>
      <c r="Q138" s="4" t="s">
        <v>36</v>
      </c>
      <c r="R138" s="5">
        <v>0</v>
      </c>
      <c r="S138" s="4" t="s">
        <v>29</v>
      </c>
      <c r="T138" s="6">
        <v>45722</v>
      </c>
      <c r="U138" s="4" t="s">
        <v>51</v>
      </c>
      <c r="V138" s="2">
        <f t="shared" si="14"/>
        <v>2.8611012993709721</v>
      </c>
      <c r="W138" s="3">
        <f t="shared" si="15"/>
        <v>0</v>
      </c>
      <c r="X138" s="3">
        <f t="shared" si="16"/>
        <v>14.88</v>
      </c>
      <c r="Y138" s="3">
        <f t="shared" si="17"/>
        <v>7059862872</v>
      </c>
      <c r="Z138" s="3">
        <f t="shared" si="18"/>
        <v>7059862872</v>
      </c>
      <c r="AA138" s="3">
        <f t="shared" si="19"/>
        <v>0</v>
      </c>
      <c r="AB138" s="7">
        <f t="shared" si="20"/>
        <v>0</v>
      </c>
      <c r="AC138" s="3" cm="1">
        <f t="array" ref="AC138">IFERROR(
    (SUMPRODUCT(--(M138:M1137 &lt;&gt; Y138:Y1137)*(M138:M1137 &lt; Y138:Y1137)) - SUMPRODUCT(--(M138:M1137 &lt;&gt; Y138:Y1137)*(M138:M1137 &gt; Y138:Y1137))) /
    SQRT(
        (SUMPRODUCT(--(M138:M1137 &lt;&gt; Y138:Y1137)*(M138:M1137 &lt; Y138:Y1137)) + COUNT(M138:M1137)) *
        (SUMPRODUCT(--(M138:M1137 &lt;&gt; Y138:Y1137)*(M138:M1137 &gt; Y138:Y1137)) + COUNT(Y138:Y1137))
    ),
    0
)</f>
        <v>0.70710678118654746</v>
      </c>
    </row>
    <row r="139" spans="1:29" x14ac:dyDescent="0.3">
      <c r="A139" s="4" t="s">
        <v>782</v>
      </c>
      <c r="B139" s="4" t="s">
        <v>783</v>
      </c>
      <c r="C139" s="5">
        <v>37</v>
      </c>
      <c r="D139" s="4" t="s">
        <v>41</v>
      </c>
      <c r="E139" s="4" t="s">
        <v>33</v>
      </c>
      <c r="F139" s="5">
        <v>3</v>
      </c>
      <c r="G139" s="4" t="s">
        <v>34</v>
      </c>
      <c r="H139" s="4" t="s">
        <v>26</v>
      </c>
      <c r="I139" s="5">
        <v>54729314</v>
      </c>
      <c r="J139" s="5">
        <v>4876691</v>
      </c>
      <c r="K139" s="5">
        <v>312388713</v>
      </c>
      <c r="L139" s="4" t="s">
        <v>27</v>
      </c>
      <c r="M139" s="5">
        <v>769</v>
      </c>
      <c r="N139" s="5">
        <v>60</v>
      </c>
      <c r="O139" s="2">
        <v>20.58</v>
      </c>
      <c r="P139" s="5">
        <v>7498450</v>
      </c>
      <c r="Q139" s="4" t="s">
        <v>36</v>
      </c>
      <c r="R139" s="5">
        <v>0</v>
      </c>
      <c r="S139" s="4" t="s">
        <v>37</v>
      </c>
      <c r="T139" s="6">
        <v>45485</v>
      </c>
      <c r="U139" s="4" t="s">
        <v>30</v>
      </c>
      <c r="V139" s="2">
        <f t="shared" si="14"/>
        <v>12.580024445523568</v>
      </c>
      <c r="W139" s="3">
        <f t="shared" si="15"/>
        <v>0</v>
      </c>
      <c r="X139" s="3">
        <f t="shared" si="16"/>
        <v>20.58</v>
      </c>
      <c r="Y139" s="3">
        <f t="shared" si="17"/>
        <v>6428959713.539999</v>
      </c>
      <c r="Z139" s="3">
        <f t="shared" si="18"/>
        <v>6428959713.539999</v>
      </c>
      <c r="AA139" s="3">
        <f t="shared" si="19"/>
        <v>0</v>
      </c>
      <c r="AB139" s="7">
        <f t="shared" si="20"/>
        <v>0</v>
      </c>
      <c r="AC139" s="3" cm="1">
        <f t="array" ref="AC139">IFERROR(
    (SUMPRODUCT(--(M139:M1138 &lt;&gt; Y139:Y1138)*(M139:M1138 &lt; Y139:Y1138)) - SUMPRODUCT(--(M139:M1138 &lt;&gt; Y139:Y1138)*(M139:M1138 &gt; Y139:Y1138))) /
    SQRT(
        (SUMPRODUCT(--(M139:M1138 &lt;&gt; Y139:Y1138)*(M139:M1138 &lt; Y139:Y1138)) + COUNT(M139:M1138)) *
        (SUMPRODUCT(--(M139:M1138 &lt;&gt; Y139:Y1138)*(M139:M1138 &gt; Y139:Y1138)) + COUNT(Y139:Y1138))
    ),
    0
)</f>
        <v>0.70710678118654746</v>
      </c>
    </row>
    <row r="140" spans="1:29" x14ac:dyDescent="0.3">
      <c r="A140" s="4" t="s">
        <v>1386</v>
      </c>
      <c r="B140" s="4" t="s">
        <v>1387</v>
      </c>
      <c r="C140" s="5">
        <v>50</v>
      </c>
      <c r="D140" s="4" t="s">
        <v>23</v>
      </c>
      <c r="E140" s="4" t="s">
        <v>33</v>
      </c>
      <c r="F140" s="5">
        <v>1</v>
      </c>
      <c r="G140" s="4" t="s">
        <v>25</v>
      </c>
      <c r="H140" s="4" t="s">
        <v>26</v>
      </c>
      <c r="I140" s="5">
        <v>30562280</v>
      </c>
      <c r="J140" s="5">
        <v>4151951</v>
      </c>
      <c r="K140" s="5">
        <v>432325418</v>
      </c>
      <c r="L140" s="4" t="s">
        <v>27</v>
      </c>
      <c r="M140" s="5">
        <v>769</v>
      </c>
      <c r="N140" s="5">
        <v>48</v>
      </c>
      <c r="O140" s="2">
        <v>21.35</v>
      </c>
      <c r="P140" s="5">
        <v>12865481</v>
      </c>
      <c r="Q140" s="4" t="s">
        <v>36</v>
      </c>
      <c r="R140" s="5">
        <v>1</v>
      </c>
      <c r="S140" s="4" t="s">
        <v>50</v>
      </c>
      <c r="T140" s="6">
        <v>45402</v>
      </c>
      <c r="U140" s="4" t="s">
        <v>51</v>
      </c>
      <c r="V140" s="2">
        <f t="shared" si="14"/>
        <v>37.061114791798211</v>
      </c>
      <c r="W140" s="3">
        <f t="shared" si="15"/>
        <v>0</v>
      </c>
      <c r="X140" s="3">
        <f t="shared" si="16"/>
        <v>21.35</v>
      </c>
      <c r="Y140" s="3">
        <f t="shared" si="17"/>
        <v>9230147674.3000011</v>
      </c>
      <c r="Z140" s="3">
        <f t="shared" si="18"/>
        <v>9230147674.3000011</v>
      </c>
      <c r="AA140" s="3">
        <f t="shared" si="19"/>
        <v>0</v>
      </c>
      <c r="AB140" s="7">
        <f t="shared" si="20"/>
        <v>0</v>
      </c>
      <c r="AC140" s="3" cm="1">
        <f t="array" ref="AC140">IFERROR(
    (SUMPRODUCT(--(M140:M1139 &lt;&gt; Y140:Y1139)*(M140:M1139 &lt; Y140:Y1139)) - SUMPRODUCT(--(M140:M1139 &lt;&gt; Y140:Y1139)*(M140:M1139 &gt; Y140:Y1139))) /
    SQRT(
        (SUMPRODUCT(--(M140:M1139 &lt;&gt; Y140:Y1139)*(M140:M1139 &lt; Y140:Y1139)) + COUNT(M140:M1139)) *
        (SUMPRODUCT(--(M140:M1139 &lt;&gt; Y140:Y1139)*(M140:M1139 &gt; Y140:Y1139)) + COUNT(Y140:Y1139))
    ),
    0
)</f>
        <v>0.70710678118654746</v>
      </c>
    </row>
    <row r="141" spans="1:29" x14ac:dyDescent="0.3">
      <c r="A141" s="4" t="s">
        <v>1494</v>
      </c>
      <c r="B141" s="4" t="s">
        <v>1495</v>
      </c>
      <c r="C141" s="5">
        <v>52</v>
      </c>
      <c r="D141" s="4" t="s">
        <v>41</v>
      </c>
      <c r="E141" s="4" t="s">
        <v>33</v>
      </c>
      <c r="F141" s="5">
        <v>0</v>
      </c>
      <c r="G141" s="4" t="s">
        <v>34</v>
      </c>
      <c r="H141" s="4" t="s">
        <v>26</v>
      </c>
      <c r="I141" s="5">
        <v>35802755</v>
      </c>
      <c r="J141" s="5">
        <v>2597979</v>
      </c>
      <c r="K141" s="5">
        <v>460995018</v>
      </c>
      <c r="L141" s="4" t="s">
        <v>61</v>
      </c>
      <c r="M141" s="5">
        <v>769</v>
      </c>
      <c r="N141" s="5">
        <v>12</v>
      </c>
      <c r="O141" s="2">
        <v>8.0299999999999994</v>
      </c>
      <c r="P141" s="5">
        <v>4006374</v>
      </c>
      <c r="Q141" s="4" t="s">
        <v>46</v>
      </c>
      <c r="R141" s="5">
        <v>0</v>
      </c>
      <c r="S141" s="4" t="s">
        <v>37</v>
      </c>
      <c r="T141" s="6">
        <v>45363</v>
      </c>
      <c r="U141" s="4" t="s">
        <v>30</v>
      </c>
      <c r="V141" s="2">
        <f t="shared" si="14"/>
        <v>10.433066201286675</v>
      </c>
      <c r="W141" s="3">
        <f t="shared" si="15"/>
        <v>0</v>
      </c>
      <c r="X141" s="3">
        <f t="shared" si="16"/>
        <v>8.0299999999999994</v>
      </c>
      <c r="Y141" s="3">
        <f t="shared" si="17"/>
        <v>3701789994.5399995</v>
      </c>
      <c r="Z141" s="3">
        <f t="shared" si="18"/>
        <v>3701789994.5399995</v>
      </c>
      <c r="AA141" s="3">
        <f t="shared" si="19"/>
        <v>0</v>
      </c>
      <c r="AB141" s="7">
        <f t="shared" si="20"/>
        <v>0</v>
      </c>
      <c r="AC141" s="3" cm="1">
        <f t="array" ref="AC141">IFERROR(
    (SUMPRODUCT(--(M141:M1140 &lt;&gt; Y141:Y1140)*(M141:M1140 &lt; Y141:Y1140)) - SUMPRODUCT(--(M141:M1140 &lt;&gt; Y141:Y1140)*(M141:M1140 &gt; Y141:Y1140))) /
    SQRT(
        (SUMPRODUCT(--(M141:M1140 &lt;&gt; Y141:Y1140)*(M141:M1140 &lt; Y141:Y1140)) + COUNT(M141:M1140)) *
        (SUMPRODUCT(--(M141:M1140 &lt;&gt; Y141:Y1140)*(M141:M1140 &gt; Y141:Y1140)) + COUNT(Y141:Y1140))
    ),
    0
)</f>
        <v>0.70710678118654746</v>
      </c>
    </row>
    <row r="142" spans="1:29" x14ac:dyDescent="0.3">
      <c r="A142" s="4" t="s">
        <v>310</v>
      </c>
      <c r="B142" s="4" t="s">
        <v>311</v>
      </c>
      <c r="C142" s="5">
        <v>26</v>
      </c>
      <c r="D142" s="4" t="s">
        <v>41</v>
      </c>
      <c r="E142" s="4" t="s">
        <v>24</v>
      </c>
      <c r="F142" s="5">
        <v>0</v>
      </c>
      <c r="G142" s="4" t="s">
        <v>25</v>
      </c>
      <c r="H142" s="4" t="s">
        <v>26</v>
      </c>
      <c r="I142" s="5">
        <v>56518678</v>
      </c>
      <c r="J142" s="5">
        <v>6502483</v>
      </c>
      <c r="K142" s="5">
        <v>318184590</v>
      </c>
      <c r="L142" s="4" t="s">
        <v>61</v>
      </c>
      <c r="M142" s="5">
        <v>768</v>
      </c>
      <c r="N142" s="5">
        <v>36</v>
      </c>
      <c r="O142" s="2">
        <v>11.3</v>
      </c>
      <c r="P142" s="5">
        <v>4852312</v>
      </c>
      <c r="Q142" s="4" t="s">
        <v>36</v>
      </c>
      <c r="R142" s="5">
        <v>0</v>
      </c>
      <c r="S142" s="4" t="s">
        <v>50</v>
      </c>
      <c r="T142" s="6">
        <v>45147</v>
      </c>
      <c r="U142" s="4" t="s">
        <v>55</v>
      </c>
      <c r="V142" s="2">
        <f t="shared" si="14"/>
        <v>7.6994963644036964</v>
      </c>
      <c r="W142" s="3">
        <f t="shared" si="15"/>
        <v>0</v>
      </c>
      <c r="X142" s="3">
        <f t="shared" si="16"/>
        <v>11.3</v>
      </c>
      <c r="Y142" s="3">
        <f t="shared" si="17"/>
        <v>3595485867</v>
      </c>
      <c r="Z142" s="3">
        <f t="shared" si="18"/>
        <v>3595485867</v>
      </c>
      <c r="AA142" s="3">
        <f t="shared" si="19"/>
        <v>0</v>
      </c>
      <c r="AB142" s="7">
        <f t="shared" si="20"/>
        <v>0</v>
      </c>
      <c r="AC142" s="3" cm="1">
        <f t="array" ref="AC142">IFERROR(
    (SUMPRODUCT(--(M142:M1141 &lt;&gt; Y142:Y1141)*(M142:M1141 &lt; Y142:Y1141)) - SUMPRODUCT(--(M142:M1141 &lt;&gt; Y142:Y1141)*(M142:M1141 &gt; Y142:Y1141))) /
    SQRT(
        (SUMPRODUCT(--(M142:M1141 &lt;&gt; Y142:Y1141)*(M142:M1141 &lt; Y142:Y1141)) + COUNT(M142:M1141)) *
        (SUMPRODUCT(--(M142:M1141 &lt;&gt; Y142:Y1141)*(M142:M1141 &gt; Y142:Y1141)) + COUNT(Y142:Y1141))
    ),
    0
)</f>
        <v>0.70710678118654746</v>
      </c>
    </row>
    <row r="143" spans="1:29" x14ac:dyDescent="0.3">
      <c r="A143" s="4" t="s">
        <v>678</v>
      </c>
      <c r="B143" s="4" t="s">
        <v>679</v>
      </c>
      <c r="C143" s="5">
        <v>34</v>
      </c>
      <c r="D143" s="4" t="s">
        <v>23</v>
      </c>
      <c r="E143" s="4" t="s">
        <v>33</v>
      </c>
      <c r="F143" s="5">
        <v>0</v>
      </c>
      <c r="G143" s="4" t="s">
        <v>34</v>
      </c>
      <c r="H143" s="4" t="s">
        <v>26</v>
      </c>
      <c r="I143" s="5">
        <v>10421251</v>
      </c>
      <c r="J143" s="5">
        <v>2162766</v>
      </c>
      <c r="K143" s="5">
        <v>45188893</v>
      </c>
      <c r="L143" s="4" t="s">
        <v>27</v>
      </c>
      <c r="M143" s="5">
        <v>768</v>
      </c>
      <c r="N143" s="5">
        <v>36</v>
      </c>
      <c r="O143" s="2">
        <v>12.86</v>
      </c>
      <c r="P143" s="5">
        <v>7951775</v>
      </c>
      <c r="Q143" s="4" t="s">
        <v>36</v>
      </c>
      <c r="R143" s="5">
        <v>0</v>
      </c>
      <c r="S143" s="4" t="s">
        <v>29</v>
      </c>
      <c r="T143" s="6">
        <v>45007</v>
      </c>
      <c r="U143" s="4" t="s">
        <v>55</v>
      </c>
      <c r="V143" s="2">
        <f t="shared" si="14"/>
        <v>63.189480751655061</v>
      </c>
      <c r="W143" s="3">
        <f t="shared" si="15"/>
        <v>0</v>
      </c>
      <c r="X143" s="3">
        <f t="shared" si="16"/>
        <v>12.86</v>
      </c>
      <c r="Y143" s="3">
        <f t="shared" si="17"/>
        <v>581129163.98000002</v>
      </c>
      <c r="Z143" s="3">
        <f t="shared" si="18"/>
        <v>581129163.98000002</v>
      </c>
      <c r="AA143" s="3">
        <f t="shared" si="19"/>
        <v>0</v>
      </c>
      <c r="AB143" s="7">
        <f t="shared" si="20"/>
        <v>0</v>
      </c>
      <c r="AC143" s="3" cm="1">
        <f t="array" ref="AC143">IFERROR(
    (SUMPRODUCT(--(M143:M1142 &lt;&gt; Y143:Y1142)*(M143:M1142 &lt; Y143:Y1142)) - SUMPRODUCT(--(M143:M1142 &lt;&gt; Y143:Y1142)*(M143:M1142 &gt; Y143:Y1142))) /
    SQRT(
        (SUMPRODUCT(--(M143:M1142 &lt;&gt; Y143:Y1142)*(M143:M1142 &lt; Y143:Y1142)) + COUNT(M143:M1142)) *
        (SUMPRODUCT(--(M143:M1142 &lt;&gt; Y143:Y1142)*(M143:M1142 &gt; Y143:Y1142)) + COUNT(Y143:Y1142))
    ),
    0
)</f>
        <v>0.70710678118654746</v>
      </c>
    </row>
    <row r="144" spans="1:29" x14ac:dyDescent="0.3">
      <c r="A144" s="4" t="s">
        <v>364</v>
      </c>
      <c r="B144" s="4" t="s">
        <v>365</v>
      </c>
      <c r="C144" s="5">
        <v>27</v>
      </c>
      <c r="D144" s="4" t="s">
        <v>41</v>
      </c>
      <c r="E144" s="4" t="s">
        <v>33</v>
      </c>
      <c r="F144" s="5">
        <v>1</v>
      </c>
      <c r="G144" s="4" t="s">
        <v>34</v>
      </c>
      <c r="H144" s="4" t="s">
        <v>305</v>
      </c>
      <c r="I144" s="5">
        <v>18968689</v>
      </c>
      <c r="J144" s="5">
        <v>3144787</v>
      </c>
      <c r="K144" s="5">
        <v>395783127</v>
      </c>
      <c r="L144" s="4" t="s">
        <v>35</v>
      </c>
      <c r="M144" s="5">
        <v>767</v>
      </c>
      <c r="N144" s="5">
        <v>12</v>
      </c>
      <c r="O144" s="2">
        <v>9.94</v>
      </c>
      <c r="P144" s="5">
        <v>5396054</v>
      </c>
      <c r="Q144" s="4" t="s">
        <v>36</v>
      </c>
      <c r="R144" s="5">
        <v>0</v>
      </c>
      <c r="S144" s="4" t="s">
        <v>37</v>
      </c>
      <c r="T144" s="6">
        <v>45515</v>
      </c>
      <c r="U144" s="4" t="s">
        <v>51</v>
      </c>
      <c r="V144" s="2">
        <f t="shared" si="14"/>
        <v>24.401654448174497</v>
      </c>
      <c r="W144" s="3">
        <f t="shared" si="15"/>
        <v>0</v>
      </c>
      <c r="X144" s="3">
        <f t="shared" si="16"/>
        <v>9.94</v>
      </c>
      <c r="Y144" s="3">
        <f t="shared" si="17"/>
        <v>3934084282.3799996</v>
      </c>
      <c r="Z144" s="3">
        <f t="shared" si="18"/>
        <v>3934084282.3799996</v>
      </c>
      <c r="AA144" s="3">
        <f t="shared" si="19"/>
        <v>0</v>
      </c>
      <c r="AB144" s="7">
        <f t="shared" si="20"/>
        <v>0</v>
      </c>
      <c r="AC144" s="3" cm="1">
        <f t="array" ref="AC144">IFERROR(
    (SUMPRODUCT(--(M144:M1143 &lt;&gt; Y144:Y1143)*(M144:M1143 &lt; Y144:Y1143)) - SUMPRODUCT(--(M144:M1143 &lt;&gt; Y144:Y1143)*(M144:M1143 &gt; Y144:Y1143))) /
    SQRT(
        (SUMPRODUCT(--(M144:M1143 &lt;&gt; Y144:Y1143)*(M144:M1143 &lt; Y144:Y1143)) + COUNT(M144:M1143)) *
        (SUMPRODUCT(--(M144:M1143 &lt;&gt; Y144:Y1143)*(M144:M1143 &gt; Y144:Y1143)) + COUNT(Y144:Y1143))
    ),
    0
)</f>
        <v>0.70710678118654746</v>
      </c>
    </row>
    <row r="145" spans="1:29" x14ac:dyDescent="0.3">
      <c r="A145" s="4" t="s">
        <v>428</v>
      </c>
      <c r="B145" s="4" t="s">
        <v>429</v>
      </c>
      <c r="C145" s="5">
        <v>29</v>
      </c>
      <c r="D145" s="4" t="s">
        <v>41</v>
      </c>
      <c r="E145" s="4" t="s">
        <v>33</v>
      </c>
      <c r="F145" s="5">
        <v>0</v>
      </c>
      <c r="G145" s="4" t="s">
        <v>25</v>
      </c>
      <c r="H145" s="4" t="s">
        <v>54</v>
      </c>
      <c r="I145" s="5">
        <v>38399680</v>
      </c>
      <c r="J145" s="5">
        <v>4926622</v>
      </c>
      <c r="K145" s="5">
        <v>71428090</v>
      </c>
      <c r="L145" s="4" t="s">
        <v>27</v>
      </c>
      <c r="M145" s="5">
        <v>767</v>
      </c>
      <c r="N145" s="5">
        <v>12</v>
      </c>
      <c r="O145" s="2">
        <v>23.11</v>
      </c>
      <c r="P145" s="5">
        <v>18636515</v>
      </c>
      <c r="Q145" s="4" t="s">
        <v>28</v>
      </c>
      <c r="R145" s="5">
        <v>0</v>
      </c>
      <c r="S145" s="4" t="s">
        <v>37</v>
      </c>
      <c r="T145" s="6">
        <v>45462</v>
      </c>
      <c r="U145" s="4" t="s">
        <v>51</v>
      </c>
      <c r="V145" s="2">
        <f t="shared" si="14"/>
        <v>43.014321877736066</v>
      </c>
      <c r="W145" s="3">
        <f t="shared" si="15"/>
        <v>0</v>
      </c>
      <c r="X145" s="3">
        <f t="shared" si="16"/>
        <v>23.11</v>
      </c>
      <c r="Y145" s="3">
        <f t="shared" si="17"/>
        <v>1650703159.8999999</v>
      </c>
      <c r="Z145" s="3">
        <f t="shared" si="18"/>
        <v>1650703159.8999999</v>
      </c>
      <c r="AA145" s="3">
        <f t="shared" si="19"/>
        <v>0</v>
      </c>
      <c r="AB145" s="7">
        <f t="shared" si="20"/>
        <v>0</v>
      </c>
      <c r="AC145" s="3" cm="1">
        <f t="array" ref="AC145">IFERROR(
    (SUMPRODUCT(--(M145:M1144 &lt;&gt; Y145:Y1144)*(M145:M1144 &lt; Y145:Y1144)) - SUMPRODUCT(--(M145:M1144 &lt;&gt; Y145:Y1144)*(M145:M1144 &gt; Y145:Y1144))) /
    SQRT(
        (SUMPRODUCT(--(M145:M1144 &lt;&gt; Y145:Y1144)*(M145:M1144 &lt; Y145:Y1144)) + COUNT(M145:M1144)) *
        (SUMPRODUCT(--(M145:M1144 &lt;&gt; Y145:Y1144)*(M145:M1144 &gt; Y145:Y1144)) + COUNT(Y145:Y1144))
    ),
    0
)</f>
        <v>0.70710678118654757</v>
      </c>
    </row>
    <row r="146" spans="1:29" x14ac:dyDescent="0.3">
      <c r="A146" s="4" t="s">
        <v>552</v>
      </c>
      <c r="B146" s="4" t="s">
        <v>553</v>
      </c>
      <c r="C146" s="5">
        <v>32</v>
      </c>
      <c r="D146" s="4" t="s">
        <v>41</v>
      </c>
      <c r="E146" s="4" t="s">
        <v>33</v>
      </c>
      <c r="F146" s="5">
        <v>0</v>
      </c>
      <c r="G146" s="4" t="s">
        <v>93</v>
      </c>
      <c r="H146" s="4" t="s">
        <v>26</v>
      </c>
      <c r="I146" s="5">
        <v>13091363</v>
      </c>
      <c r="J146" s="5">
        <v>8673899</v>
      </c>
      <c r="K146" s="5">
        <v>360187588</v>
      </c>
      <c r="L146" s="4" t="s">
        <v>61</v>
      </c>
      <c r="M146" s="5">
        <v>767</v>
      </c>
      <c r="N146" s="5">
        <v>36</v>
      </c>
      <c r="O146" s="2">
        <v>9.73</v>
      </c>
      <c r="P146" s="5">
        <v>1932280</v>
      </c>
      <c r="Q146" s="4" t="s">
        <v>46</v>
      </c>
      <c r="R146" s="5">
        <v>0</v>
      </c>
      <c r="S146" s="4" t="s">
        <v>29</v>
      </c>
      <c r="T146" s="6">
        <v>45123</v>
      </c>
      <c r="U146" s="4" t="s">
        <v>38</v>
      </c>
      <c r="V146" s="2">
        <f t="shared" si="14"/>
        <v>8.8778164030370963</v>
      </c>
      <c r="W146" s="3">
        <f t="shared" si="15"/>
        <v>0</v>
      </c>
      <c r="X146" s="3">
        <f t="shared" si="16"/>
        <v>9.73</v>
      </c>
      <c r="Y146" s="3">
        <f t="shared" si="17"/>
        <v>3504625231.2400002</v>
      </c>
      <c r="Z146" s="3">
        <f t="shared" si="18"/>
        <v>3504625231.2400002</v>
      </c>
      <c r="AA146" s="3">
        <f t="shared" si="19"/>
        <v>0</v>
      </c>
      <c r="AB146" s="7">
        <f t="shared" si="20"/>
        <v>0</v>
      </c>
      <c r="AC146" s="3" cm="1">
        <f t="array" ref="AC146">IFERROR(
    (SUMPRODUCT(--(M146:M1145 &lt;&gt; Y146:Y1145)*(M146:M1145 &lt; Y146:Y1145)) - SUMPRODUCT(--(M146:M1145 &lt;&gt; Y146:Y1145)*(M146:M1145 &gt; Y146:Y1145))) /
    SQRT(
        (SUMPRODUCT(--(M146:M1145 &lt;&gt; Y146:Y1145)*(M146:M1145 &lt; Y146:Y1145)) + COUNT(M146:M1145)) *
        (SUMPRODUCT(--(M146:M1145 &lt;&gt; Y146:Y1145)*(M146:M1145 &gt; Y146:Y1145)) + COUNT(Y146:Y1145))
    ),
    0
)</f>
        <v>0.70710678118654757</v>
      </c>
    </row>
    <row r="147" spans="1:29" x14ac:dyDescent="0.3">
      <c r="A147" s="4" t="s">
        <v>1072</v>
      </c>
      <c r="B147" s="4" t="s">
        <v>1073</v>
      </c>
      <c r="C147" s="5">
        <v>44</v>
      </c>
      <c r="D147" s="4" t="s">
        <v>23</v>
      </c>
      <c r="E147" s="4" t="s">
        <v>24</v>
      </c>
      <c r="F147" s="5">
        <v>3</v>
      </c>
      <c r="G147" s="4" t="s">
        <v>93</v>
      </c>
      <c r="H147" s="4" t="s">
        <v>26</v>
      </c>
      <c r="I147" s="5">
        <v>16577795</v>
      </c>
      <c r="J147" s="5">
        <v>4110993</v>
      </c>
      <c r="K147" s="5">
        <v>108150468</v>
      </c>
      <c r="L147" s="4" t="s">
        <v>71</v>
      </c>
      <c r="M147" s="5">
        <v>767</v>
      </c>
      <c r="N147" s="5">
        <v>36</v>
      </c>
      <c r="O147" s="2">
        <v>19.739999999999998</v>
      </c>
      <c r="P147" s="5">
        <v>5575363</v>
      </c>
      <c r="Q147" s="4" t="s">
        <v>36</v>
      </c>
      <c r="R147" s="5">
        <v>1</v>
      </c>
      <c r="S147" s="4" t="s">
        <v>50</v>
      </c>
      <c r="T147" s="6">
        <v>44912</v>
      </c>
      <c r="U147" s="4" t="s">
        <v>51</v>
      </c>
      <c r="V147" s="2">
        <f t="shared" si="14"/>
        <v>26.948717343906274</v>
      </c>
      <c r="W147" s="3">
        <f t="shared" si="15"/>
        <v>0</v>
      </c>
      <c r="X147" s="3">
        <f t="shared" si="16"/>
        <v>19.739999999999998</v>
      </c>
      <c r="Y147" s="3">
        <f t="shared" si="17"/>
        <v>2134890238.3199999</v>
      </c>
      <c r="Z147" s="3">
        <f t="shared" si="18"/>
        <v>2134890238.3199999</v>
      </c>
      <c r="AA147" s="3">
        <f t="shared" si="19"/>
        <v>0</v>
      </c>
      <c r="AB147" s="7">
        <f t="shared" si="20"/>
        <v>0</v>
      </c>
      <c r="AC147" s="3" cm="1">
        <f t="array" ref="AC147">IFERROR(
    (SUMPRODUCT(--(M147:M1146 &lt;&gt; Y147:Y1146)*(M147:M1146 &lt; Y147:Y1146)) - SUMPRODUCT(--(M147:M1146 &lt;&gt; Y147:Y1146)*(M147:M1146 &gt; Y147:Y1146))) /
    SQRT(
        (SUMPRODUCT(--(M147:M1146 &lt;&gt; Y147:Y1146)*(M147:M1146 &lt; Y147:Y1146)) + COUNT(M147:M1146)) *
        (SUMPRODUCT(--(M147:M1146 &lt;&gt; Y147:Y1146)*(M147:M1146 &gt; Y147:Y1146)) + COUNT(Y147:Y1146))
    ),
    0
)</f>
        <v>0.70710678118654757</v>
      </c>
    </row>
    <row r="148" spans="1:29" x14ac:dyDescent="0.3">
      <c r="A148" s="4" t="s">
        <v>1142</v>
      </c>
      <c r="B148" s="4" t="s">
        <v>1143</v>
      </c>
      <c r="C148" s="5">
        <v>45</v>
      </c>
      <c r="D148" s="4" t="s">
        <v>41</v>
      </c>
      <c r="E148" s="4" t="s">
        <v>33</v>
      </c>
      <c r="F148" s="5">
        <v>1</v>
      </c>
      <c r="G148" s="4" t="s">
        <v>25</v>
      </c>
      <c r="H148" s="4" t="s">
        <v>26</v>
      </c>
      <c r="I148" s="5">
        <v>58393129</v>
      </c>
      <c r="J148" s="5">
        <v>14375753</v>
      </c>
      <c r="K148" s="5">
        <v>238365616</v>
      </c>
      <c r="L148" s="4" t="s">
        <v>61</v>
      </c>
      <c r="M148" s="5">
        <v>767</v>
      </c>
      <c r="N148" s="5">
        <v>48</v>
      </c>
      <c r="O148" s="2">
        <v>23.46</v>
      </c>
      <c r="P148" s="5">
        <v>1148388</v>
      </c>
      <c r="Q148" s="4" t="s">
        <v>28</v>
      </c>
      <c r="R148" s="5">
        <v>0</v>
      </c>
      <c r="S148" s="4" t="s">
        <v>29</v>
      </c>
      <c r="T148" s="6">
        <v>45285</v>
      </c>
      <c r="U148" s="4" t="s">
        <v>84</v>
      </c>
      <c r="V148" s="2">
        <f t="shared" si="14"/>
        <v>1.5781306080805253</v>
      </c>
      <c r="W148" s="3">
        <f t="shared" si="15"/>
        <v>0</v>
      </c>
      <c r="X148" s="3">
        <f t="shared" si="16"/>
        <v>23.46</v>
      </c>
      <c r="Y148" s="3">
        <f t="shared" si="17"/>
        <v>5592057351.3600006</v>
      </c>
      <c r="Z148" s="3">
        <f t="shared" si="18"/>
        <v>5592057351.3600006</v>
      </c>
      <c r="AA148" s="3">
        <f t="shared" si="19"/>
        <v>0</v>
      </c>
      <c r="AB148" s="7">
        <f t="shared" si="20"/>
        <v>0</v>
      </c>
      <c r="AC148" s="3" cm="1">
        <f t="array" ref="AC148">IFERROR(
    (SUMPRODUCT(--(M148:M1147 &lt;&gt; Y148:Y1147)*(M148:M1147 &lt; Y148:Y1147)) - SUMPRODUCT(--(M148:M1147 &lt;&gt; Y148:Y1147)*(M148:M1147 &gt; Y148:Y1147))) /
    SQRT(
        (SUMPRODUCT(--(M148:M1147 &lt;&gt; Y148:Y1147)*(M148:M1147 &lt; Y148:Y1147)) + COUNT(M148:M1147)) *
        (SUMPRODUCT(--(M148:M1147 &lt;&gt; Y148:Y1147)*(M148:M1147 &gt; Y148:Y1147)) + COUNT(Y148:Y1147))
    ),
    0
)</f>
        <v>0.70710678118654757</v>
      </c>
    </row>
    <row r="149" spans="1:29" x14ac:dyDescent="0.3">
      <c r="A149" s="4" t="s">
        <v>1320</v>
      </c>
      <c r="B149" s="4" t="s">
        <v>1321</v>
      </c>
      <c r="C149" s="5">
        <v>48</v>
      </c>
      <c r="D149" s="4" t="s">
        <v>23</v>
      </c>
      <c r="E149" s="4" t="s">
        <v>33</v>
      </c>
      <c r="F149" s="5">
        <v>1</v>
      </c>
      <c r="G149" s="4" t="s">
        <v>25</v>
      </c>
      <c r="H149" s="4" t="s">
        <v>26</v>
      </c>
      <c r="I149" s="5">
        <v>55723318</v>
      </c>
      <c r="J149" s="5">
        <v>10634380</v>
      </c>
      <c r="K149" s="5">
        <v>362809243</v>
      </c>
      <c r="L149" s="4" t="s">
        <v>27</v>
      </c>
      <c r="M149" s="5">
        <v>767</v>
      </c>
      <c r="N149" s="5">
        <v>24</v>
      </c>
      <c r="O149" s="2">
        <v>19.39</v>
      </c>
      <c r="P149" s="5">
        <v>6461730</v>
      </c>
      <c r="Q149" s="4" t="s">
        <v>36</v>
      </c>
      <c r="R149" s="5">
        <v>0</v>
      </c>
      <c r="S149" s="4" t="s">
        <v>29</v>
      </c>
      <c r="T149" s="6">
        <v>45678</v>
      </c>
      <c r="U149" s="4" t="s">
        <v>84</v>
      </c>
      <c r="V149" s="2">
        <f t="shared" si="14"/>
        <v>9.7377247776135931</v>
      </c>
      <c r="W149" s="3">
        <f t="shared" si="15"/>
        <v>0</v>
      </c>
      <c r="X149" s="3">
        <f t="shared" si="16"/>
        <v>19.39</v>
      </c>
      <c r="Y149" s="3">
        <f t="shared" si="17"/>
        <v>7034871221.7700005</v>
      </c>
      <c r="Z149" s="3">
        <f t="shared" si="18"/>
        <v>7034871221.7700005</v>
      </c>
      <c r="AA149" s="3">
        <f t="shared" si="19"/>
        <v>0</v>
      </c>
      <c r="AB149" s="7">
        <f t="shared" si="20"/>
        <v>0</v>
      </c>
      <c r="AC149" s="3" cm="1">
        <f t="array" ref="AC149">IFERROR(
    (SUMPRODUCT(--(M149:M1148 &lt;&gt; Y149:Y1148)*(M149:M1148 &lt; Y149:Y1148)) - SUMPRODUCT(--(M149:M1148 &lt;&gt; Y149:Y1148)*(M149:M1148 &gt; Y149:Y1148))) /
    SQRT(
        (SUMPRODUCT(--(M149:M1148 &lt;&gt; Y149:Y1148)*(M149:M1148 &lt; Y149:Y1148)) + COUNT(M149:M1148)) *
        (SUMPRODUCT(--(M149:M1148 &lt;&gt; Y149:Y1148)*(M149:M1148 &gt; Y149:Y1148)) + COUNT(Y149:Y1148))
    ),
    0
)</f>
        <v>0.70710678118654757</v>
      </c>
    </row>
    <row r="150" spans="1:29" x14ac:dyDescent="0.3">
      <c r="A150" s="4" t="s">
        <v>1500</v>
      </c>
      <c r="B150" s="4" t="s">
        <v>1501</v>
      </c>
      <c r="C150" s="5">
        <v>53</v>
      </c>
      <c r="D150" s="4" t="s">
        <v>23</v>
      </c>
      <c r="E150" s="4" t="s">
        <v>33</v>
      </c>
      <c r="F150" s="5">
        <v>1</v>
      </c>
      <c r="G150" s="4" t="s">
        <v>34</v>
      </c>
      <c r="H150" s="4" t="s">
        <v>26</v>
      </c>
      <c r="I150" s="5">
        <v>40630691</v>
      </c>
      <c r="J150" s="5">
        <v>5170310</v>
      </c>
      <c r="K150" s="5">
        <v>385452327</v>
      </c>
      <c r="L150" s="4" t="s">
        <v>27</v>
      </c>
      <c r="M150" s="5">
        <v>767</v>
      </c>
      <c r="N150" s="5">
        <v>48</v>
      </c>
      <c r="O150" s="2">
        <v>16.23</v>
      </c>
      <c r="P150" s="5">
        <v>19370742</v>
      </c>
      <c r="Q150" s="4" t="s">
        <v>28</v>
      </c>
      <c r="R150" s="5">
        <v>0</v>
      </c>
      <c r="S150" s="4" t="s">
        <v>37</v>
      </c>
      <c r="T150" s="6">
        <v>45088</v>
      </c>
      <c r="U150" s="4" t="s">
        <v>55</v>
      </c>
      <c r="V150" s="2">
        <f t="shared" si="14"/>
        <v>42.29327214922661</v>
      </c>
      <c r="W150" s="3">
        <f t="shared" si="15"/>
        <v>0</v>
      </c>
      <c r="X150" s="3">
        <f t="shared" si="16"/>
        <v>16.23</v>
      </c>
      <c r="Y150" s="3">
        <f t="shared" si="17"/>
        <v>6255891267.21</v>
      </c>
      <c r="Z150" s="3">
        <f t="shared" si="18"/>
        <v>6255891267.21</v>
      </c>
      <c r="AA150" s="3">
        <f t="shared" si="19"/>
        <v>0</v>
      </c>
      <c r="AB150" s="7">
        <f t="shared" si="20"/>
        <v>0</v>
      </c>
      <c r="AC150" s="3" cm="1">
        <f t="array" ref="AC150">IFERROR(
    (SUMPRODUCT(--(M150:M1149 &lt;&gt; Y150:Y1149)*(M150:M1149 &lt; Y150:Y1149)) - SUMPRODUCT(--(M150:M1149 &lt;&gt; Y150:Y1149)*(M150:M1149 &gt; Y150:Y1149))) /
    SQRT(
        (SUMPRODUCT(--(M150:M1149 &lt;&gt; Y150:Y1149)*(M150:M1149 &lt; Y150:Y1149)) + COUNT(M150:M1149)) *
        (SUMPRODUCT(--(M150:M1149 &lt;&gt; Y150:Y1149)*(M150:M1149 &gt; Y150:Y1149)) + COUNT(Y150:Y1149))
    ),
    0
)</f>
        <v>0.70710678118654757</v>
      </c>
    </row>
    <row r="151" spans="1:29" x14ac:dyDescent="0.3">
      <c r="A151" s="4" t="s">
        <v>1366</v>
      </c>
      <c r="B151" s="4" t="s">
        <v>1367</v>
      </c>
      <c r="C151" s="5">
        <v>50</v>
      </c>
      <c r="D151" s="4" t="s">
        <v>23</v>
      </c>
      <c r="E151" s="4" t="s">
        <v>33</v>
      </c>
      <c r="F151" s="5">
        <v>3</v>
      </c>
      <c r="G151" s="4" t="s">
        <v>34</v>
      </c>
      <c r="H151" s="4" t="s">
        <v>26</v>
      </c>
      <c r="I151" s="5">
        <v>24625255</v>
      </c>
      <c r="J151" s="5">
        <v>9103611</v>
      </c>
      <c r="K151" s="5">
        <v>245556049</v>
      </c>
      <c r="L151" s="4" t="s">
        <v>61</v>
      </c>
      <c r="M151" s="5">
        <v>766</v>
      </c>
      <c r="N151" s="5">
        <v>60</v>
      </c>
      <c r="O151" s="2">
        <v>18.88</v>
      </c>
      <c r="P151" s="5">
        <v>19585069</v>
      </c>
      <c r="Q151" s="4" t="s">
        <v>124</v>
      </c>
      <c r="R151" s="5">
        <v>0</v>
      </c>
      <c r="S151" s="4" t="s">
        <v>29</v>
      </c>
      <c r="T151" s="6">
        <v>45786</v>
      </c>
      <c r="U151" s="4" t="s">
        <v>30</v>
      </c>
      <c r="V151" s="2">
        <f t="shared" si="14"/>
        <v>58.06619469507217</v>
      </c>
      <c r="W151" s="3">
        <f t="shared" si="15"/>
        <v>0</v>
      </c>
      <c r="X151" s="3">
        <f t="shared" si="16"/>
        <v>18.88</v>
      </c>
      <c r="Y151" s="3">
        <f t="shared" si="17"/>
        <v>4636098205.1199999</v>
      </c>
      <c r="Z151" s="3">
        <f t="shared" si="18"/>
        <v>4636098205.1199999</v>
      </c>
      <c r="AA151" s="3">
        <f t="shared" si="19"/>
        <v>0</v>
      </c>
      <c r="AB151" s="7">
        <f t="shared" si="20"/>
        <v>0</v>
      </c>
      <c r="AC151" s="3" cm="1">
        <f t="array" ref="AC151">IFERROR(
    (SUMPRODUCT(--(M151:M1150 &lt;&gt; Y151:Y1150)*(M151:M1150 &lt; Y151:Y1150)) - SUMPRODUCT(--(M151:M1150 &lt;&gt; Y151:Y1150)*(M151:M1150 &gt; Y151:Y1150))) /
    SQRT(
        (SUMPRODUCT(--(M151:M1150 &lt;&gt; Y151:Y1150)*(M151:M1150 &lt; Y151:Y1150)) + COUNT(M151:M1150)) *
        (SUMPRODUCT(--(M151:M1150 &lt;&gt; Y151:Y1150)*(M151:M1150 &gt; Y151:Y1150)) + COUNT(Y151:Y1150))
    ),
    0
)</f>
        <v>0.70710678118654757</v>
      </c>
    </row>
    <row r="152" spans="1:29" x14ac:dyDescent="0.3">
      <c r="A152" s="4" t="s">
        <v>1450</v>
      </c>
      <c r="B152" s="4" t="s">
        <v>1451</v>
      </c>
      <c r="C152" s="5">
        <v>52</v>
      </c>
      <c r="D152" s="4" t="s">
        <v>23</v>
      </c>
      <c r="E152" s="4" t="s">
        <v>33</v>
      </c>
      <c r="F152" s="5">
        <v>1</v>
      </c>
      <c r="G152" s="4" t="s">
        <v>64</v>
      </c>
      <c r="H152" s="4" t="s">
        <v>26</v>
      </c>
      <c r="I152" s="5">
        <v>17160068</v>
      </c>
      <c r="J152" s="5">
        <v>10106434</v>
      </c>
      <c r="K152" s="5">
        <v>390990483</v>
      </c>
      <c r="L152" s="4" t="s">
        <v>61</v>
      </c>
      <c r="M152" s="5">
        <v>766</v>
      </c>
      <c r="N152" s="5">
        <v>72</v>
      </c>
      <c r="O152" s="2">
        <v>22.08</v>
      </c>
      <c r="P152" s="5">
        <v>8491990</v>
      </c>
      <c r="Q152" s="4" t="s">
        <v>36</v>
      </c>
      <c r="R152" s="5">
        <v>0</v>
      </c>
      <c r="S152" s="4" t="s">
        <v>50</v>
      </c>
      <c r="T152" s="6">
        <v>45623</v>
      </c>
      <c r="U152" s="4" t="s">
        <v>38</v>
      </c>
      <c r="V152" s="2">
        <f t="shared" si="14"/>
        <v>31.14440568870917</v>
      </c>
      <c r="W152" s="3">
        <f t="shared" si="15"/>
        <v>0</v>
      </c>
      <c r="X152" s="3">
        <f t="shared" si="16"/>
        <v>22.08</v>
      </c>
      <c r="Y152" s="3">
        <f t="shared" si="17"/>
        <v>8633069864.6399994</v>
      </c>
      <c r="Z152" s="3">
        <f t="shared" si="18"/>
        <v>8633069864.6399994</v>
      </c>
      <c r="AA152" s="3">
        <f t="shared" si="19"/>
        <v>0</v>
      </c>
      <c r="AB152" s="7">
        <f t="shared" si="20"/>
        <v>0</v>
      </c>
      <c r="AC152" s="3" cm="1">
        <f t="array" ref="AC152">IFERROR(
    (SUMPRODUCT(--(M152:M1151 &lt;&gt; Y152:Y1151)*(M152:M1151 &lt; Y152:Y1151)) - SUMPRODUCT(--(M152:M1151 &lt;&gt; Y152:Y1151)*(M152:M1151 &gt; Y152:Y1151))) /
    SQRT(
        (SUMPRODUCT(--(M152:M1151 &lt;&gt; Y152:Y1151)*(M152:M1151 &lt; Y152:Y1151)) + COUNT(M152:M1151)) *
        (SUMPRODUCT(--(M152:M1151 &lt;&gt; Y152:Y1151)*(M152:M1151 &gt; Y152:Y1151)) + COUNT(Y152:Y1151))
    ),
    0
)</f>
        <v>0.70710678118654757</v>
      </c>
    </row>
    <row r="153" spans="1:29" x14ac:dyDescent="0.3">
      <c r="A153" s="4" t="s">
        <v>1548</v>
      </c>
      <c r="B153" s="4" t="s">
        <v>1549</v>
      </c>
      <c r="C153" s="5">
        <v>53</v>
      </c>
      <c r="D153" s="4" t="s">
        <v>41</v>
      </c>
      <c r="E153" s="4" t="s">
        <v>24</v>
      </c>
      <c r="F153" s="5">
        <v>2</v>
      </c>
      <c r="G153" s="4" t="s">
        <v>34</v>
      </c>
      <c r="H153" s="4" t="s">
        <v>49</v>
      </c>
      <c r="I153" s="5">
        <v>18663640</v>
      </c>
      <c r="J153" s="5">
        <v>8783406</v>
      </c>
      <c r="K153" s="5">
        <v>394108273</v>
      </c>
      <c r="L153" s="4" t="s">
        <v>61</v>
      </c>
      <c r="M153" s="5">
        <v>766</v>
      </c>
      <c r="N153" s="5">
        <v>36</v>
      </c>
      <c r="O153" s="2">
        <v>12.33</v>
      </c>
      <c r="P153" s="5">
        <v>3552387</v>
      </c>
      <c r="Q153" s="4" t="s">
        <v>36</v>
      </c>
      <c r="R153" s="5">
        <v>0</v>
      </c>
      <c r="S153" s="4" t="s">
        <v>29</v>
      </c>
      <c r="T153" s="6">
        <v>44843</v>
      </c>
      <c r="U153" s="4" t="s">
        <v>30</v>
      </c>
      <c r="V153" s="2">
        <f t="shared" si="14"/>
        <v>12.942693359423815</v>
      </c>
      <c r="W153" s="3">
        <f t="shared" si="15"/>
        <v>0</v>
      </c>
      <c r="X153" s="3">
        <f t="shared" si="16"/>
        <v>12.33</v>
      </c>
      <c r="Y153" s="3">
        <f t="shared" si="17"/>
        <v>4859355006.0900002</v>
      </c>
      <c r="Z153" s="3">
        <f t="shared" si="18"/>
        <v>4859355006.0900002</v>
      </c>
      <c r="AA153" s="3">
        <f t="shared" si="19"/>
        <v>0</v>
      </c>
      <c r="AB153" s="7">
        <f t="shared" si="20"/>
        <v>0</v>
      </c>
      <c r="AC153" s="3" cm="1">
        <f t="array" ref="AC153">IFERROR(
    (SUMPRODUCT(--(M153:M1152 &lt;&gt; Y153:Y1152)*(M153:M1152 &lt; Y153:Y1152)) - SUMPRODUCT(--(M153:M1152 &lt;&gt; Y153:Y1152)*(M153:M1152 &gt; Y153:Y1152))) /
    SQRT(
        (SUMPRODUCT(--(M153:M1152 &lt;&gt; Y153:Y1152)*(M153:M1152 &lt; Y153:Y1152)) + COUNT(M153:M1152)) *
        (SUMPRODUCT(--(M153:M1152 &lt;&gt; Y153:Y1152)*(M153:M1152 &gt; Y153:Y1152)) + COUNT(Y153:Y1152))
    ),
    0
)</f>
        <v>0.70710678118654757</v>
      </c>
    </row>
    <row r="154" spans="1:29" x14ac:dyDescent="0.3">
      <c r="A154" s="4" t="s">
        <v>1960</v>
      </c>
      <c r="B154" s="4" t="s">
        <v>1961</v>
      </c>
      <c r="C154" s="5">
        <v>62</v>
      </c>
      <c r="D154" s="4" t="s">
        <v>23</v>
      </c>
      <c r="E154" s="4" t="s">
        <v>33</v>
      </c>
      <c r="F154" s="5">
        <v>0</v>
      </c>
      <c r="G154" s="4" t="s">
        <v>64</v>
      </c>
      <c r="H154" s="4" t="s">
        <v>26</v>
      </c>
      <c r="I154" s="5">
        <v>27130585</v>
      </c>
      <c r="J154" s="5">
        <v>3564507</v>
      </c>
      <c r="K154" s="5">
        <v>429547769</v>
      </c>
      <c r="L154" s="4" t="s">
        <v>61</v>
      </c>
      <c r="M154" s="5">
        <v>766</v>
      </c>
      <c r="N154" s="5">
        <v>24</v>
      </c>
      <c r="O154" s="2">
        <v>17.86</v>
      </c>
      <c r="P154" s="5">
        <v>9838889</v>
      </c>
      <c r="Q154" s="4" t="s">
        <v>36</v>
      </c>
      <c r="R154" s="5">
        <v>1</v>
      </c>
      <c r="S154" s="4" t="s">
        <v>37</v>
      </c>
      <c r="T154" s="6">
        <v>45199</v>
      </c>
      <c r="U154" s="4" t="s">
        <v>38</v>
      </c>
      <c r="V154" s="2">
        <f t="shared" si="14"/>
        <v>32.053622774611654</v>
      </c>
      <c r="W154" s="3">
        <f t="shared" si="15"/>
        <v>0</v>
      </c>
      <c r="X154" s="3">
        <f t="shared" si="16"/>
        <v>17.86</v>
      </c>
      <c r="Y154" s="3">
        <f t="shared" si="17"/>
        <v>7671723154.3400002</v>
      </c>
      <c r="Z154" s="3">
        <f t="shared" si="18"/>
        <v>7671723154.3400002</v>
      </c>
      <c r="AA154" s="3">
        <f t="shared" si="19"/>
        <v>0</v>
      </c>
      <c r="AB154" s="7">
        <f t="shared" si="20"/>
        <v>0</v>
      </c>
      <c r="AC154" s="3" cm="1">
        <f t="array" ref="AC154">IFERROR(
    (SUMPRODUCT(--(M154:M1153 &lt;&gt; Y154:Y1153)*(M154:M1153 &lt; Y154:Y1153)) - SUMPRODUCT(--(M154:M1153 &lt;&gt; Y154:Y1153)*(M154:M1153 &gt; Y154:Y1153))) /
    SQRT(
        (SUMPRODUCT(--(M154:M1153 &lt;&gt; Y154:Y1153)*(M154:M1153 &lt; Y154:Y1153)) + COUNT(M154:M1153)) *
        (SUMPRODUCT(--(M154:M1153 &lt;&gt; Y154:Y1153)*(M154:M1153 &gt; Y154:Y1153)) + COUNT(Y154:Y1153))
    ),
    0
)</f>
        <v>0.70710678118654757</v>
      </c>
    </row>
    <row r="155" spans="1:29" x14ac:dyDescent="0.3">
      <c r="A155" s="4" t="s">
        <v>114</v>
      </c>
      <c r="B155" s="4" t="s">
        <v>115</v>
      </c>
      <c r="C155" s="5">
        <v>22</v>
      </c>
      <c r="D155" s="4" t="s">
        <v>23</v>
      </c>
      <c r="E155" s="4" t="s">
        <v>42</v>
      </c>
      <c r="F155" s="5">
        <v>1</v>
      </c>
      <c r="G155" s="4" t="s">
        <v>64</v>
      </c>
      <c r="H155" s="4" t="s">
        <v>49</v>
      </c>
      <c r="I155" s="5">
        <v>35595197</v>
      </c>
      <c r="J155" s="5">
        <v>1649959</v>
      </c>
      <c r="K155" s="5">
        <v>482558695</v>
      </c>
      <c r="L155" s="4" t="s">
        <v>61</v>
      </c>
      <c r="M155" s="5">
        <v>765</v>
      </c>
      <c r="N155" s="5">
        <v>48</v>
      </c>
      <c r="O155" s="2">
        <v>13.34</v>
      </c>
      <c r="P155" s="5">
        <v>3809939</v>
      </c>
      <c r="Q155" s="4" t="s">
        <v>46</v>
      </c>
      <c r="R155" s="5">
        <v>0</v>
      </c>
      <c r="S155" s="4" t="s">
        <v>29</v>
      </c>
      <c r="T155" s="6">
        <v>44971</v>
      </c>
      <c r="U155" s="4" t="s">
        <v>84</v>
      </c>
      <c r="V155" s="2">
        <f t="shared" si="14"/>
        <v>10.229354389064715</v>
      </c>
      <c r="W155" s="3">
        <f t="shared" si="15"/>
        <v>0</v>
      </c>
      <c r="X155" s="3">
        <f t="shared" si="16"/>
        <v>13.34</v>
      </c>
      <c r="Y155" s="3">
        <f t="shared" si="17"/>
        <v>6437332991.3000002</v>
      </c>
      <c r="Z155" s="3">
        <f t="shared" si="18"/>
        <v>6437332991.3000002</v>
      </c>
      <c r="AA155" s="3">
        <f t="shared" si="19"/>
        <v>0</v>
      </c>
      <c r="AB155" s="7">
        <f t="shared" si="20"/>
        <v>0</v>
      </c>
      <c r="AC155" s="3" cm="1">
        <f t="array" ref="AC155">IFERROR(
    (SUMPRODUCT(--(M155:M1154 &lt;&gt; Y155:Y1154)*(M155:M1154 &lt; Y155:Y1154)) - SUMPRODUCT(--(M155:M1154 &lt;&gt; Y155:Y1154)*(M155:M1154 &gt; Y155:Y1154))) /
    SQRT(
        (SUMPRODUCT(--(M155:M1154 &lt;&gt; Y155:Y1154)*(M155:M1154 &lt; Y155:Y1154)) + COUNT(M155:M1154)) *
        (SUMPRODUCT(--(M155:M1154 &lt;&gt; Y155:Y1154)*(M155:M1154 &gt; Y155:Y1154)) + COUNT(Y155:Y1154))
    ),
    0
)</f>
        <v>0.70710678118654757</v>
      </c>
    </row>
    <row r="156" spans="1:29" x14ac:dyDescent="0.3">
      <c r="A156" s="4" t="s">
        <v>664</v>
      </c>
      <c r="B156" s="4" t="s">
        <v>665</v>
      </c>
      <c r="C156" s="5">
        <v>34</v>
      </c>
      <c r="D156" s="4" t="s">
        <v>23</v>
      </c>
      <c r="E156" s="4" t="s">
        <v>24</v>
      </c>
      <c r="F156" s="5">
        <v>1</v>
      </c>
      <c r="G156" s="4" t="s">
        <v>25</v>
      </c>
      <c r="H156" s="4" t="s">
        <v>49</v>
      </c>
      <c r="I156" s="5">
        <v>31860336</v>
      </c>
      <c r="J156" s="5">
        <v>4360866</v>
      </c>
      <c r="K156" s="5">
        <v>468575770</v>
      </c>
      <c r="L156" s="4" t="s">
        <v>71</v>
      </c>
      <c r="M156" s="5">
        <v>765</v>
      </c>
      <c r="N156" s="5">
        <v>36</v>
      </c>
      <c r="O156" s="2">
        <v>22.94</v>
      </c>
      <c r="P156" s="5">
        <v>14422577</v>
      </c>
      <c r="Q156" s="4" t="s">
        <v>36</v>
      </c>
      <c r="R156" s="5">
        <v>0</v>
      </c>
      <c r="S156" s="4" t="s">
        <v>29</v>
      </c>
      <c r="T156" s="6">
        <v>45765</v>
      </c>
      <c r="U156" s="4" t="s">
        <v>38</v>
      </c>
      <c r="V156" s="2">
        <f t="shared" si="14"/>
        <v>39.818051869178724</v>
      </c>
      <c r="W156" s="3">
        <f t="shared" si="15"/>
        <v>0</v>
      </c>
      <c r="X156" s="3">
        <f t="shared" si="16"/>
        <v>22.94</v>
      </c>
      <c r="Y156" s="3">
        <f t="shared" si="17"/>
        <v>10749128163.800001</v>
      </c>
      <c r="Z156" s="3">
        <f t="shared" si="18"/>
        <v>10749128163.800001</v>
      </c>
      <c r="AA156" s="3">
        <f t="shared" si="19"/>
        <v>0</v>
      </c>
      <c r="AB156" s="7">
        <f t="shared" si="20"/>
        <v>0</v>
      </c>
      <c r="AC156" s="3" cm="1">
        <f t="array" ref="AC156">IFERROR(
    (SUMPRODUCT(--(M156:M1155 &lt;&gt; Y156:Y1155)*(M156:M1155 &lt; Y156:Y1155)) - SUMPRODUCT(--(M156:M1155 &lt;&gt; Y156:Y1155)*(M156:M1155 &gt; Y156:Y1155))) /
    SQRT(
        (SUMPRODUCT(--(M156:M1155 &lt;&gt; Y156:Y1155)*(M156:M1155 &lt; Y156:Y1155)) + COUNT(M156:M1155)) *
        (SUMPRODUCT(--(M156:M1155 &lt;&gt; Y156:Y1155)*(M156:M1155 &gt; Y156:Y1155)) + COUNT(Y156:Y1155))
    ),
    0
)</f>
        <v>0.70710678118654746</v>
      </c>
    </row>
    <row r="157" spans="1:29" x14ac:dyDescent="0.3">
      <c r="A157" s="4" t="s">
        <v>968</v>
      </c>
      <c r="B157" s="4" t="s">
        <v>969</v>
      </c>
      <c r="C157" s="5">
        <v>42</v>
      </c>
      <c r="D157" s="4" t="s">
        <v>41</v>
      </c>
      <c r="E157" s="4" t="s">
        <v>42</v>
      </c>
      <c r="F157" s="5">
        <v>3</v>
      </c>
      <c r="G157" s="4" t="s">
        <v>25</v>
      </c>
      <c r="H157" s="4" t="s">
        <v>49</v>
      </c>
      <c r="I157" s="5">
        <v>53604169</v>
      </c>
      <c r="J157" s="5">
        <v>1717355</v>
      </c>
      <c r="K157" s="5">
        <v>224147682</v>
      </c>
      <c r="L157" s="4" t="s">
        <v>71</v>
      </c>
      <c r="M157" s="5">
        <v>765</v>
      </c>
      <c r="N157" s="5">
        <v>24</v>
      </c>
      <c r="O157" s="2">
        <v>14.06</v>
      </c>
      <c r="P157" s="5">
        <v>10247362</v>
      </c>
      <c r="Q157" s="4" t="s">
        <v>28</v>
      </c>
      <c r="R157" s="5">
        <v>0</v>
      </c>
      <c r="S157" s="4" t="s">
        <v>37</v>
      </c>
      <c r="T157" s="6">
        <v>45842</v>
      </c>
      <c r="U157" s="4" t="s">
        <v>51</v>
      </c>
      <c r="V157" s="2">
        <f t="shared" si="14"/>
        <v>18.523282185790833</v>
      </c>
      <c r="W157" s="3">
        <f t="shared" si="15"/>
        <v>0</v>
      </c>
      <c r="X157" s="3">
        <f t="shared" si="16"/>
        <v>14.06</v>
      </c>
      <c r="Y157" s="3">
        <f t="shared" si="17"/>
        <v>3151516408.9200001</v>
      </c>
      <c r="Z157" s="3">
        <f t="shared" si="18"/>
        <v>3151516408.9200001</v>
      </c>
      <c r="AA157" s="3">
        <f t="shared" si="19"/>
        <v>0</v>
      </c>
      <c r="AB157" s="7">
        <f t="shared" si="20"/>
        <v>0</v>
      </c>
      <c r="AC157" s="3" cm="1">
        <f t="array" ref="AC157">IFERROR(
    (SUMPRODUCT(--(M157:M1156 &lt;&gt; Y157:Y1156)*(M157:M1156 &lt; Y157:Y1156)) - SUMPRODUCT(--(M157:M1156 &lt;&gt; Y157:Y1156)*(M157:M1156 &gt; Y157:Y1156))) /
    SQRT(
        (SUMPRODUCT(--(M157:M1156 &lt;&gt; Y157:Y1156)*(M157:M1156 &lt; Y157:Y1156)) + COUNT(M157:M1156)) *
        (SUMPRODUCT(--(M157:M1156 &lt;&gt; Y157:Y1156)*(M157:M1156 &gt; Y157:Y1156)) + COUNT(Y157:Y1156))
    ),
    0
)</f>
        <v>0.70710678118654746</v>
      </c>
    </row>
    <row r="158" spans="1:29" x14ac:dyDescent="0.3">
      <c r="A158" s="4" t="s">
        <v>1532</v>
      </c>
      <c r="B158" s="4" t="s">
        <v>1533</v>
      </c>
      <c r="C158" s="5">
        <v>53</v>
      </c>
      <c r="D158" s="4" t="s">
        <v>23</v>
      </c>
      <c r="E158" s="4" t="s">
        <v>42</v>
      </c>
      <c r="F158" s="5">
        <v>2</v>
      </c>
      <c r="G158" s="4" t="s">
        <v>34</v>
      </c>
      <c r="H158" s="4" t="s">
        <v>49</v>
      </c>
      <c r="I158" s="5">
        <v>33606051</v>
      </c>
      <c r="J158" s="5">
        <v>5436526</v>
      </c>
      <c r="K158" s="5">
        <v>234513822</v>
      </c>
      <c r="L158" s="4" t="s">
        <v>71</v>
      </c>
      <c r="M158" s="5">
        <v>765</v>
      </c>
      <c r="N158" s="5">
        <v>60</v>
      </c>
      <c r="O158" s="2">
        <v>9.82</v>
      </c>
      <c r="P158" s="5">
        <v>13076583</v>
      </c>
      <c r="Q158" s="4" t="s">
        <v>36</v>
      </c>
      <c r="R158" s="5">
        <v>0</v>
      </c>
      <c r="S158" s="4" t="s">
        <v>29</v>
      </c>
      <c r="T158" s="6">
        <v>45406</v>
      </c>
      <c r="U158" s="4" t="s">
        <v>84</v>
      </c>
      <c r="V158" s="2">
        <f t="shared" si="14"/>
        <v>33.493134943423428</v>
      </c>
      <c r="W158" s="3">
        <f t="shared" si="15"/>
        <v>0</v>
      </c>
      <c r="X158" s="3">
        <f t="shared" si="16"/>
        <v>9.82</v>
      </c>
      <c r="Y158" s="3">
        <f t="shared" si="17"/>
        <v>2302925732.04</v>
      </c>
      <c r="Z158" s="3">
        <f t="shared" si="18"/>
        <v>2302925732.04</v>
      </c>
      <c r="AA158" s="3">
        <f t="shared" si="19"/>
        <v>0</v>
      </c>
      <c r="AB158" s="7">
        <f t="shared" si="20"/>
        <v>0</v>
      </c>
      <c r="AC158" s="3" cm="1">
        <f t="array" ref="AC158">IFERROR(
    (SUMPRODUCT(--(M158:M1157 &lt;&gt; Y158:Y1157)*(M158:M1157 &lt; Y158:Y1157)) - SUMPRODUCT(--(M158:M1157 &lt;&gt; Y158:Y1157)*(M158:M1157 &gt; Y158:Y1157))) /
    SQRT(
        (SUMPRODUCT(--(M158:M1157 &lt;&gt; Y158:Y1157)*(M158:M1157 &lt; Y158:Y1157)) + COUNT(M158:M1157)) *
        (SUMPRODUCT(--(M158:M1157 &lt;&gt; Y158:Y1157)*(M158:M1157 &gt; Y158:Y1157)) + COUNT(Y158:Y1157))
    ),
    0
)</f>
        <v>0.70710678118654746</v>
      </c>
    </row>
    <row r="159" spans="1:29" x14ac:dyDescent="0.3">
      <c r="A159" s="4" t="s">
        <v>2006</v>
      </c>
      <c r="B159" s="4" t="s">
        <v>2007</v>
      </c>
      <c r="C159" s="5">
        <v>64</v>
      </c>
      <c r="D159" s="4" t="s">
        <v>41</v>
      </c>
      <c r="E159" s="4" t="s">
        <v>33</v>
      </c>
      <c r="F159" s="5">
        <v>3</v>
      </c>
      <c r="G159" s="4" t="s">
        <v>64</v>
      </c>
      <c r="H159" s="4" t="s">
        <v>54</v>
      </c>
      <c r="I159" s="5">
        <v>20534442</v>
      </c>
      <c r="J159" s="5">
        <v>9559250</v>
      </c>
      <c r="K159" s="5">
        <v>179377912</v>
      </c>
      <c r="L159" s="4" t="s">
        <v>35</v>
      </c>
      <c r="M159" s="5">
        <v>765</v>
      </c>
      <c r="N159" s="5">
        <v>48</v>
      </c>
      <c r="O159" s="2">
        <v>17.010000000000002</v>
      </c>
      <c r="P159" s="5">
        <v>11137641</v>
      </c>
      <c r="Q159" s="4" t="s">
        <v>46</v>
      </c>
      <c r="R159" s="5">
        <v>1</v>
      </c>
      <c r="S159" s="4" t="s">
        <v>29</v>
      </c>
      <c r="T159" s="6">
        <v>45524</v>
      </c>
      <c r="U159" s="4" t="s">
        <v>84</v>
      </c>
      <c r="V159" s="2">
        <f t="shared" si="14"/>
        <v>37.009885659758865</v>
      </c>
      <c r="W159" s="3">
        <f t="shared" si="15"/>
        <v>0</v>
      </c>
      <c r="X159" s="3">
        <f t="shared" si="16"/>
        <v>17.010000000000002</v>
      </c>
      <c r="Y159" s="3">
        <f t="shared" si="17"/>
        <v>3051218283.1200004</v>
      </c>
      <c r="Z159" s="3">
        <f t="shared" si="18"/>
        <v>3051218283.1200004</v>
      </c>
      <c r="AA159" s="3">
        <f t="shared" si="19"/>
        <v>0</v>
      </c>
      <c r="AB159" s="7">
        <f t="shared" si="20"/>
        <v>0</v>
      </c>
      <c r="AC159" s="3" cm="1">
        <f t="array" ref="AC159">IFERROR(
    (SUMPRODUCT(--(M159:M1158 &lt;&gt; Y159:Y1158)*(M159:M1158 &lt; Y159:Y1158)) - SUMPRODUCT(--(M159:M1158 &lt;&gt; Y159:Y1158)*(M159:M1158 &gt; Y159:Y1158))) /
    SQRT(
        (SUMPRODUCT(--(M159:M1158 &lt;&gt; Y159:Y1158)*(M159:M1158 &lt; Y159:Y1158)) + COUNT(M159:M1158)) *
        (SUMPRODUCT(--(M159:M1158 &lt;&gt; Y159:Y1158)*(M159:M1158 &gt; Y159:Y1158)) + COUNT(Y159:Y1158))
    ),
    0
)</f>
        <v>0.70710678118654746</v>
      </c>
    </row>
    <row r="160" spans="1:29" x14ac:dyDescent="0.3">
      <c r="A160" s="4" t="s">
        <v>257</v>
      </c>
      <c r="B160" s="4" t="s">
        <v>258</v>
      </c>
      <c r="C160" s="5">
        <v>25</v>
      </c>
      <c r="D160" s="4" t="s">
        <v>23</v>
      </c>
      <c r="E160" s="4" t="s">
        <v>24</v>
      </c>
      <c r="F160" s="5">
        <v>3</v>
      </c>
      <c r="G160" s="4" t="s">
        <v>64</v>
      </c>
      <c r="H160" s="4" t="s">
        <v>26</v>
      </c>
      <c r="I160" s="5">
        <v>38384116</v>
      </c>
      <c r="J160" s="5">
        <v>13139019</v>
      </c>
      <c r="K160" s="5">
        <v>152421220</v>
      </c>
      <c r="L160" s="4" t="s">
        <v>61</v>
      </c>
      <c r="M160" s="5">
        <v>764</v>
      </c>
      <c r="N160" s="5">
        <v>36</v>
      </c>
      <c r="O160" s="2">
        <v>20.23</v>
      </c>
      <c r="P160" s="5">
        <v>7001827</v>
      </c>
      <c r="Q160" s="4" t="s">
        <v>28</v>
      </c>
      <c r="R160" s="5">
        <v>0</v>
      </c>
      <c r="S160" s="4" t="s">
        <v>37</v>
      </c>
      <c r="T160" s="6">
        <v>45873</v>
      </c>
      <c r="U160" s="4" t="s">
        <v>84</v>
      </c>
      <c r="V160" s="2">
        <f t="shared" si="14"/>
        <v>13.58967578350968</v>
      </c>
      <c r="W160" s="3">
        <f t="shared" si="15"/>
        <v>0</v>
      </c>
      <c r="X160" s="3">
        <f t="shared" si="16"/>
        <v>20.23</v>
      </c>
      <c r="Y160" s="3">
        <f t="shared" si="17"/>
        <v>3083481280.5999999</v>
      </c>
      <c r="Z160" s="3">
        <f t="shared" si="18"/>
        <v>3083481280.5999999</v>
      </c>
      <c r="AA160" s="3">
        <f t="shared" si="19"/>
        <v>0</v>
      </c>
      <c r="AB160" s="7">
        <f t="shared" si="20"/>
        <v>0</v>
      </c>
      <c r="AC160" s="3" cm="1">
        <f t="array" ref="AC160">IFERROR(
    (SUMPRODUCT(--(M160:M1159 &lt;&gt; Y160:Y1159)*(M160:M1159 &lt; Y160:Y1159)) - SUMPRODUCT(--(M160:M1159 &lt;&gt; Y160:Y1159)*(M160:M1159 &gt; Y160:Y1159))) /
    SQRT(
        (SUMPRODUCT(--(M160:M1159 &lt;&gt; Y160:Y1159)*(M160:M1159 &lt; Y160:Y1159)) + COUNT(M160:M1159)) *
        (SUMPRODUCT(--(M160:M1159 &lt;&gt; Y160:Y1159)*(M160:M1159 &gt; Y160:Y1159)) + COUNT(Y160:Y1159))
    ),
    0
)</f>
        <v>0.70710678118654746</v>
      </c>
    </row>
    <row r="161" spans="1:29" x14ac:dyDescent="0.3">
      <c r="A161" s="4" t="s">
        <v>334</v>
      </c>
      <c r="B161" s="4" t="s">
        <v>335</v>
      </c>
      <c r="C161" s="5">
        <v>26</v>
      </c>
      <c r="D161" s="4" t="s">
        <v>23</v>
      </c>
      <c r="E161" s="4" t="s">
        <v>24</v>
      </c>
      <c r="F161" s="5">
        <v>1</v>
      </c>
      <c r="G161" s="4" t="s">
        <v>64</v>
      </c>
      <c r="H161" s="4" t="s">
        <v>49</v>
      </c>
      <c r="I161" s="5">
        <v>19174898</v>
      </c>
      <c r="J161" s="5">
        <v>14261209</v>
      </c>
      <c r="K161" s="5">
        <v>301847371</v>
      </c>
      <c r="L161" s="4" t="s">
        <v>27</v>
      </c>
      <c r="M161" s="5">
        <v>764</v>
      </c>
      <c r="N161" s="5">
        <v>72</v>
      </c>
      <c r="O161" s="2">
        <v>17.97</v>
      </c>
      <c r="P161" s="5">
        <v>14216713</v>
      </c>
      <c r="Q161" s="4" t="s">
        <v>28</v>
      </c>
      <c r="R161" s="5">
        <v>1</v>
      </c>
      <c r="S161" s="4" t="s">
        <v>29</v>
      </c>
      <c r="T161" s="6">
        <v>45192</v>
      </c>
      <c r="U161" s="4" t="s">
        <v>38</v>
      </c>
      <c r="V161" s="2">
        <f t="shared" si="14"/>
        <v>42.519043858784158</v>
      </c>
      <c r="W161" s="3">
        <f t="shared" si="15"/>
        <v>0</v>
      </c>
      <c r="X161" s="3">
        <f t="shared" si="16"/>
        <v>17.97</v>
      </c>
      <c r="Y161" s="3">
        <f t="shared" si="17"/>
        <v>5424197256.8699999</v>
      </c>
      <c r="Z161" s="3">
        <f t="shared" si="18"/>
        <v>5424197256.8699999</v>
      </c>
      <c r="AA161" s="3">
        <f t="shared" si="19"/>
        <v>0</v>
      </c>
      <c r="AB161" s="7">
        <f t="shared" si="20"/>
        <v>0</v>
      </c>
      <c r="AC161" s="3" cm="1">
        <f t="array" ref="AC161">IFERROR(
    (SUMPRODUCT(--(M161:M1160 &lt;&gt; Y161:Y1160)*(M161:M1160 &lt; Y161:Y1160)) - SUMPRODUCT(--(M161:M1160 &lt;&gt; Y161:Y1160)*(M161:M1160 &gt; Y161:Y1160))) /
    SQRT(
        (SUMPRODUCT(--(M161:M1160 &lt;&gt; Y161:Y1160)*(M161:M1160 &lt; Y161:Y1160)) + COUNT(M161:M1160)) *
        (SUMPRODUCT(--(M161:M1160 &lt;&gt; Y161:Y1160)*(M161:M1160 &gt; Y161:Y1160)) + COUNT(Y161:Y1160))
    ),
    0
)</f>
        <v>0.70710678118654746</v>
      </c>
    </row>
    <row r="162" spans="1:29" x14ac:dyDescent="0.3">
      <c r="A162" s="4" t="s">
        <v>786</v>
      </c>
      <c r="B162" s="4" t="s">
        <v>787</v>
      </c>
      <c r="C162" s="5">
        <v>37</v>
      </c>
      <c r="D162" s="4" t="s">
        <v>23</v>
      </c>
      <c r="E162" s="4" t="s">
        <v>33</v>
      </c>
      <c r="F162" s="5">
        <v>0</v>
      </c>
      <c r="G162" s="4" t="s">
        <v>64</v>
      </c>
      <c r="H162" s="4" t="s">
        <v>26</v>
      </c>
      <c r="I162" s="5">
        <v>57268783</v>
      </c>
      <c r="J162" s="5">
        <v>4589369</v>
      </c>
      <c r="K162" s="5">
        <v>117725511</v>
      </c>
      <c r="L162" s="4" t="s">
        <v>58</v>
      </c>
      <c r="M162" s="5">
        <v>764</v>
      </c>
      <c r="N162" s="5">
        <v>60</v>
      </c>
      <c r="O162" s="2">
        <v>19.010000000000002</v>
      </c>
      <c r="P162" s="5">
        <v>5378023</v>
      </c>
      <c r="Q162" s="4" t="s">
        <v>28</v>
      </c>
      <c r="R162" s="5">
        <v>0</v>
      </c>
      <c r="S162" s="4" t="s">
        <v>43</v>
      </c>
      <c r="T162" s="6">
        <v>45311</v>
      </c>
      <c r="U162" s="4" t="s">
        <v>51</v>
      </c>
      <c r="V162" s="2">
        <f t="shared" si="14"/>
        <v>8.6941216737286311</v>
      </c>
      <c r="W162" s="3">
        <f t="shared" si="15"/>
        <v>0</v>
      </c>
      <c r="X162" s="3">
        <f t="shared" si="16"/>
        <v>19.010000000000002</v>
      </c>
      <c r="Y162" s="3">
        <f t="shared" si="17"/>
        <v>2237961964.1100001</v>
      </c>
      <c r="Z162" s="3">
        <f t="shared" si="18"/>
        <v>2237961964.1100001</v>
      </c>
      <c r="AA162" s="3">
        <f t="shared" si="19"/>
        <v>0</v>
      </c>
      <c r="AB162" s="7">
        <f t="shared" si="20"/>
        <v>0</v>
      </c>
      <c r="AC162" s="3" cm="1">
        <f t="array" ref="AC162">IFERROR(
    (SUMPRODUCT(--(M162:M1161 &lt;&gt; Y162:Y1161)*(M162:M1161 &lt; Y162:Y1161)) - SUMPRODUCT(--(M162:M1161 &lt;&gt; Y162:Y1161)*(M162:M1161 &gt; Y162:Y1161))) /
    SQRT(
        (SUMPRODUCT(--(M162:M1161 &lt;&gt; Y162:Y1161)*(M162:M1161 &lt; Y162:Y1161)) + COUNT(M162:M1161)) *
        (SUMPRODUCT(--(M162:M1161 &lt;&gt; Y162:Y1161)*(M162:M1161 &gt; Y162:Y1161)) + COUNT(Y162:Y1161))
    ),
    0
)</f>
        <v>0.70710678118654746</v>
      </c>
    </row>
    <row r="163" spans="1:29" x14ac:dyDescent="0.3">
      <c r="A163" s="4" t="s">
        <v>1184</v>
      </c>
      <c r="B163" s="4" t="s">
        <v>1185</v>
      </c>
      <c r="C163" s="5">
        <v>46</v>
      </c>
      <c r="D163" s="4" t="s">
        <v>41</v>
      </c>
      <c r="E163" s="4" t="s">
        <v>24</v>
      </c>
      <c r="F163" s="5">
        <v>2</v>
      </c>
      <c r="G163" s="4" t="s">
        <v>34</v>
      </c>
      <c r="H163" s="4" t="s">
        <v>26</v>
      </c>
      <c r="I163" s="5">
        <v>22840908</v>
      </c>
      <c r="J163" s="5">
        <v>7135580</v>
      </c>
      <c r="K163" s="5">
        <v>361922943</v>
      </c>
      <c r="L163" s="4" t="s">
        <v>71</v>
      </c>
      <c r="M163" s="5">
        <v>764</v>
      </c>
      <c r="N163" s="5">
        <v>36</v>
      </c>
      <c r="O163" s="2">
        <v>22.5</v>
      </c>
      <c r="P163" s="5">
        <v>11276595</v>
      </c>
      <c r="Q163" s="4" t="s">
        <v>28</v>
      </c>
      <c r="R163" s="5">
        <v>0</v>
      </c>
      <c r="S163" s="4" t="s">
        <v>50</v>
      </c>
      <c r="T163" s="6">
        <v>45608</v>
      </c>
      <c r="U163" s="4" t="s">
        <v>38</v>
      </c>
      <c r="V163" s="2">
        <f t="shared" si="14"/>
        <v>37.618132584444183</v>
      </c>
      <c r="W163" s="3">
        <f t="shared" si="15"/>
        <v>0</v>
      </c>
      <c r="X163" s="3">
        <f t="shared" si="16"/>
        <v>22.5</v>
      </c>
      <c r="Y163" s="3">
        <f t="shared" si="17"/>
        <v>8143266217.5</v>
      </c>
      <c r="Z163" s="3">
        <f t="shared" si="18"/>
        <v>8143266217.5</v>
      </c>
      <c r="AA163" s="3">
        <f t="shared" si="19"/>
        <v>0</v>
      </c>
      <c r="AB163" s="7">
        <f t="shared" si="20"/>
        <v>0</v>
      </c>
      <c r="AC163" s="3" cm="1">
        <f t="array" ref="AC163">IFERROR(
    (SUMPRODUCT(--(M163:M1162 &lt;&gt; Y163:Y1162)*(M163:M1162 &lt; Y163:Y1162)) - SUMPRODUCT(--(M163:M1162 &lt;&gt; Y163:Y1162)*(M163:M1162 &gt; Y163:Y1162))) /
    SQRT(
        (SUMPRODUCT(--(M163:M1162 &lt;&gt; Y163:Y1162)*(M163:M1162 &lt; Y163:Y1162)) + COUNT(M163:M1162)) *
        (SUMPRODUCT(--(M163:M1162 &lt;&gt; Y163:Y1162)*(M163:M1162 &gt; Y163:Y1162)) + COUNT(Y163:Y1162))
    ),
    0
)</f>
        <v>0.70710678118654746</v>
      </c>
    </row>
    <row r="164" spans="1:29" x14ac:dyDescent="0.3">
      <c r="A164" s="4" t="s">
        <v>1710</v>
      </c>
      <c r="B164" s="4" t="s">
        <v>1711</v>
      </c>
      <c r="C164" s="5">
        <v>56</v>
      </c>
      <c r="D164" s="4" t="s">
        <v>41</v>
      </c>
      <c r="E164" s="4" t="s">
        <v>33</v>
      </c>
      <c r="F164" s="5">
        <v>2</v>
      </c>
      <c r="G164" s="4" t="s">
        <v>25</v>
      </c>
      <c r="H164" s="4" t="s">
        <v>49</v>
      </c>
      <c r="I164" s="5">
        <v>43369079</v>
      </c>
      <c r="J164" s="5">
        <v>10953070</v>
      </c>
      <c r="K164" s="5">
        <v>93399173</v>
      </c>
      <c r="L164" s="4" t="s">
        <v>61</v>
      </c>
      <c r="M164" s="5">
        <v>764</v>
      </c>
      <c r="N164" s="5">
        <v>36</v>
      </c>
      <c r="O164" s="2">
        <v>20.7</v>
      </c>
      <c r="P164" s="5">
        <v>4728489</v>
      </c>
      <c r="Q164" s="4" t="s">
        <v>124</v>
      </c>
      <c r="R164" s="5">
        <v>0</v>
      </c>
      <c r="S164" s="4" t="s">
        <v>29</v>
      </c>
      <c r="T164" s="6">
        <v>45434</v>
      </c>
      <c r="U164" s="4" t="s">
        <v>51</v>
      </c>
      <c r="V164" s="2">
        <f t="shared" si="14"/>
        <v>8.7045322893981982</v>
      </c>
      <c r="W164" s="3">
        <f t="shared" si="15"/>
        <v>0</v>
      </c>
      <c r="X164" s="3">
        <f t="shared" si="16"/>
        <v>20.7</v>
      </c>
      <c r="Y164" s="3">
        <f t="shared" si="17"/>
        <v>1933362881.0999999</v>
      </c>
      <c r="Z164" s="3">
        <f t="shared" si="18"/>
        <v>1933362881.0999999</v>
      </c>
      <c r="AA164" s="3">
        <f t="shared" si="19"/>
        <v>0</v>
      </c>
      <c r="AB164" s="7">
        <f t="shared" si="20"/>
        <v>0</v>
      </c>
      <c r="AC164" s="3" cm="1">
        <f t="array" ref="AC164">IFERROR(
    (SUMPRODUCT(--(M164:M1163 &lt;&gt; Y164:Y1163)*(M164:M1163 &lt; Y164:Y1163)) - SUMPRODUCT(--(M164:M1163 &lt;&gt; Y164:Y1163)*(M164:M1163 &gt; Y164:Y1163))) /
    SQRT(
        (SUMPRODUCT(--(M164:M1163 &lt;&gt; Y164:Y1163)*(M164:M1163 &lt; Y164:Y1163)) + COUNT(M164:M1163)) *
        (SUMPRODUCT(--(M164:M1163 &lt;&gt; Y164:Y1163)*(M164:M1163 &gt; Y164:Y1163)) + COUNT(Y164:Y1163))
    ),
    0
)</f>
        <v>0.70710678118654746</v>
      </c>
    </row>
    <row r="165" spans="1:29" x14ac:dyDescent="0.3">
      <c r="A165" s="4" t="s">
        <v>1730</v>
      </c>
      <c r="B165" s="4" t="s">
        <v>1731</v>
      </c>
      <c r="C165" s="5">
        <v>57</v>
      </c>
      <c r="D165" s="4" t="s">
        <v>23</v>
      </c>
      <c r="E165" s="4" t="s">
        <v>33</v>
      </c>
      <c r="F165" s="5">
        <v>2</v>
      </c>
      <c r="G165" s="4" t="s">
        <v>25</v>
      </c>
      <c r="H165" s="4" t="s">
        <v>26</v>
      </c>
      <c r="I165" s="5">
        <v>55685439</v>
      </c>
      <c r="J165" s="5">
        <v>6557642</v>
      </c>
      <c r="K165" s="5">
        <v>384357770</v>
      </c>
      <c r="L165" s="4" t="s">
        <v>71</v>
      </c>
      <c r="M165" s="5">
        <v>764</v>
      </c>
      <c r="N165" s="5">
        <v>72</v>
      </c>
      <c r="O165" s="2">
        <v>11.02</v>
      </c>
      <c r="P165" s="5">
        <v>2334996</v>
      </c>
      <c r="Q165" s="4" t="s">
        <v>124</v>
      </c>
      <c r="R165" s="5">
        <v>0</v>
      </c>
      <c r="S165" s="4" t="s">
        <v>37</v>
      </c>
      <c r="T165" s="6">
        <v>45268</v>
      </c>
      <c r="U165" s="4" t="s">
        <v>55</v>
      </c>
      <c r="V165" s="2">
        <f t="shared" si="14"/>
        <v>3.7514145548161411</v>
      </c>
      <c r="W165" s="3">
        <f t="shared" si="15"/>
        <v>0</v>
      </c>
      <c r="X165" s="3">
        <f t="shared" si="16"/>
        <v>11.02</v>
      </c>
      <c r="Y165" s="3">
        <f t="shared" si="17"/>
        <v>4235622625.3999996</v>
      </c>
      <c r="Z165" s="3">
        <f t="shared" si="18"/>
        <v>4235622625.3999996</v>
      </c>
      <c r="AA165" s="3">
        <f t="shared" si="19"/>
        <v>0</v>
      </c>
      <c r="AB165" s="7">
        <f t="shared" si="20"/>
        <v>0</v>
      </c>
      <c r="AC165" s="3" cm="1">
        <f t="array" ref="AC165">IFERROR(
    (SUMPRODUCT(--(M165:M1164 &lt;&gt; Y165:Y1164)*(M165:M1164 &lt; Y165:Y1164)) - SUMPRODUCT(--(M165:M1164 &lt;&gt; Y165:Y1164)*(M165:M1164 &gt; Y165:Y1164))) /
    SQRT(
        (SUMPRODUCT(--(M165:M1164 &lt;&gt; Y165:Y1164)*(M165:M1164 &lt; Y165:Y1164)) + COUNT(M165:M1164)) *
        (SUMPRODUCT(--(M165:M1164 &lt;&gt; Y165:Y1164)*(M165:M1164 &gt; Y165:Y1164)) + COUNT(Y165:Y1164))
    ),
    0
)</f>
        <v>0.70710678118654757</v>
      </c>
    </row>
    <row r="166" spans="1:29" x14ac:dyDescent="0.3">
      <c r="A166" s="4" t="s">
        <v>1976</v>
      </c>
      <c r="B166" s="4" t="s">
        <v>1977</v>
      </c>
      <c r="C166" s="5">
        <v>62</v>
      </c>
      <c r="D166" s="4" t="s">
        <v>23</v>
      </c>
      <c r="E166" s="4" t="s">
        <v>24</v>
      </c>
      <c r="F166" s="5">
        <v>1</v>
      </c>
      <c r="G166" s="4" t="s">
        <v>34</v>
      </c>
      <c r="H166" s="4" t="s">
        <v>26</v>
      </c>
      <c r="I166" s="5">
        <v>8674153</v>
      </c>
      <c r="J166" s="5">
        <v>4379845</v>
      </c>
      <c r="K166" s="5">
        <v>367305462</v>
      </c>
      <c r="L166" s="4" t="s">
        <v>61</v>
      </c>
      <c r="M166" s="5">
        <v>764</v>
      </c>
      <c r="N166" s="5">
        <v>24</v>
      </c>
      <c r="O166" s="2">
        <v>20.63</v>
      </c>
      <c r="P166" s="5">
        <v>5313399</v>
      </c>
      <c r="Q166" s="4" t="s">
        <v>36</v>
      </c>
      <c r="R166" s="5">
        <v>0</v>
      </c>
      <c r="S166" s="4" t="s">
        <v>29</v>
      </c>
      <c r="T166" s="6">
        <v>45089</v>
      </c>
      <c r="U166" s="4" t="s">
        <v>51</v>
      </c>
      <c r="V166" s="2">
        <f t="shared" si="14"/>
        <v>40.703231301245793</v>
      </c>
      <c r="W166" s="3">
        <f t="shared" si="15"/>
        <v>0</v>
      </c>
      <c r="X166" s="3">
        <f t="shared" si="16"/>
        <v>20.63</v>
      </c>
      <c r="Y166" s="3">
        <f t="shared" si="17"/>
        <v>7577511681.0599995</v>
      </c>
      <c r="Z166" s="3">
        <f t="shared" si="18"/>
        <v>7577511681.0599995</v>
      </c>
      <c r="AA166" s="3">
        <f t="shared" si="19"/>
        <v>0</v>
      </c>
      <c r="AB166" s="7">
        <f t="shared" si="20"/>
        <v>0</v>
      </c>
      <c r="AC166" s="3" cm="1">
        <f t="array" ref="AC166">IFERROR(
    (SUMPRODUCT(--(M166:M1165 &lt;&gt; Y166:Y1165)*(M166:M1165 &lt; Y166:Y1165)) - SUMPRODUCT(--(M166:M1165 &lt;&gt; Y166:Y1165)*(M166:M1165 &gt; Y166:Y1165))) /
    SQRT(
        (SUMPRODUCT(--(M166:M1165 &lt;&gt; Y166:Y1165)*(M166:M1165 &lt; Y166:Y1165)) + COUNT(M166:M1165)) *
        (SUMPRODUCT(--(M166:M1165 &lt;&gt; Y166:Y1165)*(M166:M1165 &gt; Y166:Y1165)) + COUNT(Y166:Y1165))
    ),
    0
)</f>
        <v>0.70710678118654757</v>
      </c>
    </row>
    <row r="167" spans="1:29" x14ac:dyDescent="0.3">
      <c r="A167" s="4" t="s">
        <v>450</v>
      </c>
      <c r="B167" s="4" t="s">
        <v>451</v>
      </c>
      <c r="C167" s="5">
        <v>29</v>
      </c>
      <c r="D167" s="4" t="s">
        <v>41</v>
      </c>
      <c r="E167" s="4" t="s">
        <v>33</v>
      </c>
      <c r="F167" s="5">
        <v>0</v>
      </c>
      <c r="G167" s="4" t="s">
        <v>25</v>
      </c>
      <c r="H167" s="4" t="s">
        <v>26</v>
      </c>
      <c r="I167" s="5">
        <v>18027415</v>
      </c>
      <c r="J167" s="5">
        <v>9886458</v>
      </c>
      <c r="K167" s="5">
        <v>166086939</v>
      </c>
      <c r="L167" s="4" t="s">
        <v>35</v>
      </c>
      <c r="M167" s="5">
        <v>763</v>
      </c>
      <c r="N167" s="5">
        <v>12</v>
      </c>
      <c r="O167" s="2">
        <v>21.23</v>
      </c>
      <c r="P167" s="5">
        <v>12048541</v>
      </c>
      <c r="Q167" s="4" t="s">
        <v>28</v>
      </c>
      <c r="R167" s="5">
        <v>0</v>
      </c>
      <c r="S167" s="4" t="s">
        <v>29</v>
      </c>
      <c r="T167" s="6">
        <v>45333</v>
      </c>
      <c r="U167" s="4" t="s">
        <v>51</v>
      </c>
      <c r="V167" s="2">
        <f t="shared" si="14"/>
        <v>43.163272255340566</v>
      </c>
      <c r="W167" s="3">
        <f t="shared" si="15"/>
        <v>0</v>
      </c>
      <c r="X167" s="3">
        <f t="shared" si="16"/>
        <v>21.23</v>
      </c>
      <c r="Y167" s="3">
        <f t="shared" si="17"/>
        <v>3526025714.9700003</v>
      </c>
      <c r="Z167" s="3">
        <f t="shared" si="18"/>
        <v>3526025714.9700003</v>
      </c>
      <c r="AA167" s="3">
        <f t="shared" si="19"/>
        <v>0</v>
      </c>
      <c r="AB167" s="7">
        <f t="shared" si="20"/>
        <v>0</v>
      </c>
      <c r="AC167" s="3" cm="1">
        <f t="array" ref="AC167">IFERROR(
    (SUMPRODUCT(--(M167:M1166 &lt;&gt; Y167:Y1166)*(M167:M1166 &lt; Y167:Y1166)) - SUMPRODUCT(--(M167:M1166 &lt;&gt; Y167:Y1166)*(M167:M1166 &gt; Y167:Y1166))) /
    SQRT(
        (SUMPRODUCT(--(M167:M1166 &lt;&gt; Y167:Y1166)*(M167:M1166 &lt; Y167:Y1166)) + COUNT(M167:M1166)) *
        (SUMPRODUCT(--(M167:M1166 &lt;&gt; Y167:Y1166)*(M167:M1166 &gt; Y167:Y1166)) + COUNT(Y167:Y1166))
    ),
    0
)</f>
        <v>0.70710678118654757</v>
      </c>
    </row>
    <row r="168" spans="1:29" x14ac:dyDescent="0.3">
      <c r="A168" s="4" t="s">
        <v>772</v>
      </c>
      <c r="B168" s="4" t="s">
        <v>773</v>
      </c>
      <c r="C168" s="5">
        <v>37</v>
      </c>
      <c r="D168" s="4" t="s">
        <v>23</v>
      </c>
      <c r="E168" s="4" t="s">
        <v>33</v>
      </c>
      <c r="F168" s="5">
        <v>3</v>
      </c>
      <c r="G168" s="4" t="s">
        <v>93</v>
      </c>
      <c r="H168" s="4" t="s">
        <v>305</v>
      </c>
      <c r="I168" s="5">
        <v>52653933</v>
      </c>
      <c r="J168" s="5">
        <v>4227234</v>
      </c>
      <c r="K168" s="5">
        <v>45333904</v>
      </c>
      <c r="L168" s="4" t="s">
        <v>27</v>
      </c>
      <c r="M168" s="5">
        <v>763</v>
      </c>
      <c r="N168" s="5">
        <v>36</v>
      </c>
      <c r="O168" s="2">
        <v>20.72</v>
      </c>
      <c r="P168" s="5">
        <v>7121716</v>
      </c>
      <c r="Q168" s="4" t="s">
        <v>36</v>
      </c>
      <c r="R168" s="5">
        <v>0</v>
      </c>
      <c r="S168" s="4" t="s">
        <v>37</v>
      </c>
      <c r="T168" s="6">
        <v>45856</v>
      </c>
      <c r="U168" s="4" t="s">
        <v>55</v>
      </c>
      <c r="V168" s="2">
        <f t="shared" si="14"/>
        <v>12.52034087134675</v>
      </c>
      <c r="W168" s="3">
        <f t="shared" si="15"/>
        <v>0</v>
      </c>
      <c r="X168" s="3">
        <f t="shared" si="16"/>
        <v>20.72</v>
      </c>
      <c r="Y168" s="3">
        <f t="shared" si="17"/>
        <v>939318490.88</v>
      </c>
      <c r="Z168" s="3">
        <f t="shared" si="18"/>
        <v>939318490.88</v>
      </c>
      <c r="AA168" s="3">
        <f t="shared" si="19"/>
        <v>0</v>
      </c>
      <c r="AB168" s="7">
        <f t="shared" si="20"/>
        <v>0</v>
      </c>
      <c r="AC168" s="3" cm="1">
        <f t="array" ref="AC168">IFERROR(
    (SUMPRODUCT(--(M168:M1167 &lt;&gt; Y168:Y1167)*(M168:M1167 &lt; Y168:Y1167)) - SUMPRODUCT(--(M168:M1167 &lt;&gt; Y168:Y1167)*(M168:M1167 &gt; Y168:Y1167))) /
    SQRT(
        (SUMPRODUCT(--(M168:M1167 &lt;&gt; Y168:Y1167)*(M168:M1167 &lt; Y168:Y1167)) + COUNT(M168:M1167)) *
        (SUMPRODUCT(--(M168:M1167 &lt;&gt; Y168:Y1167)*(M168:M1167 &gt; Y168:Y1167)) + COUNT(Y168:Y1167))
    ),
    0
)</f>
        <v>0.70710678118654757</v>
      </c>
    </row>
    <row r="169" spans="1:29" x14ac:dyDescent="0.3">
      <c r="A169" s="4" t="s">
        <v>1668</v>
      </c>
      <c r="B169" s="4" t="s">
        <v>1669</v>
      </c>
      <c r="C169" s="5">
        <v>56</v>
      </c>
      <c r="D169" s="4" t="s">
        <v>23</v>
      </c>
      <c r="E169" s="4" t="s">
        <v>24</v>
      </c>
      <c r="F169" s="5">
        <v>0</v>
      </c>
      <c r="G169" s="4" t="s">
        <v>93</v>
      </c>
      <c r="H169" s="4" t="s">
        <v>305</v>
      </c>
      <c r="I169" s="5">
        <v>42564874</v>
      </c>
      <c r="J169" s="5">
        <v>3827271</v>
      </c>
      <c r="K169" s="5">
        <v>361318366</v>
      </c>
      <c r="L169" s="4" t="s">
        <v>61</v>
      </c>
      <c r="M169" s="5">
        <v>763</v>
      </c>
      <c r="N169" s="5">
        <v>48</v>
      </c>
      <c r="O169" s="2">
        <v>13.89</v>
      </c>
      <c r="P169" s="5">
        <v>14063930</v>
      </c>
      <c r="Q169" s="4" t="s">
        <v>46</v>
      </c>
      <c r="R169" s="5">
        <v>0</v>
      </c>
      <c r="S169" s="4" t="s">
        <v>29</v>
      </c>
      <c r="T169" s="6">
        <v>44911</v>
      </c>
      <c r="U169" s="4" t="s">
        <v>30</v>
      </c>
      <c r="V169" s="2">
        <f t="shared" si="14"/>
        <v>30.315326010470088</v>
      </c>
      <c r="W169" s="3">
        <f t="shared" si="15"/>
        <v>0</v>
      </c>
      <c r="X169" s="3">
        <f t="shared" si="16"/>
        <v>13.89</v>
      </c>
      <c r="Y169" s="3">
        <f t="shared" si="17"/>
        <v>5018712103.7399998</v>
      </c>
      <c r="Z169" s="3">
        <f t="shared" si="18"/>
        <v>5018712103.7399998</v>
      </c>
      <c r="AA169" s="3">
        <f t="shared" si="19"/>
        <v>0</v>
      </c>
      <c r="AB169" s="7">
        <f t="shared" si="20"/>
        <v>0</v>
      </c>
      <c r="AC169" s="3" cm="1">
        <f t="array" ref="AC169">IFERROR(
    (SUMPRODUCT(--(M169:M1168 &lt;&gt; Y169:Y1168)*(M169:M1168 &lt; Y169:Y1168)) - SUMPRODUCT(--(M169:M1168 &lt;&gt; Y169:Y1168)*(M169:M1168 &gt; Y169:Y1168))) /
    SQRT(
        (SUMPRODUCT(--(M169:M1168 &lt;&gt; Y169:Y1168)*(M169:M1168 &lt; Y169:Y1168)) + COUNT(M169:M1168)) *
        (SUMPRODUCT(--(M169:M1168 &lt;&gt; Y169:Y1168)*(M169:M1168 &gt; Y169:Y1168)) + COUNT(Y169:Y1168))
    ),
    0
)</f>
        <v>0.70710678118654757</v>
      </c>
    </row>
    <row r="170" spans="1:29" x14ac:dyDescent="0.3">
      <c r="A170" s="4" t="s">
        <v>864</v>
      </c>
      <c r="B170" s="4" t="s">
        <v>865</v>
      </c>
      <c r="C170" s="5">
        <v>39</v>
      </c>
      <c r="D170" s="4" t="s">
        <v>23</v>
      </c>
      <c r="E170" s="4" t="s">
        <v>24</v>
      </c>
      <c r="F170" s="5">
        <v>0</v>
      </c>
      <c r="G170" s="4" t="s">
        <v>25</v>
      </c>
      <c r="H170" s="4" t="s">
        <v>26</v>
      </c>
      <c r="I170" s="5">
        <v>5658139</v>
      </c>
      <c r="J170" s="5">
        <v>3945123</v>
      </c>
      <c r="K170" s="5">
        <v>291550029</v>
      </c>
      <c r="L170" s="4" t="s">
        <v>61</v>
      </c>
      <c r="M170" s="5">
        <v>762</v>
      </c>
      <c r="N170" s="5">
        <v>60</v>
      </c>
      <c r="O170" s="2">
        <v>8.99</v>
      </c>
      <c r="P170" s="5">
        <v>11048657</v>
      </c>
      <c r="Q170" s="4" t="s">
        <v>46</v>
      </c>
      <c r="R170" s="5">
        <v>0</v>
      </c>
      <c r="S170" s="4" t="s">
        <v>50</v>
      </c>
      <c r="T170" s="6">
        <v>45050</v>
      </c>
      <c r="U170" s="4" t="s">
        <v>38</v>
      </c>
      <c r="V170" s="2">
        <f t="shared" si="14"/>
        <v>115.05108368385659</v>
      </c>
      <c r="W170" s="3">
        <f t="shared" si="15"/>
        <v>0</v>
      </c>
      <c r="X170" s="3">
        <f t="shared" si="16"/>
        <v>8.99</v>
      </c>
      <c r="Y170" s="3">
        <f t="shared" si="17"/>
        <v>2621034760.71</v>
      </c>
      <c r="Z170" s="3">
        <f t="shared" si="18"/>
        <v>2621034760.71</v>
      </c>
      <c r="AA170" s="3">
        <f t="shared" si="19"/>
        <v>0</v>
      </c>
      <c r="AB170" s="7">
        <f t="shared" si="20"/>
        <v>0</v>
      </c>
      <c r="AC170" s="3" cm="1">
        <f t="array" ref="AC170">IFERROR(
    (SUMPRODUCT(--(M170:M1169 &lt;&gt; Y170:Y1169)*(M170:M1169 &lt; Y170:Y1169)) - SUMPRODUCT(--(M170:M1169 &lt;&gt; Y170:Y1169)*(M170:M1169 &gt; Y170:Y1169))) /
    SQRT(
        (SUMPRODUCT(--(M170:M1169 &lt;&gt; Y170:Y1169)*(M170:M1169 &lt; Y170:Y1169)) + COUNT(M170:M1169)) *
        (SUMPRODUCT(--(M170:M1169 &lt;&gt; Y170:Y1169)*(M170:M1169 &gt; Y170:Y1169)) + COUNT(Y170:Y1169))
    ),
    0
)</f>
        <v>0.70710678118654757</v>
      </c>
    </row>
    <row r="171" spans="1:29" x14ac:dyDescent="0.3">
      <c r="A171" s="4" t="s">
        <v>1632</v>
      </c>
      <c r="B171" s="4" t="s">
        <v>1633</v>
      </c>
      <c r="C171" s="5">
        <v>55</v>
      </c>
      <c r="D171" s="4" t="s">
        <v>41</v>
      </c>
      <c r="E171" s="4" t="s">
        <v>24</v>
      </c>
      <c r="F171" s="5">
        <v>0</v>
      </c>
      <c r="G171" s="4" t="s">
        <v>25</v>
      </c>
      <c r="H171" s="4" t="s">
        <v>49</v>
      </c>
      <c r="I171" s="5">
        <v>18938810</v>
      </c>
      <c r="J171" s="5">
        <v>9669504</v>
      </c>
      <c r="K171" s="5">
        <v>14171364</v>
      </c>
      <c r="L171" s="4" t="s">
        <v>71</v>
      </c>
      <c r="M171" s="5">
        <v>762</v>
      </c>
      <c r="N171" s="5">
        <v>36</v>
      </c>
      <c r="O171" s="2">
        <v>18.12</v>
      </c>
      <c r="P171" s="5">
        <v>14938736</v>
      </c>
      <c r="Q171" s="4" t="s">
        <v>28</v>
      </c>
      <c r="R171" s="5">
        <v>1</v>
      </c>
      <c r="S171" s="4" t="s">
        <v>43</v>
      </c>
      <c r="T171" s="6">
        <v>44904</v>
      </c>
      <c r="U171" s="4" t="s">
        <v>38</v>
      </c>
      <c r="V171" s="2">
        <f t="shared" si="14"/>
        <v>52.21816287391141</v>
      </c>
      <c r="W171" s="3">
        <f t="shared" si="15"/>
        <v>0</v>
      </c>
      <c r="X171" s="3">
        <f t="shared" si="16"/>
        <v>18.12</v>
      </c>
      <c r="Y171" s="3">
        <f t="shared" si="17"/>
        <v>256785115.68000001</v>
      </c>
      <c r="Z171" s="3">
        <f t="shared" si="18"/>
        <v>256785115.68000001</v>
      </c>
      <c r="AA171" s="3">
        <f t="shared" si="19"/>
        <v>0</v>
      </c>
      <c r="AB171" s="7">
        <f t="shared" si="20"/>
        <v>0</v>
      </c>
      <c r="AC171" s="3" cm="1">
        <f t="array" ref="AC171">IFERROR(
    (SUMPRODUCT(--(M171:M1170 &lt;&gt; Y171:Y1170)*(M171:M1170 &lt; Y171:Y1170)) - SUMPRODUCT(--(M171:M1170 &lt;&gt; Y171:Y1170)*(M171:M1170 &gt; Y171:Y1170))) /
    SQRT(
        (SUMPRODUCT(--(M171:M1170 &lt;&gt; Y171:Y1170)*(M171:M1170 &lt; Y171:Y1170)) + COUNT(M171:M1170)) *
        (SUMPRODUCT(--(M171:M1170 &lt;&gt; Y171:Y1170)*(M171:M1170 &gt; Y171:Y1170)) + COUNT(Y171:Y1170))
    ),
    0
)</f>
        <v>0.70710678118654757</v>
      </c>
    </row>
    <row r="172" spans="1:29" x14ac:dyDescent="0.3">
      <c r="A172" s="4" t="s">
        <v>668</v>
      </c>
      <c r="B172" s="4" t="s">
        <v>669</v>
      </c>
      <c r="C172" s="5">
        <v>34</v>
      </c>
      <c r="D172" s="4" t="s">
        <v>23</v>
      </c>
      <c r="E172" s="4" t="s">
        <v>24</v>
      </c>
      <c r="F172" s="5">
        <v>3</v>
      </c>
      <c r="G172" s="4" t="s">
        <v>64</v>
      </c>
      <c r="H172" s="4" t="s">
        <v>49</v>
      </c>
      <c r="I172" s="5">
        <v>29458772</v>
      </c>
      <c r="J172" s="5">
        <v>4235040</v>
      </c>
      <c r="K172" s="5">
        <v>483525350</v>
      </c>
      <c r="L172" s="4" t="s">
        <v>71</v>
      </c>
      <c r="M172" s="5">
        <v>761</v>
      </c>
      <c r="N172" s="5">
        <v>36</v>
      </c>
      <c r="O172" s="2">
        <v>11.21</v>
      </c>
      <c r="P172" s="5">
        <v>13879420</v>
      </c>
      <c r="Q172" s="4" t="s">
        <v>36</v>
      </c>
      <c r="R172" s="5">
        <v>0</v>
      </c>
      <c r="S172" s="4" t="s">
        <v>37</v>
      </c>
      <c r="T172" s="6">
        <v>45607</v>
      </c>
      <c r="U172" s="4" t="s">
        <v>55</v>
      </c>
      <c r="V172" s="2">
        <f t="shared" si="14"/>
        <v>41.192786378697669</v>
      </c>
      <c r="W172" s="3">
        <f t="shared" si="15"/>
        <v>0</v>
      </c>
      <c r="X172" s="3">
        <f t="shared" si="16"/>
        <v>11.21</v>
      </c>
      <c r="Y172" s="3">
        <f t="shared" si="17"/>
        <v>5420319173.5</v>
      </c>
      <c r="Z172" s="3">
        <f t="shared" si="18"/>
        <v>5420319173.5</v>
      </c>
      <c r="AA172" s="3">
        <f t="shared" si="19"/>
        <v>0</v>
      </c>
      <c r="AB172" s="7">
        <f t="shared" si="20"/>
        <v>0</v>
      </c>
      <c r="AC172" s="3" cm="1">
        <f t="array" ref="AC172">IFERROR(
    (SUMPRODUCT(--(M172:M1171 &lt;&gt; Y172:Y1171)*(M172:M1171 &lt; Y172:Y1171)) - SUMPRODUCT(--(M172:M1171 &lt;&gt; Y172:Y1171)*(M172:M1171 &gt; Y172:Y1171))) /
    SQRT(
        (SUMPRODUCT(--(M172:M1171 &lt;&gt; Y172:Y1171)*(M172:M1171 &lt; Y172:Y1171)) + COUNT(M172:M1171)) *
        (SUMPRODUCT(--(M172:M1171 &lt;&gt; Y172:Y1171)*(M172:M1171 &gt; Y172:Y1171)) + COUNT(Y172:Y1171))
    ),
    0
)</f>
        <v>0.70710678118654757</v>
      </c>
    </row>
    <row r="173" spans="1:29" x14ac:dyDescent="0.3">
      <c r="A173" s="4" t="s">
        <v>1774</v>
      </c>
      <c r="B173" s="4" t="s">
        <v>1775</v>
      </c>
      <c r="C173" s="5">
        <v>58</v>
      </c>
      <c r="D173" s="4" t="s">
        <v>41</v>
      </c>
      <c r="E173" s="4" t="s">
        <v>33</v>
      </c>
      <c r="F173" s="5">
        <v>0</v>
      </c>
      <c r="G173" s="4" t="s">
        <v>34</v>
      </c>
      <c r="H173" s="4" t="s">
        <v>26</v>
      </c>
      <c r="I173" s="5">
        <v>15987706</v>
      </c>
      <c r="J173" s="5">
        <v>2664921</v>
      </c>
      <c r="K173" s="5">
        <v>321397547</v>
      </c>
      <c r="L173" s="4" t="s">
        <v>35</v>
      </c>
      <c r="M173" s="5">
        <v>761</v>
      </c>
      <c r="N173" s="5">
        <v>72</v>
      </c>
      <c r="O173" s="2">
        <v>15.35</v>
      </c>
      <c r="P173" s="5">
        <v>10616994</v>
      </c>
      <c r="Q173" s="4" t="s">
        <v>124</v>
      </c>
      <c r="R173" s="5">
        <v>0</v>
      </c>
      <c r="S173" s="4" t="s">
        <v>50</v>
      </c>
      <c r="T173" s="6">
        <v>45615</v>
      </c>
      <c r="U173" s="4" t="s">
        <v>38</v>
      </c>
      <c r="V173" s="2">
        <f t="shared" si="14"/>
        <v>56.919564198651486</v>
      </c>
      <c r="W173" s="3">
        <f t="shared" si="15"/>
        <v>0</v>
      </c>
      <c r="X173" s="3">
        <f t="shared" si="16"/>
        <v>15.35</v>
      </c>
      <c r="Y173" s="3">
        <f t="shared" si="17"/>
        <v>4933452346.4499998</v>
      </c>
      <c r="Z173" s="3">
        <f t="shared" si="18"/>
        <v>4933452346.4499998</v>
      </c>
      <c r="AA173" s="3">
        <f t="shared" si="19"/>
        <v>0</v>
      </c>
      <c r="AB173" s="7">
        <f t="shared" si="20"/>
        <v>0</v>
      </c>
      <c r="AC173" s="3" cm="1">
        <f t="array" ref="AC173">IFERROR(
    (SUMPRODUCT(--(M173:M1172 &lt;&gt; Y173:Y1172)*(M173:M1172 &lt; Y173:Y1172)) - SUMPRODUCT(--(M173:M1172 &lt;&gt; Y173:Y1172)*(M173:M1172 &gt; Y173:Y1172))) /
    SQRT(
        (SUMPRODUCT(--(M173:M1172 &lt;&gt; Y173:Y1172)*(M173:M1172 &lt; Y173:Y1172)) + COUNT(M173:M1172)) *
        (SUMPRODUCT(--(M173:M1172 &lt;&gt; Y173:Y1172)*(M173:M1172 &gt; Y173:Y1172)) + COUNT(Y173:Y1172))
    ),
    0
)</f>
        <v>0.70710678118654757</v>
      </c>
    </row>
    <row r="174" spans="1:29" x14ac:dyDescent="0.3">
      <c r="A174" s="4" t="s">
        <v>1820</v>
      </c>
      <c r="B174" s="4" t="s">
        <v>1821</v>
      </c>
      <c r="C174" s="5">
        <v>59</v>
      </c>
      <c r="D174" s="4" t="s">
        <v>23</v>
      </c>
      <c r="E174" s="4" t="s">
        <v>33</v>
      </c>
      <c r="F174" s="5">
        <v>0</v>
      </c>
      <c r="G174" s="4" t="s">
        <v>64</v>
      </c>
      <c r="H174" s="4" t="s">
        <v>49</v>
      </c>
      <c r="I174" s="5">
        <v>56954211</v>
      </c>
      <c r="J174" s="5">
        <v>11786178</v>
      </c>
      <c r="K174" s="5">
        <v>403739321</v>
      </c>
      <c r="L174" s="4" t="s">
        <v>71</v>
      </c>
      <c r="M174" s="5">
        <v>761</v>
      </c>
      <c r="N174" s="5">
        <v>24</v>
      </c>
      <c r="O174" s="2">
        <v>14.43</v>
      </c>
      <c r="P174" s="5">
        <v>14556195</v>
      </c>
      <c r="Q174" s="4" t="s">
        <v>36</v>
      </c>
      <c r="R174" s="5">
        <v>0</v>
      </c>
      <c r="S174" s="4" t="s">
        <v>29</v>
      </c>
      <c r="T174" s="6">
        <v>45585</v>
      </c>
      <c r="U174" s="4" t="s">
        <v>51</v>
      </c>
      <c r="V174" s="2">
        <f t="shared" si="14"/>
        <v>21.175607545659947</v>
      </c>
      <c r="W174" s="3">
        <f t="shared" si="15"/>
        <v>0</v>
      </c>
      <c r="X174" s="3">
        <f t="shared" si="16"/>
        <v>14.43</v>
      </c>
      <c r="Y174" s="3">
        <f t="shared" si="17"/>
        <v>5825958402.0299997</v>
      </c>
      <c r="Z174" s="3">
        <f t="shared" si="18"/>
        <v>5825958402.0299997</v>
      </c>
      <c r="AA174" s="3">
        <f t="shared" si="19"/>
        <v>0</v>
      </c>
      <c r="AB174" s="7">
        <f t="shared" si="20"/>
        <v>0</v>
      </c>
      <c r="AC174" s="3" cm="1">
        <f t="array" ref="AC174">IFERROR(
    (SUMPRODUCT(--(M174:M1173 &lt;&gt; Y174:Y1173)*(M174:M1173 &lt; Y174:Y1173)) - SUMPRODUCT(--(M174:M1173 &lt;&gt; Y174:Y1173)*(M174:M1173 &gt; Y174:Y1173))) /
    SQRT(
        (SUMPRODUCT(--(M174:M1173 &lt;&gt; Y174:Y1173)*(M174:M1173 &lt; Y174:Y1173)) + COUNT(M174:M1173)) *
        (SUMPRODUCT(--(M174:M1173 &lt;&gt; Y174:Y1173)*(M174:M1173 &gt; Y174:Y1173)) + COUNT(Y174:Y1173))
    ),
    0
)</f>
        <v>0.70710678118654757</v>
      </c>
    </row>
    <row r="175" spans="1:29" x14ac:dyDescent="0.3">
      <c r="A175" s="4" t="s">
        <v>187</v>
      </c>
      <c r="B175" s="4" t="s">
        <v>188</v>
      </c>
      <c r="C175" s="5">
        <v>23</v>
      </c>
      <c r="D175" s="4" t="s">
        <v>41</v>
      </c>
      <c r="E175" s="4" t="s">
        <v>24</v>
      </c>
      <c r="F175" s="5">
        <v>2</v>
      </c>
      <c r="G175" s="4" t="s">
        <v>25</v>
      </c>
      <c r="H175" s="4" t="s">
        <v>26</v>
      </c>
      <c r="I175" s="5">
        <v>20446951</v>
      </c>
      <c r="J175" s="5">
        <v>1343054</v>
      </c>
      <c r="K175" s="5">
        <v>383831121</v>
      </c>
      <c r="L175" s="4" t="s">
        <v>58</v>
      </c>
      <c r="M175" s="5">
        <v>760</v>
      </c>
      <c r="N175" s="5">
        <v>36</v>
      </c>
      <c r="O175" s="2">
        <v>11.9</v>
      </c>
      <c r="P175" s="5">
        <v>19816498</v>
      </c>
      <c r="Q175" s="4" t="s">
        <v>36</v>
      </c>
      <c r="R175" s="5">
        <v>1</v>
      </c>
      <c r="S175" s="4" t="s">
        <v>29</v>
      </c>
      <c r="T175" s="6">
        <v>45353</v>
      </c>
      <c r="U175" s="4" t="s">
        <v>30</v>
      </c>
      <c r="V175" s="2">
        <f t="shared" si="14"/>
        <v>90.943063115405437</v>
      </c>
      <c r="W175" s="3">
        <f t="shared" si="15"/>
        <v>0</v>
      </c>
      <c r="X175" s="3">
        <f t="shared" si="16"/>
        <v>11.9</v>
      </c>
      <c r="Y175" s="3">
        <f t="shared" si="17"/>
        <v>4567590339.9000006</v>
      </c>
      <c r="Z175" s="3">
        <f t="shared" si="18"/>
        <v>4567590339.9000006</v>
      </c>
      <c r="AA175" s="3">
        <f t="shared" si="19"/>
        <v>0</v>
      </c>
      <c r="AB175" s="7">
        <f t="shared" si="20"/>
        <v>0</v>
      </c>
      <c r="AC175" s="3" cm="1">
        <f t="array" ref="AC175">IFERROR(
    (SUMPRODUCT(--(M175:M1174 &lt;&gt; Y175:Y1174)*(M175:M1174 &lt; Y175:Y1174)) - SUMPRODUCT(--(M175:M1174 &lt;&gt; Y175:Y1174)*(M175:M1174 &gt; Y175:Y1174))) /
    SQRT(
        (SUMPRODUCT(--(M175:M1174 &lt;&gt; Y175:Y1174)*(M175:M1174 &lt; Y175:Y1174)) + COUNT(M175:M1174)) *
        (SUMPRODUCT(--(M175:M1174 &lt;&gt; Y175:Y1174)*(M175:M1174 &gt; Y175:Y1174)) + COUNT(Y175:Y1174))
    ),
    0
)</f>
        <v>0.70710678118654757</v>
      </c>
    </row>
    <row r="176" spans="1:29" x14ac:dyDescent="0.3">
      <c r="A176" s="4" t="s">
        <v>424</v>
      </c>
      <c r="B176" s="4" t="s">
        <v>425</v>
      </c>
      <c r="C176" s="5">
        <v>29</v>
      </c>
      <c r="D176" s="4" t="s">
        <v>23</v>
      </c>
      <c r="E176" s="4" t="s">
        <v>33</v>
      </c>
      <c r="F176" s="5">
        <v>2</v>
      </c>
      <c r="G176" s="4" t="s">
        <v>93</v>
      </c>
      <c r="H176" s="4" t="s">
        <v>26</v>
      </c>
      <c r="I176" s="5">
        <v>31408346</v>
      </c>
      <c r="J176" s="5">
        <v>5474106</v>
      </c>
      <c r="K176" s="5">
        <v>357526273</v>
      </c>
      <c r="L176" s="4" t="s">
        <v>27</v>
      </c>
      <c r="M176" s="5">
        <v>760</v>
      </c>
      <c r="N176" s="5">
        <v>48</v>
      </c>
      <c r="O176" s="2">
        <v>22.84</v>
      </c>
      <c r="P176" s="5">
        <v>8881317</v>
      </c>
      <c r="Q176" s="4" t="s">
        <v>36</v>
      </c>
      <c r="R176" s="5">
        <v>0</v>
      </c>
      <c r="S176" s="4" t="s">
        <v>29</v>
      </c>
      <c r="T176" s="6">
        <v>45851</v>
      </c>
      <c r="U176" s="4" t="s">
        <v>55</v>
      </c>
      <c r="V176" s="2">
        <f t="shared" si="14"/>
        <v>24.080061162961723</v>
      </c>
      <c r="W176" s="3">
        <f t="shared" si="15"/>
        <v>0</v>
      </c>
      <c r="X176" s="3">
        <f t="shared" si="16"/>
        <v>22.84</v>
      </c>
      <c r="Y176" s="3">
        <f t="shared" si="17"/>
        <v>8165900075.3199997</v>
      </c>
      <c r="Z176" s="3">
        <f t="shared" si="18"/>
        <v>8165900075.3199997</v>
      </c>
      <c r="AA176" s="3">
        <f t="shared" si="19"/>
        <v>0</v>
      </c>
      <c r="AB176" s="7">
        <f t="shared" si="20"/>
        <v>0</v>
      </c>
      <c r="AC176" s="3" cm="1">
        <f t="array" ref="AC176">IFERROR(
    (SUMPRODUCT(--(M176:M1175 &lt;&gt; Y176:Y1175)*(M176:M1175 &lt; Y176:Y1175)) - SUMPRODUCT(--(M176:M1175 &lt;&gt; Y176:Y1175)*(M176:M1175 &gt; Y176:Y1175))) /
    SQRT(
        (SUMPRODUCT(--(M176:M1175 &lt;&gt; Y176:Y1175)*(M176:M1175 &lt; Y176:Y1175)) + COUNT(M176:M1175)) *
        (SUMPRODUCT(--(M176:M1175 &lt;&gt; Y176:Y1175)*(M176:M1175 &gt; Y176:Y1175)) + COUNT(Y176:Y1175))
    ),
    0
)</f>
        <v>0.70710678118654746</v>
      </c>
    </row>
    <row r="177" spans="1:29" x14ac:dyDescent="0.3">
      <c r="A177" s="4" t="s">
        <v>808</v>
      </c>
      <c r="B177" s="4" t="s">
        <v>809</v>
      </c>
      <c r="C177" s="5">
        <v>37</v>
      </c>
      <c r="D177" s="4" t="s">
        <v>23</v>
      </c>
      <c r="E177" s="4" t="s">
        <v>42</v>
      </c>
      <c r="F177" s="5">
        <v>0</v>
      </c>
      <c r="G177" s="4" t="s">
        <v>64</v>
      </c>
      <c r="H177" s="4" t="s">
        <v>305</v>
      </c>
      <c r="I177" s="5">
        <v>23141080</v>
      </c>
      <c r="J177" s="5">
        <v>6934198</v>
      </c>
      <c r="K177" s="5">
        <v>75405995</v>
      </c>
      <c r="L177" s="4" t="s">
        <v>27</v>
      </c>
      <c r="M177" s="5">
        <v>760</v>
      </c>
      <c r="N177" s="5">
        <v>60</v>
      </c>
      <c r="O177" s="2">
        <v>19.8</v>
      </c>
      <c r="P177" s="5">
        <v>18108228</v>
      </c>
      <c r="Q177" s="4" t="s">
        <v>124</v>
      </c>
      <c r="R177" s="5">
        <v>0</v>
      </c>
      <c r="S177" s="4" t="s">
        <v>37</v>
      </c>
      <c r="T177" s="6">
        <v>45399</v>
      </c>
      <c r="U177" s="4" t="s">
        <v>51</v>
      </c>
      <c r="V177" s="2">
        <f t="shared" si="14"/>
        <v>60.209677862329315</v>
      </c>
      <c r="W177" s="3">
        <f t="shared" si="15"/>
        <v>0</v>
      </c>
      <c r="X177" s="3">
        <f t="shared" si="16"/>
        <v>19.8</v>
      </c>
      <c r="Y177" s="3">
        <f t="shared" si="17"/>
        <v>1493038701</v>
      </c>
      <c r="Z177" s="3">
        <f t="shared" si="18"/>
        <v>1493038701</v>
      </c>
      <c r="AA177" s="3">
        <f t="shared" si="19"/>
        <v>0</v>
      </c>
      <c r="AB177" s="7">
        <f t="shared" si="20"/>
        <v>0</v>
      </c>
      <c r="AC177" s="3" cm="1">
        <f t="array" ref="AC177">IFERROR(
    (SUMPRODUCT(--(M177:M1176 &lt;&gt; Y177:Y1176)*(M177:M1176 &lt; Y177:Y1176)) - SUMPRODUCT(--(M177:M1176 &lt;&gt; Y177:Y1176)*(M177:M1176 &gt; Y177:Y1176))) /
    SQRT(
        (SUMPRODUCT(--(M177:M1176 &lt;&gt; Y177:Y1176)*(M177:M1176 &lt; Y177:Y1176)) + COUNT(M177:M1176)) *
        (SUMPRODUCT(--(M177:M1176 &lt;&gt; Y177:Y1176)*(M177:M1176 &gt; Y177:Y1176)) + COUNT(Y177:Y1176))
    ),
    0
)</f>
        <v>0.70710678118654746</v>
      </c>
    </row>
    <row r="178" spans="1:29" x14ac:dyDescent="0.3">
      <c r="A178" s="4" t="s">
        <v>1542</v>
      </c>
      <c r="B178" s="4" t="s">
        <v>1543</v>
      </c>
      <c r="C178" s="5">
        <v>53</v>
      </c>
      <c r="D178" s="4" t="s">
        <v>41</v>
      </c>
      <c r="E178" s="4" t="s">
        <v>42</v>
      </c>
      <c r="F178" s="5">
        <v>3</v>
      </c>
      <c r="G178" s="4" t="s">
        <v>34</v>
      </c>
      <c r="H178" s="4" t="s">
        <v>49</v>
      </c>
      <c r="I178" s="5">
        <v>42010105</v>
      </c>
      <c r="J178" s="5">
        <v>9590596</v>
      </c>
      <c r="K178" s="5">
        <v>169621454</v>
      </c>
      <c r="L178" s="4" t="s">
        <v>35</v>
      </c>
      <c r="M178" s="5">
        <v>760</v>
      </c>
      <c r="N178" s="5">
        <v>48</v>
      </c>
      <c r="O178" s="2">
        <v>15.28</v>
      </c>
      <c r="P178" s="5">
        <v>14379592</v>
      </c>
      <c r="Q178" s="4" t="s">
        <v>36</v>
      </c>
      <c r="R178" s="5">
        <v>0</v>
      </c>
      <c r="S178" s="4" t="s">
        <v>37</v>
      </c>
      <c r="T178" s="6">
        <v>45495</v>
      </c>
      <c r="U178" s="4" t="s">
        <v>84</v>
      </c>
      <c r="V178" s="2">
        <f t="shared" si="14"/>
        <v>27.867047775184297</v>
      </c>
      <c r="W178" s="3">
        <f t="shared" si="15"/>
        <v>0</v>
      </c>
      <c r="X178" s="3">
        <f t="shared" si="16"/>
        <v>15.28</v>
      </c>
      <c r="Y178" s="3">
        <f t="shared" si="17"/>
        <v>2591815817.1199999</v>
      </c>
      <c r="Z178" s="3">
        <f t="shared" si="18"/>
        <v>2591815817.1199999</v>
      </c>
      <c r="AA178" s="3">
        <f t="shared" si="19"/>
        <v>0</v>
      </c>
      <c r="AB178" s="7">
        <f t="shared" si="20"/>
        <v>0</v>
      </c>
      <c r="AC178" s="3" cm="1">
        <f t="array" ref="AC178">IFERROR(
    (SUMPRODUCT(--(M178:M1177 &lt;&gt; Y178:Y1177)*(M178:M1177 &lt; Y178:Y1177)) - SUMPRODUCT(--(M178:M1177 &lt;&gt; Y178:Y1177)*(M178:M1177 &gt; Y178:Y1177))) /
    SQRT(
        (SUMPRODUCT(--(M178:M1177 &lt;&gt; Y178:Y1177)*(M178:M1177 &lt; Y178:Y1177)) + COUNT(M178:M1177)) *
        (SUMPRODUCT(--(M178:M1177 &lt;&gt; Y178:Y1177)*(M178:M1177 &gt; Y178:Y1177)) + COUNT(Y178:Y1177))
    ),
    0
)</f>
        <v>0.70710678118654746</v>
      </c>
    </row>
    <row r="179" spans="1:29" x14ac:dyDescent="0.3">
      <c r="A179" s="4" t="s">
        <v>1592</v>
      </c>
      <c r="B179" s="4" t="s">
        <v>1593</v>
      </c>
      <c r="C179" s="5">
        <v>54</v>
      </c>
      <c r="D179" s="4" t="s">
        <v>41</v>
      </c>
      <c r="E179" s="4" t="s">
        <v>33</v>
      </c>
      <c r="F179" s="5">
        <v>2</v>
      </c>
      <c r="G179" s="4" t="s">
        <v>64</v>
      </c>
      <c r="H179" s="4" t="s">
        <v>26</v>
      </c>
      <c r="I179" s="5">
        <v>18118532</v>
      </c>
      <c r="J179" s="5">
        <v>13920130</v>
      </c>
      <c r="K179" s="5">
        <v>415434061</v>
      </c>
      <c r="L179" s="4" t="s">
        <v>61</v>
      </c>
      <c r="M179" s="5">
        <v>760</v>
      </c>
      <c r="N179" s="5">
        <v>36</v>
      </c>
      <c r="O179" s="2">
        <v>14.33</v>
      </c>
      <c r="P179" s="5">
        <v>8538009</v>
      </c>
      <c r="Q179" s="4" t="s">
        <v>36</v>
      </c>
      <c r="R179" s="5">
        <v>0</v>
      </c>
      <c r="S179" s="4" t="s">
        <v>37</v>
      </c>
      <c r="T179" s="6">
        <v>45410</v>
      </c>
      <c r="U179" s="4" t="s">
        <v>30</v>
      </c>
      <c r="V179" s="2">
        <f t="shared" si="14"/>
        <v>26.649081038402915</v>
      </c>
      <c r="W179" s="3">
        <f t="shared" si="15"/>
        <v>0</v>
      </c>
      <c r="X179" s="3">
        <f t="shared" si="16"/>
        <v>14.33</v>
      </c>
      <c r="Y179" s="3">
        <f t="shared" si="17"/>
        <v>5953170094.1300001</v>
      </c>
      <c r="Z179" s="3">
        <f t="shared" si="18"/>
        <v>5953170094.1300001</v>
      </c>
      <c r="AA179" s="3">
        <f t="shared" si="19"/>
        <v>0</v>
      </c>
      <c r="AB179" s="7">
        <f t="shared" si="20"/>
        <v>0</v>
      </c>
      <c r="AC179" s="3" cm="1">
        <f t="array" ref="AC179">IFERROR(
    (SUMPRODUCT(--(M179:M1178 &lt;&gt; Y179:Y1178)*(M179:M1178 &lt; Y179:Y1178)) - SUMPRODUCT(--(M179:M1178 &lt;&gt; Y179:Y1178)*(M179:M1178 &gt; Y179:Y1178))) /
    SQRT(
        (SUMPRODUCT(--(M179:M1178 &lt;&gt; Y179:Y1178)*(M179:M1178 &lt; Y179:Y1178)) + COUNT(M179:M1178)) *
        (SUMPRODUCT(--(M179:M1178 &lt;&gt; Y179:Y1178)*(M179:M1178 &gt; Y179:Y1178)) + COUNT(Y179:Y1178))
    ),
    0
)</f>
        <v>0.70710678118654746</v>
      </c>
    </row>
    <row r="180" spans="1:29" x14ac:dyDescent="0.3">
      <c r="A180" s="4" t="s">
        <v>1676</v>
      </c>
      <c r="B180" s="4" t="s">
        <v>1677</v>
      </c>
      <c r="C180" s="5">
        <v>56</v>
      </c>
      <c r="D180" s="4" t="s">
        <v>41</v>
      </c>
      <c r="E180" s="4" t="s">
        <v>42</v>
      </c>
      <c r="F180" s="5">
        <v>3</v>
      </c>
      <c r="G180" s="4" t="s">
        <v>34</v>
      </c>
      <c r="H180" s="4" t="s">
        <v>26</v>
      </c>
      <c r="I180" s="5">
        <v>59577224</v>
      </c>
      <c r="J180" s="5">
        <v>8437392</v>
      </c>
      <c r="K180" s="5">
        <v>242734183</v>
      </c>
      <c r="L180" s="4" t="s">
        <v>27</v>
      </c>
      <c r="M180" s="5">
        <v>760</v>
      </c>
      <c r="N180" s="5">
        <v>36</v>
      </c>
      <c r="O180" s="2">
        <v>10.23</v>
      </c>
      <c r="P180" s="5">
        <v>1321345</v>
      </c>
      <c r="Q180" s="4" t="s">
        <v>28</v>
      </c>
      <c r="R180" s="5">
        <v>0</v>
      </c>
      <c r="S180" s="4" t="s">
        <v>29</v>
      </c>
      <c r="T180" s="6">
        <v>45209</v>
      </c>
      <c r="U180" s="4" t="s">
        <v>30</v>
      </c>
      <c r="V180" s="2">
        <f t="shared" si="14"/>
        <v>1.9427368376232546</v>
      </c>
      <c r="W180" s="3">
        <f t="shared" si="15"/>
        <v>0</v>
      </c>
      <c r="X180" s="3">
        <f t="shared" si="16"/>
        <v>10.23</v>
      </c>
      <c r="Y180" s="3">
        <f t="shared" si="17"/>
        <v>2483170692.0900002</v>
      </c>
      <c r="Z180" s="3">
        <f t="shared" si="18"/>
        <v>2483170692.0900002</v>
      </c>
      <c r="AA180" s="3">
        <f t="shared" si="19"/>
        <v>0</v>
      </c>
      <c r="AB180" s="7">
        <f t="shared" si="20"/>
        <v>0</v>
      </c>
      <c r="AC180" s="3" cm="1">
        <f t="array" ref="AC180">IFERROR(
    (SUMPRODUCT(--(M180:M1179 &lt;&gt; Y180:Y1179)*(M180:M1179 &lt; Y180:Y1179)) - SUMPRODUCT(--(M180:M1179 &lt;&gt; Y180:Y1179)*(M180:M1179 &gt; Y180:Y1179))) /
    SQRT(
        (SUMPRODUCT(--(M180:M1179 &lt;&gt; Y180:Y1179)*(M180:M1179 &lt; Y180:Y1179)) + COUNT(M180:M1179)) *
        (SUMPRODUCT(--(M180:M1179 &lt;&gt; Y180:Y1179)*(M180:M1179 &gt; Y180:Y1179)) + COUNT(Y180:Y1179))
    ),
    0
)</f>
        <v>0.70710678118654746</v>
      </c>
    </row>
    <row r="181" spans="1:29" x14ac:dyDescent="0.3">
      <c r="A181" s="4" t="s">
        <v>1990</v>
      </c>
      <c r="B181" s="4" t="s">
        <v>1991</v>
      </c>
      <c r="C181" s="5">
        <v>63</v>
      </c>
      <c r="D181" s="4" t="s">
        <v>41</v>
      </c>
      <c r="E181" s="4" t="s">
        <v>24</v>
      </c>
      <c r="F181" s="5">
        <v>1</v>
      </c>
      <c r="G181" s="4" t="s">
        <v>34</v>
      </c>
      <c r="H181" s="4" t="s">
        <v>26</v>
      </c>
      <c r="I181" s="5">
        <v>53835195</v>
      </c>
      <c r="J181" s="5">
        <v>6642516</v>
      </c>
      <c r="K181" s="5">
        <v>206768355</v>
      </c>
      <c r="L181" s="4" t="s">
        <v>35</v>
      </c>
      <c r="M181" s="5">
        <v>760</v>
      </c>
      <c r="N181" s="5">
        <v>60</v>
      </c>
      <c r="O181" s="2">
        <v>13.68</v>
      </c>
      <c r="P181" s="5">
        <v>12337879</v>
      </c>
      <c r="Q181" s="4" t="s">
        <v>28</v>
      </c>
      <c r="R181" s="5">
        <v>0</v>
      </c>
      <c r="S181" s="4" t="s">
        <v>29</v>
      </c>
      <c r="T181" s="6">
        <v>45017</v>
      </c>
      <c r="U181" s="4" t="s">
        <v>30</v>
      </c>
      <c r="V181" s="2">
        <f t="shared" si="14"/>
        <v>20.400704318984559</v>
      </c>
      <c r="W181" s="3">
        <f t="shared" si="15"/>
        <v>0</v>
      </c>
      <c r="X181" s="3">
        <f t="shared" si="16"/>
        <v>13.68</v>
      </c>
      <c r="Y181" s="3">
        <f t="shared" si="17"/>
        <v>2828591096.4000001</v>
      </c>
      <c r="Z181" s="3">
        <f t="shared" si="18"/>
        <v>2828591096.4000001</v>
      </c>
      <c r="AA181" s="3">
        <f t="shared" si="19"/>
        <v>0</v>
      </c>
      <c r="AB181" s="7">
        <f t="shared" si="20"/>
        <v>0</v>
      </c>
      <c r="AC181" s="3" cm="1">
        <f t="array" ref="AC181">IFERROR(
    (SUMPRODUCT(--(M181:M1180 &lt;&gt; Y181:Y1180)*(M181:M1180 &lt; Y181:Y1180)) - SUMPRODUCT(--(M181:M1180 &lt;&gt; Y181:Y1180)*(M181:M1180 &gt; Y181:Y1180))) /
    SQRT(
        (SUMPRODUCT(--(M181:M1180 &lt;&gt; Y181:Y1180)*(M181:M1180 &lt; Y181:Y1180)) + COUNT(M181:M1180)) *
        (SUMPRODUCT(--(M181:M1180 &lt;&gt; Y181:Y1180)*(M181:M1180 &gt; Y181:Y1180)) + COUNT(Y181:Y1180))
    ),
    0
)</f>
        <v>0.70710678118654746</v>
      </c>
    </row>
    <row r="182" spans="1:29" x14ac:dyDescent="0.3">
      <c r="A182" s="4" t="s">
        <v>442</v>
      </c>
      <c r="B182" s="4" t="s">
        <v>443</v>
      </c>
      <c r="C182" s="5">
        <v>29</v>
      </c>
      <c r="D182" s="4" t="s">
        <v>23</v>
      </c>
      <c r="E182" s="4" t="s">
        <v>42</v>
      </c>
      <c r="F182" s="5">
        <v>0</v>
      </c>
      <c r="G182" s="4" t="s">
        <v>34</v>
      </c>
      <c r="H182" s="4" t="s">
        <v>26</v>
      </c>
      <c r="I182" s="5">
        <v>31368356</v>
      </c>
      <c r="J182" s="5">
        <v>3507145</v>
      </c>
      <c r="K182" s="5">
        <v>491086629</v>
      </c>
      <c r="L182" s="4" t="s">
        <v>61</v>
      </c>
      <c r="M182" s="5">
        <v>759</v>
      </c>
      <c r="N182" s="5">
        <v>36</v>
      </c>
      <c r="O182" s="2">
        <v>8.75</v>
      </c>
      <c r="P182" s="5">
        <v>14166999</v>
      </c>
      <c r="Q182" s="4" t="s">
        <v>46</v>
      </c>
      <c r="R182" s="5">
        <v>1</v>
      </c>
      <c r="S182" s="4" t="s">
        <v>43</v>
      </c>
      <c r="T182" s="6">
        <v>45784</v>
      </c>
      <c r="U182" s="4" t="s">
        <v>51</v>
      </c>
      <c r="V182" s="2">
        <f t="shared" si="14"/>
        <v>40.621635801016879</v>
      </c>
      <c r="W182" s="3">
        <f t="shared" si="15"/>
        <v>0</v>
      </c>
      <c r="X182" s="3">
        <f t="shared" si="16"/>
        <v>8.75</v>
      </c>
      <c r="Y182" s="3">
        <f t="shared" si="17"/>
        <v>4297008003.75</v>
      </c>
      <c r="Z182" s="3">
        <f t="shared" si="18"/>
        <v>4297008003.75</v>
      </c>
      <c r="AA182" s="3">
        <f t="shared" si="19"/>
        <v>0</v>
      </c>
      <c r="AB182" s="7">
        <f t="shared" si="20"/>
        <v>0</v>
      </c>
      <c r="AC182" s="3" cm="1">
        <f t="array" ref="AC182">IFERROR(
    (SUMPRODUCT(--(M182:M1181 &lt;&gt; Y182:Y1181)*(M182:M1181 &lt; Y182:Y1181)) - SUMPRODUCT(--(M182:M1181 &lt;&gt; Y182:Y1181)*(M182:M1181 &gt; Y182:Y1181))) /
    SQRT(
        (SUMPRODUCT(--(M182:M1181 &lt;&gt; Y182:Y1181)*(M182:M1181 &lt; Y182:Y1181)) + COUNT(M182:M1181)) *
        (SUMPRODUCT(--(M182:M1181 &lt;&gt; Y182:Y1181)*(M182:M1181 &gt; Y182:Y1181)) + COUNT(Y182:Y1181))
    ),
    0
)</f>
        <v>0.70710678118654746</v>
      </c>
    </row>
    <row r="183" spans="1:29" x14ac:dyDescent="0.3">
      <c r="A183" s="4" t="s">
        <v>1626</v>
      </c>
      <c r="B183" s="4" t="s">
        <v>1627</v>
      </c>
      <c r="C183" s="5">
        <v>55</v>
      </c>
      <c r="D183" s="4" t="s">
        <v>23</v>
      </c>
      <c r="E183" s="4" t="s">
        <v>24</v>
      </c>
      <c r="F183" s="5">
        <v>0</v>
      </c>
      <c r="G183" s="4" t="s">
        <v>64</v>
      </c>
      <c r="H183" s="4" t="s">
        <v>49</v>
      </c>
      <c r="I183" s="5">
        <v>24019581</v>
      </c>
      <c r="J183" s="5">
        <v>10381992</v>
      </c>
      <c r="K183" s="5">
        <v>357841601</v>
      </c>
      <c r="L183" s="4" t="s">
        <v>58</v>
      </c>
      <c r="M183" s="5">
        <v>759</v>
      </c>
      <c r="N183" s="5">
        <v>60</v>
      </c>
      <c r="O183" s="2">
        <v>18.079999999999998</v>
      </c>
      <c r="P183" s="5">
        <v>9367415</v>
      </c>
      <c r="Q183" s="4" t="s">
        <v>36</v>
      </c>
      <c r="R183" s="5">
        <v>0</v>
      </c>
      <c r="S183" s="4" t="s">
        <v>50</v>
      </c>
      <c r="T183" s="6">
        <v>44983</v>
      </c>
      <c r="U183" s="4" t="s">
        <v>51</v>
      </c>
      <c r="V183" s="2">
        <f t="shared" si="14"/>
        <v>27.229612436617362</v>
      </c>
      <c r="W183" s="3">
        <f t="shared" si="15"/>
        <v>0</v>
      </c>
      <c r="X183" s="3">
        <f t="shared" si="16"/>
        <v>18.079999999999998</v>
      </c>
      <c r="Y183" s="3">
        <f t="shared" si="17"/>
        <v>6469776146.079999</v>
      </c>
      <c r="Z183" s="3">
        <f t="shared" si="18"/>
        <v>6469776146.079999</v>
      </c>
      <c r="AA183" s="3">
        <f t="shared" si="19"/>
        <v>0</v>
      </c>
      <c r="AB183" s="7">
        <f t="shared" si="20"/>
        <v>0</v>
      </c>
      <c r="AC183" s="3" cm="1">
        <f t="array" ref="AC183">IFERROR(
    (SUMPRODUCT(--(M183:M1182 &lt;&gt; Y183:Y1182)*(M183:M1182 &lt; Y183:Y1182)) - SUMPRODUCT(--(M183:M1182 &lt;&gt; Y183:Y1182)*(M183:M1182 &gt; Y183:Y1182))) /
    SQRT(
        (SUMPRODUCT(--(M183:M1182 &lt;&gt; Y183:Y1182)*(M183:M1182 &lt; Y183:Y1182)) + COUNT(M183:M1182)) *
        (SUMPRODUCT(--(M183:M1182 &lt;&gt; Y183:Y1182)*(M183:M1182 &gt; Y183:Y1182)) + COUNT(Y183:Y1182))
    ),
    0
)</f>
        <v>0.70710678118654746</v>
      </c>
    </row>
    <row r="184" spans="1:29" x14ac:dyDescent="0.3">
      <c r="A184" s="4" t="s">
        <v>434</v>
      </c>
      <c r="B184" s="4" t="s">
        <v>435</v>
      </c>
      <c r="C184" s="5">
        <v>29</v>
      </c>
      <c r="D184" s="4" t="s">
        <v>41</v>
      </c>
      <c r="E184" s="4" t="s">
        <v>42</v>
      </c>
      <c r="F184" s="5">
        <v>2</v>
      </c>
      <c r="G184" s="4" t="s">
        <v>93</v>
      </c>
      <c r="H184" s="4" t="s">
        <v>49</v>
      </c>
      <c r="I184" s="5">
        <v>38604200</v>
      </c>
      <c r="J184" s="5">
        <v>1619426</v>
      </c>
      <c r="K184" s="5">
        <v>323096452</v>
      </c>
      <c r="L184" s="4" t="s">
        <v>35</v>
      </c>
      <c r="M184" s="5">
        <v>758</v>
      </c>
      <c r="N184" s="5">
        <v>24</v>
      </c>
      <c r="O184" s="2">
        <v>20.55</v>
      </c>
      <c r="P184" s="5">
        <v>12406718</v>
      </c>
      <c r="Q184" s="4" t="s">
        <v>46</v>
      </c>
      <c r="R184" s="5">
        <v>0</v>
      </c>
      <c r="S184" s="4" t="s">
        <v>29</v>
      </c>
      <c r="T184" s="6">
        <v>45887</v>
      </c>
      <c r="U184" s="4" t="s">
        <v>38</v>
      </c>
      <c r="V184" s="2">
        <f t="shared" si="14"/>
        <v>30.844355006681894</v>
      </c>
      <c r="W184" s="3">
        <f t="shared" si="15"/>
        <v>0</v>
      </c>
      <c r="X184" s="3">
        <f t="shared" si="16"/>
        <v>20.55</v>
      </c>
      <c r="Y184" s="3">
        <f t="shared" si="17"/>
        <v>6639632088.6000004</v>
      </c>
      <c r="Z184" s="3">
        <f t="shared" si="18"/>
        <v>6639632088.6000004</v>
      </c>
      <c r="AA184" s="3">
        <f t="shared" si="19"/>
        <v>0</v>
      </c>
      <c r="AB184" s="7">
        <f t="shared" si="20"/>
        <v>0</v>
      </c>
      <c r="AC184" s="3" cm="1">
        <f t="array" ref="AC184">IFERROR(
    (SUMPRODUCT(--(M184:M1183 &lt;&gt; Y184:Y1183)*(M184:M1183 &lt; Y184:Y1183)) - SUMPRODUCT(--(M184:M1183 &lt;&gt; Y184:Y1183)*(M184:M1183 &gt; Y184:Y1183))) /
    SQRT(
        (SUMPRODUCT(--(M184:M1183 &lt;&gt; Y184:Y1183)*(M184:M1183 &lt; Y184:Y1183)) + COUNT(M184:M1183)) *
        (SUMPRODUCT(--(M184:M1183 &lt;&gt; Y184:Y1183)*(M184:M1183 &gt; Y184:Y1183)) + COUNT(Y184:Y1183))
    ),
    0
)</f>
        <v>0.70710678118654746</v>
      </c>
    </row>
    <row r="185" spans="1:29" x14ac:dyDescent="0.3">
      <c r="A185" s="4" t="s">
        <v>1470</v>
      </c>
      <c r="B185" s="4" t="s">
        <v>1471</v>
      </c>
      <c r="C185" s="5">
        <v>52</v>
      </c>
      <c r="D185" s="4" t="s">
        <v>41</v>
      </c>
      <c r="E185" s="4" t="s">
        <v>24</v>
      </c>
      <c r="F185" s="5">
        <v>3</v>
      </c>
      <c r="G185" s="4" t="s">
        <v>64</v>
      </c>
      <c r="H185" s="4" t="s">
        <v>54</v>
      </c>
      <c r="I185" s="5">
        <v>52135997</v>
      </c>
      <c r="J185" s="5">
        <v>11468186</v>
      </c>
      <c r="K185" s="5">
        <v>74627603</v>
      </c>
      <c r="L185" s="4" t="s">
        <v>61</v>
      </c>
      <c r="M185" s="5">
        <v>758</v>
      </c>
      <c r="N185" s="5">
        <v>36</v>
      </c>
      <c r="O185" s="2">
        <v>14.51</v>
      </c>
      <c r="P185" s="5">
        <v>4314497</v>
      </c>
      <c r="Q185" s="4" t="s">
        <v>36</v>
      </c>
      <c r="R185" s="5">
        <v>0</v>
      </c>
      <c r="S185" s="4" t="s">
        <v>29</v>
      </c>
      <c r="T185" s="6">
        <v>44970</v>
      </c>
      <c r="U185" s="4" t="s">
        <v>55</v>
      </c>
      <c r="V185" s="2">
        <f t="shared" si="14"/>
        <v>6.7833541702752482</v>
      </c>
      <c r="W185" s="3">
        <f t="shared" si="15"/>
        <v>0</v>
      </c>
      <c r="X185" s="3">
        <f t="shared" si="16"/>
        <v>14.51</v>
      </c>
      <c r="Y185" s="3">
        <f t="shared" si="17"/>
        <v>1082846519.53</v>
      </c>
      <c r="Z185" s="3">
        <f t="shared" si="18"/>
        <v>1082846519.53</v>
      </c>
      <c r="AA185" s="3">
        <f t="shared" si="19"/>
        <v>0</v>
      </c>
      <c r="AB185" s="7">
        <f t="shared" si="20"/>
        <v>0</v>
      </c>
      <c r="AC185" s="3" cm="1">
        <f t="array" ref="AC185">IFERROR(
    (SUMPRODUCT(--(M185:M1184 &lt;&gt; Y185:Y1184)*(M185:M1184 &lt; Y185:Y1184)) - SUMPRODUCT(--(M185:M1184 &lt;&gt; Y185:Y1184)*(M185:M1184 &gt; Y185:Y1184))) /
    SQRT(
        (SUMPRODUCT(--(M185:M1184 &lt;&gt; Y185:Y1184)*(M185:M1184 &lt; Y185:Y1184)) + COUNT(M185:M1184)) *
        (SUMPRODUCT(--(M185:M1184 &lt;&gt; Y185:Y1184)*(M185:M1184 &gt; Y185:Y1184)) + COUNT(Y185:Y1184))
    ),
    0
)</f>
        <v>0.70710678118654757</v>
      </c>
    </row>
    <row r="186" spans="1:29" x14ac:dyDescent="0.3">
      <c r="A186" s="4" t="s">
        <v>1742</v>
      </c>
      <c r="B186" s="4" t="s">
        <v>1743</v>
      </c>
      <c r="C186" s="5">
        <v>57</v>
      </c>
      <c r="D186" s="4" t="s">
        <v>23</v>
      </c>
      <c r="E186" s="4" t="s">
        <v>24</v>
      </c>
      <c r="F186" s="5">
        <v>3</v>
      </c>
      <c r="G186" s="4" t="s">
        <v>64</v>
      </c>
      <c r="H186" s="4" t="s">
        <v>49</v>
      </c>
      <c r="I186" s="5">
        <v>7604325</v>
      </c>
      <c r="J186" s="5">
        <v>11113050</v>
      </c>
      <c r="K186" s="5">
        <v>321480987</v>
      </c>
      <c r="L186" s="4" t="s">
        <v>58</v>
      </c>
      <c r="M186" s="5">
        <v>758</v>
      </c>
      <c r="N186" s="5">
        <v>60</v>
      </c>
      <c r="O186" s="2">
        <v>10.71</v>
      </c>
      <c r="P186" s="5">
        <v>17381837</v>
      </c>
      <c r="Q186" s="4" t="s">
        <v>36</v>
      </c>
      <c r="R186" s="5">
        <v>0</v>
      </c>
      <c r="S186" s="4" t="s">
        <v>29</v>
      </c>
      <c r="T186" s="6">
        <v>45474</v>
      </c>
      <c r="U186" s="4" t="s">
        <v>38</v>
      </c>
      <c r="V186" s="2">
        <f t="shared" si="14"/>
        <v>92.864715271238623</v>
      </c>
      <c r="W186" s="3">
        <f t="shared" si="15"/>
        <v>0</v>
      </c>
      <c r="X186" s="3">
        <f t="shared" si="16"/>
        <v>10.71</v>
      </c>
      <c r="Y186" s="3">
        <f t="shared" si="17"/>
        <v>3443061370.7700005</v>
      </c>
      <c r="Z186" s="3">
        <f t="shared" si="18"/>
        <v>3443061370.7700005</v>
      </c>
      <c r="AA186" s="3">
        <f t="shared" si="19"/>
        <v>0</v>
      </c>
      <c r="AB186" s="7">
        <f t="shared" si="20"/>
        <v>0</v>
      </c>
      <c r="AC186" s="3" cm="1">
        <f t="array" ref="AC186">IFERROR(
    (SUMPRODUCT(--(M186:M1185 &lt;&gt; Y186:Y1185)*(M186:M1185 &lt; Y186:Y1185)) - SUMPRODUCT(--(M186:M1185 &lt;&gt; Y186:Y1185)*(M186:M1185 &gt; Y186:Y1185))) /
    SQRT(
        (SUMPRODUCT(--(M186:M1185 &lt;&gt; Y186:Y1185)*(M186:M1185 &lt; Y186:Y1185)) + COUNT(M186:M1185)) *
        (SUMPRODUCT(--(M186:M1185 &lt;&gt; Y186:Y1185)*(M186:M1185 &gt; Y186:Y1185)) + COUNT(Y186:Y1185))
    ),
    0
)</f>
        <v>0.70710678118654757</v>
      </c>
    </row>
    <row r="187" spans="1:29" x14ac:dyDescent="0.3">
      <c r="A187" s="4" t="s">
        <v>1962</v>
      </c>
      <c r="B187" s="4" t="s">
        <v>1963</v>
      </c>
      <c r="C187" s="5">
        <v>62</v>
      </c>
      <c r="D187" s="4" t="s">
        <v>41</v>
      </c>
      <c r="E187" s="4" t="s">
        <v>33</v>
      </c>
      <c r="F187" s="5">
        <v>2</v>
      </c>
      <c r="G187" s="4" t="s">
        <v>34</v>
      </c>
      <c r="H187" s="4" t="s">
        <v>54</v>
      </c>
      <c r="I187" s="5">
        <v>23831264</v>
      </c>
      <c r="J187" s="5">
        <v>11427391</v>
      </c>
      <c r="K187" s="5">
        <v>479740963</v>
      </c>
      <c r="L187" s="4" t="s">
        <v>71</v>
      </c>
      <c r="M187" s="5">
        <v>758</v>
      </c>
      <c r="N187" s="5">
        <v>24</v>
      </c>
      <c r="O187" s="2">
        <v>14.03</v>
      </c>
      <c r="P187" s="5">
        <v>10798983</v>
      </c>
      <c r="Q187" s="4" t="s">
        <v>36</v>
      </c>
      <c r="R187" s="5">
        <v>0</v>
      </c>
      <c r="S187" s="4" t="s">
        <v>43</v>
      </c>
      <c r="T187" s="6">
        <v>45160</v>
      </c>
      <c r="U187" s="4" t="s">
        <v>84</v>
      </c>
      <c r="V187" s="2">
        <f t="shared" si="14"/>
        <v>30.627892640828186</v>
      </c>
      <c r="W187" s="3">
        <f t="shared" si="15"/>
        <v>0</v>
      </c>
      <c r="X187" s="3">
        <f t="shared" si="16"/>
        <v>14.03</v>
      </c>
      <c r="Y187" s="3">
        <f t="shared" si="17"/>
        <v>6730765710.8899994</v>
      </c>
      <c r="Z187" s="3">
        <f t="shared" si="18"/>
        <v>6730765710.8899994</v>
      </c>
      <c r="AA187" s="3">
        <f t="shared" si="19"/>
        <v>0</v>
      </c>
      <c r="AB187" s="7">
        <f t="shared" si="20"/>
        <v>0</v>
      </c>
      <c r="AC187" s="3" cm="1">
        <f t="array" ref="AC187">IFERROR(
    (SUMPRODUCT(--(M187:M1186 &lt;&gt; Y187:Y1186)*(M187:M1186 &lt; Y187:Y1186)) - SUMPRODUCT(--(M187:M1186 &lt;&gt; Y187:Y1186)*(M187:M1186 &gt; Y187:Y1186))) /
    SQRT(
        (SUMPRODUCT(--(M187:M1186 &lt;&gt; Y187:Y1186)*(M187:M1186 &lt; Y187:Y1186)) + COUNT(M187:M1186)) *
        (SUMPRODUCT(--(M187:M1186 &lt;&gt; Y187:Y1186)*(M187:M1186 &gt; Y187:Y1186)) + COUNT(Y187:Y1186))
    ),
    0
)</f>
        <v>0.70710678118654757</v>
      </c>
    </row>
    <row r="188" spans="1:29" x14ac:dyDescent="0.3">
      <c r="A188" s="4" t="s">
        <v>153</v>
      </c>
      <c r="B188" s="4" t="s">
        <v>154</v>
      </c>
      <c r="C188" s="5">
        <v>22</v>
      </c>
      <c r="D188" s="4" t="s">
        <v>23</v>
      </c>
      <c r="E188" s="4" t="s">
        <v>24</v>
      </c>
      <c r="F188" s="5">
        <v>3</v>
      </c>
      <c r="G188" s="4" t="s">
        <v>25</v>
      </c>
      <c r="H188" s="4" t="s">
        <v>26</v>
      </c>
      <c r="I188" s="5">
        <v>45810732</v>
      </c>
      <c r="J188" s="5">
        <v>2095637</v>
      </c>
      <c r="K188" s="5">
        <v>62596367</v>
      </c>
      <c r="L188" s="4" t="s">
        <v>61</v>
      </c>
      <c r="M188" s="5">
        <v>757</v>
      </c>
      <c r="N188" s="5">
        <v>12</v>
      </c>
      <c r="O188" s="2">
        <v>17.28</v>
      </c>
      <c r="P188" s="5">
        <v>12298657</v>
      </c>
      <c r="Q188" s="4" t="s">
        <v>46</v>
      </c>
      <c r="R188" s="5">
        <v>0</v>
      </c>
      <c r="S188" s="4" t="s">
        <v>29</v>
      </c>
      <c r="T188" s="6">
        <v>44887</v>
      </c>
      <c r="U188" s="4" t="s">
        <v>30</v>
      </c>
      <c r="V188" s="2">
        <f t="shared" si="14"/>
        <v>25.672279608583988</v>
      </c>
      <c r="W188" s="3">
        <f t="shared" si="15"/>
        <v>0</v>
      </c>
      <c r="X188" s="3">
        <f t="shared" si="16"/>
        <v>17.28</v>
      </c>
      <c r="Y188" s="3">
        <f t="shared" si="17"/>
        <v>1081665221.76</v>
      </c>
      <c r="Z188" s="3">
        <f t="shared" si="18"/>
        <v>1081665221.76</v>
      </c>
      <c r="AA188" s="3">
        <f t="shared" si="19"/>
        <v>0</v>
      </c>
      <c r="AB188" s="7">
        <f t="shared" si="20"/>
        <v>0</v>
      </c>
      <c r="AC188" s="3" cm="1">
        <f t="array" ref="AC188">IFERROR(
    (SUMPRODUCT(--(M188:M1187 &lt;&gt; Y188:Y1187)*(M188:M1187 &lt; Y188:Y1187)) - SUMPRODUCT(--(M188:M1187 &lt;&gt; Y188:Y1187)*(M188:M1187 &gt; Y188:Y1187))) /
    SQRT(
        (SUMPRODUCT(--(M188:M1187 &lt;&gt; Y188:Y1187)*(M188:M1187 &lt; Y188:Y1187)) + COUNT(M188:M1187)) *
        (SUMPRODUCT(--(M188:M1187 &lt;&gt; Y188:Y1187)*(M188:M1187 &gt; Y188:Y1187)) + COUNT(Y188:Y1187))
    ),
    0
)</f>
        <v>0.70710678118654757</v>
      </c>
    </row>
    <row r="189" spans="1:29" x14ac:dyDescent="0.3">
      <c r="A189" s="4" t="s">
        <v>744</v>
      </c>
      <c r="B189" s="4" t="s">
        <v>745</v>
      </c>
      <c r="C189" s="5">
        <v>36</v>
      </c>
      <c r="D189" s="4" t="s">
        <v>41</v>
      </c>
      <c r="E189" s="4" t="s">
        <v>33</v>
      </c>
      <c r="F189" s="5">
        <v>3</v>
      </c>
      <c r="G189" s="4" t="s">
        <v>64</v>
      </c>
      <c r="H189" s="4" t="s">
        <v>26</v>
      </c>
      <c r="I189" s="5">
        <v>25346985</v>
      </c>
      <c r="J189" s="5">
        <v>12009909</v>
      </c>
      <c r="K189" s="5">
        <v>149190792</v>
      </c>
      <c r="L189" s="4" t="s">
        <v>35</v>
      </c>
      <c r="M189" s="5">
        <v>757</v>
      </c>
      <c r="N189" s="5">
        <v>24</v>
      </c>
      <c r="O189" s="2">
        <v>18.59</v>
      </c>
      <c r="P189" s="5">
        <v>12809537</v>
      </c>
      <c r="Q189" s="4" t="s">
        <v>46</v>
      </c>
      <c r="R189" s="5">
        <v>1</v>
      </c>
      <c r="S189" s="4" t="s">
        <v>37</v>
      </c>
      <c r="T189" s="6">
        <v>45596</v>
      </c>
      <c r="U189" s="4" t="s">
        <v>84</v>
      </c>
      <c r="V189" s="2">
        <f t="shared" si="14"/>
        <v>34.289620009629282</v>
      </c>
      <c r="W189" s="3">
        <f t="shared" si="15"/>
        <v>0</v>
      </c>
      <c r="X189" s="3">
        <f t="shared" si="16"/>
        <v>18.59</v>
      </c>
      <c r="Y189" s="3">
        <f t="shared" si="17"/>
        <v>2773456823.2800002</v>
      </c>
      <c r="Z189" s="3">
        <f t="shared" si="18"/>
        <v>2773456823.2800002</v>
      </c>
      <c r="AA189" s="3">
        <f t="shared" si="19"/>
        <v>0</v>
      </c>
      <c r="AB189" s="7">
        <f t="shared" si="20"/>
        <v>0</v>
      </c>
      <c r="AC189" s="3" cm="1">
        <f t="array" ref="AC189">IFERROR(
    (SUMPRODUCT(--(M189:M1188 &lt;&gt; Y189:Y1188)*(M189:M1188 &lt; Y189:Y1188)) - SUMPRODUCT(--(M189:M1188 &lt;&gt; Y189:Y1188)*(M189:M1188 &gt; Y189:Y1188))) /
    SQRT(
        (SUMPRODUCT(--(M189:M1188 &lt;&gt; Y189:Y1188)*(M189:M1188 &lt; Y189:Y1188)) + COUNT(M189:M1188)) *
        (SUMPRODUCT(--(M189:M1188 &lt;&gt; Y189:Y1188)*(M189:M1188 &gt; Y189:Y1188)) + COUNT(Y189:Y1188))
    ),
    0
)</f>
        <v>0.70710678118654757</v>
      </c>
    </row>
    <row r="190" spans="1:29" x14ac:dyDescent="0.3">
      <c r="A190" s="4" t="s">
        <v>1282</v>
      </c>
      <c r="B190" s="4" t="s">
        <v>1283</v>
      </c>
      <c r="C190" s="5">
        <v>48</v>
      </c>
      <c r="D190" s="4" t="s">
        <v>23</v>
      </c>
      <c r="E190" s="4" t="s">
        <v>33</v>
      </c>
      <c r="F190" s="5">
        <v>3</v>
      </c>
      <c r="G190" s="4" t="s">
        <v>34</v>
      </c>
      <c r="H190" s="4" t="s">
        <v>26</v>
      </c>
      <c r="I190" s="5">
        <v>27221624</v>
      </c>
      <c r="J190" s="5">
        <v>12439415</v>
      </c>
      <c r="K190" s="5">
        <v>346156188</v>
      </c>
      <c r="L190" s="4" t="s">
        <v>27</v>
      </c>
      <c r="M190" s="5">
        <v>757</v>
      </c>
      <c r="N190" s="5">
        <v>12</v>
      </c>
      <c r="O190" s="2">
        <v>13.09</v>
      </c>
      <c r="P190" s="5">
        <v>15693736</v>
      </c>
      <c r="Q190" s="4" t="s">
        <v>36</v>
      </c>
      <c r="R190" s="5">
        <v>0</v>
      </c>
      <c r="S190" s="4" t="s">
        <v>50</v>
      </c>
      <c r="T190" s="6">
        <v>45835</v>
      </c>
      <c r="U190" s="4" t="s">
        <v>51</v>
      </c>
      <c r="V190" s="2">
        <f t="shared" si="14"/>
        <v>39.569654239264885</v>
      </c>
      <c r="W190" s="3">
        <f t="shared" si="15"/>
        <v>0</v>
      </c>
      <c r="X190" s="3">
        <f t="shared" si="16"/>
        <v>13.09</v>
      </c>
      <c r="Y190" s="3">
        <f t="shared" si="17"/>
        <v>4531184500.9200001</v>
      </c>
      <c r="Z190" s="3">
        <f t="shared" si="18"/>
        <v>4531184500.9200001</v>
      </c>
      <c r="AA190" s="3">
        <f t="shared" si="19"/>
        <v>0</v>
      </c>
      <c r="AB190" s="7">
        <f t="shared" si="20"/>
        <v>0</v>
      </c>
      <c r="AC190" s="3" cm="1">
        <f t="array" ref="AC190">IFERROR(
    (SUMPRODUCT(--(M190:M1189 &lt;&gt; Y190:Y1189)*(M190:M1189 &lt; Y190:Y1189)) - SUMPRODUCT(--(M190:M1189 &lt;&gt; Y190:Y1189)*(M190:M1189 &gt; Y190:Y1189))) /
    SQRT(
        (SUMPRODUCT(--(M190:M1189 &lt;&gt; Y190:Y1189)*(M190:M1189 &lt; Y190:Y1189)) + COUNT(M190:M1189)) *
        (SUMPRODUCT(--(M190:M1189 &lt;&gt; Y190:Y1189)*(M190:M1189 &gt; Y190:Y1189)) + COUNT(Y190:Y1189))
    ),
    0
)</f>
        <v>0.70710678118654757</v>
      </c>
    </row>
    <row r="191" spans="1:29" x14ac:dyDescent="0.3">
      <c r="A191" s="4" t="s">
        <v>1380</v>
      </c>
      <c r="B191" s="4" t="s">
        <v>1381</v>
      </c>
      <c r="C191" s="5">
        <v>50</v>
      </c>
      <c r="D191" s="4" t="s">
        <v>23</v>
      </c>
      <c r="E191" s="4" t="s">
        <v>24</v>
      </c>
      <c r="F191" s="5">
        <v>0</v>
      </c>
      <c r="G191" s="4" t="s">
        <v>34</v>
      </c>
      <c r="H191" s="4" t="s">
        <v>26</v>
      </c>
      <c r="I191" s="5">
        <v>47975509</v>
      </c>
      <c r="J191" s="5">
        <v>8649318</v>
      </c>
      <c r="K191" s="5">
        <v>190241322</v>
      </c>
      <c r="L191" s="4" t="s">
        <v>71</v>
      </c>
      <c r="M191" s="5">
        <v>757</v>
      </c>
      <c r="N191" s="5">
        <v>12</v>
      </c>
      <c r="O191" s="2">
        <v>15.09</v>
      </c>
      <c r="P191" s="5">
        <v>16634228</v>
      </c>
      <c r="Q191" s="4" t="s">
        <v>36</v>
      </c>
      <c r="R191" s="5">
        <v>0</v>
      </c>
      <c r="S191" s="4" t="s">
        <v>29</v>
      </c>
      <c r="T191" s="6">
        <v>45638</v>
      </c>
      <c r="U191" s="4" t="s">
        <v>84</v>
      </c>
      <c r="V191" s="2">
        <f t="shared" si="14"/>
        <v>29.376209838133367</v>
      </c>
      <c r="W191" s="3">
        <f t="shared" si="15"/>
        <v>0</v>
      </c>
      <c r="X191" s="3">
        <f t="shared" si="16"/>
        <v>15.09</v>
      </c>
      <c r="Y191" s="3">
        <f t="shared" si="17"/>
        <v>2870741548.98</v>
      </c>
      <c r="Z191" s="3">
        <f t="shared" si="18"/>
        <v>2870741548.98</v>
      </c>
      <c r="AA191" s="3">
        <f t="shared" si="19"/>
        <v>0</v>
      </c>
      <c r="AB191" s="7">
        <f t="shared" si="20"/>
        <v>0</v>
      </c>
      <c r="AC191" s="3" cm="1">
        <f t="array" ref="AC191">IFERROR(
    (SUMPRODUCT(--(M191:M1190 &lt;&gt; Y191:Y1190)*(M191:M1190 &lt; Y191:Y1190)) - SUMPRODUCT(--(M191:M1190 &lt;&gt; Y191:Y1190)*(M191:M1190 &gt; Y191:Y1190))) /
    SQRT(
        (SUMPRODUCT(--(M191:M1190 &lt;&gt; Y191:Y1190)*(M191:M1190 &lt; Y191:Y1190)) + COUNT(M191:M1190)) *
        (SUMPRODUCT(--(M191:M1190 &lt;&gt; Y191:Y1190)*(M191:M1190 &gt; Y191:Y1190)) + COUNT(Y191:Y1190))
    ),
    0
)</f>
        <v>0.70710678118654757</v>
      </c>
    </row>
    <row r="192" spans="1:29" x14ac:dyDescent="0.3">
      <c r="A192" s="4" t="s">
        <v>1402</v>
      </c>
      <c r="B192" s="4" t="s">
        <v>1403</v>
      </c>
      <c r="C192" s="5">
        <v>50</v>
      </c>
      <c r="D192" s="4" t="s">
        <v>23</v>
      </c>
      <c r="E192" s="4" t="s">
        <v>24</v>
      </c>
      <c r="F192" s="5">
        <v>2</v>
      </c>
      <c r="G192" s="4" t="s">
        <v>25</v>
      </c>
      <c r="H192" s="4" t="s">
        <v>49</v>
      </c>
      <c r="I192" s="5">
        <v>12330395</v>
      </c>
      <c r="J192" s="5">
        <v>6259635</v>
      </c>
      <c r="K192" s="5">
        <v>435389722</v>
      </c>
      <c r="L192" s="4" t="s">
        <v>35</v>
      </c>
      <c r="M192" s="5">
        <v>757</v>
      </c>
      <c r="N192" s="5">
        <v>36</v>
      </c>
      <c r="O192" s="2">
        <v>22.46</v>
      </c>
      <c r="P192" s="5">
        <v>11621840</v>
      </c>
      <c r="Q192" s="4" t="s">
        <v>28</v>
      </c>
      <c r="R192" s="5">
        <v>1</v>
      </c>
      <c r="S192" s="4" t="s">
        <v>37</v>
      </c>
      <c r="T192" s="6">
        <v>45537</v>
      </c>
      <c r="U192" s="4" t="s">
        <v>51</v>
      </c>
      <c r="V192" s="2">
        <f t="shared" si="14"/>
        <v>62.516520952359947</v>
      </c>
      <c r="W192" s="3">
        <f t="shared" si="15"/>
        <v>0</v>
      </c>
      <c r="X192" s="3">
        <f t="shared" si="16"/>
        <v>22.46</v>
      </c>
      <c r="Y192" s="3">
        <f t="shared" si="17"/>
        <v>9778853156.1200008</v>
      </c>
      <c r="Z192" s="3">
        <f t="shared" si="18"/>
        <v>9778853156.1200008</v>
      </c>
      <c r="AA192" s="3">
        <f t="shared" si="19"/>
        <v>0</v>
      </c>
      <c r="AB192" s="7">
        <f t="shared" si="20"/>
        <v>0</v>
      </c>
      <c r="AC192" s="3" cm="1">
        <f t="array" ref="AC192">IFERROR(
    (SUMPRODUCT(--(M192:M1191 &lt;&gt; Y192:Y1191)*(M192:M1191 &lt; Y192:Y1191)) - SUMPRODUCT(--(M192:M1191 &lt;&gt; Y192:Y1191)*(M192:M1191 &gt; Y192:Y1191))) /
    SQRT(
        (SUMPRODUCT(--(M192:M1191 &lt;&gt; Y192:Y1191)*(M192:M1191 &lt; Y192:Y1191)) + COUNT(M192:M1191)) *
        (SUMPRODUCT(--(M192:M1191 &lt;&gt; Y192:Y1191)*(M192:M1191 &gt; Y192:Y1191)) + COUNT(Y192:Y1191))
    ),
    0
)</f>
        <v>0.70710678118654757</v>
      </c>
    </row>
    <row r="193" spans="1:29" x14ac:dyDescent="0.3">
      <c r="A193" s="4" t="s">
        <v>1410</v>
      </c>
      <c r="B193" s="4" t="s">
        <v>1411</v>
      </c>
      <c r="C193" s="5">
        <v>50</v>
      </c>
      <c r="D193" s="4" t="s">
        <v>41</v>
      </c>
      <c r="E193" s="4" t="s">
        <v>24</v>
      </c>
      <c r="F193" s="5">
        <v>3</v>
      </c>
      <c r="G193" s="4" t="s">
        <v>34</v>
      </c>
      <c r="H193" s="4" t="s">
        <v>26</v>
      </c>
      <c r="I193" s="5">
        <v>37992373</v>
      </c>
      <c r="J193" s="5">
        <v>3906377</v>
      </c>
      <c r="K193" s="5">
        <v>178336049</v>
      </c>
      <c r="L193" s="4" t="s">
        <v>61</v>
      </c>
      <c r="M193" s="5">
        <v>757</v>
      </c>
      <c r="N193" s="5">
        <v>72</v>
      </c>
      <c r="O193" s="2">
        <v>11.18</v>
      </c>
      <c r="P193" s="5">
        <v>11221325</v>
      </c>
      <c r="Q193" s="4" t="s">
        <v>36</v>
      </c>
      <c r="R193" s="5">
        <v>0</v>
      </c>
      <c r="S193" s="4" t="s">
        <v>29</v>
      </c>
      <c r="T193" s="6">
        <v>45097</v>
      </c>
      <c r="U193" s="4" t="s">
        <v>51</v>
      </c>
      <c r="V193" s="2">
        <f t="shared" si="14"/>
        <v>26.782004236403235</v>
      </c>
      <c r="W193" s="3">
        <f t="shared" si="15"/>
        <v>0</v>
      </c>
      <c r="X193" s="3">
        <f t="shared" si="16"/>
        <v>11.18</v>
      </c>
      <c r="Y193" s="3">
        <f t="shared" si="17"/>
        <v>1993797027.8199999</v>
      </c>
      <c r="Z193" s="3">
        <f t="shared" si="18"/>
        <v>1993797027.8199999</v>
      </c>
      <c r="AA193" s="3">
        <f t="shared" si="19"/>
        <v>0</v>
      </c>
      <c r="AB193" s="7">
        <f t="shared" si="20"/>
        <v>0</v>
      </c>
      <c r="AC193" s="3" cm="1">
        <f t="array" ref="AC193">IFERROR(
    (SUMPRODUCT(--(M193:M1192 &lt;&gt; Y193:Y1192)*(M193:M1192 &lt; Y193:Y1192)) - SUMPRODUCT(--(M193:M1192 &lt;&gt; Y193:Y1192)*(M193:M1192 &gt; Y193:Y1192))) /
    SQRT(
        (SUMPRODUCT(--(M193:M1192 &lt;&gt; Y193:Y1192)*(M193:M1192 &lt; Y193:Y1192)) + COUNT(M193:M1192)) *
        (SUMPRODUCT(--(M193:M1192 &lt;&gt; Y193:Y1192)*(M193:M1192 &gt; Y193:Y1192)) + COUNT(Y193:Y1192))
    ),
    0
)</f>
        <v>0.70710678118654757</v>
      </c>
    </row>
    <row r="194" spans="1:29" x14ac:dyDescent="0.3">
      <c r="A194" s="4" t="s">
        <v>378</v>
      </c>
      <c r="B194" s="4" t="s">
        <v>379</v>
      </c>
      <c r="C194" s="5">
        <v>28</v>
      </c>
      <c r="D194" s="4" t="s">
        <v>23</v>
      </c>
      <c r="E194" s="4" t="s">
        <v>24</v>
      </c>
      <c r="F194" s="5">
        <v>1</v>
      </c>
      <c r="G194" s="4" t="s">
        <v>34</v>
      </c>
      <c r="H194" s="4" t="s">
        <v>54</v>
      </c>
      <c r="I194" s="5">
        <v>7426062</v>
      </c>
      <c r="J194" s="5">
        <v>14930513</v>
      </c>
      <c r="K194" s="5">
        <v>102806937</v>
      </c>
      <c r="L194" s="4" t="s">
        <v>35</v>
      </c>
      <c r="M194" s="5">
        <v>756</v>
      </c>
      <c r="N194" s="5">
        <v>48</v>
      </c>
      <c r="O194" s="2">
        <v>18.62</v>
      </c>
      <c r="P194" s="5">
        <v>17147776</v>
      </c>
      <c r="Q194" s="4" t="s">
        <v>36</v>
      </c>
      <c r="R194" s="5">
        <v>1</v>
      </c>
      <c r="S194" s="4" t="s">
        <v>50</v>
      </c>
      <c r="T194" s="6">
        <v>44950</v>
      </c>
      <c r="U194" s="4" t="s">
        <v>38</v>
      </c>
      <c r="V194" s="2">
        <f t="shared" ref="V194:V257" si="21" xml:space="preserve"> (P194 / (I194 + J194)) * 100</f>
        <v>76.701265735024265</v>
      </c>
      <c r="W194" s="3">
        <f t="shared" ref="W194:W257" si="22">IF(M194 &lt; 650,
    IF(AND(COUNTIFS(R194:R1193, 1) &gt; 0, COUNTIFS(R194:R1193, 0) &gt; 0, COUNTA(O194:O1193) &gt; 1),
        (AVERAGEIFS(O194:O1193, R194:R1193, 1) - AVERAGEIFS(O194:O1193, R194:R1193, 0)) / STDEVP(O194:O1193) * SQRT((COUNTIFS(R194:R1193, 1) * COUNTIFS(R194:R1193, 0)) / (COUNTA(O194:O1193) * (COUNTA(O194:O1193) - 1))),
        0),
    0)</f>
        <v>0</v>
      </c>
      <c r="X194" s="3">
        <f t="shared" ref="X194:X257" si="23">IF(M194 &lt; 650, O194 + 2, O194)</f>
        <v>18.62</v>
      </c>
      <c r="Y194" s="3">
        <f t="shared" ref="Y194:Y257" si="24" xml:space="preserve"> K194 * O194</f>
        <v>1914265166.9400001</v>
      </c>
      <c r="Z194" s="3">
        <f t="shared" ref="Z194:Z257" si="25" xml:space="preserve"> K194 * X194</f>
        <v>1914265166.9400001</v>
      </c>
      <c r="AA194" s="3">
        <f t="shared" ref="AA194:AA257" si="26">IF(M194 &lt; 650,
    IF(AND(COUNTIFS(R194:R1193, 1) &gt; 0, COUNTIFS(R194:R1193, 0) &gt; 0, COUNTA(X194:X1193) &gt; 1),
        (AVERAGEIFS(X194:X1193, R194:R1193, 1) - AVERAGEIFS(X194:X1193, R194:R1193, 0)) / STDEVP(X194:X1193) * SQRT((COUNTIFS(R194:R1193, 1) * COUNTIFS(R194:R1193, 0)) / (COUNTA(X194:X1193) * (COUNTA(X194:X1193) - 1))),
        0),
    0)</f>
        <v>0</v>
      </c>
      <c r="AB194" s="7">
        <f t="shared" ref="AB194:AB257" si="27">IF(M194 &lt; 650,
    IF(AND(COUNTIFS(R194:R1193, 1) &gt; 0, COUNTIFS(R194:R1193, 0) &gt; 0, COUNTA(M194:M1193) &gt; 1),
        (AVERAGEIFS(M194:M1193, R194:R1193, 1) - AVERAGEIFS(M194:M1193, R194:R1193, 0)) / STDEVP(M194:M1193) * SQRT((COUNTIFS(R194:R1193, 1) * COUNTIFS(R194:R1193, 0)) / (COUNTA(M194:M1193) * (COUNTA(M194:M1193) - 1))),
        0),
    0)</f>
        <v>0</v>
      </c>
      <c r="AC194" s="3" cm="1">
        <f t="array" ref="AC194">IFERROR(
    (SUMPRODUCT(--(M194:M1193 &lt;&gt; Y194:Y1193)*(M194:M1193 &lt; Y194:Y1193)) - SUMPRODUCT(--(M194:M1193 &lt;&gt; Y194:Y1193)*(M194:M1193 &gt; Y194:Y1193))) /
    SQRT(
        (SUMPRODUCT(--(M194:M1193 &lt;&gt; Y194:Y1193)*(M194:M1193 &lt; Y194:Y1193)) + COUNT(M194:M1193)) *
        (SUMPRODUCT(--(M194:M1193 &lt;&gt; Y194:Y1193)*(M194:M1193 &gt; Y194:Y1193)) + COUNT(Y194:Y1193))
    ),
    0
)</f>
        <v>0.70710678118654757</v>
      </c>
    </row>
    <row r="195" spans="1:29" x14ac:dyDescent="0.3">
      <c r="A195" s="4" t="s">
        <v>1214</v>
      </c>
      <c r="B195" s="4" t="s">
        <v>1215</v>
      </c>
      <c r="C195" s="5">
        <v>46</v>
      </c>
      <c r="D195" s="4" t="s">
        <v>23</v>
      </c>
      <c r="E195" s="4" t="s">
        <v>24</v>
      </c>
      <c r="F195" s="5">
        <v>2</v>
      </c>
      <c r="G195" s="4" t="s">
        <v>64</v>
      </c>
      <c r="H195" s="4" t="s">
        <v>54</v>
      </c>
      <c r="I195" s="5">
        <v>26437326</v>
      </c>
      <c r="J195" s="5">
        <v>14842498</v>
      </c>
      <c r="K195" s="5">
        <v>201705441</v>
      </c>
      <c r="L195" s="4" t="s">
        <v>35</v>
      </c>
      <c r="M195" s="5">
        <v>756</v>
      </c>
      <c r="N195" s="5">
        <v>60</v>
      </c>
      <c r="O195" s="2">
        <v>22.5</v>
      </c>
      <c r="P195" s="5">
        <v>6197535</v>
      </c>
      <c r="Q195" s="4" t="s">
        <v>124</v>
      </c>
      <c r="R195" s="5">
        <v>0</v>
      </c>
      <c r="S195" s="4" t="s">
        <v>29</v>
      </c>
      <c r="T195" s="6">
        <v>45257</v>
      </c>
      <c r="U195" s="4" t="s">
        <v>55</v>
      </c>
      <c r="V195" s="2">
        <f t="shared" si="21"/>
        <v>15.013472441161571</v>
      </c>
      <c r="W195" s="3">
        <f t="shared" si="22"/>
        <v>0</v>
      </c>
      <c r="X195" s="3">
        <f t="shared" si="23"/>
        <v>22.5</v>
      </c>
      <c r="Y195" s="3">
        <f t="shared" si="24"/>
        <v>4538372422.5</v>
      </c>
      <c r="Z195" s="3">
        <f t="shared" si="25"/>
        <v>4538372422.5</v>
      </c>
      <c r="AA195" s="3">
        <f t="shared" si="26"/>
        <v>0</v>
      </c>
      <c r="AB195" s="7">
        <f t="shared" si="27"/>
        <v>0</v>
      </c>
      <c r="AC195" s="3" cm="1">
        <f t="array" ref="AC195">IFERROR(
    (SUMPRODUCT(--(M195:M1194 &lt;&gt; Y195:Y1194)*(M195:M1194 &lt; Y195:Y1194)) - SUMPRODUCT(--(M195:M1194 &lt;&gt; Y195:Y1194)*(M195:M1194 &gt; Y195:Y1194))) /
    SQRT(
        (SUMPRODUCT(--(M195:M1194 &lt;&gt; Y195:Y1194)*(M195:M1194 &lt; Y195:Y1194)) + COUNT(M195:M1194)) *
        (SUMPRODUCT(--(M195:M1194 &lt;&gt; Y195:Y1194)*(M195:M1194 &gt; Y195:Y1194)) + COUNT(Y195:Y1194))
    ),
    0
)</f>
        <v>0.70710678118654757</v>
      </c>
    </row>
    <row r="196" spans="1:29" x14ac:dyDescent="0.3">
      <c r="A196" s="4" t="s">
        <v>1364</v>
      </c>
      <c r="B196" s="4" t="s">
        <v>1365</v>
      </c>
      <c r="C196" s="5">
        <v>49</v>
      </c>
      <c r="D196" s="4" t="s">
        <v>23</v>
      </c>
      <c r="E196" s="4" t="s">
        <v>33</v>
      </c>
      <c r="F196" s="5">
        <v>3</v>
      </c>
      <c r="G196" s="4" t="s">
        <v>25</v>
      </c>
      <c r="H196" s="4" t="s">
        <v>26</v>
      </c>
      <c r="I196" s="5">
        <v>19368342</v>
      </c>
      <c r="J196" s="5">
        <v>3211369</v>
      </c>
      <c r="K196" s="5">
        <v>430216186</v>
      </c>
      <c r="L196" s="4" t="s">
        <v>61</v>
      </c>
      <c r="M196" s="5">
        <v>756</v>
      </c>
      <c r="N196" s="5">
        <v>12</v>
      </c>
      <c r="O196" s="2">
        <v>14.18</v>
      </c>
      <c r="P196" s="5">
        <v>10228879</v>
      </c>
      <c r="Q196" s="4" t="s">
        <v>36</v>
      </c>
      <c r="R196" s="5">
        <v>0</v>
      </c>
      <c r="S196" s="4" t="s">
        <v>37</v>
      </c>
      <c r="T196" s="6">
        <v>45671</v>
      </c>
      <c r="U196" s="4" t="s">
        <v>30</v>
      </c>
      <c r="V196" s="2">
        <f t="shared" si="21"/>
        <v>45.301195396167827</v>
      </c>
      <c r="W196" s="3">
        <f t="shared" si="22"/>
        <v>0</v>
      </c>
      <c r="X196" s="3">
        <f t="shared" si="23"/>
        <v>14.18</v>
      </c>
      <c r="Y196" s="3">
        <f t="shared" si="24"/>
        <v>6100465517.4799995</v>
      </c>
      <c r="Z196" s="3">
        <f t="shared" si="25"/>
        <v>6100465517.4799995</v>
      </c>
      <c r="AA196" s="3">
        <f t="shared" si="26"/>
        <v>0</v>
      </c>
      <c r="AB196" s="7">
        <f t="shared" si="27"/>
        <v>0</v>
      </c>
      <c r="AC196" s="3" cm="1">
        <f t="array" ref="AC196">IFERROR(
    (SUMPRODUCT(--(M196:M1195 &lt;&gt; Y196:Y1195)*(M196:M1195 &lt; Y196:Y1195)) - SUMPRODUCT(--(M196:M1195 &lt;&gt; Y196:Y1195)*(M196:M1195 &gt; Y196:Y1195))) /
    SQRT(
        (SUMPRODUCT(--(M196:M1195 &lt;&gt; Y196:Y1195)*(M196:M1195 &lt; Y196:Y1195)) + COUNT(M196:M1195)) *
        (SUMPRODUCT(--(M196:M1195 &lt;&gt; Y196:Y1195)*(M196:M1195 &gt; Y196:Y1195)) + COUNT(Y196:Y1195))
    ),
    0
)</f>
        <v>0.70710678118654746</v>
      </c>
    </row>
    <row r="197" spans="1:29" x14ac:dyDescent="0.3">
      <c r="A197" s="4" t="s">
        <v>1382</v>
      </c>
      <c r="B197" s="4" t="s">
        <v>1383</v>
      </c>
      <c r="C197" s="5">
        <v>50</v>
      </c>
      <c r="D197" s="4" t="s">
        <v>41</v>
      </c>
      <c r="E197" s="4" t="s">
        <v>33</v>
      </c>
      <c r="F197" s="5">
        <v>3</v>
      </c>
      <c r="G197" s="4" t="s">
        <v>34</v>
      </c>
      <c r="H197" s="4" t="s">
        <v>26</v>
      </c>
      <c r="I197" s="5">
        <v>25124742</v>
      </c>
      <c r="J197" s="5">
        <v>3803074</v>
      </c>
      <c r="K197" s="5">
        <v>310633706</v>
      </c>
      <c r="L197" s="4" t="s">
        <v>61</v>
      </c>
      <c r="M197" s="5">
        <v>756</v>
      </c>
      <c r="N197" s="5">
        <v>24</v>
      </c>
      <c r="O197" s="2">
        <v>17.03</v>
      </c>
      <c r="P197" s="5">
        <v>1528742</v>
      </c>
      <c r="Q197" s="4" t="s">
        <v>36</v>
      </c>
      <c r="R197" s="5">
        <v>0</v>
      </c>
      <c r="S197" s="4" t="s">
        <v>29</v>
      </c>
      <c r="T197" s="6">
        <v>45465</v>
      </c>
      <c r="U197" s="4" t="s">
        <v>30</v>
      </c>
      <c r="V197" s="2">
        <f t="shared" si="21"/>
        <v>5.2846782487831092</v>
      </c>
      <c r="W197" s="3">
        <f t="shared" si="22"/>
        <v>0</v>
      </c>
      <c r="X197" s="3">
        <f t="shared" si="23"/>
        <v>17.03</v>
      </c>
      <c r="Y197" s="3">
        <f t="shared" si="24"/>
        <v>5290092013.1800003</v>
      </c>
      <c r="Z197" s="3">
        <f t="shared" si="25"/>
        <v>5290092013.1800003</v>
      </c>
      <c r="AA197" s="3">
        <f t="shared" si="26"/>
        <v>0</v>
      </c>
      <c r="AB197" s="7">
        <f t="shared" si="27"/>
        <v>0</v>
      </c>
      <c r="AC197" s="3" cm="1">
        <f t="array" ref="AC197">IFERROR(
    (SUMPRODUCT(--(M197:M1196 &lt;&gt; Y197:Y1196)*(M197:M1196 &lt; Y197:Y1196)) - SUMPRODUCT(--(M197:M1196 &lt;&gt; Y197:Y1196)*(M197:M1196 &gt; Y197:Y1196))) /
    SQRT(
        (SUMPRODUCT(--(M197:M1196 &lt;&gt; Y197:Y1196)*(M197:M1196 &lt; Y197:Y1196)) + COUNT(M197:M1196)) *
        (SUMPRODUCT(--(M197:M1196 &lt;&gt; Y197:Y1196)*(M197:M1196 &gt; Y197:Y1196)) + COUNT(Y197:Y1196))
    ),
    0
)</f>
        <v>0.70710678118654746</v>
      </c>
    </row>
    <row r="198" spans="1:29" x14ac:dyDescent="0.3">
      <c r="A198" s="4" t="s">
        <v>1894</v>
      </c>
      <c r="B198" s="4" t="s">
        <v>1895</v>
      </c>
      <c r="C198" s="5">
        <v>60</v>
      </c>
      <c r="D198" s="4" t="s">
        <v>23</v>
      </c>
      <c r="E198" s="4" t="s">
        <v>42</v>
      </c>
      <c r="F198" s="5">
        <v>2</v>
      </c>
      <c r="G198" s="4" t="s">
        <v>34</v>
      </c>
      <c r="H198" s="4" t="s">
        <v>26</v>
      </c>
      <c r="I198" s="5">
        <v>30239392</v>
      </c>
      <c r="J198" s="5">
        <v>6722841</v>
      </c>
      <c r="K198" s="5">
        <v>321664849</v>
      </c>
      <c r="L198" s="4" t="s">
        <v>61</v>
      </c>
      <c r="M198" s="5">
        <v>756</v>
      </c>
      <c r="N198" s="5">
        <v>12</v>
      </c>
      <c r="O198" s="2">
        <v>18.09</v>
      </c>
      <c r="P198" s="5">
        <v>8017718</v>
      </c>
      <c r="Q198" s="4" t="s">
        <v>36</v>
      </c>
      <c r="R198" s="5">
        <v>0</v>
      </c>
      <c r="S198" s="4" t="s">
        <v>37</v>
      </c>
      <c r="T198" s="6">
        <v>44913</v>
      </c>
      <c r="U198" s="4" t="s">
        <v>30</v>
      </c>
      <c r="V198" s="2">
        <f t="shared" si="21"/>
        <v>21.691649419557525</v>
      </c>
      <c r="W198" s="3">
        <f t="shared" si="22"/>
        <v>0</v>
      </c>
      <c r="X198" s="3">
        <f t="shared" si="23"/>
        <v>18.09</v>
      </c>
      <c r="Y198" s="3">
        <f t="shared" si="24"/>
        <v>5818917118.4099998</v>
      </c>
      <c r="Z198" s="3">
        <f t="shared" si="25"/>
        <v>5818917118.4099998</v>
      </c>
      <c r="AA198" s="3">
        <f t="shared" si="26"/>
        <v>0</v>
      </c>
      <c r="AB198" s="7">
        <f t="shared" si="27"/>
        <v>0</v>
      </c>
      <c r="AC198" s="3" cm="1">
        <f t="array" ref="AC198">IFERROR(
    (SUMPRODUCT(--(M198:M1197 &lt;&gt; Y198:Y1197)*(M198:M1197 &lt; Y198:Y1197)) - SUMPRODUCT(--(M198:M1197 &lt;&gt; Y198:Y1197)*(M198:M1197 &gt; Y198:Y1197))) /
    SQRT(
        (SUMPRODUCT(--(M198:M1197 &lt;&gt; Y198:Y1197)*(M198:M1197 &lt; Y198:Y1197)) + COUNT(M198:M1197)) *
        (SUMPRODUCT(--(M198:M1197 &lt;&gt; Y198:Y1197)*(M198:M1197 &gt; Y198:Y1197)) + COUNT(Y198:Y1197))
    ),
    0
)</f>
        <v>0.70710678118654746</v>
      </c>
    </row>
    <row r="199" spans="1:29" x14ac:dyDescent="0.3">
      <c r="A199" s="4" t="s">
        <v>2000</v>
      </c>
      <c r="B199" s="4" t="s">
        <v>2001</v>
      </c>
      <c r="C199" s="5">
        <v>63</v>
      </c>
      <c r="D199" s="4" t="s">
        <v>23</v>
      </c>
      <c r="E199" s="4" t="s">
        <v>24</v>
      </c>
      <c r="F199" s="5">
        <v>0</v>
      </c>
      <c r="G199" s="4" t="s">
        <v>34</v>
      </c>
      <c r="H199" s="4" t="s">
        <v>49</v>
      </c>
      <c r="I199" s="5">
        <v>14440501</v>
      </c>
      <c r="J199" s="5">
        <v>3928094</v>
      </c>
      <c r="K199" s="5">
        <v>177556235</v>
      </c>
      <c r="L199" s="4" t="s">
        <v>61</v>
      </c>
      <c r="M199" s="5">
        <v>756</v>
      </c>
      <c r="N199" s="5">
        <v>48</v>
      </c>
      <c r="O199" s="2">
        <v>14.87</v>
      </c>
      <c r="P199" s="5">
        <v>7765837</v>
      </c>
      <c r="Q199" s="4" t="s">
        <v>36</v>
      </c>
      <c r="R199" s="5">
        <v>1</v>
      </c>
      <c r="S199" s="4" t="s">
        <v>29</v>
      </c>
      <c r="T199" s="6">
        <v>45180</v>
      </c>
      <c r="U199" s="4" t="s">
        <v>84</v>
      </c>
      <c r="V199" s="2">
        <f t="shared" si="21"/>
        <v>42.277795334918103</v>
      </c>
      <c r="W199" s="3">
        <f t="shared" si="22"/>
        <v>0</v>
      </c>
      <c r="X199" s="3">
        <f t="shared" si="23"/>
        <v>14.87</v>
      </c>
      <c r="Y199" s="3">
        <f t="shared" si="24"/>
        <v>2640261214.4499998</v>
      </c>
      <c r="Z199" s="3">
        <f t="shared" si="25"/>
        <v>2640261214.4499998</v>
      </c>
      <c r="AA199" s="3">
        <f t="shared" si="26"/>
        <v>0</v>
      </c>
      <c r="AB199" s="7">
        <f t="shared" si="27"/>
        <v>0</v>
      </c>
      <c r="AC199" s="3" cm="1">
        <f t="array" ref="AC199">IFERROR(
    (SUMPRODUCT(--(M199:M1198 &lt;&gt; Y199:Y1198)*(M199:M1198 &lt; Y199:Y1198)) - SUMPRODUCT(--(M199:M1198 &lt;&gt; Y199:Y1198)*(M199:M1198 &gt; Y199:Y1198))) /
    SQRT(
        (SUMPRODUCT(--(M199:M1198 &lt;&gt; Y199:Y1198)*(M199:M1198 &lt; Y199:Y1198)) + COUNT(M199:M1198)) *
        (SUMPRODUCT(--(M199:M1198 &lt;&gt; Y199:Y1198)*(M199:M1198 &gt; Y199:Y1198)) + COUNT(Y199:Y1198))
    ),
    0
)</f>
        <v>0.70710678118654746</v>
      </c>
    </row>
    <row r="200" spans="1:29" x14ac:dyDescent="0.3">
      <c r="A200" s="4" t="s">
        <v>135</v>
      </c>
      <c r="B200" s="4" t="s">
        <v>136</v>
      </c>
      <c r="C200" s="5">
        <v>22</v>
      </c>
      <c r="D200" s="4" t="s">
        <v>23</v>
      </c>
      <c r="E200" s="4" t="s">
        <v>33</v>
      </c>
      <c r="F200" s="5">
        <v>2</v>
      </c>
      <c r="G200" s="4" t="s">
        <v>93</v>
      </c>
      <c r="H200" s="4" t="s">
        <v>49</v>
      </c>
      <c r="I200" s="5">
        <v>37121967</v>
      </c>
      <c r="J200" s="5">
        <v>2336798</v>
      </c>
      <c r="K200" s="5">
        <v>411564054</v>
      </c>
      <c r="L200" s="4" t="s">
        <v>27</v>
      </c>
      <c r="M200" s="5">
        <v>755</v>
      </c>
      <c r="N200" s="5">
        <v>48</v>
      </c>
      <c r="O200" s="2">
        <v>9.2100000000000009</v>
      </c>
      <c r="P200" s="5">
        <v>19832624</v>
      </c>
      <c r="Q200" s="4" t="s">
        <v>36</v>
      </c>
      <c r="R200" s="5">
        <v>0</v>
      </c>
      <c r="S200" s="4" t="s">
        <v>29</v>
      </c>
      <c r="T200" s="6">
        <v>44830</v>
      </c>
      <c r="U200" s="4" t="s">
        <v>51</v>
      </c>
      <c r="V200" s="2">
        <f t="shared" si="21"/>
        <v>50.261644022563814</v>
      </c>
      <c r="W200" s="3">
        <f t="shared" si="22"/>
        <v>0</v>
      </c>
      <c r="X200" s="3">
        <f t="shared" si="23"/>
        <v>9.2100000000000009</v>
      </c>
      <c r="Y200" s="3">
        <f t="shared" si="24"/>
        <v>3790504937.3400002</v>
      </c>
      <c r="Z200" s="3">
        <f t="shared" si="25"/>
        <v>3790504937.3400002</v>
      </c>
      <c r="AA200" s="3">
        <f t="shared" si="26"/>
        <v>0</v>
      </c>
      <c r="AB200" s="7">
        <f t="shared" si="27"/>
        <v>0</v>
      </c>
      <c r="AC200" s="3" cm="1">
        <f t="array" ref="AC200">IFERROR(
    (SUMPRODUCT(--(M200:M1199 &lt;&gt; Y200:Y1199)*(M200:M1199 &lt; Y200:Y1199)) - SUMPRODUCT(--(M200:M1199 &lt;&gt; Y200:Y1199)*(M200:M1199 &gt; Y200:Y1199))) /
    SQRT(
        (SUMPRODUCT(--(M200:M1199 &lt;&gt; Y200:Y1199)*(M200:M1199 &lt; Y200:Y1199)) + COUNT(M200:M1199)) *
        (SUMPRODUCT(--(M200:M1199 &lt;&gt; Y200:Y1199)*(M200:M1199 &gt; Y200:Y1199)) + COUNT(Y200:Y1199))
    ),
    0
)</f>
        <v>0.70710678118654746</v>
      </c>
    </row>
    <row r="201" spans="1:29" x14ac:dyDescent="0.3">
      <c r="A201" s="4" t="s">
        <v>528</v>
      </c>
      <c r="B201" s="4" t="s">
        <v>529</v>
      </c>
      <c r="C201" s="5">
        <v>31</v>
      </c>
      <c r="D201" s="4" t="s">
        <v>41</v>
      </c>
      <c r="E201" s="4" t="s">
        <v>24</v>
      </c>
      <c r="F201" s="5">
        <v>1</v>
      </c>
      <c r="G201" s="4" t="s">
        <v>64</v>
      </c>
      <c r="H201" s="4" t="s">
        <v>49</v>
      </c>
      <c r="I201" s="5">
        <v>5504655</v>
      </c>
      <c r="J201" s="5">
        <v>13127304</v>
      </c>
      <c r="K201" s="5">
        <v>135840137</v>
      </c>
      <c r="L201" s="4" t="s">
        <v>27</v>
      </c>
      <c r="M201" s="5">
        <v>755</v>
      </c>
      <c r="N201" s="5">
        <v>36</v>
      </c>
      <c r="O201" s="2">
        <v>11.49</v>
      </c>
      <c r="P201" s="5">
        <v>13049665</v>
      </c>
      <c r="Q201" s="4" t="s">
        <v>46</v>
      </c>
      <c r="R201" s="5">
        <v>0</v>
      </c>
      <c r="S201" s="4" t="s">
        <v>29</v>
      </c>
      <c r="T201" s="6">
        <v>44907</v>
      </c>
      <c r="U201" s="4" t="s">
        <v>55</v>
      </c>
      <c r="V201" s="2">
        <f t="shared" si="21"/>
        <v>70.039146178885431</v>
      </c>
      <c r="W201" s="3">
        <f t="shared" si="22"/>
        <v>0</v>
      </c>
      <c r="X201" s="3">
        <f t="shared" si="23"/>
        <v>11.49</v>
      </c>
      <c r="Y201" s="3">
        <f t="shared" si="24"/>
        <v>1560803174.1300001</v>
      </c>
      <c r="Z201" s="3">
        <f t="shared" si="25"/>
        <v>1560803174.1300001</v>
      </c>
      <c r="AA201" s="3">
        <f t="shared" si="26"/>
        <v>0</v>
      </c>
      <c r="AB201" s="7">
        <f t="shared" si="27"/>
        <v>0</v>
      </c>
      <c r="AC201" s="3" cm="1">
        <f t="array" ref="AC201">IFERROR(
    (SUMPRODUCT(--(M201:M1200 &lt;&gt; Y201:Y1200)*(M201:M1200 &lt; Y201:Y1200)) - SUMPRODUCT(--(M201:M1200 &lt;&gt; Y201:Y1200)*(M201:M1200 &gt; Y201:Y1200))) /
    SQRT(
        (SUMPRODUCT(--(M201:M1200 &lt;&gt; Y201:Y1200)*(M201:M1200 &lt; Y201:Y1200)) + COUNT(M201:M1200)) *
        (SUMPRODUCT(--(M201:M1200 &lt;&gt; Y201:Y1200)*(M201:M1200 &gt; Y201:Y1200)) + COUNT(Y201:Y1200))
    ),
    0
)</f>
        <v>0.70710678118654746</v>
      </c>
    </row>
    <row r="202" spans="1:29" x14ac:dyDescent="0.3">
      <c r="A202" s="4" t="s">
        <v>500</v>
      </c>
      <c r="B202" s="4" t="s">
        <v>501</v>
      </c>
      <c r="C202" s="5">
        <v>30</v>
      </c>
      <c r="D202" s="4" t="s">
        <v>23</v>
      </c>
      <c r="E202" s="4" t="s">
        <v>33</v>
      </c>
      <c r="F202" s="5">
        <v>2</v>
      </c>
      <c r="G202" s="4" t="s">
        <v>64</v>
      </c>
      <c r="H202" s="4" t="s">
        <v>26</v>
      </c>
      <c r="I202" s="5">
        <v>12321105</v>
      </c>
      <c r="J202" s="5">
        <v>13015771</v>
      </c>
      <c r="K202" s="5">
        <v>272295733</v>
      </c>
      <c r="L202" s="4" t="s">
        <v>61</v>
      </c>
      <c r="M202" s="5">
        <v>754</v>
      </c>
      <c r="N202" s="5">
        <v>36</v>
      </c>
      <c r="O202" s="2">
        <v>22.88</v>
      </c>
      <c r="P202" s="5">
        <v>19455791</v>
      </c>
      <c r="Q202" s="4" t="s">
        <v>28</v>
      </c>
      <c r="R202" s="5">
        <v>1</v>
      </c>
      <c r="S202" s="4" t="s">
        <v>50</v>
      </c>
      <c r="T202" s="6">
        <v>44813</v>
      </c>
      <c r="U202" s="4" t="s">
        <v>30</v>
      </c>
      <c r="V202" s="2">
        <f t="shared" si="21"/>
        <v>76.78843674334594</v>
      </c>
      <c r="W202" s="3">
        <f t="shared" si="22"/>
        <v>0</v>
      </c>
      <c r="X202" s="3">
        <f t="shared" si="23"/>
        <v>22.88</v>
      </c>
      <c r="Y202" s="3">
        <f t="shared" si="24"/>
        <v>6230126371.04</v>
      </c>
      <c r="Z202" s="3">
        <f t="shared" si="25"/>
        <v>6230126371.04</v>
      </c>
      <c r="AA202" s="3">
        <f t="shared" si="26"/>
        <v>0</v>
      </c>
      <c r="AB202" s="7">
        <f t="shared" si="27"/>
        <v>0</v>
      </c>
      <c r="AC202" s="3" cm="1">
        <f t="array" ref="AC202">IFERROR(
    (SUMPRODUCT(--(M202:M1201 &lt;&gt; Y202:Y1201)*(M202:M1201 &lt; Y202:Y1201)) - SUMPRODUCT(--(M202:M1201 &lt;&gt; Y202:Y1201)*(M202:M1201 &gt; Y202:Y1201))) /
    SQRT(
        (SUMPRODUCT(--(M202:M1201 &lt;&gt; Y202:Y1201)*(M202:M1201 &lt; Y202:Y1201)) + COUNT(M202:M1201)) *
        (SUMPRODUCT(--(M202:M1201 &lt;&gt; Y202:Y1201)*(M202:M1201 &gt; Y202:Y1201)) + COUNT(Y202:Y1201))
    ),
    0
)</f>
        <v>0.70710678118654746</v>
      </c>
    </row>
    <row r="203" spans="1:29" x14ac:dyDescent="0.3">
      <c r="A203" s="4" t="s">
        <v>666</v>
      </c>
      <c r="B203" s="4" t="s">
        <v>667</v>
      </c>
      <c r="C203" s="5">
        <v>34</v>
      </c>
      <c r="D203" s="4" t="s">
        <v>41</v>
      </c>
      <c r="E203" s="4" t="s">
        <v>42</v>
      </c>
      <c r="F203" s="5">
        <v>2</v>
      </c>
      <c r="G203" s="4" t="s">
        <v>25</v>
      </c>
      <c r="H203" s="4" t="s">
        <v>305</v>
      </c>
      <c r="I203" s="5">
        <v>39904771</v>
      </c>
      <c r="J203" s="5">
        <v>12869365</v>
      </c>
      <c r="K203" s="5">
        <v>25974862</v>
      </c>
      <c r="L203" s="4" t="s">
        <v>61</v>
      </c>
      <c r="M203" s="5">
        <v>754</v>
      </c>
      <c r="N203" s="5">
        <v>36</v>
      </c>
      <c r="O203" s="2">
        <v>20.420000000000002</v>
      </c>
      <c r="P203" s="5">
        <v>15772593</v>
      </c>
      <c r="Q203" s="4" t="s">
        <v>36</v>
      </c>
      <c r="R203" s="5">
        <v>0</v>
      </c>
      <c r="S203" s="4" t="s">
        <v>37</v>
      </c>
      <c r="T203" s="6">
        <v>45164</v>
      </c>
      <c r="U203" s="4" t="s">
        <v>30</v>
      </c>
      <c r="V203" s="2">
        <f t="shared" si="21"/>
        <v>29.886975316848392</v>
      </c>
      <c r="W203" s="3">
        <f t="shared" si="22"/>
        <v>0</v>
      </c>
      <c r="X203" s="3">
        <f t="shared" si="23"/>
        <v>20.420000000000002</v>
      </c>
      <c r="Y203" s="3">
        <f t="shared" si="24"/>
        <v>530406682.04000002</v>
      </c>
      <c r="Z203" s="3">
        <f t="shared" si="25"/>
        <v>530406682.04000002</v>
      </c>
      <c r="AA203" s="3">
        <f t="shared" si="26"/>
        <v>0</v>
      </c>
      <c r="AB203" s="7">
        <f t="shared" si="27"/>
        <v>0</v>
      </c>
      <c r="AC203" s="3" cm="1">
        <f t="array" ref="AC203">IFERROR(
    (SUMPRODUCT(--(M203:M1202 &lt;&gt; Y203:Y1202)*(M203:M1202 &lt; Y203:Y1202)) - SUMPRODUCT(--(M203:M1202 &lt;&gt; Y203:Y1202)*(M203:M1202 &gt; Y203:Y1202))) /
    SQRT(
        (SUMPRODUCT(--(M203:M1202 &lt;&gt; Y203:Y1202)*(M203:M1202 &lt; Y203:Y1202)) + COUNT(M203:M1202)) *
        (SUMPRODUCT(--(M203:M1202 &lt;&gt; Y203:Y1202)*(M203:M1202 &gt; Y203:Y1202)) + COUNT(Y203:Y1202))
    ),
    0
)</f>
        <v>0.70710678118654746</v>
      </c>
    </row>
    <row r="204" spans="1:29" x14ac:dyDescent="0.3">
      <c r="A204" s="4" t="s">
        <v>982</v>
      </c>
      <c r="B204" s="4" t="s">
        <v>983</v>
      </c>
      <c r="C204" s="5">
        <v>42</v>
      </c>
      <c r="D204" s="4" t="s">
        <v>23</v>
      </c>
      <c r="E204" s="4" t="s">
        <v>33</v>
      </c>
      <c r="F204" s="5">
        <v>0</v>
      </c>
      <c r="G204" s="4" t="s">
        <v>25</v>
      </c>
      <c r="H204" s="4" t="s">
        <v>26</v>
      </c>
      <c r="I204" s="5">
        <v>45228538</v>
      </c>
      <c r="J204" s="5">
        <v>7658206</v>
      </c>
      <c r="K204" s="5">
        <v>233440338</v>
      </c>
      <c r="L204" s="4" t="s">
        <v>61</v>
      </c>
      <c r="M204" s="5">
        <v>754</v>
      </c>
      <c r="N204" s="5">
        <v>48</v>
      </c>
      <c r="O204" s="2">
        <v>12.73</v>
      </c>
      <c r="P204" s="5">
        <v>6635499</v>
      </c>
      <c r="Q204" s="4" t="s">
        <v>36</v>
      </c>
      <c r="R204" s="5">
        <v>1</v>
      </c>
      <c r="S204" s="4" t="s">
        <v>37</v>
      </c>
      <c r="T204" s="6">
        <v>45860</v>
      </c>
      <c r="U204" s="4" t="s">
        <v>30</v>
      </c>
      <c r="V204" s="2">
        <f t="shared" si="21"/>
        <v>12.546620378066761</v>
      </c>
      <c r="W204" s="3">
        <f t="shared" si="22"/>
        <v>0</v>
      </c>
      <c r="X204" s="3">
        <f t="shared" si="23"/>
        <v>12.73</v>
      </c>
      <c r="Y204" s="3">
        <f t="shared" si="24"/>
        <v>2971695502.7400002</v>
      </c>
      <c r="Z204" s="3">
        <f t="shared" si="25"/>
        <v>2971695502.7400002</v>
      </c>
      <c r="AA204" s="3">
        <f t="shared" si="26"/>
        <v>0</v>
      </c>
      <c r="AB204" s="7">
        <f t="shared" si="27"/>
        <v>0</v>
      </c>
      <c r="AC204" s="3" cm="1">
        <f t="array" ref="AC204">IFERROR(
    (SUMPRODUCT(--(M204:M1203 &lt;&gt; Y204:Y1203)*(M204:M1203 &lt; Y204:Y1203)) - SUMPRODUCT(--(M204:M1203 &lt;&gt; Y204:Y1203)*(M204:M1203 &gt; Y204:Y1203))) /
    SQRT(
        (SUMPRODUCT(--(M204:M1203 &lt;&gt; Y204:Y1203)*(M204:M1203 &lt; Y204:Y1203)) + COUNT(M204:M1203)) *
        (SUMPRODUCT(--(M204:M1203 &lt;&gt; Y204:Y1203)*(M204:M1203 &gt; Y204:Y1203)) + COUNT(Y204:Y1203))
    ),
    0
)</f>
        <v>0.70710678118654746</v>
      </c>
    </row>
    <row r="205" spans="1:29" x14ac:dyDescent="0.3">
      <c r="A205" s="4" t="s">
        <v>1498</v>
      </c>
      <c r="B205" s="4" t="s">
        <v>1499</v>
      </c>
      <c r="C205" s="5">
        <v>53</v>
      </c>
      <c r="D205" s="4" t="s">
        <v>41</v>
      </c>
      <c r="E205" s="4" t="s">
        <v>33</v>
      </c>
      <c r="F205" s="5">
        <v>0</v>
      </c>
      <c r="G205" s="4" t="s">
        <v>34</v>
      </c>
      <c r="H205" s="4" t="s">
        <v>49</v>
      </c>
      <c r="I205" s="5">
        <v>38331693</v>
      </c>
      <c r="J205" s="5">
        <v>4491260</v>
      </c>
      <c r="K205" s="5">
        <v>384576587</v>
      </c>
      <c r="L205" s="4" t="s">
        <v>61</v>
      </c>
      <c r="M205" s="5">
        <v>754</v>
      </c>
      <c r="N205" s="5">
        <v>48</v>
      </c>
      <c r="O205" s="2">
        <v>23.23</v>
      </c>
      <c r="P205" s="5">
        <v>15262957</v>
      </c>
      <c r="Q205" s="4" t="s">
        <v>36</v>
      </c>
      <c r="R205" s="5">
        <v>0</v>
      </c>
      <c r="S205" s="4" t="s">
        <v>50</v>
      </c>
      <c r="T205" s="6">
        <v>45143</v>
      </c>
      <c r="U205" s="4" t="s">
        <v>84</v>
      </c>
      <c r="V205" s="2">
        <f t="shared" si="21"/>
        <v>35.642000214230904</v>
      </c>
      <c r="W205" s="3">
        <f t="shared" si="22"/>
        <v>0</v>
      </c>
      <c r="X205" s="3">
        <f t="shared" si="23"/>
        <v>23.23</v>
      </c>
      <c r="Y205" s="3">
        <f t="shared" si="24"/>
        <v>8933714116.0100002</v>
      </c>
      <c r="Z205" s="3">
        <f t="shared" si="25"/>
        <v>8933714116.0100002</v>
      </c>
      <c r="AA205" s="3">
        <f t="shared" si="26"/>
        <v>0</v>
      </c>
      <c r="AB205" s="7">
        <f t="shared" si="27"/>
        <v>0</v>
      </c>
      <c r="AC205" s="3" cm="1">
        <f t="array" ref="AC205">IFERROR(
    (SUMPRODUCT(--(M205:M1204 &lt;&gt; Y205:Y1204)*(M205:M1204 &lt; Y205:Y1204)) - SUMPRODUCT(--(M205:M1204 &lt;&gt; Y205:Y1204)*(M205:M1204 &gt; Y205:Y1204))) /
    SQRT(
        (SUMPRODUCT(--(M205:M1204 &lt;&gt; Y205:Y1204)*(M205:M1204 &lt; Y205:Y1204)) + COUNT(M205:M1204)) *
        (SUMPRODUCT(--(M205:M1204 &lt;&gt; Y205:Y1204)*(M205:M1204 &gt; Y205:Y1204)) + COUNT(Y205:Y1204))
    ),
    0
)</f>
        <v>0.70710678118654757</v>
      </c>
    </row>
    <row r="206" spans="1:29" x14ac:dyDescent="0.3">
      <c r="A206" s="4" t="s">
        <v>1796</v>
      </c>
      <c r="B206" s="4" t="s">
        <v>1797</v>
      </c>
      <c r="C206" s="5">
        <v>58</v>
      </c>
      <c r="D206" s="4" t="s">
        <v>23</v>
      </c>
      <c r="E206" s="4" t="s">
        <v>33</v>
      </c>
      <c r="F206" s="5">
        <v>3</v>
      </c>
      <c r="G206" s="4" t="s">
        <v>25</v>
      </c>
      <c r="H206" s="4" t="s">
        <v>26</v>
      </c>
      <c r="I206" s="5">
        <v>32892650</v>
      </c>
      <c r="J206" s="5">
        <v>9898445</v>
      </c>
      <c r="K206" s="5">
        <v>303514761</v>
      </c>
      <c r="L206" s="4" t="s">
        <v>27</v>
      </c>
      <c r="M206" s="5">
        <v>754</v>
      </c>
      <c r="N206" s="5">
        <v>48</v>
      </c>
      <c r="O206" s="2">
        <v>16.3</v>
      </c>
      <c r="P206" s="5">
        <v>1008981</v>
      </c>
      <c r="Q206" s="4" t="s">
        <v>36</v>
      </c>
      <c r="R206" s="5">
        <v>0</v>
      </c>
      <c r="S206" s="4" t="s">
        <v>29</v>
      </c>
      <c r="T206" s="6">
        <v>45256</v>
      </c>
      <c r="U206" s="4" t="s">
        <v>30</v>
      </c>
      <c r="V206" s="2">
        <f t="shared" si="21"/>
        <v>2.3579228341784662</v>
      </c>
      <c r="W206" s="3">
        <f t="shared" si="22"/>
        <v>0</v>
      </c>
      <c r="X206" s="3">
        <f t="shared" si="23"/>
        <v>16.3</v>
      </c>
      <c r="Y206" s="3">
        <f t="shared" si="24"/>
        <v>4947290604.3000002</v>
      </c>
      <c r="Z206" s="3">
        <f t="shared" si="25"/>
        <v>4947290604.3000002</v>
      </c>
      <c r="AA206" s="3">
        <f t="shared" si="26"/>
        <v>0</v>
      </c>
      <c r="AB206" s="7">
        <f t="shared" si="27"/>
        <v>0</v>
      </c>
      <c r="AC206" s="3" cm="1">
        <f t="array" ref="AC206">IFERROR(
    (SUMPRODUCT(--(M206:M1205 &lt;&gt; Y206:Y1205)*(M206:M1205 &lt; Y206:Y1205)) - SUMPRODUCT(--(M206:M1205 &lt;&gt; Y206:Y1205)*(M206:M1205 &gt; Y206:Y1205))) /
    SQRT(
        (SUMPRODUCT(--(M206:M1205 &lt;&gt; Y206:Y1205)*(M206:M1205 &lt; Y206:Y1205)) + COUNT(M206:M1205)) *
        (SUMPRODUCT(--(M206:M1205 &lt;&gt; Y206:Y1205)*(M206:M1205 &gt; Y206:Y1205)) + COUNT(Y206:Y1205))
    ),
    0
)</f>
        <v>0.70710678118654757</v>
      </c>
    </row>
    <row r="207" spans="1:29" x14ac:dyDescent="0.3">
      <c r="A207" s="4" t="s">
        <v>199</v>
      </c>
      <c r="B207" s="4" t="s">
        <v>200</v>
      </c>
      <c r="C207" s="5">
        <v>23</v>
      </c>
      <c r="D207" s="4" t="s">
        <v>23</v>
      </c>
      <c r="E207" s="4" t="s">
        <v>24</v>
      </c>
      <c r="F207" s="5">
        <v>0</v>
      </c>
      <c r="G207" s="4" t="s">
        <v>64</v>
      </c>
      <c r="H207" s="4" t="s">
        <v>49</v>
      </c>
      <c r="I207" s="5">
        <v>45988408</v>
      </c>
      <c r="J207" s="5">
        <v>12076798</v>
      </c>
      <c r="K207" s="5">
        <v>129576408</v>
      </c>
      <c r="L207" s="4" t="s">
        <v>27</v>
      </c>
      <c r="M207" s="5">
        <v>753</v>
      </c>
      <c r="N207" s="5">
        <v>36</v>
      </c>
      <c r="O207" s="2">
        <v>17.2</v>
      </c>
      <c r="P207" s="5">
        <v>12658111</v>
      </c>
      <c r="Q207" s="4" t="s">
        <v>36</v>
      </c>
      <c r="R207" s="5">
        <v>0</v>
      </c>
      <c r="S207" s="4" t="s">
        <v>29</v>
      </c>
      <c r="T207" s="6">
        <v>45277</v>
      </c>
      <c r="U207" s="4" t="s">
        <v>84</v>
      </c>
      <c r="V207" s="2">
        <f t="shared" si="21"/>
        <v>21.799821049459464</v>
      </c>
      <c r="W207" s="3">
        <f t="shared" si="22"/>
        <v>0</v>
      </c>
      <c r="X207" s="3">
        <f t="shared" si="23"/>
        <v>17.2</v>
      </c>
      <c r="Y207" s="3">
        <f t="shared" si="24"/>
        <v>2228714217.5999999</v>
      </c>
      <c r="Z207" s="3">
        <f t="shared" si="25"/>
        <v>2228714217.5999999</v>
      </c>
      <c r="AA207" s="3">
        <f t="shared" si="26"/>
        <v>0</v>
      </c>
      <c r="AB207" s="7">
        <f t="shared" si="27"/>
        <v>0</v>
      </c>
      <c r="AC207" s="3" cm="1">
        <f t="array" ref="AC207">IFERROR(
    (SUMPRODUCT(--(M207:M1206 &lt;&gt; Y207:Y1206)*(M207:M1206 &lt; Y207:Y1206)) - SUMPRODUCT(--(M207:M1206 &lt;&gt; Y207:Y1206)*(M207:M1206 &gt; Y207:Y1206))) /
    SQRT(
        (SUMPRODUCT(--(M207:M1206 &lt;&gt; Y207:Y1206)*(M207:M1206 &lt; Y207:Y1206)) + COUNT(M207:M1206)) *
        (SUMPRODUCT(--(M207:M1206 &lt;&gt; Y207:Y1206)*(M207:M1206 &gt; Y207:Y1206)) + COUNT(Y207:Y1206))
    ),
    0
)</f>
        <v>0.70710678118654757</v>
      </c>
    </row>
    <row r="208" spans="1:29" x14ac:dyDescent="0.3">
      <c r="A208" s="4" t="s">
        <v>1614</v>
      </c>
      <c r="B208" s="4" t="s">
        <v>1615</v>
      </c>
      <c r="C208" s="5">
        <v>55</v>
      </c>
      <c r="D208" s="4" t="s">
        <v>41</v>
      </c>
      <c r="E208" s="4" t="s">
        <v>24</v>
      </c>
      <c r="F208" s="5">
        <v>2</v>
      </c>
      <c r="G208" s="4" t="s">
        <v>25</v>
      </c>
      <c r="H208" s="4" t="s">
        <v>26</v>
      </c>
      <c r="I208" s="5">
        <v>14073936</v>
      </c>
      <c r="J208" s="5">
        <v>9799796</v>
      </c>
      <c r="K208" s="5">
        <v>349001120</v>
      </c>
      <c r="L208" s="4" t="s">
        <v>58</v>
      </c>
      <c r="M208" s="5">
        <v>753</v>
      </c>
      <c r="N208" s="5">
        <v>24</v>
      </c>
      <c r="O208" s="2">
        <v>14.28</v>
      </c>
      <c r="P208" s="5">
        <v>2452847</v>
      </c>
      <c r="Q208" s="4" t="s">
        <v>28</v>
      </c>
      <c r="R208" s="5">
        <v>1</v>
      </c>
      <c r="S208" s="4" t="s">
        <v>43</v>
      </c>
      <c r="T208" s="6">
        <v>45167</v>
      </c>
      <c r="U208" s="4" t="s">
        <v>38</v>
      </c>
      <c r="V208" s="2">
        <f t="shared" si="21"/>
        <v>10.274250376941485</v>
      </c>
      <c r="W208" s="3">
        <f t="shared" si="22"/>
        <v>0</v>
      </c>
      <c r="X208" s="3">
        <f t="shared" si="23"/>
        <v>14.28</v>
      </c>
      <c r="Y208" s="3">
        <f t="shared" si="24"/>
        <v>4983735993.5999994</v>
      </c>
      <c r="Z208" s="3">
        <f t="shared" si="25"/>
        <v>4983735993.5999994</v>
      </c>
      <c r="AA208" s="3">
        <f t="shared" si="26"/>
        <v>0</v>
      </c>
      <c r="AB208" s="7">
        <f t="shared" si="27"/>
        <v>0</v>
      </c>
      <c r="AC208" s="3" cm="1">
        <f t="array" ref="AC208">IFERROR(
    (SUMPRODUCT(--(M208:M1207 &lt;&gt; Y208:Y1207)*(M208:M1207 &lt; Y208:Y1207)) - SUMPRODUCT(--(M208:M1207 &lt;&gt; Y208:Y1207)*(M208:M1207 &gt; Y208:Y1207))) /
    SQRT(
        (SUMPRODUCT(--(M208:M1207 &lt;&gt; Y208:Y1207)*(M208:M1207 &lt; Y208:Y1207)) + COUNT(M208:M1207)) *
        (SUMPRODUCT(--(M208:M1207 &lt;&gt; Y208:Y1207)*(M208:M1207 &gt; Y208:Y1207)) + COUNT(Y208:Y1207))
    ),
    0
)</f>
        <v>0.70710678118654757</v>
      </c>
    </row>
    <row r="209" spans="1:29" x14ac:dyDescent="0.3">
      <c r="A209" s="4" t="s">
        <v>1446</v>
      </c>
      <c r="B209" s="4" t="s">
        <v>1447</v>
      </c>
      <c r="C209" s="5">
        <v>52</v>
      </c>
      <c r="D209" s="4" t="s">
        <v>41</v>
      </c>
      <c r="E209" s="4" t="s">
        <v>33</v>
      </c>
      <c r="F209" s="5">
        <v>3</v>
      </c>
      <c r="G209" s="4" t="s">
        <v>34</v>
      </c>
      <c r="H209" s="4" t="s">
        <v>49</v>
      </c>
      <c r="I209" s="5">
        <v>15842502</v>
      </c>
      <c r="J209" s="5">
        <v>7637547</v>
      </c>
      <c r="K209" s="5">
        <v>297154792</v>
      </c>
      <c r="L209" s="4" t="s">
        <v>27</v>
      </c>
      <c r="M209" s="5">
        <v>752</v>
      </c>
      <c r="N209" s="5">
        <v>48</v>
      </c>
      <c r="O209" s="2">
        <v>12.25</v>
      </c>
      <c r="P209" s="5">
        <v>11445675</v>
      </c>
      <c r="Q209" s="4" t="s">
        <v>46</v>
      </c>
      <c r="R209" s="5">
        <v>1</v>
      </c>
      <c r="S209" s="4" t="s">
        <v>29</v>
      </c>
      <c r="T209" s="6">
        <v>45344</v>
      </c>
      <c r="U209" s="4" t="s">
        <v>55</v>
      </c>
      <c r="V209" s="2">
        <f t="shared" si="21"/>
        <v>48.746384643405136</v>
      </c>
      <c r="W209" s="3">
        <f t="shared" si="22"/>
        <v>0</v>
      </c>
      <c r="X209" s="3">
        <f t="shared" si="23"/>
        <v>12.25</v>
      </c>
      <c r="Y209" s="3">
        <f t="shared" si="24"/>
        <v>3640146202</v>
      </c>
      <c r="Z209" s="3">
        <f t="shared" si="25"/>
        <v>3640146202</v>
      </c>
      <c r="AA209" s="3">
        <f t="shared" si="26"/>
        <v>0</v>
      </c>
      <c r="AB209" s="7">
        <f t="shared" si="27"/>
        <v>0</v>
      </c>
      <c r="AC209" s="3" cm="1">
        <f t="array" ref="AC209">IFERROR(
    (SUMPRODUCT(--(M209:M1208 &lt;&gt; Y209:Y1208)*(M209:M1208 &lt; Y209:Y1208)) - SUMPRODUCT(--(M209:M1208 &lt;&gt; Y209:Y1208)*(M209:M1208 &gt; Y209:Y1208))) /
    SQRT(
        (SUMPRODUCT(--(M209:M1208 &lt;&gt; Y209:Y1208)*(M209:M1208 &lt; Y209:Y1208)) + COUNT(M209:M1208)) *
        (SUMPRODUCT(--(M209:M1208 &lt;&gt; Y209:Y1208)*(M209:M1208 &gt; Y209:Y1208)) + COUNT(Y209:Y1208))
    ),
    0
)</f>
        <v>0.70710678118654757</v>
      </c>
    </row>
    <row r="210" spans="1:29" x14ac:dyDescent="0.3">
      <c r="A210" s="4" t="s">
        <v>287</v>
      </c>
      <c r="B210" s="4" t="s">
        <v>288</v>
      </c>
      <c r="C210" s="5">
        <v>25</v>
      </c>
      <c r="D210" s="4" t="s">
        <v>23</v>
      </c>
      <c r="E210" s="4" t="s">
        <v>24</v>
      </c>
      <c r="F210" s="5">
        <v>0</v>
      </c>
      <c r="G210" s="4" t="s">
        <v>25</v>
      </c>
      <c r="H210" s="4" t="s">
        <v>26</v>
      </c>
      <c r="I210" s="5">
        <v>36581057</v>
      </c>
      <c r="J210" s="5">
        <v>8294919</v>
      </c>
      <c r="K210" s="5">
        <v>88384697</v>
      </c>
      <c r="L210" s="4" t="s">
        <v>27</v>
      </c>
      <c r="M210" s="5">
        <v>751</v>
      </c>
      <c r="N210" s="5">
        <v>24</v>
      </c>
      <c r="O210" s="2">
        <v>19.72</v>
      </c>
      <c r="P210" s="5">
        <v>6243962</v>
      </c>
      <c r="Q210" s="4" t="s">
        <v>36</v>
      </c>
      <c r="R210" s="5">
        <v>0</v>
      </c>
      <c r="S210" s="4" t="s">
        <v>29</v>
      </c>
      <c r="T210" s="6">
        <v>45014</v>
      </c>
      <c r="U210" s="4" t="s">
        <v>55</v>
      </c>
      <c r="V210" s="2">
        <f t="shared" si="21"/>
        <v>13.913818832597647</v>
      </c>
      <c r="W210" s="3">
        <f t="shared" si="22"/>
        <v>0</v>
      </c>
      <c r="X210" s="3">
        <f t="shared" si="23"/>
        <v>19.72</v>
      </c>
      <c r="Y210" s="3">
        <f t="shared" si="24"/>
        <v>1742946224.8399999</v>
      </c>
      <c r="Z210" s="3">
        <f t="shared" si="25"/>
        <v>1742946224.8399999</v>
      </c>
      <c r="AA210" s="3">
        <f t="shared" si="26"/>
        <v>0</v>
      </c>
      <c r="AB210" s="7">
        <f t="shared" si="27"/>
        <v>0</v>
      </c>
      <c r="AC210" s="3" cm="1">
        <f t="array" ref="AC210">IFERROR(
    (SUMPRODUCT(--(M210:M1209 &lt;&gt; Y210:Y1209)*(M210:M1209 &lt; Y210:Y1209)) - SUMPRODUCT(--(M210:M1209 &lt;&gt; Y210:Y1209)*(M210:M1209 &gt; Y210:Y1209))) /
    SQRT(
        (SUMPRODUCT(--(M210:M1209 &lt;&gt; Y210:Y1209)*(M210:M1209 &lt; Y210:Y1209)) + COUNT(M210:M1209)) *
        (SUMPRODUCT(--(M210:M1209 &lt;&gt; Y210:Y1209)*(M210:M1209 &gt; Y210:Y1209)) + COUNT(Y210:Y1209))
    ),
    0
)</f>
        <v>0.70710678118654757</v>
      </c>
    </row>
    <row r="211" spans="1:29" x14ac:dyDescent="0.3">
      <c r="A211" s="4" t="s">
        <v>544</v>
      </c>
      <c r="B211" s="4" t="s">
        <v>545</v>
      </c>
      <c r="C211" s="5">
        <v>31</v>
      </c>
      <c r="D211" s="4" t="s">
        <v>23</v>
      </c>
      <c r="E211" s="4" t="s">
        <v>33</v>
      </c>
      <c r="F211" s="5">
        <v>2</v>
      </c>
      <c r="G211" s="4" t="s">
        <v>25</v>
      </c>
      <c r="H211" s="4" t="s">
        <v>26</v>
      </c>
      <c r="I211" s="5">
        <v>32250644</v>
      </c>
      <c r="J211" s="5">
        <v>6488000</v>
      </c>
      <c r="K211" s="5">
        <v>25780630</v>
      </c>
      <c r="L211" s="4" t="s">
        <v>61</v>
      </c>
      <c r="M211" s="5">
        <v>751</v>
      </c>
      <c r="N211" s="5">
        <v>12</v>
      </c>
      <c r="O211" s="2">
        <v>17.260000000000002</v>
      </c>
      <c r="P211" s="5">
        <v>1248595</v>
      </c>
      <c r="Q211" s="4" t="s">
        <v>36</v>
      </c>
      <c r="R211" s="5">
        <v>0</v>
      </c>
      <c r="S211" s="4" t="s">
        <v>37</v>
      </c>
      <c r="T211" s="6">
        <v>45127</v>
      </c>
      <c r="U211" s="4" t="s">
        <v>55</v>
      </c>
      <c r="V211" s="2">
        <f t="shared" si="21"/>
        <v>3.2231252079964392</v>
      </c>
      <c r="W211" s="3">
        <f t="shared" si="22"/>
        <v>0</v>
      </c>
      <c r="X211" s="3">
        <f t="shared" si="23"/>
        <v>17.260000000000002</v>
      </c>
      <c r="Y211" s="3">
        <f t="shared" si="24"/>
        <v>444973673.80000001</v>
      </c>
      <c r="Z211" s="3">
        <f t="shared" si="25"/>
        <v>444973673.80000001</v>
      </c>
      <c r="AA211" s="3">
        <f t="shared" si="26"/>
        <v>0</v>
      </c>
      <c r="AB211" s="7">
        <f t="shared" si="27"/>
        <v>0</v>
      </c>
      <c r="AC211" s="3" cm="1">
        <f t="array" ref="AC211">IFERROR(
    (SUMPRODUCT(--(M211:M1210 &lt;&gt; Y211:Y1210)*(M211:M1210 &lt; Y211:Y1210)) - SUMPRODUCT(--(M211:M1210 &lt;&gt; Y211:Y1210)*(M211:M1210 &gt; Y211:Y1210))) /
    SQRT(
        (SUMPRODUCT(--(M211:M1210 &lt;&gt; Y211:Y1210)*(M211:M1210 &lt; Y211:Y1210)) + COUNT(M211:M1210)) *
        (SUMPRODUCT(--(M211:M1210 &lt;&gt; Y211:Y1210)*(M211:M1210 &gt; Y211:Y1210)) + COUNT(Y211:Y1210))
    ),
    0
)</f>
        <v>0.70710678118654757</v>
      </c>
    </row>
    <row r="212" spans="1:29" x14ac:dyDescent="0.3">
      <c r="A212" s="4" t="s">
        <v>1146</v>
      </c>
      <c r="B212" s="4" t="s">
        <v>1147</v>
      </c>
      <c r="C212" s="5">
        <v>45</v>
      </c>
      <c r="D212" s="4" t="s">
        <v>41</v>
      </c>
      <c r="E212" s="4" t="s">
        <v>42</v>
      </c>
      <c r="F212" s="5">
        <v>1</v>
      </c>
      <c r="G212" s="4" t="s">
        <v>25</v>
      </c>
      <c r="H212" s="4" t="s">
        <v>26</v>
      </c>
      <c r="I212" s="5">
        <v>58013370</v>
      </c>
      <c r="J212" s="5">
        <v>11420970</v>
      </c>
      <c r="K212" s="5">
        <v>220356342</v>
      </c>
      <c r="L212" s="4" t="s">
        <v>27</v>
      </c>
      <c r="M212" s="5">
        <v>751</v>
      </c>
      <c r="N212" s="5">
        <v>48</v>
      </c>
      <c r="O212" s="2">
        <v>16.170000000000002</v>
      </c>
      <c r="P212" s="5">
        <v>14277111</v>
      </c>
      <c r="Q212" s="4" t="s">
        <v>36</v>
      </c>
      <c r="R212" s="5">
        <v>0</v>
      </c>
      <c r="S212" s="4" t="s">
        <v>29</v>
      </c>
      <c r="T212" s="6">
        <v>45506</v>
      </c>
      <c r="U212" s="4" t="s">
        <v>84</v>
      </c>
      <c r="V212" s="2">
        <f t="shared" si="21"/>
        <v>20.562031697860164</v>
      </c>
      <c r="W212" s="3">
        <f t="shared" si="22"/>
        <v>0</v>
      </c>
      <c r="X212" s="3">
        <f t="shared" si="23"/>
        <v>16.170000000000002</v>
      </c>
      <c r="Y212" s="3">
        <f t="shared" si="24"/>
        <v>3563162050.1400003</v>
      </c>
      <c r="Z212" s="3">
        <f t="shared" si="25"/>
        <v>3563162050.1400003</v>
      </c>
      <c r="AA212" s="3">
        <f t="shared" si="26"/>
        <v>0</v>
      </c>
      <c r="AB212" s="7">
        <f t="shared" si="27"/>
        <v>0</v>
      </c>
      <c r="AC212" s="3" cm="1">
        <f t="array" ref="AC212">IFERROR(
    (SUMPRODUCT(--(M212:M1211 &lt;&gt; Y212:Y1211)*(M212:M1211 &lt; Y212:Y1211)) - SUMPRODUCT(--(M212:M1211 &lt;&gt; Y212:Y1211)*(M212:M1211 &gt; Y212:Y1211))) /
    SQRT(
        (SUMPRODUCT(--(M212:M1211 &lt;&gt; Y212:Y1211)*(M212:M1211 &lt; Y212:Y1211)) + COUNT(M212:M1211)) *
        (SUMPRODUCT(--(M212:M1211 &lt;&gt; Y212:Y1211)*(M212:M1211 &gt; Y212:Y1211)) + COUNT(Y212:Y1211))
    ),
    0
)</f>
        <v>0.70710678118654757</v>
      </c>
    </row>
    <row r="213" spans="1:29" x14ac:dyDescent="0.3">
      <c r="A213" s="4" t="s">
        <v>247</v>
      </c>
      <c r="B213" s="4" t="s">
        <v>248</v>
      </c>
      <c r="C213" s="5">
        <v>25</v>
      </c>
      <c r="D213" s="4" t="s">
        <v>41</v>
      </c>
      <c r="E213" s="4" t="s">
        <v>24</v>
      </c>
      <c r="F213" s="5">
        <v>3</v>
      </c>
      <c r="G213" s="4" t="s">
        <v>34</v>
      </c>
      <c r="H213" s="4" t="s">
        <v>26</v>
      </c>
      <c r="I213" s="5">
        <v>42999342</v>
      </c>
      <c r="J213" s="5">
        <v>7970043</v>
      </c>
      <c r="K213" s="5">
        <v>115905325</v>
      </c>
      <c r="L213" s="4" t="s">
        <v>27</v>
      </c>
      <c r="M213" s="5">
        <v>750</v>
      </c>
      <c r="N213" s="5">
        <v>12</v>
      </c>
      <c r="O213" s="2">
        <v>16.309999999999999</v>
      </c>
      <c r="P213" s="5">
        <v>4494029</v>
      </c>
      <c r="Q213" s="4" t="s">
        <v>28</v>
      </c>
      <c r="R213" s="5">
        <v>1</v>
      </c>
      <c r="S213" s="4" t="s">
        <v>29</v>
      </c>
      <c r="T213" s="6">
        <v>45843</v>
      </c>
      <c r="U213" s="4" t="s">
        <v>30</v>
      </c>
      <c r="V213" s="2">
        <f t="shared" si="21"/>
        <v>8.8171144305547351</v>
      </c>
      <c r="W213" s="3">
        <f t="shared" si="22"/>
        <v>0</v>
      </c>
      <c r="X213" s="3">
        <f t="shared" si="23"/>
        <v>16.309999999999999</v>
      </c>
      <c r="Y213" s="3">
        <f t="shared" si="24"/>
        <v>1890415850.7499998</v>
      </c>
      <c r="Z213" s="3">
        <f t="shared" si="25"/>
        <v>1890415850.7499998</v>
      </c>
      <c r="AA213" s="3">
        <f t="shared" si="26"/>
        <v>0</v>
      </c>
      <c r="AB213" s="7">
        <f t="shared" si="27"/>
        <v>0</v>
      </c>
      <c r="AC213" s="3" cm="1">
        <f t="array" ref="AC213">IFERROR(
    (SUMPRODUCT(--(M213:M1212 &lt;&gt; Y213:Y1212)*(M213:M1212 &lt; Y213:Y1212)) - SUMPRODUCT(--(M213:M1212 &lt;&gt; Y213:Y1212)*(M213:M1212 &gt; Y213:Y1212))) /
    SQRT(
        (SUMPRODUCT(--(M213:M1212 &lt;&gt; Y213:Y1212)*(M213:M1212 &lt; Y213:Y1212)) + COUNT(M213:M1212)) *
        (SUMPRODUCT(--(M213:M1212 &lt;&gt; Y213:Y1212)*(M213:M1212 &gt; Y213:Y1212)) + COUNT(Y213:Y1212))
    ),
    0
)</f>
        <v>0.70710678118654757</v>
      </c>
    </row>
    <row r="214" spans="1:29" x14ac:dyDescent="0.3">
      <c r="A214" s="4" t="s">
        <v>600</v>
      </c>
      <c r="B214" s="4" t="s">
        <v>601</v>
      </c>
      <c r="C214" s="5">
        <v>33</v>
      </c>
      <c r="D214" s="4" t="s">
        <v>41</v>
      </c>
      <c r="E214" s="4" t="s">
        <v>33</v>
      </c>
      <c r="F214" s="5">
        <v>3</v>
      </c>
      <c r="G214" s="4" t="s">
        <v>64</v>
      </c>
      <c r="H214" s="4" t="s">
        <v>26</v>
      </c>
      <c r="I214" s="5">
        <v>44627361</v>
      </c>
      <c r="J214" s="5">
        <v>4802738</v>
      </c>
      <c r="K214" s="5">
        <v>445894773</v>
      </c>
      <c r="L214" s="4" t="s">
        <v>61</v>
      </c>
      <c r="M214" s="5">
        <v>750</v>
      </c>
      <c r="N214" s="5">
        <v>24</v>
      </c>
      <c r="O214" s="2">
        <v>19.55</v>
      </c>
      <c r="P214" s="5">
        <v>6662110</v>
      </c>
      <c r="Q214" s="4" t="s">
        <v>36</v>
      </c>
      <c r="R214" s="5">
        <v>0</v>
      </c>
      <c r="S214" s="4" t="s">
        <v>50</v>
      </c>
      <c r="T214" s="6">
        <v>45657</v>
      </c>
      <c r="U214" s="4" t="s">
        <v>30</v>
      </c>
      <c r="V214" s="2">
        <f t="shared" si="21"/>
        <v>13.477840697830686</v>
      </c>
      <c r="W214" s="3">
        <f t="shared" si="22"/>
        <v>0</v>
      </c>
      <c r="X214" s="3">
        <f t="shared" si="23"/>
        <v>19.55</v>
      </c>
      <c r="Y214" s="3">
        <f t="shared" si="24"/>
        <v>8717242812.1499996</v>
      </c>
      <c r="Z214" s="3">
        <f t="shared" si="25"/>
        <v>8717242812.1499996</v>
      </c>
      <c r="AA214" s="3">
        <f t="shared" si="26"/>
        <v>0</v>
      </c>
      <c r="AB214" s="7">
        <f t="shared" si="27"/>
        <v>0</v>
      </c>
      <c r="AC214" s="3" cm="1">
        <f t="array" ref="AC214">IFERROR(
    (SUMPRODUCT(--(M214:M1213 &lt;&gt; Y214:Y1213)*(M214:M1213 &lt; Y214:Y1213)) - SUMPRODUCT(--(M214:M1213 &lt;&gt; Y214:Y1213)*(M214:M1213 &gt; Y214:Y1213))) /
    SQRT(
        (SUMPRODUCT(--(M214:M1213 &lt;&gt; Y214:Y1213)*(M214:M1213 &lt; Y214:Y1213)) + COUNT(M214:M1213)) *
        (SUMPRODUCT(--(M214:M1213 &lt;&gt; Y214:Y1213)*(M214:M1213 &gt; Y214:Y1213)) + COUNT(Y214:Y1213))
    ),
    0
)</f>
        <v>0.70710678118654757</v>
      </c>
    </row>
    <row r="215" spans="1:29" x14ac:dyDescent="0.3">
      <c r="A215" s="4" t="s">
        <v>958</v>
      </c>
      <c r="B215" s="4" t="s">
        <v>959</v>
      </c>
      <c r="C215" s="5">
        <v>41</v>
      </c>
      <c r="D215" s="4" t="s">
        <v>23</v>
      </c>
      <c r="E215" s="4" t="s">
        <v>33</v>
      </c>
      <c r="F215" s="5">
        <v>3</v>
      </c>
      <c r="G215" s="4" t="s">
        <v>64</v>
      </c>
      <c r="H215" s="4" t="s">
        <v>26</v>
      </c>
      <c r="I215" s="5">
        <v>7230653</v>
      </c>
      <c r="J215" s="5">
        <v>12598645</v>
      </c>
      <c r="K215" s="5">
        <v>53441158</v>
      </c>
      <c r="L215" s="4" t="s">
        <v>61</v>
      </c>
      <c r="M215" s="5">
        <v>750</v>
      </c>
      <c r="N215" s="5">
        <v>36</v>
      </c>
      <c r="O215" s="2">
        <v>12.27</v>
      </c>
      <c r="P215" s="5">
        <v>11522479</v>
      </c>
      <c r="Q215" s="4" t="s">
        <v>36</v>
      </c>
      <c r="R215" s="5">
        <v>1</v>
      </c>
      <c r="S215" s="4" t="s">
        <v>37</v>
      </c>
      <c r="T215" s="6">
        <v>45733</v>
      </c>
      <c r="U215" s="4" t="s">
        <v>38</v>
      </c>
      <c r="V215" s="2">
        <f t="shared" si="21"/>
        <v>58.10835562610437</v>
      </c>
      <c r="W215" s="3">
        <f t="shared" si="22"/>
        <v>0</v>
      </c>
      <c r="X215" s="3">
        <f t="shared" si="23"/>
        <v>12.27</v>
      </c>
      <c r="Y215" s="3">
        <f t="shared" si="24"/>
        <v>655723008.65999997</v>
      </c>
      <c r="Z215" s="3">
        <f t="shared" si="25"/>
        <v>655723008.65999997</v>
      </c>
      <c r="AA215" s="3">
        <f t="shared" si="26"/>
        <v>0</v>
      </c>
      <c r="AB215" s="7">
        <f t="shared" si="27"/>
        <v>0</v>
      </c>
      <c r="AC215" s="3" cm="1">
        <f t="array" ref="AC215">IFERROR(
    (SUMPRODUCT(--(M215:M1214 &lt;&gt; Y215:Y1214)*(M215:M1214 &lt; Y215:Y1214)) - SUMPRODUCT(--(M215:M1214 &lt;&gt; Y215:Y1214)*(M215:M1214 &gt; Y215:Y1214))) /
    SQRT(
        (SUMPRODUCT(--(M215:M1214 &lt;&gt; Y215:Y1214)*(M215:M1214 &lt; Y215:Y1214)) + COUNT(M215:M1214)) *
        (SUMPRODUCT(--(M215:M1214 &lt;&gt; Y215:Y1214)*(M215:M1214 &gt; Y215:Y1214)) + COUNT(Y215:Y1214))
    ),
    0
)</f>
        <v>0.70710678118654757</v>
      </c>
    </row>
    <row r="216" spans="1:29" x14ac:dyDescent="0.3">
      <c r="A216" s="4" t="s">
        <v>1442</v>
      </c>
      <c r="B216" s="4" t="s">
        <v>1443</v>
      </c>
      <c r="C216" s="5">
        <v>51</v>
      </c>
      <c r="D216" s="4" t="s">
        <v>23</v>
      </c>
      <c r="E216" s="4" t="s">
        <v>24</v>
      </c>
      <c r="F216" s="5">
        <v>1</v>
      </c>
      <c r="G216" s="4" t="s">
        <v>64</v>
      </c>
      <c r="H216" s="4" t="s">
        <v>54</v>
      </c>
      <c r="I216" s="5">
        <v>45516280</v>
      </c>
      <c r="J216" s="5">
        <v>13182561</v>
      </c>
      <c r="K216" s="5">
        <v>366772977</v>
      </c>
      <c r="L216" s="4" t="s">
        <v>61</v>
      </c>
      <c r="M216" s="5">
        <v>750</v>
      </c>
      <c r="N216" s="5">
        <v>48</v>
      </c>
      <c r="O216" s="2">
        <v>18.649999999999999</v>
      </c>
      <c r="P216" s="5">
        <v>7976192</v>
      </c>
      <c r="Q216" s="4" t="s">
        <v>46</v>
      </c>
      <c r="R216" s="5">
        <v>0</v>
      </c>
      <c r="S216" s="4" t="s">
        <v>29</v>
      </c>
      <c r="T216" s="6">
        <v>45171</v>
      </c>
      <c r="U216" s="4" t="s">
        <v>51</v>
      </c>
      <c r="V216" s="2">
        <f t="shared" si="21"/>
        <v>13.588329623067006</v>
      </c>
      <c r="W216" s="3">
        <f t="shared" si="22"/>
        <v>0</v>
      </c>
      <c r="X216" s="3">
        <f t="shared" si="23"/>
        <v>18.649999999999999</v>
      </c>
      <c r="Y216" s="3">
        <f t="shared" si="24"/>
        <v>6840316021.0499992</v>
      </c>
      <c r="Z216" s="3">
        <f t="shared" si="25"/>
        <v>6840316021.0499992</v>
      </c>
      <c r="AA216" s="3">
        <f t="shared" si="26"/>
        <v>0</v>
      </c>
      <c r="AB216" s="7">
        <f t="shared" si="27"/>
        <v>0</v>
      </c>
      <c r="AC216" s="3" cm="1">
        <f t="array" ref="AC216">IFERROR(
    (SUMPRODUCT(--(M216:M1215 &lt;&gt; Y216:Y1215)*(M216:M1215 &lt; Y216:Y1215)) - SUMPRODUCT(--(M216:M1215 &lt;&gt; Y216:Y1215)*(M216:M1215 &gt; Y216:Y1215))) /
    SQRT(
        (SUMPRODUCT(--(M216:M1215 &lt;&gt; Y216:Y1215)*(M216:M1215 &lt; Y216:Y1215)) + COUNT(M216:M1215)) *
        (SUMPRODUCT(--(M216:M1215 &lt;&gt; Y216:Y1215)*(M216:M1215 &gt; Y216:Y1215)) + COUNT(Y216:Y1215))
    ),
    0
)</f>
        <v>0.70710678118654746</v>
      </c>
    </row>
    <row r="217" spans="1:29" x14ac:dyDescent="0.3">
      <c r="A217" s="4" t="s">
        <v>1512</v>
      </c>
      <c r="B217" s="4" t="s">
        <v>1513</v>
      </c>
      <c r="C217" s="5">
        <v>53</v>
      </c>
      <c r="D217" s="4" t="s">
        <v>23</v>
      </c>
      <c r="E217" s="4" t="s">
        <v>33</v>
      </c>
      <c r="F217" s="5">
        <v>2</v>
      </c>
      <c r="G217" s="4" t="s">
        <v>64</v>
      </c>
      <c r="H217" s="4" t="s">
        <v>26</v>
      </c>
      <c r="I217" s="5">
        <v>15547628</v>
      </c>
      <c r="J217" s="5">
        <v>7723047</v>
      </c>
      <c r="K217" s="5">
        <v>201164868</v>
      </c>
      <c r="L217" s="4" t="s">
        <v>27</v>
      </c>
      <c r="M217" s="5">
        <v>750</v>
      </c>
      <c r="N217" s="5">
        <v>60</v>
      </c>
      <c r="O217" s="2">
        <v>14.01</v>
      </c>
      <c r="P217" s="5">
        <v>8519270</v>
      </c>
      <c r="Q217" s="4" t="s">
        <v>124</v>
      </c>
      <c r="R217" s="5">
        <v>0</v>
      </c>
      <c r="S217" s="4" t="s">
        <v>50</v>
      </c>
      <c r="T217" s="6">
        <v>45732</v>
      </c>
      <c r="U217" s="4" t="s">
        <v>55</v>
      </c>
      <c r="V217" s="2">
        <f t="shared" si="21"/>
        <v>36.609466635583196</v>
      </c>
      <c r="W217" s="3">
        <f t="shared" si="22"/>
        <v>0</v>
      </c>
      <c r="X217" s="3">
        <f t="shared" si="23"/>
        <v>14.01</v>
      </c>
      <c r="Y217" s="3">
        <f t="shared" si="24"/>
        <v>2818319800.6799998</v>
      </c>
      <c r="Z217" s="3">
        <f t="shared" si="25"/>
        <v>2818319800.6799998</v>
      </c>
      <c r="AA217" s="3">
        <f t="shared" si="26"/>
        <v>0</v>
      </c>
      <c r="AB217" s="7">
        <f t="shared" si="27"/>
        <v>0</v>
      </c>
      <c r="AC217" s="3" cm="1">
        <f t="array" ref="AC217">IFERROR(
    (SUMPRODUCT(--(M217:M1216 &lt;&gt; Y217:Y1216)*(M217:M1216 &lt; Y217:Y1216)) - SUMPRODUCT(--(M217:M1216 &lt;&gt; Y217:Y1216)*(M217:M1216 &gt; Y217:Y1216))) /
    SQRT(
        (SUMPRODUCT(--(M217:M1216 &lt;&gt; Y217:Y1216)*(M217:M1216 &lt; Y217:Y1216)) + COUNT(M217:M1216)) *
        (SUMPRODUCT(--(M217:M1216 &lt;&gt; Y217:Y1216)*(M217:M1216 &gt; Y217:Y1216)) + COUNT(Y217:Y1216))
    ),
    0
)</f>
        <v>0.70710678118654746</v>
      </c>
    </row>
    <row r="218" spans="1:29" x14ac:dyDescent="0.3">
      <c r="A218" s="4" t="s">
        <v>684</v>
      </c>
      <c r="B218" s="4" t="s">
        <v>685</v>
      </c>
      <c r="C218" s="5">
        <v>35</v>
      </c>
      <c r="D218" s="4" t="s">
        <v>23</v>
      </c>
      <c r="E218" s="4" t="s">
        <v>33</v>
      </c>
      <c r="F218" s="5">
        <v>3</v>
      </c>
      <c r="G218" s="4" t="s">
        <v>64</v>
      </c>
      <c r="H218" s="4" t="s">
        <v>26</v>
      </c>
      <c r="I218" s="5">
        <v>39517976</v>
      </c>
      <c r="J218" s="5">
        <v>4753954</v>
      </c>
      <c r="K218" s="5">
        <v>151466855</v>
      </c>
      <c r="L218" s="4" t="s">
        <v>61</v>
      </c>
      <c r="M218" s="5">
        <v>749</v>
      </c>
      <c r="N218" s="5">
        <v>12</v>
      </c>
      <c r="O218" s="2">
        <v>14.67</v>
      </c>
      <c r="P218" s="5">
        <v>1624747</v>
      </c>
      <c r="Q218" s="4" t="s">
        <v>36</v>
      </c>
      <c r="R218" s="5">
        <v>0</v>
      </c>
      <c r="S218" s="4" t="s">
        <v>50</v>
      </c>
      <c r="T218" s="6">
        <v>45404</v>
      </c>
      <c r="U218" s="4" t="s">
        <v>84</v>
      </c>
      <c r="V218" s="2">
        <f t="shared" si="21"/>
        <v>3.66992584240172</v>
      </c>
      <c r="W218" s="3">
        <f t="shared" si="22"/>
        <v>0</v>
      </c>
      <c r="X218" s="3">
        <f t="shared" si="23"/>
        <v>14.67</v>
      </c>
      <c r="Y218" s="3">
        <f t="shared" si="24"/>
        <v>2222018762.8499999</v>
      </c>
      <c r="Z218" s="3">
        <f t="shared" si="25"/>
        <v>2222018762.8499999</v>
      </c>
      <c r="AA218" s="3">
        <f t="shared" si="26"/>
        <v>0</v>
      </c>
      <c r="AB218" s="7">
        <f t="shared" si="27"/>
        <v>0</v>
      </c>
      <c r="AC218" s="3" cm="1">
        <f t="array" ref="AC218">IFERROR(
    (SUMPRODUCT(--(M218:M1217 &lt;&gt; Y218:Y1217)*(M218:M1217 &lt; Y218:Y1217)) - SUMPRODUCT(--(M218:M1217 &lt;&gt; Y218:Y1217)*(M218:M1217 &gt; Y218:Y1217))) /
    SQRT(
        (SUMPRODUCT(--(M218:M1217 &lt;&gt; Y218:Y1217)*(M218:M1217 &lt; Y218:Y1217)) + COUNT(M218:M1217)) *
        (SUMPRODUCT(--(M218:M1217 &lt;&gt; Y218:Y1217)*(M218:M1217 &gt; Y218:Y1217)) + COUNT(Y218:Y1217))
    ),
    0
)</f>
        <v>0.70710678118654746</v>
      </c>
    </row>
    <row r="219" spans="1:29" x14ac:dyDescent="0.3">
      <c r="A219" s="4" t="s">
        <v>904</v>
      </c>
      <c r="B219" s="4" t="s">
        <v>905</v>
      </c>
      <c r="C219" s="5">
        <v>40</v>
      </c>
      <c r="D219" s="4" t="s">
        <v>23</v>
      </c>
      <c r="E219" s="4" t="s">
        <v>24</v>
      </c>
      <c r="F219" s="5">
        <v>1</v>
      </c>
      <c r="G219" s="4" t="s">
        <v>25</v>
      </c>
      <c r="H219" s="4" t="s">
        <v>26</v>
      </c>
      <c r="I219" s="5">
        <v>25664148</v>
      </c>
      <c r="J219" s="5">
        <v>11300059</v>
      </c>
      <c r="K219" s="5">
        <v>64416105</v>
      </c>
      <c r="L219" s="4" t="s">
        <v>61</v>
      </c>
      <c r="M219" s="5">
        <v>749</v>
      </c>
      <c r="N219" s="5">
        <v>48</v>
      </c>
      <c r="O219" s="2">
        <v>23.21</v>
      </c>
      <c r="P219" s="5">
        <v>7105183</v>
      </c>
      <c r="Q219" s="4" t="s">
        <v>124</v>
      </c>
      <c r="R219" s="5">
        <v>0</v>
      </c>
      <c r="S219" s="4" t="s">
        <v>37</v>
      </c>
      <c r="T219" s="6">
        <v>45712</v>
      </c>
      <c r="U219" s="4" t="s">
        <v>84</v>
      </c>
      <c r="V219" s="2">
        <f t="shared" si="21"/>
        <v>19.221792043313684</v>
      </c>
      <c r="W219" s="3">
        <f t="shared" si="22"/>
        <v>0</v>
      </c>
      <c r="X219" s="3">
        <f t="shared" si="23"/>
        <v>23.21</v>
      </c>
      <c r="Y219" s="3">
        <f t="shared" si="24"/>
        <v>1495097797.05</v>
      </c>
      <c r="Z219" s="3">
        <f t="shared" si="25"/>
        <v>1495097797.05</v>
      </c>
      <c r="AA219" s="3">
        <f t="shared" si="26"/>
        <v>0</v>
      </c>
      <c r="AB219" s="7">
        <f t="shared" si="27"/>
        <v>0</v>
      </c>
      <c r="AC219" s="3" cm="1">
        <f t="array" ref="AC219">IFERROR(
    (SUMPRODUCT(--(M219:M1218 &lt;&gt; Y219:Y1218)*(M219:M1218 &lt; Y219:Y1218)) - SUMPRODUCT(--(M219:M1218 &lt;&gt; Y219:Y1218)*(M219:M1218 &gt; Y219:Y1218))) /
    SQRT(
        (SUMPRODUCT(--(M219:M1218 &lt;&gt; Y219:Y1218)*(M219:M1218 &lt; Y219:Y1218)) + COUNT(M219:M1218)) *
        (SUMPRODUCT(--(M219:M1218 &lt;&gt; Y219:Y1218)*(M219:M1218 &gt; Y219:Y1218)) + COUNT(Y219:Y1218))
    ),
    0
)</f>
        <v>0.70710678118654746</v>
      </c>
    </row>
    <row r="220" spans="1:29" x14ac:dyDescent="0.3">
      <c r="A220" s="4" t="s">
        <v>992</v>
      </c>
      <c r="B220" s="4" t="s">
        <v>993</v>
      </c>
      <c r="C220" s="5">
        <v>42</v>
      </c>
      <c r="D220" s="4" t="s">
        <v>41</v>
      </c>
      <c r="E220" s="4" t="s">
        <v>33</v>
      </c>
      <c r="F220" s="5">
        <v>2</v>
      </c>
      <c r="G220" s="4" t="s">
        <v>25</v>
      </c>
      <c r="H220" s="4" t="s">
        <v>26</v>
      </c>
      <c r="I220" s="5">
        <v>14190617</v>
      </c>
      <c r="J220" s="5">
        <v>468298</v>
      </c>
      <c r="K220" s="5">
        <v>92519279</v>
      </c>
      <c r="L220" s="4" t="s">
        <v>58</v>
      </c>
      <c r="M220" s="5">
        <v>749</v>
      </c>
      <c r="N220" s="5">
        <v>24</v>
      </c>
      <c r="O220" s="2">
        <v>20.58</v>
      </c>
      <c r="P220" s="5">
        <v>6124595</v>
      </c>
      <c r="Q220" s="4" t="s">
        <v>46</v>
      </c>
      <c r="R220" s="5">
        <v>0</v>
      </c>
      <c r="S220" s="4" t="s">
        <v>37</v>
      </c>
      <c r="T220" s="6">
        <v>45164</v>
      </c>
      <c r="U220" s="4" t="s">
        <v>51</v>
      </c>
      <c r="V220" s="2">
        <f t="shared" si="21"/>
        <v>41.7806843139482</v>
      </c>
      <c r="W220" s="3">
        <f t="shared" si="22"/>
        <v>0</v>
      </c>
      <c r="X220" s="3">
        <f t="shared" si="23"/>
        <v>20.58</v>
      </c>
      <c r="Y220" s="3">
        <f t="shared" si="24"/>
        <v>1904046761.8199999</v>
      </c>
      <c r="Z220" s="3">
        <f t="shared" si="25"/>
        <v>1904046761.8199999</v>
      </c>
      <c r="AA220" s="3">
        <f t="shared" si="26"/>
        <v>0</v>
      </c>
      <c r="AB220" s="7">
        <f t="shared" si="27"/>
        <v>0</v>
      </c>
      <c r="AC220" s="3" cm="1">
        <f t="array" ref="AC220">IFERROR(
    (SUMPRODUCT(--(M220:M1219 &lt;&gt; Y220:Y1219)*(M220:M1219 &lt; Y220:Y1219)) - SUMPRODUCT(--(M220:M1219 &lt;&gt; Y220:Y1219)*(M220:M1219 &gt; Y220:Y1219))) /
    SQRT(
        (SUMPRODUCT(--(M220:M1219 &lt;&gt; Y220:Y1219)*(M220:M1219 &lt; Y220:Y1219)) + COUNT(M220:M1219)) *
        (SUMPRODUCT(--(M220:M1219 &lt;&gt; Y220:Y1219)*(M220:M1219 &gt; Y220:Y1219)) + COUNT(Y220:Y1219))
    ),
    0
)</f>
        <v>0.70710678118654746</v>
      </c>
    </row>
    <row r="221" spans="1:29" x14ac:dyDescent="0.3">
      <c r="A221" s="4" t="s">
        <v>1188</v>
      </c>
      <c r="B221" s="4" t="s">
        <v>1189</v>
      </c>
      <c r="C221" s="5">
        <v>46</v>
      </c>
      <c r="D221" s="4" t="s">
        <v>41</v>
      </c>
      <c r="E221" s="4" t="s">
        <v>24</v>
      </c>
      <c r="F221" s="5">
        <v>2</v>
      </c>
      <c r="G221" s="4" t="s">
        <v>34</v>
      </c>
      <c r="H221" s="4" t="s">
        <v>26</v>
      </c>
      <c r="I221" s="5">
        <v>37881204</v>
      </c>
      <c r="J221" s="5">
        <v>12250620</v>
      </c>
      <c r="K221" s="5">
        <v>329480021</v>
      </c>
      <c r="L221" s="4" t="s">
        <v>58</v>
      </c>
      <c r="M221" s="5">
        <v>749</v>
      </c>
      <c r="N221" s="5">
        <v>12</v>
      </c>
      <c r="O221" s="2">
        <v>19.440000000000001</v>
      </c>
      <c r="P221" s="5">
        <v>8889785</v>
      </c>
      <c r="Q221" s="4" t="s">
        <v>36</v>
      </c>
      <c r="R221" s="5">
        <v>0</v>
      </c>
      <c r="S221" s="4" t="s">
        <v>37</v>
      </c>
      <c r="T221" s="6">
        <v>44825</v>
      </c>
      <c r="U221" s="4" t="s">
        <v>51</v>
      </c>
      <c r="V221" s="2">
        <f t="shared" si="21"/>
        <v>17.732817780577861</v>
      </c>
      <c r="W221" s="3">
        <f t="shared" si="22"/>
        <v>0</v>
      </c>
      <c r="X221" s="3">
        <f t="shared" si="23"/>
        <v>19.440000000000001</v>
      </c>
      <c r="Y221" s="3">
        <f t="shared" si="24"/>
        <v>6405091608.2400007</v>
      </c>
      <c r="Z221" s="3">
        <f t="shared" si="25"/>
        <v>6405091608.2400007</v>
      </c>
      <c r="AA221" s="3">
        <f t="shared" si="26"/>
        <v>0</v>
      </c>
      <c r="AB221" s="7">
        <f t="shared" si="27"/>
        <v>0</v>
      </c>
      <c r="AC221" s="3" cm="1">
        <f t="array" ref="AC221">IFERROR(
    (SUMPRODUCT(--(M221:M1220 &lt;&gt; Y221:Y1220)*(M221:M1220 &lt; Y221:Y1220)) - SUMPRODUCT(--(M221:M1220 &lt;&gt; Y221:Y1220)*(M221:M1220 &gt; Y221:Y1220))) /
    SQRT(
        (SUMPRODUCT(--(M221:M1220 &lt;&gt; Y221:Y1220)*(M221:M1220 &lt; Y221:Y1220)) + COUNT(M221:M1220)) *
        (SUMPRODUCT(--(M221:M1220 &lt;&gt; Y221:Y1220)*(M221:M1220 &gt; Y221:Y1220)) + COUNT(Y221:Y1220))
    ),
    0
)</f>
        <v>0.70710678118654746</v>
      </c>
    </row>
    <row r="222" spans="1:29" x14ac:dyDescent="0.3">
      <c r="A222" s="4" t="s">
        <v>2014</v>
      </c>
      <c r="B222" s="4" t="s">
        <v>2015</v>
      </c>
      <c r="C222" s="5">
        <v>64</v>
      </c>
      <c r="D222" s="4" t="s">
        <v>23</v>
      </c>
      <c r="E222" s="4" t="s">
        <v>24</v>
      </c>
      <c r="F222" s="5">
        <v>1</v>
      </c>
      <c r="G222" s="4" t="s">
        <v>25</v>
      </c>
      <c r="H222" s="4" t="s">
        <v>26</v>
      </c>
      <c r="I222" s="5">
        <v>6161140</v>
      </c>
      <c r="J222" s="5">
        <v>9011603</v>
      </c>
      <c r="K222" s="5">
        <v>103785087</v>
      </c>
      <c r="L222" s="4" t="s">
        <v>35</v>
      </c>
      <c r="M222" s="5">
        <v>749</v>
      </c>
      <c r="N222" s="5">
        <v>60</v>
      </c>
      <c r="O222" s="2">
        <v>19.79</v>
      </c>
      <c r="P222" s="5">
        <v>1979581</v>
      </c>
      <c r="Q222" s="4" t="s">
        <v>36</v>
      </c>
      <c r="R222" s="5">
        <v>0</v>
      </c>
      <c r="S222" s="4" t="s">
        <v>29</v>
      </c>
      <c r="T222" s="6">
        <v>45342</v>
      </c>
      <c r="U222" s="4" t="s">
        <v>55</v>
      </c>
      <c r="V222" s="2">
        <f t="shared" si="21"/>
        <v>13.046955319812639</v>
      </c>
      <c r="W222" s="3">
        <f t="shared" si="22"/>
        <v>0</v>
      </c>
      <c r="X222" s="3">
        <f t="shared" si="23"/>
        <v>19.79</v>
      </c>
      <c r="Y222" s="3">
        <f t="shared" si="24"/>
        <v>2053906871.73</v>
      </c>
      <c r="Z222" s="3">
        <f t="shared" si="25"/>
        <v>2053906871.73</v>
      </c>
      <c r="AA222" s="3">
        <f t="shared" si="26"/>
        <v>0</v>
      </c>
      <c r="AB222" s="7">
        <f t="shared" si="27"/>
        <v>0</v>
      </c>
      <c r="AC222" s="3" cm="1">
        <f t="array" ref="AC222">IFERROR(
    (SUMPRODUCT(--(M222:M1221 &lt;&gt; Y222:Y1221)*(M222:M1221 &lt; Y222:Y1221)) - SUMPRODUCT(--(M222:M1221 &lt;&gt; Y222:Y1221)*(M222:M1221 &gt; Y222:Y1221))) /
    SQRT(
        (SUMPRODUCT(--(M222:M1221 &lt;&gt; Y222:Y1221)*(M222:M1221 &lt; Y222:Y1221)) + COUNT(M222:M1221)) *
        (SUMPRODUCT(--(M222:M1221 &lt;&gt; Y222:Y1221)*(M222:M1221 &gt; Y222:Y1221)) + COUNT(Y222:Y1221))
    ),
    0
)</f>
        <v>0.70710678118654746</v>
      </c>
    </row>
    <row r="223" spans="1:29" x14ac:dyDescent="0.3">
      <c r="A223" s="4" t="s">
        <v>318</v>
      </c>
      <c r="B223" s="4" t="s">
        <v>319</v>
      </c>
      <c r="C223" s="5">
        <v>26</v>
      </c>
      <c r="D223" s="4" t="s">
        <v>23</v>
      </c>
      <c r="E223" s="4" t="s">
        <v>24</v>
      </c>
      <c r="F223" s="5">
        <v>1</v>
      </c>
      <c r="G223" s="4" t="s">
        <v>34</v>
      </c>
      <c r="H223" s="4" t="s">
        <v>54</v>
      </c>
      <c r="I223" s="5">
        <v>21990019</v>
      </c>
      <c r="J223" s="5">
        <v>3317657</v>
      </c>
      <c r="K223" s="5">
        <v>185367062</v>
      </c>
      <c r="L223" s="4" t="s">
        <v>58</v>
      </c>
      <c r="M223" s="5">
        <v>748</v>
      </c>
      <c r="N223" s="5">
        <v>24</v>
      </c>
      <c r="O223" s="2">
        <v>19.36</v>
      </c>
      <c r="P223" s="5">
        <v>7982805</v>
      </c>
      <c r="Q223" s="4" t="s">
        <v>36</v>
      </c>
      <c r="R223" s="5">
        <v>0</v>
      </c>
      <c r="S223" s="4" t="s">
        <v>29</v>
      </c>
      <c r="T223" s="6">
        <v>45629</v>
      </c>
      <c r="U223" s="4" t="s">
        <v>55</v>
      </c>
      <c r="V223" s="2">
        <f t="shared" si="21"/>
        <v>31.543018805835825</v>
      </c>
      <c r="W223" s="3">
        <f t="shared" si="22"/>
        <v>0</v>
      </c>
      <c r="X223" s="3">
        <f t="shared" si="23"/>
        <v>19.36</v>
      </c>
      <c r="Y223" s="3">
        <f t="shared" si="24"/>
        <v>3588706320.3199997</v>
      </c>
      <c r="Z223" s="3">
        <f t="shared" si="25"/>
        <v>3588706320.3199997</v>
      </c>
      <c r="AA223" s="3">
        <f t="shared" si="26"/>
        <v>0</v>
      </c>
      <c r="AB223" s="7">
        <f t="shared" si="27"/>
        <v>0</v>
      </c>
      <c r="AC223" s="3" cm="1">
        <f t="array" ref="AC223">IFERROR(
    (SUMPRODUCT(--(M223:M1222 &lt;&gt; Y223:Y1222)*(M223:M1222 &lt; Y223:Y1222)) - SUMPRODUCT(--(M223:M1222 &lt;&gt; Y223:Y1222)*(M223:M1222 &gt; Y223:Y1222))) /
    SQRT(
        (SUMPRODUCT(--(M223:M1222 &lt;&gt; Y223:Y1222)*(M223:M1222 &lt; Y223:Y1222)) + COUNT(M223:M1222)) *
        (SUMPRODUCT(--(M223:M1222 &lt;&gt; Y223:Y1222)*(M223:M1222 &gt; Y223:Y1222)) + COUNT(Y223:Y1222))
    ),
    0
)</f>
        <v>0.70710678118654746</v>
      </c>
    </row>
    <row r="224" spans="1:29" x14ac:dyDescent="0.3">
      <c r="A224" s="4" t="s">
        <v>562</v>
      </c>
      <c r="B224" s="4" t="s">
        <v>563</v>
      </c>
      <c r="C224" s="5">
        <v>32</v>
      </c>
      <c r="D224" s="4" t="s">
        <v>41</v>
      </c>
      <c r="E224" s="4" t="s">
        <v>24</v>
      </c>
      <c r="F224" s="5">
        <v>0</v>
      </c>
      <c r="G224" s="4" t="s">
        <v>25</v>
      </c>
      <c r="H224" s="4" t="s">
        <v>54</v>
      </c>
      <c r="I224" s="5">
        <v>43598748</v>
      </c>
      <c r="J224" s="5">
        <v>9850350</v>
      </c>
      <c r="K224" s="5">
        <v>62658737</v>
      </c>
      <c r="L224" s="4" t="s">
        <v>71</v>
      </c>
      <c r="M224" s="5">
        <v>748</v>
      </c>
      <c r="N224" s="5">
        <v>36</v>
      </c>
      <c r="O224" s="2">
        <v>14.33</v>
      </c>
      <c r="P224" s="5">
        <v>14844545</v>
      </c>
      <c r="Q224" s="4" t="s">
        <v>46</v>
      </c>
      <c r="R224" s="5">
        <v>0</v>
      </c>
      <c r="S224" s="4" t="s">
        <v>29</v>
      </c>
      <c r="T224" s="6">
        <v>45572</v>
      </c>
      <c r="U224" s="4" t="s">
        <v>51</v>
      </c>
      <c r="V224" s="2">
        <f t="shared" si="21"/>
        <v>27.773237632560232</v>
      </c>
      <c r="W224" s="3">
        <f t="shared" si="22"/>
        <v>0</v>
      </c>
      <c r="X224" s="3">
        <f t="shared" si="23"/>
        <v>14.33</v>
      </c>
      <c r="Y224" s="3">
        <f t="shared" si="24"/>
        <v>897899701.21000004</v>
      </c>
      <c r="Z224" s="3">
        <f t="shared" si="25"/>
        <v>897899701.21000004</v>
      </c>
      <c r="AA224" s="3">
        <f t="shared" si="26"/>
        <v>0</v>
      </c>
      <c r="AB224" s="7">
        <f t="shared" si="27"/>
        <v>0</v>
      </c>
      <c r="AC224" s="3" cm="1">
        <f t="array" ref="AC224">IFERROR(
    (SUMPRODUCT(--(M224:M1223 &lt;&gt; Y224:Y1223)*(M224:M1223 &lt; Y224:Y1223)) - SUMPRODUCT(--(M224:M1223 &lt;&gt; Y224:Y1223)*(M224:M1223 &gt; Y224:Y1223))) /
    SQRT(
        (SUMPRODUCT(--(M224:M1223 &lt;&gt; Y224:Y1223)*(M224:M1223 &lt; Y224:Y1223)) + COUNT(M224:M1223)) *
        (SUMPRODUCT(--(M224:M1223 &lt;&gt; Y224:Y1223)*(M224:M1223 &gt; Y224:Y1223)) + COUNT(Y224:Y1223))
    ),
    0
)</f>
        <v>0.70710678118654746</v>
      </c>
    </row>
    <row r="225" spans="1:29" x14ac:dyDescent="0.3">
      <c r="A225" s="4" t="s">
        <v>1160</v>
      </c>
      <c r="B225" s="4" t="s">
        <v>1161</v>
      </c>
      <c r="C225" s="5">
        <v>45</v>
      </c>
      <c r="D225" s="4" t="s">
        <v>23</v>
      </c>
      <c r="E225" s="4" t="s">
        <v>24</v>
      </c>
      <c r="F225" s="5">
        <v>2</v>
      </c>
      <c r="G225" s="4" t="s">
        <v>64</v>
      </c>
      <c r="H225" s="4" t="s">
        <v>54</v>
      </c>
      <c r="I225" s="5">
        <v>17411137</v>
      </c>
      <c r="J225" s="5">
        <v>7753638</v>
      </c>
      <c r="K225" s="5">
        <v>223002481</v>
      </c>
      <c r="L225" s="4" t="s">
        <v>61</v>
      </c>
      <c r="M225" s="5">
        <v>748</v>
      </c>
      <c r="N225" s="5">
        <v>24</v>
      </c>
      <c r="O225" s="2">
        <v>17.11</v>
      </c>
      <c r="P225" s="5">
        <v>10442143</v>
      </c>
      <c r="Q225" s="4" t="s">
        <v>46</v>
      </c>
      <c r="R225" s="5">
        <v>0</v>
      </c>
      <c r="S225" s="4" t="s">
        <v>29</v>
      </c>
      <c r="T225" s="6">
        <v>44865</v>
      </c>
      <c r="U225" s="4" t="s">
        <v>38</v>
      </c>
      <c r="V225" s="2">
        <f t="shared" si="21"/>
        <v>41.495077941288969</v>
      </c>
      <c r="W225" s="3">
        <f t="shared" si="22"/>
        <v>0</v>
      </c>
      <c r="X225" s="3">
        <f t="shared" si="23"/>
        <v>17.11</v>
      </c>
      <c r="Y225" s="3">
        <f t="shared" si="24"/>
        <v>3815572449.9099998</v>
      </c>
      <c r="Z225" s="3">
        <f t="shared" si="25"/>
        <v>3815572449.9099998</v>
      </c>
      <c r="AA225" s="3">
        <f t="shared" si="26"/>
        <v>0</v>
      </c>
      <c r="AB225" s="7">
        <f t="shared" si="27"/>
        <v>0</v>
      </c>
      <c r="AC225" s="3" cm="1">
        <f t="array" ref="AC225">IFERROR(
    (SUMPRODUCT(--(M225:M1224 &lt;&gt; Y225:Y1224)*(M225:M1224 &lt; Y225:Y1224)) - SUMPRODUCT(--(M225:M1224 &lt;&gt; Y225:Y1224)*(M225:M1224 &gt; Y225:Y1224))) /
    SQRT(
        (SUMPRODUCT(--(M225:M1224 &lt;&gt; Y225:Y1224)*(M225:M1224 &lt; Y225:Y1224)) + COUNT(M225:M1224)) *
        (SUMPRODUCT(--(M225:M1224 &lt;&gt; Y225:Y1224)*(M225:M1224 &gt; Y225:Y1224)) + COUNT(Y225:Y1224))
    ),
    0
)</f>
        <v>0.70710678118654757</v>
      </c>
    </row>
    <row r="226" spans="1:29" x14ac:dyDescent="0.3">
      <c r="A226" s="4" t="s">
        <v>1816</v>
      </c>
      <c r="B226" s="4" t="s">
        <v>1817</v>
      </c>
      <c r="C226" s="5">
        <v>59</v>
      </c>
      <c r="D226" s="4" t="s">
        <v>41</v>
      </c>
      <c r="E226" s="4" t="s">
        <v>24</v>
      </c>
      <c r="F226" s="5">
        <v>2</v>
      </c>
      <c r="G226" s="4" t="s">
        <v>64</v>
      </c>
      <c r="H226" s="4" t="s">
        <v>26</v>
      </c>
      <c r="I226" s="5">
        <v>45035525</v>
      </c>
      <c r="J226" s="5">
        <v>4685942</v>
      </c>
      <c r="K226" s="5">
        <v>376647515</v>
      </c>
      <c r="L226" s="4" t="s">
        <v>58</v>
      </c>
      <c r="M226" s="5">
        <v>748</v>
      </c>
      <c r="N226" s="5">
        <v>48</v>
      </c>
      <c r="O226" s="2">
        <v>10.53</v>
      </c>
      <c r="P226" s="5">
        <v>6518213</v>
      </c>
      <c r="Q226" s="4" t="s">
        <v>36</v>
      </c>
      <c r="R226" s="5">
        <v>0</v>
      </c>
      <c r="S226" s="4" t="s">
        <v>29</v>
      </c>
      <c r="T226" s="6">
        <v>45770</v>
      </c>
      <c r="U226" s="4" t="s">
        <v>84</v>
      </c>
      <c r="V226" s="2">
        <f t="shared" si="21"/>
        <v>13.109454312761931</v>
      </c>
      <c r="W226" s="3">
        <f t="shared" si="22"/>
        <v>0</v>
      </c>
      <c r="X226" s="3">
        <f t="shared" si="23"/>
        <v>10.53</v>
      </c>
      <c r="Y226" s="3">
        <f t="shared" si="24"/>
        <v>3966098332.9499998</v>
      </c>
      <c r="Z226" s="3">
        <f t="shared" si="25"/>
        <v>3966098332.9499998</v>
      </c>
      <c r="AA226" s="3">
        <f t="shared" si="26"/>
        <v>0</v>
      </c>
      <c r="AB226" s="7">
        <f t="shared" si="27"/>
        <v>0</v>
      </c>
      <c r="AC226" s="3" cm="1">
        <f t="array" ref="AC226">IFERROR(
    (SUMPRODUCT(--(M226:M1225 &lt;&gt; Y226:Y1225)*(M226:M1225 &lt; Y226:Y1225)) - SUMPRODUCT(--(M226:M1225 &lt;&gt; Y226:Y1225)*(M226:M1225 &gt; Y226:Y1225))) /
    SQRT(
        (SUMPRODUCT(--(M226:M1225 &lt;&gt; Y226:Y1225)*(M226:M1225 &lt; Y226:Y1225)) + COUNT(M226:M1225)) *
        (SUMPRODUCT(--(M226:M1225 &lt;&gt; Y226:Y1225)*(M226:M1225 &gt; Y226:Y1225)) + COUNT(Y226:Y1225))
    ),
    0
)</f>
        <v>0.70710678118654757</v>
      </c>
    </row>
    <row r="227" spans="1:29" x14ac:dyDescent="0.3">
      <c r="A227" s="4" t="s">
        <v>630</v>
      </c>
      <c r="B227" s="4" t="s">
        <v>631</v>
      </c>
      <c r="C227" s="5">
        <v>33</v>
      </c>
      <c r="D227" s="4" t="s">
        <v>41</v>
      </c>
      <c r="E227" s="4" t="s">
        <v>24</v>
      </c>
      <c r="F227" s="5">
        <v>0</v>
      </c>
      <c r="G227" s="4" t="s">
        <v>34</v>
      </c>
      <c r="H227" s="4" t="s">
        <v>49</v>
      </c>
      <c r="I227" s="5">
        <v>52869970</v>
      </c>
      <c r="J227" s="5">
        <v>401072</v>
      </c>
      <c r="K227" s="5">
        <v>461530692</v>
      </c>
      <c r="L227" s="4" t="s">
        <v>35</v>
      </c>
      <c r="M227" s="5">
        <v>747</v>
      </c>
      <c r="N227" s="5">
        <v>48</v>
      </c>
      <c r="O227" s="2">
        <v>22.56</v>
      </c>
      <c r="P227" s="5">
        <v>9340134</v>
      </c>
      <c r="Q227" s="4" t="s">
        <v>36</v>
      </c>
      <c r="R227" s="5">
        <v>0</v>
      </c>
      <c r="S227" s="4" t="s">
        <v>29</v>
      </c>
      <c r="T227" s="6">
        <v>45645</v>
      </c>
      <c r="U227" s="4" t="s">
        <v>51</v>
      </c>
      <c r="V227" s="2">
        <f t="shared" si="21"/>
        <v>17.533229404448292</v>
      </c>
      <c r="W227" s="3">
        <f t="shared" si="22"/>
        <v>0</v>
      </c>
      <c r="X227" s="3">
        <f t="shared" si="23"/>
        <v>22.56</v>
      </c>
      <c r="Y227" s="3">
        <f t="shared" si="24"/>
        <v>10412132411.519999</v>
      </c>
      <c r="Z227" s="3">
        <f t="shared" si="25"/>
        <v>10412132411.519999</v>
      </c>
      <c r="AA227" s="3">
        <f t="shared" si="26"/>
        <v>0</v>
      </c>
      <c r="AB227" s="7">
        <f t="shared" si="27"/>
        <v>0</v>
      </c>
      <c r="AC227" s="3" cm="1">
        <f t="array" ref="AC227">IFERROR(
    (SUMPRODUCT(--(M227:M1226 &lt;&gt; Y227:Y1226)*(M227:M1226 &lt; Y227:Y1226)) - SUMPRODUCT(--(M227:M1226 &lt;&gt; Y227:Y1226)*(M227:M1226 &gt; Y227:Y1226))) /
    SQRT(
        (SUMPRODUCT(--(M227:M1226 &lt;&gt; Y227:Y1226)*(M227:M1226 &lt; Y227:Y1226)) + COUNT(M227:M1226)) *
        (SUMPRODUCT(--(M227:M1226 &lt;&gt; Y227:Y1226)*(M227:M1226 &gt; Y227:Y1226)) + COUNT(Y227:Y1226))
    ),
    0
)</f>
        <v>0.70710678118654757</v>
      </c>
    </row>
    <row r="228" spans="1:29" x14ac:dyDescent="0.3">
      <c r="A228" s="4" t="s">
        <v>964</v>
      </c>
      <c r="B228" s="4" t="s">
        <v>965</v>
      </c>
      <c r="C228" s="5">
        <v>42</v>
      </c>
      <c r="D228" s="4" t="s">
        <v>23</v>
      </c>
      <c r="E228" s="4" t="s">
        <v>33</v>
      </c>
      <c r="F228" s="5">
        <v>2</v>
      </c>
      <c r="G228" s="4" t="s">
        <v>93</v>
      </c>
      <c r="H228" s="4" t="s">
        <v>26</v>
      </c>
      <c r="I228" s="5">
        <v>24179330</v>
      </c>
      <c r="J228" s="5">
        <v>7315664</v>
      </c>
      <c r="K228" s="5">
        <v>36272447</v>
      </c>
      <c r="L228" s="4" t="s">
        <v>61</v>
      </c>
      <c r="M228" s="5">
        <v>747</v>
      </c>
      <c r="N228" s="5">
        <v>24</v>
      </c>
      <c r="O228" s="2">
        <v>19.010000000000002</v>
      </c>
      <c r="P228" s="5">
        <v>14799570</v>
      </c>
      <c r="Q228" s="4" t="s">
        <v>46</v>
      </c>
      <c r="R228" s="5">
        <v>0</v>
      </c>
      <c r="S228" s="4" t="s">
        <v>37</v>
      </c>
      <c r="T228" s="6">
        <v>45525</v>
      </c>
      <c r="U228" s="4" t="s">
        <v>30</v>
      </c>
      <c r="V228" s="2">
        <f t="shared" si="21"/>
        <v>46.990229621888481</v>
      </c>
      <c r="W228" s="3">
        <f t="shared" si="22"/>
        <v>0</v>
      </c>
      <c r="X228" s="3">
        <f t="shared" si="23"/>
        <v>19.010000000000002</v>
      </c>
      <c r="Y228" s="3">
        <f t="shared" si="24"/>
        <v>689539217.47000003</v>
      </c>
      <c r="Z228" s="3">
        <f t="shared" si="25"/>
        <v>689539217.47000003</v>
      </c>
      <c r="AA228" s="3">
        <f t="shared" si="26"/>
        <v>0</v>
      </c>
      <c r="AB228" s="7">
        <f t="shared" si="27"/>
        <v>0</v>
      </c>
      <c r="AC228" s="3" cm="1">
        <f t="array" ref="AC228">IFERROR(
    (SUMPRODUCT(--(M228:M1227 &lt;&gt; Y228:Y1227)*(M228:M1227 &lt; Y228:Y1227)) - SUMPRODUCT(--(M228:M1227 &lt;&gt; Y228:Y1227)*(M228:M1227 &gt; Y228:Y1227))) /
    SQRT(
        (SUMPRODUCT(--(M228:M1227 &lt;&gt; Y228:Y1227)*(M228:M1227 &lt; Y228:Y1227)) + COUNT(M228:M1227)) *
        (SUMPRODUCT(--(M228:M1227 &lt;&gt; Y228:Y1227)*(M228:M1227 &gt; Y228:Y1227)) + COUNT(Y228:Y1227))
    ),
    0
)</f>
        <v>0.70710678118654757</v>
      </c>
    </row>
    <row r="229" spans="1:29" x14ac:dyDescent="0.3">
      <c r="A229" s="4" t="s">
        <v>1746</v>
      </c>
      <c r="B229" s="4" t="s">
        <v>1747</v>
      </c>
      <c r="C229" s="5">
        <v>57</v>
      </c>
      <c r="D229" s="4" t="s">
        <v>41</v>
      </c>
      <c r="E229" s="4" t="s">
        <v>24</v>
      </c>
      <c r="F229" s="5">
        <v>1</v>
      </c>
      <c r="G229" s="4" t="s">
        <v>25</v>
      </c>
      <c r="H229" s="4" t="s">
        <v>26</v>
      </c>
      <c r="I229" s="5">
        <v>45643541</v>
      </c>
      <c r="J229" s="5">
        <v>8994006</v>
      </c>
      <c r="K229" s="5">
        <v>175314772</v>
      </c>
      <c r="L229" s="4" t="s">
        <v>61</v>
      </c>
      <c r="M229" s="5">
        <v>747</v>
      </c>
      <c r="N229" s="5">
        <v>12</v>
      </c>
      <c r="O229" s="2">
        <v>9.0299999999999994</v>
      </c>
      <c r="P229" s="5">
        <v>3981899</v>
      </c>
      <c r="Q229" s="4" t="s">
        <v>36</v>
      </c>
      <c r="R229" s="5">
        <v>0</v>
      </c>
      <c r="S229" s="4" t="s">
        <v>37</v>
      </c>
      <c r="T229" s="6">
        <v>45485</v>
      </c>
      <c r="U229" s="4" t="s">
        <v>55</v>
      </c>
      <c r="V229" s="2">
        <f t="shared" si="21"/>
        <v>7.287843650813973</v>
      </c>
      <c r="W229" s="3">
        <f t="shared" si="22"/>
        <v>0</v>
      </c>
      <c r="X229" s="3">
        <f t="shared" si="23"/>
        <v>9.0299999999999994</v>
      </c>
      <c r="Y229" s="3">
        <f t="shared" si="24"/>
        <v>1583092391.1599998</v>
      </c>
      <c r="Z229" s="3">
        <f t="shared" si="25"/>
        <v>1583092391.1599998</v>
      </c>
      <c r="AA229" s="3">
        <f t="shared" si="26"/>
        <v>0</v>
      </c>
      <c r="AB229" s="7">
        <f t="shared" si="27"/>
        <v>0</v>
      </c>
      <c r="AC229" s="3" cm="1">
        <f t="array" ref="AC229">IFERROR(
    (SUMPRODUCT(--(M229:M1228 &lt;&gt; Y229:Y1228)*(M229:M1228 &lt; Y229:Y1228)) - SUMPRODUCT(--(M229:M1228 &lt;&gt; Y229:Y1228)*(M229:M1228 &gt; Y229:Y1228))) /
    SQRT(
        (SUMPRODUCT(--(M229:M1228 &lt;&gt; Y229:Y1228)*(M229:M1228 &lt; Y229:Y1228)) + COUNT(M229:M1228)) *
        (SUMPRODUCT(--(M229:M1228 &lt;&gt; Y229:Y1228)*(M229:M1228 &gt; Y229:Y1228)) + COUNT(Y229:Y1228))
    ),
    0
)</f>
        <v>0.70710678118654757</v>
      </c>
    </row>
    <row r="230" spans="1:29" x14ac:dyDescent="0.3">
      <c r="A230" s="4" t="s">
        <v>1748</v>
      </c>
      <c r="B230" s="4" t="s">
        <v>1749</v>
      </c>
      <c r="C230" s="5">
        <v>57</v>
      </c>
      <c r="D230" s="4" t="s">
        <v>23</v>
      </c>
      <c r="E230" s="4" t="s">
        <v>33</v>
      </c>
      <c r="F230" s="5">
        <v>0</v>
      </c>
      <c r="G230" s="4" t="s">
        <v>25</v>
      </c>
      <c r="H230" s="4" t="s">
        <v>49</v>
      </c>
      <c r="I230" s="5">
        <v>24427743</v>
      </c>
      <c r="J230" s="5">
        <v>13928440</v>
      </c>
      <c r="K230" s="5">
        <v>377392457</v>
      </c>
      <c r="L230" s="4" t="s">
        <v>27</v>
      </c>
      <c r="M230" s="5">
        <v>747</v>
      </c>
      <c r="N230" s="5">
        <v>24</v>
      </c>
      <c r="O230" s="2">
        <v>11.74</v>
      </c>
      <c r="P230" s="5">
        <v>15002202</v>
      </c>
      <c r="Q230" s="4" t="s">
        <v>36</v>
      </c>
      <c r="R230" s="5">
        <v>1</v>
      </c>
      <c r="S230" s="4" t="s">
        <v>37</v>
      </c>
      <c r="T230" s="6">
        <v>45789</v>
      </c>
      <c r="U230" s="4" t="s">
        <v>38</v>
      </c>
      <c r="V230" s="2">
        <f t="shared" si="21"/>
        <v>39.112864802005973</v>
      </c>
      <c r="W230" s="3">
        <f t="shared" si="22"/>
        <v>0</v>
      </c>
      <c r="X230" s="3">
        <f t="shared" si="23"/>
        <v>11.74</v>
      </c>
      <c r="Y230" s="3">
        <f t="shared" si="24"/>
        <v>4430587445.1800003</v>
      </c>
      <c r="Z230" s="3">
        <f t="shared" si="25"/>
        <v>4430587445.1800003</v>
      </c>
      <c r="AA230" s="3">
        <f t="shared" si="26"/>
        <v>0</v>
      </c>
      <c r="AB230" s="7">
        <f t="shared" si="27"/>
        <v>0</v>
      </c>
      <c r="AC230" s="3" cm="1">
        <f t="array" ref="AC230">IFERROR(
    (SUMPRODUCT(--(M230:M1229 &lt;&gt; Y230:Y1229)*(M230:M1229 &lt; Y230:Y1229)) - SUMPRODUCT(--(M230:M1229 &lt;&gt; Y230:Y1229)*(M230:M1229 &gt; Y230:Y1229))) /
    SQRT(
        (SUMPRODUCT(--(M230:M1229 &lt;&gt; Y230:Y1229)*(M230:M1229 &lt; Y230:Y1229)) + COUNT(M230:M1229)) *
        (SUMPRODUCT(--(M230:M1229 &lt;&gt; Y230:Y1229)*(M230:M1229 &gt; Y230:Y1229)) + COUNT(Y230:Y1229))
    ),
    0
)</f>
        <v>0.70710678118654757</v>
      </c>
    </row>
    <row r="231" spans="1:29" x14ac:dyDescent="0.3">
      <c r="A231" s="4" t="s">
        <v>175</v>
      </c>
      <c r="B231" s="4" t="s">
        <v>176</v>
      </c>
      <c r="C231" s="5">
        <v>23</v>
      </c>
      <c r="D231" s="4" t="s">
        <v>23</v>
      </c>
      <c r="E231" s="4" t="s">
        <v>33</v>
      </c>
      <c r="F231" s="5">
        <v>2</v>
      </c>
      <c r="G231" s="4" t="s">
        <v>34</v>
      </c>
      <c r="H231" s="4" t="s">
        <v>26</v>
      </c>
      <c r="I231" s="5">
        <v>54582227</v>
      </c>
      <c r="J231" s="5">
        <v>4552538</v>
      </c>
      <c r="K231" s="5">
        <v>311966436</v>
      </c>
      <c r="L231" s="4" t="s">
        <v>27</v>
      </c>
      <c r="M231" s="5">
        <v>746</v>
      </c>
      <c r="N231" s="5">
        <v>48</v>
      </c>
      <c r="O231" s="2">
        <v>22.09</v>
      </c>
      <c r="P231" s="5">
        <v>11019518</v>
      </c>
      <c r="Q231" s="4" t="s">
        <v>36</v>
      </c>
      <c r="R231" s="5">
        <v>1</v>
      </c>
      <c r="S231" s="4" t="s">
        <v>29</v>
      </c>
      <c r="T231" s="6">
        <v>45458</v>
      </c>
      <c r="U231" s="4" t="s">
        <v>84</v>
      </c>
      <c r="V231" s="2">
        <f t="shared" si="21"/>
        <v>18.634584918025801</v>
      </c>
      <c r="W231" s="3">
        <f t="shared" si="22"/>
        <v>0</v>
      </c>
      <c r="X231" s="3">
        <f t="shared" si="23"/>
        <v>22.09</v>
      </c>
      <c r="Y231" s="3">
        <f t="shared" si="24"/>
        <v>6891338571.2399998</v>
      </c>
      <c r="Z231" s="3">
        <f t="shared" si="25"/>
        <v>6891338571.2399998</v>
      </c>
      <c r="AA231" s="3">
        <f t="shared" si="26"/>
        <v>0</v>
      </c>
      <c r="AB231" s="7">
        <f t="shared" si="27"/>
        <v>0</v>
      </c>
      <c r="AC231" s="3" cm="1">
        <f t="array" ref="AC231">IFERROR(
    (SUMPRODUCT(--(M231:M1230 &lt;&gt; Y231:Y1230)*(M231:M1230 &lt; Y231:Y1230)) - SUMPRODUCT(--(M231:M1230 &lt;&gt; Y231:Y1230)*(M231:M1230 &gt; Y231:Y1230))) /
    SQRT(
        (SUMPRODUCT(--(M231:M1230 &lt;&gt; Y231:Y1230)*(M231:M1230 &lt; Y231:Y1230)) + COUNT(M231:M1230)) *
        (SUMPRODUCT(--(M231:M1230 &lt;&gt; Y231:Y1230)*(M231:M1230 &gt; Y231:Y1230)) + COUNT(Y231:Y1230))
    ),
    0
)</f>
        <v>0.70710678118654757</v>
      </c>
    </row>
    <row r="232" spans="1:29" x14ac:dyDescent="0.3">
      <c r="A232" s="4" t="s">
        <v>466</v>
      </c>
      <c r="B232" s="4" t="s">
        <v>467</v>
      </c>
      <c r="C232" s="5">
        <v>30</v>
      </c>
      <c r="D232" s="4" t="s">
        <v>41</v>
      </c>
      <c r="E232" s="4" t="s">
        <v>24</v>
      </c>
      <c r="F232" s="5">
        <v>1</v>
      </c>
      <c r="G232" s="4" t="s">
        <v>64</v>
      </c>
      <c r="H232" s="4" t="s">
        <v>54</v>
      </c>
      <c r="I232" s="5">
        <v>10116176</v>
      </c>
      <c r="J232" s="5">
        <v>7764461</v>
      </c>
      <c r="K232" s="5">
        <v>40459094</v>
      </c>
      <c r="L232" s="4" t="s">
        <v>71</v>
      </c>
      <c r="M232" s="5">
        <v>746</v>
      </c>
      <c r="N232" s="5">
        <v>12</v>
      </c>
      <c r="O232" s="2">
        <v>23.75</v>
      </c>
      <c r="P232" s="5">
        <v>1908573</v>
      </c>
      <c r="Q232" s="4" t="s">
        <v>28</v>
      </c>
      <c r="R232" s="5">
        <v>0</v>
      </c>
      <c r="S232" s="4" t="s">
        <v>29</v>
      </c>
      <c r="T232" s="6">
        <v>45733</v>
      </c>
      <c r="U232" s="4" t="s">
        <v>84</v>
      </c>
      <c r="V232" s="2">
        <f t="shared" si="21"/>
        <v>10.673965362643401</v>
      </c>
      <c r="W232" s="3">
        <f t="shared" si="22"/>
        <v>0</v>
      </c>
      <c r="X232" s="3">
        <f t="shared" si="23"/>
        <v>23.75</v>
      </c>
      <c r="Y232" s="3">
        <f t="shared" si="24"/>
        <v>960903482.5</v>
      </c>
      <c r="Z232" s="3">
        <f t="shared" si="25"/>
        <v>960903482.5</v>
      </c>
      <c r="AA232" s="3">
        <f t="shared" si="26"/>
        <v>0</v>
      </c>
      <c r="AB232" s="7">
        <f t="shared" si="27"/>
        <v>0</v>
      </c>
      <c r="AC232" s="3" cm="1">
        <f t="array" ref="AC232">IFERROR(
    (SUMPRODUCT(--(M232:M1231 &lt;&gt; Y232:Y1231)*(M232:M1231 &lt; Y232:Y1231)) - SUMPRODUCT(--(M232:M1231 &lt;&gt; Y232:Y1231)*(M232:M1231 &gt; Y232:Y1231))) /
    SQRT(
        (SUMPRODUCT(--(M232:M1231 &lt;&gt; Y232:Y1231)*(M232:M1231 &lt; Y232:Y1231)) + COUNT(M232:M1231)) *
        (SUMPRODUCT(--(M232:M1231 &lt;&gt; Y232:Y1231)*(M232:M1231 &gt; Y232:Y1231)) + COUNT(Y232:Y1231))
    ),
    0
)</f>
        <v>0.70710678118654757</v>
      </c>
    </row>
    <row r="233" spans="1:29" x14ac:dyDescent="0.3">
      <c r="A233" s="4" t="s">
        <v>540</v>
      </c>
      <c r="B233" s="4" t="s">
        <v>541</v>
      </c>
      <c r="C233" s="5">
        <v>31</v>
      </c>
      <c r="D233" s="4" t="s">
        <v>41</v>
      </c>
      <c r="E233" s="4" t="s">
        <v>33</v>
      </c>
      <c r="F233" s="5">
        <v>0</v>
      </c>
      <c r="G233" s="4" t="s">
        <v>64</v>
      </c>
      <c r="H233" s="4" t="s">
        <v>54</v>
      </c>
      <c r="I233" s="5">
        <v>49503119</v>
      </c>
      <c r="J233" s="5">
        <v>7518162</v>
      </c>
      <c r="K233" s="5">
        <v>31971167</v>
      </c>
      <c r="L233" s="4" t="s">
        <v>61</v>
      </c>
      <c r="M233" s="5">
        <v>746</v>
      </c>
      <c r="N233" s="5">
        <v>24</v>
      </c>
      <c r="O233" s="2">
        <v>19.97</v>
      </c>
      <c r="P233" s="5">
        <v>7434548</v>
      </c>
      <c r="Q233" s="4" t="s">
        <v>36</v>
      </c>
      <c r="R233" s="5">
        <v>0</v>
      </c>
      <c r="S233" s="4" t="s">
        <v>29</v>
      </c>
      <c r="T233" s="6">
        <v>45264</v>
      </c>
      <c r="U233" s="4" t="s">
        <v>51</v>
      </c>
      <c r="V233" s="2">
        <f t="shared" si="21"/>
        <v>13.03819884369136</v>
      </c>
      <c r="W233" s="3">
        <f t="shared" si="22"/>
        <v>0</v>
      </c>
      <c r="X233" s="3">
        <f t="shared" si="23"/>
        <v>19.97</v>
      </c>
      <c r="Y233" s="3">
        <f t="shared" si="24"/>
        <v>638464204.99000001</v>
      </c>
      <c r="Z233" s="3">
        <f t="shared" si="25"/>
        <v>638464204.99000001</v>
      </c>
      <c r="AA233" s="3">
        <f t="shared" si="26"/>
        <v>0</v>
      </c>
      <c r="AB233" s="7">
        <f t="shared" si="27"/>
        <v>0</v>
      </c>
      <c r="AC233" s="3" cm="1">
        <f t="array" ref="AC233">IFERROR(
    (SUMPRODUCT(--(M233:M1232 &lt;&gt; Y233:Y1232)*(M233:M1232 &lt; Y233:Y1232)) - SUMPRODUCT(--(M233:M1232 &lt;&gt; Y233:Y1232)*(M233:M1232 &gt; Y233:Y1232))) /
    SQRT(
        (SUMPRODUCT(--(M233:M1232 &lt;&gt; Y233:Y1232)*(M233:M1232 &lt; Y233:Y1232)) + COUNT(M233:M1232)) *
        (SUMPRODUCT(--(M233:M1232 &lt;&gt; Y233:Y1232)*(M233:M1232 &gt; Y233:Y1232)) + COUNT(Y233:Y1232))
    ),
    0
)</f>
        <v>0.70710678118654757</v>
      </c>
    </row>
    <row r="234" spans="1:29" x14ac:dyDescent="0.3">
      <c r="A234" s="4" t="s">
        <v>616</v>
      </c>
      <c r="B234" s="4" t="s">
        <v>617</v>
      </c>
      <c r="C234" s="5">
        <v>33</v>
      </c>
      <c r="D234" s="4" t="s">
        <v>41</v>
      </c>
      <c r="E234" s="4" t="s">
        <v>33</v>
      </c>
      <c r="F234" s="5">
        <v>0</v>
      </c>
      <c r="G234" s="4" t="s">
        <v>34</v>
      </c>
      <c r="H234" s="4" t="s">
        <v>49</v>
      </c>
      <c r="I234" s="5">
        <v>35234634</v>
      </c>
      <c r="J234" s="5">
        <v>3257983</v>
      </c>
      <c r="K234" s="5">
        <v>437219973</v>
      </c>
      <c r="L234" s="4" t="s">
        <v>61</v>
      </c>
      <c r="M234" s="5">
        <v>746</v>
      </c>
      <c r="N234" s="5">
        <v>36</v>
      </c>
      <c r="O234" s="2">
        <v>20.81</v>
      </c>
      <c r="P234" s="5">
        <v>6923827</v>
      </c>
      <c r="Q234" s="4" t="s">
        <v>28</v>
      </c>
      <c r="R234" s="5">
        <v>1</v>
      </c>
      <c r="S234" s="4" t="s">
        <v>43</v>
      </c>
      <c r="T234" s="6">
        <v>44954</v>
      </c>
      <c r="U234" s="4" t="s">
        <v>30</v>
      </c>
      <c r="V234" s="2">
        <f t="shared" si="21"/>
        <v>17.987415612713473</v>
      </c>
      <c r="W234" s="3">
        <f t="shared" si="22"/>
        <v>0</v>
      </c>
      <c r="X234" s="3">
        <f t="shared" si="23"/>
        <v>20.81</v>
      </c>
      <c r="Y234" s="3">
        <f t="shared" si="24"/>
        <v>9098547638.1299992</v>
      </c>
      <c r="Z234" s="3">
        <f t="shared" si="25"/>
        <v>9098547638.1299992</v>
      </c>
      <c r="AA234" s="3">
        <f t="shared" si="26"/>
        <v>0</v>
      </c>
      <c r="AB234" s="7">
        <f t="shared" si="27"/>
        <v>0</v>
      </c>
      <c r="AC234" s="3" cm="1">
        <f t="array" ref="AC234">IFERROR(
    (SUMPRODUCT(--(M234:M1233 &lt;&gt; Y234:Y1233)*(M234:M1233 &lt; Y234:Y1233)) - SUMPRODUCT(--(M234:M1233 &lt;&gt; Y234:Y1233)*(M234:M1233 &gt; Y234:Y1233))) /
    SQRT(
        (SUMPRODUCT(--(M234:M1233 &lt;&gt; Y234:Y1233)*(M234:M1233 &lt; Y234:Y1233)) + COUNT(M234:M1233)) *
        (SUMPRODUCT(--(M234:M1233 &lt;&gt; Y234:Y1233)*(M234:M1233 &gt; Y234:Y1233)) + COUNT(Y234:Y1233))
    ),
    0
)</f>
        <v>0.70710678118654757</v>
      </c>
    </row>
    <row r="235" spans="1:29" x14ac:dyDescent="0.3">
      <c r="A235" s="4" t="s">
        <v>930</v>
      </c>
      <c r="B235" s="4" t="s">
        <v>931</v>
      </c>
      <c r="C235" s="5">
        <v>41</v>
      </c>
      <c r="D235" s="4" t="s">
        <v>41</v>
      </c>
      <c r="E235" s="4" t="s">
        <v>33</v>
      </c>
      <c r="F235" s="5">
        <v>0</v>
      </c>
      <c r="G235" s="4" t="s">
        <v>25</v>
      </c>
      <c r="H235" s="4" t="s">
        <v>26</v>
      </c>
      <c r="I235" s="5">
        <v>15127222</v>
      </c>
      <c r="J235" s="5">
        <v>11266205</v>
      </c>
      <c r="K235" s="5">
        <v>182156237</v>
      </c>
      <c r="L235" s="4" t="s">
        <v>61</v>
      </c>
      <c r="M235" s="5">
        <v>746</v>
      </c>
      <c r="N235" s="5">
        <v>48</v>
      </c>
      <c r="O235" s="2">
        <v>23.87</v>
      </c>
      <c r="P235" s="5">
        <v>10293498</v>
      </c>
      <c r="Q235" s="4" t="s">
        <v>36</v>
      </c>
      <c r="R235" s="5">
        <v>0</v>
      </c>
      <c r="S235" s="4" t="s">
        <v>29</v>
      </c>
      <c r="T235" s="6">
        <v>45019</v>
      </c>
      <c r="U235" s="4" t="s">
        <v>30</v>
      </c>
      <c r="V235" s="2">
        <f t="shared" si="21"/>
        <v>39.000232898895618</v>
      </c>
      <c r="W235" s="3">
        <f t="shared" si="22"/>
        <v>0</v>
      </c>
      <c r="X235" s="3">
        <f t="shared" si="23"/>
        <v>23.87</v>
      </c>
      <c r="Y235" s="3">
        <f t="shared" si="24"/>
        <v>4348069377.1900005</v>
      </c>
      <c r="Z235" s="3">
        <f t="shared" si="25"/>
        <v>4348069377.1900005</v>
      </c>
      <c r="AA235" s="3">
        <f t="shared" si="26"/>
        <v>0</v>
      </c>
      <c r="AB235" s="7">
        <f t="shared" si="27"/>
        <v>0</v>
      </c>
      <c r="AC235" s="3" cm="1">
        <f t="array" ref="AC235">IFERROR(
    (SUMPRODUCT(--(M235:M1234 &lt;&gt; Y235:Y1234)*(M235:M1234 &lt; Y235:Y1234)) - SUMPRODUCT(--(M235:M1234 &lt;&gt; Y235:Y1234)*(M235:M1234 &gt; Y235:Y1234))) /
    SQRT(
        (SUMPRODUCT(--(M235:M1234 &lt;&gt; Y235:Y1234)*(M235:M1234 &lt; Y235:Y1234)) + COUNT(M235:M1234)) *
        (SUMPRODUCT(--(M235:M1234 &lt;&gt; Y235:Y1234)*(M235:M1234 &gt; Y235:Y1234)) + COUNT(Y235:Y1234))
    ),
    0
)</f>
        <v>0.70710678118654757</v>
      </c>
    </row>
    <row r="236" spans="1:29" x14ac:dyDescent="0.3">
      <c r="A236" s="4" t="s">
        <v>1066</v>
      </c>
      <c r="B236" s="4" t="s">
        <v>1067</v>
      </c>
      <c r="C236" s="5">
        <v>44</v>
      </c>
      <c r="D236" s="4" t="s">
        <v>23</v>
      </c>
      <c r="E236" s="4" t="s">
        <v>24</v>
      </c>
      <c r="F236" s="5">
        <v>3</v>
      </c>
      <c r="G236" s="4" t="s">
        <v>64</v>
      </c>
      <c r="H236" s="4" t="s">
        <v>26</v>
      </c>
      <c r="I236" s="5">
        <v>18655842</v>
      </c>
      <c r="J236" s="5">
        <v>7638483</v>
      </c>
      <c r="K236" s="5">
        <v>44725365</v>
      </c>
      <c r="L236" s="4" t="s">
        <v>61</v>
      </c>
      <c r="M236" s="5">
        <v>746</v>
      </c>
      <c r="N236" s="5">
        <v>48</v>
      </c>
      <c r="O236" s="2">
        <v>9.7899999999999991</v>
      </c>
      <c r="P236" s="5">
        <v>9631334</v>
      </c>
      <c r="Q236" s="4" t="s">
        <v>36</v>
      </c>
      <c r="R236" s="5">
        <v>1</v>
      </c>
      <c r="S236" s="4" t="s">
        <v>37</v>
      </c>
      <c r="T236" s="6">
        <v>45296</v>
      </c>
      <c r="U236" s="4" t="s">
        <v>84</v>
      </c>
      <c r="V236" s="2">
        <f t="shared" si="21"/>
        <v>36.628945599478214</v>
      </c>
      <c r="W236" s="3">
        <f t="shared" si="22"/>
        <v>0</v>
      </c>
      <c r="X236" s="3">
        <f t="shared" si="23"/>
        <v>9.7899999999999991</v>
      </c>
      <c r="Y236" s="3">
        <f t="shared" si="24"/>
        <v>437861323.34999996</v>
      </c>
      <c r="Z236" s="3">
        <f t="shared" si="25"/>
        <v>437861323.34999996</v>
      </c>
      <c r="AA236" s="3">
        <f t="shared" si="26"/>
        <v>0</v>
      </c>
      <c r="AB236" s="7">
        <f t="shared" si="27"/>
        <v>0</v>
      </c>
      <c r="AC236" s="3" cm="1">
        <f t="array" ref="AC236">IFERROR(
    (SUMPRODUCT(--(M236:M1235 &lt;&gt; Y236:Y1235)*(M236:M1235 &lt; Y236:Y1235)) - SUMPRODUCT(--(M236:M1235 &lt;&gt; Y236:Y1235)*(M236:M1235 &gt; Y236:Y1235))) /
    SQRT(
        (SUMPRODUCT(--(M236:M1235 &lt;&gt; Y236:Y1235)*(M236:M1235 &lt; Y236:Y1235)) + COUNT(M236:M1235)) *
        (SUMPRODUCT(--(M236:M1235 &lt;&gt; Y236:Y1235)*(M236:M1235 &gt; Y236:Y1235)) + COUNT(Y236:Y1235))
    ),
    0
)</f>
        <v>0.70710678118654746</v>
      </c>
    </row>
    <row r="237" spans="1:29" x14ac:dyDescent="0.3">
      <c r="A237" s="4" t="s">
        <v>1120</v>
      </c>
      <c r="B237" s="4" t="s">
        <v>1121</v>
      </c>
      <c r="C237" s="5">
        <v>45</v>
      </c>
      <c r="D237" s="4" t="s">
        <v>41</v>
      </c>
      <c r="E237" s="4" t="s">
        <v>42</v>
      </c>
      <c r="F237" s="5">
        <v>2</v>
      </c>
      <c r="G237" s="4" t="s">
        <v>34</v>
      </c>
      <c r="H237" s="4" t="s">
        <v>26</v>
      </c>
      <c r="I237" s="5">
        <v>40490204</v>
      </c>
      <c r="J237" s="5">
        <v>10804946</v>
      </c>
      <c r="K237" s="5">
        <v>166876288</v>
      </c>
      <c r="L237" s="4" t="s">
        <v>35</v>
      </c>
      <c r="M237" s="5">
        <v>745</v>
      </c>
      <c r="N237" s="5">
        <v>48</v>
      </c>
      <c r="O237" s="2">
        <v>20.69</v>
      </c>
      <c r="P237" s="5">
        <v>1083576</v>
      </c>
      <c r="Q237" s="4" t="s">
        <v>36</v>
      </c>
      <c r="R237" s="5">
        <v>0</v>
      </c>
      <c r="S237" s="4" t="s">
        <v>29</v>
      </c>
      <c r="T237" s="6">
        <v>45055</v>
      </c>
      <c r="U237" s="4" t="s">
        <v>30</v>
      </c>
      <c r="V237" s="2">
        <f t="shared" si="21"/>
        <v>2.1124336316396386</v>
      </c>
      <c r="W237" s="3">
        <f t="shared" si="22"/>
        <v>0</v>
      </c>
      <c r="X237" s="3">
        <f t="shared" si="23"/>
        <v>20.69</v>
      </c>
      <c r="Y237" s="3">
        <f t="shared" si="24"/>
        <v>3452670398.7200003</v>
      </c>
      <c r="Z237" s="3">
        <f t="shared" si="25"/>
        <v>3452670398.7200003</v>
      </c>
      <c r="AA237" s="3">
        <f t="shared" si="26"/>
        <v>0</v>
      </c>
      <c r="AB237" s="7">
        <f t="shared" si="27"/>
        <v>0</v>
      </c>
      <c r="AC237" s="3" cm="1">
        <f t="array" ref="AC237">IFERROR(
    (SUMPRODUCT(--(M237:M1236 &lt;&gt; Y237:Y1236)*(M237:M1236 &lt; Y237:Y1236)) - SUMPRODUCT(--(M237:M1236 &lt;&gt; Y237:Y1236)*(M237:M1236 &gt; Y237:Y1236))) /
    SQRT(
        (SUMPRODUCT(--(M237:M1236 &lt;&gt; Y237:Y1236)*(M237:M1236 &lt; Y237:Y1236)) + COUNT(M237:M1236)) *
        (SUMPRODUCT(--(M237:M1236 &lt;&gt; Y237:Y1236)*(M237:M1236 &gt; Y237:Y1236)) + COUNT(Y237:Y1236))
    ),
    0
)</f>
        <v>0.70710678118654746</v>
      </c>
    </row>
    <row r="238" spans="1:29" x14ac:dyDescent="0.3">
      <c r="A238" s="4" t="s">
        <v>1988</v>
      </c>
      <c r="B238" s="4" t="s">
        <v>1989</v>
      </c>
      <c r="C238" s="5">
        <v>63</v>
      </c>
      <c r="D238" s="4" t="s">
        <v>41</v>
      </c>
      <c r="E238" s="4" t="s">
        <v>33</v>
      </c>
      <c r="F238" s="5">
        <v>3</v>
      </c>
      <c r="G238" s="4" t="s">
        <v>64</v>
      </c>
      <c r="H238" s="4" t="s">
        <v>54</v>
      </c>
      <c r="I238" s="5">
        <v>6118844</v>
      </c>
      <c r="J238" s="5">
        <v>3593824</v>
      </c>
      <c r="K238" s="5">
        <v>381255850</v>
      </c>
      <c r="L238" s="4" t="s">
        <v>35</v>
      </c>
      <c r="M238" s="5">
        <v>745</v>
      </c>
      <c r="N238" s="5">
        <v>24</v>
      </c>
      <c r="O238" s="2">
        <v>17.62</v>
      </c>
      <c r="P238" s="5">
        <v>12271368</v>
      </c>
      <c r="Q238" s="4" t="s">
        <v>28</v>
      </c>
      <c r="R238" s="5">
        <v>0</v>
      </c>
      <c r="S238" s="4" t="s">
        <v>29</v>
      </c>
      <c r="T238" s="6">
        <v>44965</v>
      </c>
      <c r="U238" s="4" t="s">
        <v>30</v>
      </c>
      <c r="V238" s="2">
        <f t="shared" si="21"/>
        <v>126.34394586533793</v>
      </c>
      <c r="W238" s="3">
        <f t="shared" si="22"/>
        <v>0</v>
      </c>
      <c r="X238" s="3">
        <f t="shared" si="23"/>
        <v>17.62</v>
      </c>
      <c r="Y238" s="3">
        <f t="shared" si="24"/>
        <v>6717728077</v>
      </c>
      <c r="Z238" s="3">
        <f t="shared" si="25"/>
        <v>6717728077</v>
      </c>
      <c r="AA238" s="3">
        <f t="shared" si="26"/>
        <v>0</v>
      </c>
      <c r="AB238" s="7">
        <f t="shared" si="27"/>
        <v>0</v>
      </c>
      <c r="AC238" s="3" cm="1">
        <f t="array" ref="AC238">IFERROR(
    (SUMPRODUCT(--(M238:M1237 &lt;&gt; Y238:Y1237)*(M238:M1237 &lt; Y238:Y1237)) - SUMPRODUCT(--(M238:M1237 &lt;&gt; Y238:Y1237)*(M238:M1237 &gt; Y238:Y1237))) /
    SQRT(
        (SUMPRODUCT(--(M238:M1237 &lt;&gt; Y238:Y1237)*(M238:M1237 &lt; Y238:Y1237)) + COUNT(M238:M1237)) *
        (SUMPRODUCT(--(M238:M1237 &lt;&gt; Y238:Y1237)*(M238:M1237 &gt; Y238:Y1237)) + COUNT(Y238:Y1237))
    ),
    0
)</f>
        <v>0.70710678118654746</v>
      </c>
    </row>
    <row r="239" spans="1:29" x14ac:dyDescent="0.3">
      <c r="A239" s="4" t="s">
        <v>458</v>
      </c>
      <c r="B239" s="4" t="s">
        <v>459</v>
      </c>
      <c r="C239" s="5">
        <v>29</v>
      </c>
      <c r="D239" s="4" t="s">
        <v>23</v>
      </c>
      <c r="E239" s="4" t="s">
        <v>24</v>
      </c>
      <c r="F239" s="5">
        <v>1</v>
      </c>
      <c r="G239" s="4" t="s">
        <v>34</v>
      </c>
      <c r="H239" s="4" t="s">
        <v>54</v>
      </c>
      <c r="I239" s="5">
        <v>6045533</v>
      </c>
      <c r="J239" s="5">
        <v>1968093</v>
      </c>
      <c r="K239" s="5">
        <v>469347305</v>
      </c>
      <c r="L239" s="4" t="s">
        <v>27</v>
      </c>
      <c r="M239" s="5">
        <v>744</v>
      </c>
      <c r="N239" s="5">
        <v>72</v>
      </c>
      <c r="O239" s="2">
        <v>21.91</v>
      </c>
      <c r="P239" s="5">
        <v>5254567</v>
      </c>
      <c r="Q239" s="4" t="s">
        <v>36</v>
      </c>
      <c r="R239" s="5">
        <v>0</v>
      </c>
      <c r="S239" s="4" t="s">
        <v>37</v>
      </c>
      <c r="T239" s="6">
        <v>45140</v>
      </c>
      <c r="U239" s="4" t="s">
        <v>84</v>
      </c>
      <c r="V239" s="2">
        <f t="shared" si="21"/>
        <v>65.570404708180803</v>
      </c>
      <c r="W239" s="3">
        <f t="shared" si="22"/>
        <v>0</v>
      </c>
      <c r="X239" s="3">
        <f t="shared" si="23"/>
        <v>21.91</v>
      </c>
      <c r="Y239" s="3">
        <f t="shared" si="24"/>
        <v>10283399452.549999</v>
      </c>
      <c r="Z239" s="3">
        <f t="shared" si="25"/>
        <v>10283399452.549999</v>
      </c>
      <c r="AA239" s="3">
        <f t="shared" si="26"/>
        <v>0</v>
      </c>
      <c r="AB239" s="7">
        <f t="shared" si="27"/>
        <v>0</v>
      </c>
      <c r="AC239" s="3" cm="1">
        <f t="array" ref="AC239">IFERROR(
    (SUMPRODUCT(--(M239:M1238 &lt;&gt; Y239:Y1238)*(M239:M1238 &lt; Y239:Y1238)) - SUMPRODUCT(--(M239:M1238 &lt;&gt; Y239:Y1238)*(M239:M1238 &gt; Y239:Y1238))) /
    SQRT(
        (SUMPRODUCT(--(M239:M1238 &lt;&gt; Y239:Y1238)*(M239:M1238 &lt; Y239:Y1238)) + COUNT(M239:M1238)) *
        (SUMPRODUCT(--(M239:M1238 &lt;&gt; Y239:Y1238)*(M239:M1238 &gt; Y239:Y1238)) + COUNT(Y239:Y1238))
    ),
    0
)</f>
        <v>0.70710678118654746</v>
      </c>
    </row>
    <row r="240" spans="1:29" x14ac:dyDescent="0.3">
      <c r="A240" s="4" t="s">
        <v>1346</v>
      </c>
      <c r="B240" s="4" t="s">
        <v>1347</v>
      </c>
      <c r="C240" s="5">
        <v>49</v>
      </c>
      <c r="D240" s="4" t="s">
        <v>23</v>
      </c>
      <c r="E240" s="4" t="s">
        <v>24</v>
      </c>
      <c r="F240" s="5">
        <v>2</v>
      </c>
      <c r="G240" s="4" t="s">
        <v>34</v>
      </c>
      <c r="H240" s="4" t="s">
        <v>49</v>
      </c>
      <c r="I240" s="5">
        <v>46092244</v>
      </c>
      <c r="J240" s="5">
        <v>2078937</v>
      </c>
      <c r="K240" s="5">
        <v>315745378</v>
      </c>
      <c r="L240" s="4" t="s">
        <v>58</v>
      </c>
      <c r="M240" s="5">
        <v>744</v>
      </c>
      <c r="N240" s="5">
        <v>60</v>
      </c>
      <c r="O240" s="2">
        <v>8.1999999999999993</v>
      </c>
      <c r="P240" s="5">
        <v>4427495</v>
      </c>
      <c r="Q240" s="4" t="s">
        <v>36</v>
      </c>
      <c r="R240" s="5">
        <v>0</v>
      </c>
      <c r="S240" s="4" t="s">
        <v>50</v>
      </c>
      <c r="T240" s="6">
        <v>45591</v>
      </c>
      <c r="U240" s="4" t="s">
        <v>51</v>
      </c>
      <c r="V240" s="2">
        <f t="shared" si="21"/>
        <v>9.1911697161836248</v>
      </c>
      <c r="W240" s="3">
        <f t="shared" si="22"/>
        <v>0</v>
      </c>
      <c r="X240" s="3">
        <f t="shared" si="23"/>
        <v>8.1999999999999993</v>
      </c>
      <c r="Y240" s="3">
        <f t="shared" si="24"/>
        <v>2589112099.5999999</v>
      </c>
      <c r="Z240" s="3">
        <f t="shared" si="25"/>
        <v>2589112099.5999999</v>
      </c>
      <c r="AA240" s="3">
        <f t="shared" si="26"/>
        <v>0</v>
      </c>
      <c r="AB240" s="7">
        <f t="shared" si="27"/>
        <v>0</v>
      </c>
      <c r="AC240" s="3" cm="1">
        <f t="array" ref="AC240">IFERROR(
    (SUMPRODUCT(--(M240:M1239 &lt;&gt; Y240:Y1239)*(M240:M1239 &lt; Y240:Y1239)) - SUMPRODUCT(--(M240:M1239 &lt;&gt; Y240:Y1239)*(M240:M1239 &gt; Y240:Y1239))) /
    SQRT(
        (SUMPRODUCT(--(M240:M1239 &lt;&gt; Y240:Y1239)*(M240:M1239 &lt; Y240:Y1239)) + COUNT(M240:M1239)) *
        (SUMPRODUCT(--(M240:M1239 &lt;&gt; Y240:Y1239)*(M240:M1239 &gt; Y240:Y1239)) + COUNT(Y240:Y1239))
    ),
    0
)</f>
        <v>0.70710678118654746</v>
      </c>
    </row>
    <row r="241" spans="1:29" x14ac:dyDescent="0.3">
      <c r="A241" s="4" t="s">
        <v>223</v>
      </c>
      <c r="B241" s="4" t="s">
        <v>224</v>
      </c>
      <c r="C241" s="5">
        <v>24</v>
      </c>
      <c r="D241" s="4" t="s">
        <v>41</v>
      </c>
      <c r="E241" s="4" t="s">
        <v>24</v>
      </c>
      <c r="F241" s="5">
        <v>3</v>
      </c>
      <c r="G241" s="4" t="s">
        <v>34</v>
      </c>
      <c r="H241" s="4" t="s">
        <v>26</v>
      </c>
      <c r="I241" s="5">
        <v>36007197</v>
      </c>
      <c r="J241" s="5">
        <v>8346988</v>
      </c>
      <c r="K241" s="5">
        <v>55640965</v>
      </c>
      <c r="L241" s="4" t="s">
        <v>61</v>
      </c>
      <c r="M241" s="5">
        <v>743</v>
      </c>
      <c r="N241" s="5">
        <v>12</v>
      </c>
      <c r="O241" s="2">
        <v>10.7</v>
      </c>
      <c r="P241" s="5">
        <v>19045646</v>
      </c>
      <c r="Q241" s="4" t="s">
        <v>36</v>
      </c>
      <c r="R241" s="5">
        <v>0</v>
      </c>
      <c r="S241" s="4" t="s">
        <v>29</v>
      </c>
      <c r="T241" s="6">
        <v>45285</v>
      </c>
      <c r="U241" s="4" t="s">
        <v>84</v>
      </c>
      <c r="V241" s="2">
        <f t="shared" si="21"/>
        <v>42.939907474345432</v>
      </c>
      <c r="W241" s="3">
        <f t="shared" si="22"/>
        <v>0</v>
      </c>
      <c r="X241" s="3">
        <f t="shared" si="23"/>
        <v>10.7</v>
      </c>
      <c r="Y241" s="3">
        <f t="shared" si="24"/>
        <v>595358325.5</v>
      </c>
      <c r="Z241" s="3">
        <f t="shared" si="25"/>
        <v>595358325.5</v>
      </c>
      <c r="AA241" s="3">
        <f t="shared" si="26"/>
        <v>0</v>
      </c>
      <c r="AB241" s="7">
        <f t="shared" si="27"/>
        <v>0</v>
      </c>
      <c r="AC241" s="3" cm="1">
        <f t="array" ref="AC241">IFERROR(
    (SUMPRODUCT(--(M241:M1240 &lt;&gt; Y241:Y1240)*(M241:M1240 &lt; Y241:Y1240)) - SUMPRODUCT(--(M241:M1240 &lt;&gt; Y241:Y1240)*(M241:M1240 &gt; Y241:Y1240))) /
    SQRT(
        (SUMPRODUCT(--(M241:M1240 &lt;&gt; Y241:Y1240)*(M241:M1240 &lt; Y241:Y1240)) + COUNT(M241:M1240)) *
        (SUMPRODUCT(--(M241:M1240 &lt;&gt; Y241:Y1240)*(M241:M1240 &gt; Y241:Y1240)) + COUNT(Y241:Y1240))
    ),
    0
)</f>
        <v>0.70710678118654746</v>
      </c>
    </row>
    <row r="242" spans="1:29" x14ac:dyDescent="0.3">
      <c r="A242" s="4" t="s">
        <v>456</v>
      </c>
      <c r="B242" s="4" t="s">
        <v>457</v>
      </c>
      <c r="C242" s="5">
        <v>29</v>
      </c>
      <c r="D242" s="4" t="s">
        <v>23</v>
      </c>
      <c r="E242" s="4" t="s">
        <v>24</v>
      </c>
      <c r="F242" s="5">
        <v>3</v>
      </c>
      <c r="G242" s="4" t="s">
        <v>34</v>
      </c>
      <c r="H242" s="4" t="s">
        <v>49</v>
      </c>
      <c r="I242" s="5">
        <v>8992942</v>
      </c>
      <c r="J242" s="5">
        <v>2057244</v>
      </c>
      <c r="K242" s="5">
        <v>367361896</v>
      </c>
      <c r="L242" s="4" t="s">
        <v>71</v>
      </c>
      <c r="M242" s="5">
        <v>743</v>
      </c>
      <c r="N242" s="5">
        <v>36</v>
      </c>
      <c r="O242" s="2">
        <v>9.6999999999999993</v>
      </c>
      <c r="P242" s="5">
        <v>5891447</v>
      </c>
      <c r="Q242" s="4" t="s">
        <v>46</v>
      </c>
      <c r="R242" s="5">
        <v>1</v>
      </c>
      <c r="S242" s="4" t="s">
        <v>29</v>
      </c>
      <c r="T242" s="6">
        <v>45276</v>
      </c>
      <c r="U242" s="4" t="s">
        <v>38</v>
      </c>
      <c r="V242" s="2">
        <f t="shared" si="21"/>
        <v>53.315365008335604</v>
      </c>
      <c r="W242" s="3">
        <f t="shared" si="22"/>
        <v>0</v>
      </c>
      <c r="X242" s="3">
        <f t="shared" si="23"/>
        <v>9.6999999999999993</v>
      </c>
      <c r="Y242" s="3">
        <f t="shared" si="24"/>
        <v>3563410391.1999998</v>
      </c>
      <c r="Z242" s="3">
        <f t="shared" si="25"/>
        <v>3563410391.1999998</v>
      </c>
      <c r="AA242" s="3">
        <f t="shared" si="26"/>
        <v>0</v>
      </c>
      <c r="AB242" s="7">
        <f t="shared" si="27"/>
        <v>0</v>
      </c>
      <c r="AC242" s="3" cm="1">
        <f t="array" ref="AC242">IFERROR(
    (SUMPRODUCT(--(M242:M1241 &lt;&gt; Y242:Y1241)*(M242:M1241 &lt; Y242:Y1241)) - SUMPRODUCT(--(M242:M1241 &lt;&gt; Y242:Y1241)*(M242:M1241 &gt; Y242:Y1241))) /
    SQRT(
        (SUMPRODUCT(--(M242:M1241 &lt;&gt; Y242:Y1241)*(M242:M1241 &lt; Y242:Y1241)) + COUNT(M242:M1241)) *
        (SUMPRODUCT(--(M242:M1241 &lt;&gt; Y242:Y1241)*(M242:M1241 &gt; Y242:Y1241)) + COUNT(Y242:Y1241))
    ),
    0
)</f>
        <v>0.70710678118654746</v>
      </c>
    </row>
    <row r="243" spans="1:29" x14ac:dyDescent="0.3">
      <c r="A243" s="4" t="s">
        <v>624</v>
      </c>
      <c r="B243" s="4" t="s">
        <v>625</v>
      </c>
      <c r="C243" s="5">
        <v>33</v>
      </c>
      <c r="D243" s="4" t="s">
        <v>41</v>
      </c>
      <c r="E243" s="4" t="s">
        <v>24</v>
      </c>
      <c r="F243" s="5">
        <v>0</v>
      </c>
      <c r="G243" s="4" t="s">
        <v>64</v>
      </c>
      <c r="H243" s="4" t="s">
        <v>26</v>
      </c>
      <c r="I243" s="5">
        <v>47860032</v>
      </c>
      <c r="J243" s="5">
        <v>9850941</v>
      </c>
      <c r="K243" s="5">
        <v>179367936</v>
      </c>
      <c r="L243" s="4" t="s">
        <v>27</v>
      </c>
      <c r="M243" s="5">
        <v>743</v>
      </c>
      <c r="N243" s="5">
        <v>24</v>
      </c>
      <c r="O243" s="2">
        <v>15.32</v>
      </c>
      <c r="P243" s="5">
        <v>16812624</v>
      </c>
      <c r="Q243" s="4" t="s">
        <v>36</v>
      </c>
      <c r="R243" s="5">
        <v>0</v>
      </c>
      <c r="S243" s="4" t="s">
        <v>50</v>
      </c>
      <c r="T243" s="6">
        <v>45323</v>
      </c>
      <c r="U243" s="4" t="s">
        <v>38</v>
      </c>
      <c r="V243" s="2">
        <f t="shared" si="21"/>
        <v>29.132456318142481</v>
      </c>
      <c r="W243" s="3">
        <f t="shared" si="22"/>
        <v>0</v>
      </c>
      <c r="X243" s="3">
        <f t="shared" si="23"/>
        <v>15.32</v>
      </c>
      <c r="Y243" s="3">
        <f t="shared" si="24"/>
        <v>2747916779.52</v>
      </c>
      <c r="Z243" s="3">
        <f t="shared" si="25"/>
        <v>2747916779.52</v>
      </c>
      <c r="AA243" s="3">
        <f t="shared" si="26"/>
        <v>0</v>
      </c>
      <c r="AB243" s="7">
        <f t="shared" si="27"/>
        <v>0</v>
      </c>
      <c r="AC243" s="3" cm="1">
        <f t="array" ref="AC243">IFERROR(
    (SUMPRODUCT(--(M243:M1242 &lt;&gt; Y243:Y1242)*(M243:M1242 &lt; Y243:Y1242)) - SUMPRODUCT(--(M243:M1242 &lt;&gt; Y243:Y1242)*(M243:M1242 &gt; Y243:Y1242))) /
    SQRT(
        (SUMPRODUCT(--(M243:M1242 &lt;&gt; Y243:Y1242)*(M243:M1242 &lt; Y243:Y1242)) + COUNT(M243:M1242)) *
        (SUMPRODUCT(--(M243:M1242 &lt;&gt; Y243:Y1242)*(M243:M1242 &gt; Y243:Y1242)) + COUNT(Y243:Y1242))
    ),
    0
)</f>
        <v>0.70710678118654746</v>
      </c>
    </row>
    <row r="244" spans="1:29" x14ac:dyDescent="0.3">
      <c r="A244" s="4" t="s">
        <v>824</v>
      </c>
      <c r="B244" s="4" t="s">
        <v>825</v>
      </c>
      <c r="C244" s="5">
        <v>38</v>
      </c>
      <c r="D244" s="4" t="s">
        <v>23</v>
      </c>
      <c r="E244" s="4" t="s">
        <v>33</v>
      </c>
      <c r="F244" s="5">
        <v>0</v>
      </c>
      <c r="G244" s="4" t="s">
        <v>25</v>
      </c>
      <c r="H244" s="4" t="s">
        <v>49</v>
      </c>
      <c r="I244" s="5">
        <v>41345673</v>
      </c>
      <c r="J244" s="5">
        <v>9556340</v>
      </c>
      <c r="K244" s="5">
        <v>79766167</v>
      </c>
      <c r="L244" s="4" t="s">
        <v>35</v>
      </c>
      <c r="M244" s="5">
        <v>743</v>
      </c>
      <c r="N244" s="5">
        <v>48</v>
      </c>
      <c r="O244" s="2">
        <v>8.0399999999999991</v>
      </c>
      <c r="P244" s="5">
        <v>8694852</v>
      </c>
      <c r="Q244" s="4" t="s">
        <v>36</v>
      </c>
      <c r="R244" s="5">
        <v>0</v>
      </c>
      <c r="S244" s="4" t="s">
        <v>50</v>
      </c>
      <c r="T244" s="6">
        <v>45385</v>
      </c>
      <c r="U244" s="4" t="s">
        <v>84</v>
      </c>
      <c r="V244" s="2">
        <f t="shared" si="21"/>
        <v>17.08154842520668</v>
      </c>
      <c r="W244" s="3">
        <f t="shared" si="22"/>
        <v>0</v>
      </c>
      <c r="X244" s="3">
        <f t="shared" si="23"/>
        <v>8.0399999999999991</v>
      </c>
      <c r="Y244" s="3">
        <f t="shared" si="24"/>
        <v>641319982.67999995</v>
      </c>
      <c r="Z244" s="3">
        <f t="shared" si="25"/>
        <v>641319982.67999995</v>
      </c>
      <c r="AA244" s="3">
        <f t="shared" si="26"/>
        <v>0</v>
      </c>
      <c r="AB244" s="7">
        <f t="shared" si="27"/>
        <v>0</v>
      </c>
      <c r="AC244" s="3" cm="1">
        <f t="array" ref="AC244">IFERROR(
    (SUMPRODUCT(--(M244:M1243 &lt;&gt; Y244:Y1243)*(M244:M1243 &lt; Y244:Y1243)) - SUMPRODUCT(--(M244:M1243 &lt;&gt; Y244:Y1243)*(M244:M1243 &gt; Y244:Y1243))) /
    SQRT(
        (SUMPRODUCT(--(M244:M1243 &lt;&gt; Y244:Y1243)*(M244:M1243 &lt; Y244:Y1243)) + COUNT(M244:M1243)) *
        (SUMPRODUCT(--(M244:M1243 &lt;&gt; Y244:Y1243)*(M244:M1243 &gt; Y244:Y1243)) + COUNT(Y244:Y1243))
    ),
    0
)</f>
        <v>0.70710678118654746</v>
      </c>
    </row>
    <row r="245" spans="1:29" x14ac:dyDescent="0.3">
      <c r="A245" s="4" t="s">
        <v>1664</v>
      </c>
      <c r="B245" s="4" t="s">
        <v>1665</v>
      </c>
      <c r="C245" s="5">
        <v>55</v>
      </c>
      <c r="D245" s="4" t="s">
        <v>41</v>
      </c>
      <c r="E245" s="4" t="s">
        <v>33</v>
      </c>
      <c r="F245" s="5">
        <v>0</v>
      </c>
      <c r="G245" s="4" t="s">
        <v>64</v>
      </c>
      <c r="H245" s="4" t="s">
        <v>54</v>
      </c>
      <c r="I245" s="5">
        <v>27323902</v>
      </c>
      <c r="J245" s="5">
        <v>12879606</v>
      </c>
      <c r="K245" s="5">
        <v>412931018</v>
      </c>
      <c r="L245" s="4" t="s">
        <v>61</v>
      </c>
      <c r="M245" s="5">
        <v>743</v>
      </c>
      <c r="N245" s="5">
        <v>12</v>
      </c>
      <c r="O245" s="2">
        <v>9.2799999999999994</v>
      </c>
      <c r="P245" s="5">
        <v>19623614</v>
      </c>
      <c r="Q245" s="4" t="s">
        <v>28</v>
      </c>
      <c r="R245" s="5">
        <v>0</v>
      </c>
      <c r="S245" s="4" t="s">
        <v>50</v>
      </c>
      <c r="T245" s="6">
        <v>45897</v>
      </c>
      <c r="U245" s="4" t="s">
        <v>30</v>
      </c>
      <c r="V245" s="2">
        <f t="shared" si="21"/>
        <v>48.810700797552293</v>
      </c>
      <c r="W245" s="3">
        <f t="shared" si="22"/>
        <v>0</v>
      </c>
      <c r="X245" s="3">
        <f t="shared" si="23"/>
        <v>9.2799999999999994</v>
      </c>
      <c r="Y245" s="3">
        <f t="shared" si="24"/>
        <v>3831999847.04</v>
      </c>
      <c r="Z245" s="3">
        <f t="shared" si="25"/>
        <v>3831999847.04</v>
      </c>
      <c r="AA245" s="3">
        <f t="shared" si="26"/>
        <v>0</v>
      </c>
      <c r="AB245" s="7">
        <f t="shared" si="27"/>
        <v>0</v>
      </c>
      <c r="AC245" s="3" cm="1">
        <f t="array" ref="AC245">IFERROR(
    (SUMPRODUCT(--(M245:M1244 &lt;&gt; Y245:Y1244)*(M245:M1244 &lt; Y245:Y1244)) - SUMPRODUCT(--(M245:M1244 &lt;&gt; Y245:Y1244)*(M245:M1244 &gt; Y245:Y1244))) /
    SQRT(
        (SUMPRODUCT(--(M245:M1244 &lt;&gt; Y245:Y1244)*(M245:M1244 &lt; Y245:Y1244)) + COUNT(M245:M1244)) *
        (SUMPRODUCT(--(M245:M1244 &lt;&gt; Y245:Y1244)*(M245:M1244 &gt; Y245:Y1244)) + COUNT(Y245:Y1244))
    ),
    0
)</f>
        <v>0.70710678118654757</v>
      </c>
    </row>
    <row r="246" spans="1:29" x14ac:dyDescent="0.3">
      <c r="A246" s="4" t="s">
        <v>1842</v>
      </c>
      <c r="B246" s="4" t="s">
        <v>1843</v>
      </c>
      <c r="C246" s="5">
        <v>59</v>
      </c>
      <c r="D246" s="4" t="s">
        <v>41</v>
      </c>
      <c r="E246" s="4" t="s">
        <v>24</v>
      </c>
      <c r="F246" s="5">
        <v>1</v>
      </c>
      <c r="G246" s="4" t="s">
        <v>34</v>
      </c>
      <c r="H246" s="4" t="s">
        <v>26</v>
      </c>
      <c r="I246" s="5">
        <v>30937789</v>
      </c>
      <c r="J246" s="5">
        <v>2979845</v>
      </c>
      <c r="K246" s="5">
        <v>141308836</v>
      </c>
      <c r="L246" s="4" t="s">
        <v>27</v>
      </c>
      <c r="M246" s="5">
        <v>743</v>
      </c>
      <c r="N246" s="5">
        <v>48</v>
      </c>
      <c r="O246" s="2">
        <v>13.72</v>
      </c>
      <c r="P246" s="5">
        <v>8285599</v>
      </c>
      <c r="Q246" s="4" t="s">
        <v>46</v>
      </c>
      <c r="R246" s="5">
        <v>0</v>
      </c>
      <c r="S246" s="4" t="s">
        <v>50</v>
      </c>
      <c r="T246" s="6">
        <v>45111</v>
      </c>
      <c r="U246" s="4" t="s">
        <v>55</v>
      </c>
      <c r="V246" s="2">
        <f t="shared" si="21"/>
        <v>24.428587795952982</v>
      </c>
      <c r="W246" s="3">
        <f t="shared" si="22"/>
        <v>0</v>
      </c>
      <c r="X246" s="3">
        <f t="shared" si="23"/>
        <v>13.72</v>
      </c>
      <c r="Y246" s="3">
        <f t="shared" si="24"/>
        <v>1938757229.9200001</v>
      </c>
      <c r="Z246" s="3">
        <f t="shared" si="25"/>
        <v>1938757229.9200001</v>
      </c>
      <c r="AA246" s="3">
        <f t="shared" si="26"/>
        <v>0</v>
      </c>
      <c r="AB246" s="7">
        <f t="shared" si="27"/>
        <v>0</v>
      </c>
      <c r="AC246" s="3" cm="1">
        <f t="array" ref="AC246">IFERROR(
    (SUMPRODUCT(--(M246:M1245 &lt;&gt; Y246:Y1245)*(M246:M1245 &lt; Y246:Y1245)) - SUMPRODUCT(--(M246:M1245 &lt;&gt; Y246:Y1245)*(M246:M1245 &gt; Y246:Y1245))) /
    SQRT(
        (SUMPRODUCT(--(M246:M1245 &lt;&gt; Y246:Y1245)*(M246:M1245 &lt; Y246:Y1245)) + COUNT(M246:M1245)) *
        (SUMPRODUCT(--(M246:M1245 &lt;&gt; Y246:Y1245)*(M246:M1245 &gt; Y246:Y1245)) + COUNT(Y246:Y1245))
    ),
    0
)</f>
        <v>0.70710678118654757</v>
      </c>
    </row>
    <row r="247" spans="1:29" x14ac:dyDescent="0.3">
      <c r="A247" s="4" t="s">
        <v>131</v>
      </c>
      <c r="B247" s="4" t="s">
        <v>132</v>
      </c>
      <c r="C247" s="5">
        <v>22</v>
      </c>
      <c r="D247" s="4" t="s">
        <v>23</v>
      </c>
      <c r="E247" s="4" t="s">
        <v>33</v>
      </c>
      <c r="F247" s="5">
        <v>1</v>
      </c>
      <c r="G247" s="4" t="s">
        <v>34</v>
      </c>
      <c r="H247" s="4" t="s">
        <v>49</v>
      </c>
      <c r="I247" s="5">
        <v>59525264</v>
      </c>
      <c r="J247" s="5">
        <v>3183818</v>
      </c>
      <c r="K247" s="5">
        <v>173419975</v>
      </c>
      <c r="L247" s="4" t="s">
        <v>71</v>
      </c>
      <c r="M247" s="5">
        <v>742</v>
      </c>
      <c r="N247" s="5">
        <v>12</v>
      </c>
      <c r="O247" s="2">
        <v>14.34</v>
      </c>
      <c r="P247" s="5">
        <v>4425565</v>
      </c>
      <c r="Q247" s="4" t="s">
        <v>36</v>
      </c>
      <c r="R247" s="5">
        <v>0</v>
      </c>
      <c r="S247" s="4" t="s">
        <v>37</v>
      </c>
      <c r="T247" s="6">
        <v>45323</v>
      </c>
      <c r="U247" s="4" t="s">
        <v>55</v>
      </c>
      <c r="V247" s="2">
        <f t="shared" si="21"/>
        <v>7.0572951458610085</v>
      </c>
      <c r="W247" s="3">
        <f t="shared" si="22"/>
        <v>0</v>
      </c>
      <c r="X247" s="3">
        <f t="shared" si="23"/>
        <v>14.34</v>
      </c>
      <c r="Y247" s="3">
        <f t="shared" si="24"/>
        <v>2486842441.5</v>
      </c>
      <c r="Z247" s="3">
        <f t="shared" si="25"/>
        <v>2486842441.5</v>
      </c>
      <c r="AA247" s="3">
        <f t="shared" si="26"/>
        <v>0</v>
      </c>
      <c r="AB247" s="7">
        <f t="shared" si="27"/>
        <v>0</v>
      </c>
      <c r="AC247" s="3" cm="1">
        <f t="array" ref="AC247">IFERROR(
    (SUMPRODUCT(--(M247:M1246 &lt;&gt; Y247:Y1246)*(M247:M1246 &lt; Y247:Y1246)) - SUMPRODUCT(--(M247:M1246 &lt;&gt; Y247:Y1246)*(M247:M1246 &gt; Y247:Y1246))) /
    SQRT(
        (SUMPRODUCT(--(M247:M1246 &lt;&gt; Y247:Y1246)*(M247:M1246 &lt; Y247:Y1246)) + COUNT(M247:M1246)) *
        (SUMPRODUCT(--(M247:M1246 &lt;&gt; Y247:Y1246)*(M247:M1246 &gt; Y247:Y1246)) + COUNT(Y247:Y1246))
    ),
    0
)</f>
        <v>0.70710678118654757</v>
      </c>
    </row>
    <row r="248" spans="1:29" x14ac:dyDescent="0.3">
      <c r="A248" s="4" t="s">
        <v>1224</v>
      </c>
      <c r="B248" s="4" t="s">
        <v>1225</v>
      </c>
      <c r="C248" s="5">
        <v>46</v>
      </c>
      <c r="D248" s="4" t="s">
        <v>41</v>
      </c>
      <c r="E248" s="4" t="s">
        <v>33</v>
      </c>
      <c r="F248" s="5">
        <v>1</v>
      </c>
      <c r="G248" s="4" t="s">
        <v>25</v>
      </c>
      <c r="H248" s="4" t="s">
        <v>26</v>
      </c>
      <c r="I248" s="5">
        <v>7212292</v>
      </c>
      <c r="J248" s="5">
        <v>4762315</v>
      </c>
      <c r="K248" s="5">
        <v>111941639</v>
      </c>
      <c r="L248" s="4" t="s">
        <v>71</v>
      </c>
      <c r="M248" s="5">
        <v>742</v>
      </c>
      <c r="N248" s="5">
        <v>24</v>
      </c>
      <c r="O248" s="2">
        <v>20.6</v>
      </c>
      <c r="P248" s="5">
        <v>10255211</v>
      </c>
      <c r="Q248" s="4" t="s">
        <v>36</v>
      </c>
      <c r="R248" s="5">
        <v>0</v>
      </c>
      <c r="S248" s="4" t="s">
        <v>50</v>
      </c>
      <c r="T248" s="6">
        <v>45364</v>
      </c>
      <c r="U248" s="4" t="s">
        <v>55</v>
      </c>
      <c r="V248" s="2">
        <f t="shared" si="21"/>
        <v>85.641315827734473</v>
      </c>
      <c r="W248" s="3">
        <f t="shared" si="22"/>
        <v>0</v>
      </c>
      <c r="X248" s="3">
        <f t="shared" si="23"/>
        <v>20.6</v>
      </c>
      <c r="Y248" s="3">
        <f t="shared" si="24"/>
        <v>2305997763.4000001</v>
      </c>
      <c r="Z248" s="3">
        <f t="shared" si="25"/>
        <v>2305997763.4000001</v>
      </c>
      <c r="AA248" s="3">
        <f t="shared" si="26"/>
        <v>0</v>
      </c>
      <c r="AB248" s="7">
        <f t="shared" si="27"/>
        <v>0</v>
      </c>
      <c r="AC248" s="3" cm="1">
        <f t="array" ref="AC248">IFERROR(
    (SUMPRODUCT(--(M248:M1247 &lt;&gt; Y248:Y1247)*(M248:M1247 &lt; Y248:Y1247)) - SUMPRODUCT(--(M248:M1247 &lt;&gt; Y248:Y1247)*(M248:M1247 &gt; Y248:Y1247))) /
    SQRT(
        (SUMPRODUCT(--(M248:M1247 &lt;&gt; Y248:Y1247)*(M248:M1247 &lt; Y248:Y1247)) + COUNT(M248:M1247)) *
        (SUMPRODUCT(--(M248:M1247 &lt;&gt; Y248:Y1247)*(M248:M1247 &gt; Y248:Y1247)) + COUNT(Y248:Y1247))
    ),
    0
)</f>
        <v>0.70710678118654757</v>
      </c>
    </row>
    <row r="249" spans="1:29" x14ac:dyDescent="0.3">
      <c r="A249" s="4" t="s">
        <v>1836</v>
      </c>
      <c r="B249" s="4" t="s">
        <v>1837</v>
      </c>
      <c r="C249" s="5">
        <v>59</v>
      </c>
      <c r="D249" s="4" t="s">
        <v>23</v>
      </c>
      <c r="E249" s="4" t="s">
        <v>33</v>
      </c>
      <c r="F249" s="5">
        <v>3</v>
      </c>
      <c r="G249" s="4" t="s">
        <v>34</v>
      </c>
      <c r="H249" s="4" t="s">
        <v>49</v>
      </c>
      <c r="I249" s="5">
        <v>56380587</v>
      </c>
      <c r="J249" s="5">
        <v>1079037</v>
      </c>
      <c r="K249" s="5">
        <v>246101706</v>
      </c>
      <c r="L249" s="4" t="s">
        <v>58</v>
      </c>
      <c r="M249" s="5">
        <v>742</v>
      </c>
      <c r="N249" s="5">
        <v>60</v>
      </c>
      <c r="O249" s="2">
        <v>18.260000000000002</v>
      </c>
      <c r="P249" s="5">
        <v>2150112</v>
      </c>
      <c r="Q249" s="4" t="s">
        <v>46</v>
      </c>
      <c r="R249" s="5">
        <v>0</v>
      </c>
      <c r="S249" s="4" t="s">
        <v>50</v>
      </c>
      <c r="T249" s="6">
        <v>45741</v>
      </c>
      <c r="U249" s="4" t="s">
        <v>84</v>
      </c>
      <c r="V249" s="2">
        <f t="shared" si="21"/>
        <v>3.7419527840975775</v>
      </c>
      <c r="W249" s="3">
        <f t="shared" si="22"/>
        <v>0</v>
      </c>
      <c r="X249" s="3">
        <f t="shared" si="23"/>
        <v>18.260000000000002</v>
      </c>
      <c r="Y249" s="3">
        <f t="shared" si="24"/>
        <v>4493817151.5600004</v>
      </c>
      <c r="Z249" s="3">
        <f t="shared" si="25"/>
        <v>4493817151.5600004</v>
      </c>
      <c r="AA249" s="3">
        <f t="shared" si="26"/>
        <v>0</v>
      </c>
      <c r="AB249" s="7">
        <f t="shared" si="27"/>
        <v>0</v>
      </c>
      <c r="AC249" s="3" cm="1">
        <f t="array" ref="AC249">IFERROR(
    (SUMPRODUCT(--(M249:M1248 &lt;&gt; Y249:Y1248)*(M249:M1248 &lt; Y249:Y1248)) - SUMPRODUCT(--(M249:M1248 &lt;&gt; Y249:Y1248)*(M249:M1248 &gt; Y249:Y1248))) /
    SQRT(
        (SUMPRODUCT(--(M249:M1248 &lt;&gt; Y249:Y1248)*(M249:M1248 &lt; Y249:Y1248)) + COUNT(M249:M1248)) *
        (SUMPRODUCT(--(M249:M1248 &lt;&gt; Y249:Y1248)*(M249:M1248 &gt; Y249:Y1248)) + COUNT(Y249:Y1248))
    ),
    0
)</f>
        <v>0.70710678118654757</v>
      </c>
    </row>
    <row r="250" spans="1:29" x14ac:dyDescent="0.3">
      <c r="A250" s="4" t="s">
        <v>1992</v>
      </c>
      <c r="B250" s="4" t="s">
        <v>1993</v>
      </c>
      <c r="C250" s="5">
        <v>63</v>
      </c>
      <c r="D250" s="4" t="s">
        <v>41</v>
      </c>
      <c r="E250" s="4" t="s">
        <v>33</v>
      </c>
      <c r="F250" s="5">
        <v>0</v>
      </c>
      <c r="G250" s="4" t="s">
        <v>64</v>
      </c>
      <c r="H250" s="4" t="s">
        <v>54</v>
      </c>
      <c r="I250" s="5">
        <v>6045716</v>
      </c>
      <c r="J250" s="5">
        <v>653817</v>
      </c>
      <c r="K250" s="5">
        <v>28397030</v>
      </c>
      <c r="L250" s="4" t="s">
        <v>71</v>
      </c>
      <c r="M250" s="5">
        <v>742</v>
      </c>
      <c r="N250" s="5">
        <v>24</v>
      </c>
      <c r="O250" s="2">
        <v>17.670000000000002</v>
      </c>
      <c r="P250" s="5">
        <v>13786482</v>
      </c>
      <c r="Q250" s="4" t="s">
        <v>36</v>
      </c>
      <c r="R250" s="5">
        <v>0</v>
      </c>
      <c r="S250" s="4" t="s">
        <v>29</v>
      </c>
      <c r="T250" s="6">
        <v>44922</v>
      </c>
      <c r="U250" s="4" t="s">
        <v>30</v>
      </c>
      <c r="V250" s="2">
        <f t="shared" si="21"/>
        <v>205.78273142322007</v>
      </c>
      <c r="W250" s="3">
        <f t="shared" si="22"/>
        <v>0</v>
      </c>
      <c r="X250" s="3">
        <f t="shared" si="23"/>
        <v>17.670000000000002</v>
      </c>
      <c r="Y250" s="3">
        <f t="shared" si="24"/>
        <v>501775520.10000002</v>
      </c>
      <c r="Z250" s="3">
        <f t="shared" si="25"/>
        <v>501775520.10000002</v>
      </c>
      <c r="AA250" s="3">
        <f t="shared" si="26"/>
        <v>0</v>
      </c>
      <c r="AB250" s="7">
        <f t="shared" si="27"/>
        <v>0</v>
      </c>
      <c r="AC250" s="3" cm="1">
        <f t="array" ref="AC250">IFERROR(
    (SUMPRODUCT(--(M250:M1249 &lt;&gt; Y250:Y1249)*(M250:M1249 &lt; Y250:Y1249)) - SUMPRODUCT(--(M250:M1249 &lt;&gt; Y250:Y1249)*(M250:M1249 &gt; Y250:Y1249))) /
    SQRT(
        (SUMPRODUCT(--(M250:M1249 &lt;&gt; Y250:Y1249)*(M250:M1249 &lt; Y250:Y1249)) + COUNT(M250:M1249)) *
        (SUMPRODUCT(--(M250:M1249 &lt;&gt; Y250:Y1249)*(M250:M1249 &gt; Y250:Y1249)) + COUNT(Y250:Y1249))
    ),
    0
)</f>
        <v>0.70710678118654757</v>
      </c>
    </row>
    <row r="251" spans="1:29" x14ac:dyDescent="0.3">
      <c r="A251" s="4" t="s">
        <v>211</v>
      </c>
      <c r="B251" s="4" t="s">
        <v>212</v>
      </c>
      <c r="C251" s="5">
        <v>24</v>
      </c>
      <c r="D251" s="4" t="s">
        <v>23</v>
      </c>
      <c r="E251" s="4" t="s">
        <v>33</v>
      </c>
      <c r="F251" s="5">
        <v>3</v>
      </c>
      <c r="G251" s="4" t="s">
        <v>34</v>
      </c>
      <c r="H251" s="4" t="s">
        <v>49</v>
      </c>
      <c r="I251" s="5">
        <v>8719194</v>
      </c>
      <c r="J251" s="5">
        <v>270001</v>
      </c>
      <c r="K251" s="5">
        <v>222655105</v>
      </c>
      <c r="L251" s="4" t="s">
        <v>27</v>
      </c>
      <c r="M251" s="5">
        <v>741</v>
      </c>
      <c r="N251" s="5">
        <v>12</v>
      </c>
      <c r="O251" s="2">
        <v>11.82</v>
      </c>
      <c r="P251" s="5">
        <v>1050272</v>
      </c>
      <c r="Q251" s="4" t="s">
        <v>36</v>
      </c>
      <c r="R251" s="5">
        <v>0</v>
      </c>
      <c r="S251" s="4" t="s">
        <v>37</v>
      </c>
      <c r="T251" s="6">
        <v>44930</v>
      </c>
      <c r="U251" s="4" t="s">
        <v>84</v>
      </c>
      <c r="V251" s="2">
        <f t="shared" si="21"/>
        <v>11.683715838848752</v>
      </c>
      <c r="W251" s="3">
        <f t="shared" si="22"/>
        <v>0</v>
      </c>
      <c r="X251" s="3">
        <f t="shared" si="23"/>
        <v>11.82</v>
      </c>
      <c r="Y251" s="3">
        <f t="shared" si="24"/>
        <v>2631783341.0999999</v>
      </c>
      <c r="Z251" s="3">
        <f t="shared" si="25"/>
        <v>2631783341.0999999</v>
      </c>
      <c r="AA251" s="3">
        <f t="shared" si="26"/>
        <v>0</v>
      </c>
      <c r="AB251" s="7">
        <f t="shared" si="27"/>
        <v>0</v>
      </c>
      <c r="AC251" s="3" cm="1">
        <f t="array" ref="AC251">IFERROR(
    (SUMPRODUCT(--(M251:M1250 &lt;&gt; Y251:Y1250)*(M251:M1250 &lt; Y251:Y1250)) - SUMPRODUCT(--(M251:M1250 &lt;&gt; Y251:Y1250)*(M251:M1250 &gt; Y251:Y1250))) /
    SQRT(
        (SUMPRODUCT(--(M251:M1250 &lt;&gt; Y251:Y1250)*(M251:M1250 &lt; Y251:Y1250)) + COUNT(M251:M1250)) *
        (SUMPRODUCT(--(M251:M1250 &lt;&gt; Y251:Y1250)*(M251:M1250 &gt; Y251:Y1250)) + COUNT(Y251:Y1250))
    ),
    0
)</f>
        <v>0.70710678118654757</v>
      </c>
    </row>
    <row r="252" spans="1:29" x14ac:dyDescent="0.3">
      <c r="A252" s="4" t="s">
        <v>386</v>
      </c>
      <c r="B252" s="4" t="s">
        <v>387</v>
      </c>
      <c r="C252" s="5">
        <v>28</v>
      </c>
      <c r="D252" s="4" t="s">
        <v>41</v>
      </c>
      <c r="E252" s="4" t="s">
        <v>42</v>
      </c>
      <c r="F252" s="5">
        <v>1</v>
      </c>
      <c r="G252" s="4" t="s">
        <v>25</v>
      </c>
      <c r="H252" s="4" t="s">
        <v>26</v>
      </c>
      <c r="I252" s="5">
        <v>14440298</v>
      </c>
      <c r="J252" s="5">
        <v>2113687</v>
      </c>
      <c r="K252" s="5">
        <v>88879051</v>
      </c>
      <c r="L252" s="4" t="s">
        <v>27</v>
      </c>
      <c r="M252" s="5">
        <v>741</v>
      </c>
      <c r="N252" s="5">
        <v>48</v>
      </c>
      <c r="O252" s="2">
        <v>9.01</v>
      </c>
      <c r="P252" s="5">
        <v>1178982</v>
      </c>
      <c r="Q252" s="4" t="s">
        <v>36</v>
      </c>
      <c r="R252" s="5">
        <v>0</v>
      </c>
      <c r="S252" s="4" t="s">
        <v>29</v>
      </c>
      <c r="T252" s="6">
        <v>45243</v>
      </c>
      <c r="U252" s="4" t="s">
        <v>55</v>
      </c>
      <c r="V252" s="2">
        <f t="shared" si="21"/>
        <v>7.1220434233811369</v>
      </c>
      <c r="W252" s="3">
        <f t="shared" si="22"/>
        <v>0</v>
      </c>
      <c r="X252" s="3">
        <f t="shared" si="23"/>
        <v>9.01</v>
      </c>
      <c r="Y252" s="3">
        <f t="shared" si="24"/>
        <v>800800249.50999999</v>
      </c>
      <c r="Z252" s="3">
        <f t="shared" si="25"/>
        <v>800800249.50999999</v>
      </c>
      <c r="AA252" s="3">
        <f t="shared" si="26"/>
        <v>0</v>
      </c>
      <c r="AB252" s="7">
        <f t="shared" si="27"/>
        <v>0</v>
      </c>
      <c r="AC252" s="3" cm="1">
        <f t="array" ref="AC252">IFERROR(
    (SUMPRODUCT(--(M252:M1251 &lt;&gt; Y252:Y1251)*(M252:M1251 &lt; Y252:Y1251)) - SUMPRODUCT(--(M252:M1251 &lt;&gt; Y252:Y1251)*(M252:M1251 &gt; Y252:Y1251))) /
    SQRT(
        (SUMPRODUCT(--(M252:M1251 &lt;&gt; Y252:Y1251)*(M252:M1251 &lt; Y252:Y1251)) + COUNT(M252:M1251)) *
        (SUMPRODUCT(--(M252:M1251 &lt;&gt; Y252:Y1251)*(M252:M1251 &gt; Y252:Y1251)) + COUNT(Y252:Y1251))
    ),
    0
)</f>
        <v>0.70710678118654757</v>
      </c>
    </row>
    <row r="253" spans="1:29" x14ac:dyDescent="0.3">
      <c r="A253" s="4" t="s">
        <v>512</v>
      </c>
      <c r="B253" s="4" t="s">
        <v>513</v>
      </c>
      <c r="C253" s="5">
        <v>31</v>
      </c>
      <c r="D253" s="4" t="s">
        <v>41</v>
      </c>
      <c r="E253" s="4" t="s">
        <v>24</v>
      </c>
      <c r="F253" s="5">
        <v>1</v>
      </c>
      <c r="G253" s="4" t="s">
        <v>25</v>
      </c>
      <c r="H253" s="4" t="s">
        <v>26</v>
      </c>
      <c r="I253" s="5">
        <v>12166065</v>
      </c>
      <c r="J253" s="5">
        <v>4071650</v>
      </c>
      <c r="K253" s="5">
        <v>378634555</v>
      </c>
      <c r="L253" s="4" t="s">
        <v>58</v>
      </c>
      <c r="M253" s="5">
        <v>741</v>
      </c>
      <c r="N253" s="5">
        <v>12</v>
      </c>
      <c r="O253" s="2">
        <v>15.52</v>
      </c>
      <c r="P253" s="5">
        <v>11984624</v>
      </c>
      <c r="Q253" s="4" t="s">
        <v>46</v>
      </c>
      <c r="R253" s="5">
        <v>0</v>
      </c>
      <c r="S253" s="4" t="s">
        <v>37</v>
      </c>
      <c r="T253" s="6">
        <v>45549</v>
      </c>
      <c r="U253" s="4" t="s">
        <v>30</v>
      </c>
      <c r="V253" s="2">
        <f t="shared" si="21"/>
        <v>73.807330649663456</v>
      </c>
      <c r="W253" s="3">
        <f t="shared" si="22"/>
        <v>0</v>
      </c>
      <c r="X253" s="3">
        <f t="shared" si="23"/>
        <v>15.52</v>
      </c>
      <c r="Y253" s="3">
        <f t="shared" si="24"/>
        <v>5876408293.5999994</v>
      </c>
      <c r="Z253" s="3">
        <f t="shared" si="25"/>
        <v>5876408293.5999994</v>
      </c>
      <c r="AA253" s="3">
        <f t="shared" si="26"/>
        <v>0</v>
      </c>
      <c r="AB253" s="7">
        <f t="shared" si="27"/>
        <v>0</v>
      </c>
      <c r="AC253" s="3" cm="1">
        <f t="array" ref="AC253">IFERROR(
    (SUMPRODUCT(--(M253:M1252 &lt;&gt; Y253:Y1252)*(M253:M1252 &lt; Y253:Y1252)) - SUMPRODUCT(--(M253:M1252 &lt;&gt; Y253:Y1252)*(M253:M1252 &gt; Y253:Y1252))) /
    SQRT(
        (SUMPRODUCT(--(M253:M1252 &lt;&gt; Y253:Y1252)*(M253:M1252 &lt; Y253:Y1252)) + COUNT(M253:M1252)) *
        (SUMPRODUCT(--(M253:M1252 &lt;&gt; Y253:Y1252)*(M253:M1252 &gt; Y253:Y1252)) + COUNT(Y253:Y1252))
    ),
    0
)</f>
        <v>0.70710678118654757</v>
      </c>
    </row>
    <row r="254" spans="1:29" x14ac:dyDescent="0.3">
      <c r="A254" s="4" t="s">
        <v>281</v>
      </c>
      <c r="B254" s="4" t="s">
        <v>282</v>
      </c>
      <c r="C254" s="5">
        <v>25</v>
      </c>
      <c r="D254" s="4" t="s">
        <v>41</v>
      </c>
      <c r="E254" s="4" t="s">
        <v>24</v>
      </c>
      <c r="F254" s="5">
        <v>3</v>
      </c>
      <c r="G254" s="4" t="s">
        <v>34</v>
      </c>
      <c r="H254" s="4" t="s">
        <v>26</v>
      </c>
      <c r="I254" s="5">
        <v>10560068</v>
      </c>
      <c r="J254" s="5">
        <v>7632738</v>
      </c>
      <c r="K254" s="5">
        <v>128209544</v>
      </c>
      <c r="L254" s="4" t="s">
        <v>27</v>
      </c>
      <c r="M254" s="5">
        <v>740</v>
      </c>
      <c r="N254" s="5">
        <v>24</v>
      </c>
      <c r="O254" s="2">
        <v>11.19</v>
      </c>
      <c r="P254" s="5">
        <v>8579349</v>
      </c>
      <c r="Q254" s="4" t="s">
        <v>28</v>
      </c>
      <c r="R254" s="5">
        <v>0</v>
      </c>
      <c r="S254" s="4" t="s">
        <v>29</v>
      </c>
      <c r="T254" s="6">
        <v>45408</v>
      </c>
      <c r="U254" s="4" t="s">
        <v>84</v>
      </c>
      <c r="V254" s="2">
        <f t="shared" si="21"/>
        <v>47.157920553871676</v>
      </c>
      <c r="W254" s="3">
        <f t="shared" si="22"/>
        <v>0</v>
      </c>
      <c r="X254" s="3">
        <f t="shared" si="23"/>
        <v>11.19</v>
      </c>
      <c r="Y254" s="3">
        <f t="shared" si="24"/>
        <v>1434664797.3599999</v>
      </c>
      <c r="Z254" s="3">
        <f t="shared" si="25"/>
        <v>1434664797.3599999</v>
      </c>
      <c r="AA254" s="3">
        <f t="shared" si="26"/>
        <v>0</v>
      </c>
      <c r="AB254" s="7">
        <f t="shared" si="27"/>
        <v>0</v>
      </c>
      <c r="AC254" s="3" cm="1">
        <f t="array" ref="AC254">IFERROR(
    (SUMPRODUCT(--(M254:M1253 &lt;&gt; Y254:Y1253)*(M254:M1253 &lt; Y254:Y1253)) - SUMPRODUCT(--(M254:M1253 &lt;&gt; Y254:Y1253)*(M254:M1253 &gt; Y254:Y1253))) /
    SQRT(
        (SUMPRODUCT(--(M254:M1253 &lt;&gt; Y254:Y1253)*(M254:M1253 &lt; Y254:Y1253)) + COUNT(M254:M1253)) *
        (SUMPRODUCT(--(M254:M1253 &lt;&gt; Y254:Y1253)*(M254:M1253 &gt; Y254:Y1253)) + COUNT(Y254:Y1253))
    ),
    0
)</f>
        <v>0.70710678118654757</v>
      </c>
    </row>
    <row r="255" spans="1:29" x14ac:dyDescent="0.3">
      <c r="A255" s="4" t="s">
        <v>762</v>
      </c>
      <c r="B255" s="4" t="s">
        <v>763</v>
      </c>
      <c r="C255" s="5">
        <v>37</v>
      </c>
      <c r="D255" s="4" t="s">
        <v>23</v>
      </c>
      <c r="E255" s="4" t="s">
        <v>24</v>
      </c>
      <c r="F255" s="5">
        <v>0</v>
      </c>
      <c r="G255" s="4" t="s">
        <v>34</v>
      </c>
      <c r="H255" s="4" t="s">
        <v>26</v>
      </c>
      <c r="I255" s="5">
        <v>8886613</v>
      </c>
      <c r="J255" s="5">
        <v>3402155</v>
      </c>
      <c r="K255" s="5">
        <v>165165499</v>
      </c>
      <c r="L255" s="4" t="s">
        <v>71</v>
      </c>
      <c r="M255" s="5">
        <v>740</v>
      </c>
      <c r="N255" s="5">
        <v>12</v>
      </c>
      <c r="O255" s="2">
        <v>20.93</v>
      </c>
      <c r="P255" s="5">
        <v>8332129</v>
      </c>
      <c r="Q255" s="4" t="s">
        <v>36</v>
      </c>
      <c r="R255" s="5">
        <v>0</v>
      </c>
      <c r="S255" s="4" t="s">
        <v>50</v>
      </c>
      <c r="T255" s="6">
        <v>45337</v>
      </c>
      <c r="U255" s="4" t="s">
        <v>55</v>
      </c>
      <c r="V255" s="2">
        <f t="shared" si="21"/>
        <v>67.802801712913777</v>
      </c>
      <c r="W255" s="3">
        <f t="shared" si="22"/>
        <v>0</v>
      </c>
      <c r="X255" s="3">
        <f t="shared" si="23"/>
        <v>20.93</v>
      </c>
      <c r="Y255" s="3">
        <f t="shared" si="24"/>
        <v>3456913894.0700002</v>
      </c>
      <c r="Z255" s="3">
        <f t="shared" si="25"/>
        <v>3456913894.0700002</v>
      </c>
      <c r="AA255" s="3">
        <f t="shared" si="26"/>
        <v>0</v>
      </c>
      <c r="AB255" s="7">
        <f t="shared" si="27"/>
        <v>0</v>
      </c>
      <c r="AC255" s="3" cm="1">
        <f t="array" ref="AC255">IFERROR(
    (SUMPRODUCT(--(M255:M1254 &lt;&gt; Y255:Y1254)*(M255:M1254 &lt; Y255:Y1254)) - SUMPRODUCT(--(M255:M1254 &lt;&gt; Y255:Y1254)*(M255:M1254 &gt; Y255:Y1254))) /
    SQRT(
        (SUMPRODUCT(--(M255:M1254 &lt;&gt; Y255:Y1254)*(M255:M1254 &lt; Y255:Y1254)) + COUNT(M255:M1254)) *
        (SUMPRODUCT(--(M255:M1254 &lt;&gt; Y255:Y1254)*(M255:M1254 &gt; Y255:Y1254)) + COUNT(Y255:Y1254))
    ),
    0
)</f>
        <v>0.70710678118654757</v>
      </c>
    </row>
    <row r="256" spans="1:29" x14ac:dyDescent="0.3">
      <c r="A256" s="4" t="s">
        <v>1790</v>
      </c>
      <c r="B256" s="4" t="s">
        <v>1791</v>
      </c>
      <c r="C256" s="5">
        <v>58</v>
      </c>
      <c r="D256" s="4" t="s">
        <v>23</v>
      </c>
      <c r="E256" s="4" t="s">
        <v>24</v>
      </c>
      <c r="F256" s="5">
        <v>1</v>
      </c>
      <c r="G256" s="4" t="s">
        <v>64</v>
      </c>
      <c r="H256" s="4" t="s">
        <v>49</v>
      </c>
      <c r="I256" s="5">
        <v>34977525</v>
      </c>
      <c r="J256" s="5">
        <v>8182320</v>
      </c>
      <c r="K256" s="5">
        <v>274193325</v>
      </c>
      <c r="L256" s="4" t="s">
        <v>35</v>
      </c>
      <c r="M256" s="5">
        <v>740</v>
      </c>
      <c r="N256" s="5">
        <v>36</v>
      </c>
      <c r="O256" s="2">
        <v>18.97</v>
      </c>
      <c r="P256" s="5">
        <v>6598023</v>
      </c>
      <c r="Q256" s="4" t="s">
        <v>36</v>
      </c>
      <c r="R256" s="5">
        <v>0</v>
      </c>
      <c r="S256" s="4" t="s">
        <v>29</v>
      </c>
      <c r="T256" s="6">
        <v>45628</v>
      </c>
      <c r="U256" s="4" t="s">
        <v>55</v>
      </c>
      <c r="V256" s="2">
        <f t="shared" si="21"/>
        <v>15.287411249970893</v>
      </c>
      <c r="W256" s="3">
        <f t="shared" si="22"/>
        <v>0</v>
      </c>
      <c r="X256" s="3">
        <f t="shared" si="23"/>
        <v>18.97</v>
      </c>
      <c r="Y256" s="3">
        <f t="shared" si="24"/>
        <v>5201447375.25</v>
      </c>
      <c r="Z256" s="3">
        <f t="shared" si="25"/>
        <v>5201447375.25</v>
      </c>
      <c r="AA256" s="3">
        <f t="shared" si="26"/>
        <v>0</v>
      </c>
      <c r="AB256" s="7">
        <f t="shared" si="27"/>
        <v>0</v>
      </c>
      <c r="AC256" s="3" cm="1">
        <f t="array" ref="AC256">IFERROR(
    (SUMPRODUCT(--(M256:M1255 &lt;&gt; Y256:Y1255)*(M256:M1255 &lt; Y256:Y1255)) - SUMPRODUCT(--(M256:M1255 &lt;&gt; Y256:Y1255)*(M256:M1255 &gt; Y256:Y1255))) /
    SQRT(
        (SUMPRODUCT(--(M256:M1255 &lt;&gt; Y256:Y1255)*(M256:M1255 &lt; Y256:Y1255)) + COUNT(M256:M1255)) *
        (SUMPRODUCT(--(M256:M1255 &lt;&gt; Y256:Y1255)*(M256:M1255 &gt; Y256:Y1255)) + COUNT(Y256:Y1255))
    ),
    0
)</f>
        <v>0.70710678118654746</v>
      </c>
    </row>
    <row r="257" spans="1:29" x14ac:dyDescent="0.3">
      <c r="A257" s="4" t="s">
        <v>243</v>
      </c>
      <c r="B257" s="4" t="s">
        <v>244</v>
      </c>
      <c r="C257" s="5">
        <v>24</v>
      </c>
      <c r="D257" s="4" t="s">
        <v>41</v>
      </c>
      <c r="E257" s="4" t="s">
        <v>33</v>
      </c>
      <c r="F257" s="5">
        <v>2</v>
      </c>
      <c r="G257" s="4" t="s">
        <v>64</v>
      </c>
      <c r="H257" s="4" t="s">
        <v>54</v>
      </c>
      <c r="I257" s="5">
        <v>37779182</v>
      </c>
      <c r="J257" s="5">
        <v>10536473</v>
      </c>
      <c r="K257" s="5">
        <v>401255073</v>
      </c>
      <c r="L257" s="4" t="s">
        <v>35</v>
      </c>
      <c r="M257" s="5">
        <v>739</v>
      </c>
      <c r="N257" s="5">
        <v>36</v>
      </c>
      <c r="O257" s="2">
        <v>15.52</v>
      </c>
      <c r="P257" s="5">
        <v>12244672</v>
      </c>
      <c r="Q257" s="4" t="s">
        <v>28</v>
      </c>
      <c r="R257" s="5">
        <v>0</v>
      </c>
      <c r="S257" s="4" t="s">
        <v>29</v>
      </c>
      <c r="T257" s="6">
        <v>45311</v>
      </c>
      <c r="U257" s="4" t="s">
        <v>38</v>
      </c>
      <c r="V257" s="2">
        <f t="shared" si="21"/>
        <v>25.34307358556973</v>
      </c>
      <c r="W257" s="3">
        <f t="shared" si="22"/>
        <v>0</v>
      </c>
      <c r="X257" s="3">
        <f t="shared" si="23"/>
        <v>15.52</v>
      </c>
      <c r="Y257" s="3">
        <f t="shared" si="24"/>
        <v>6227478732.96</v>
      </c>
      <c r="Z257" s="3">
        <f t="shared" si="25"/>
        <v>6227478732.96</v>
      </c>
      <c r="AA257" s="3">
        <f t="shared" si="26"/>
        <v>0</v>
      </c>
      <c r="AB257" s="7">
        <f t="shared" si="27"/>
        <v>0</v>
      </c>
      <c r="AC257" s="3" cm="1">
        <f t="array" ref="AC257">IFERROR(
    (SUMPRODUCT(--(M257:M1256 &lt;&gt; Y257:Y1256)*(M257:M1256 &lt; Y257:Y1256)) - SUMPRODUCT(--(M257:M1256 &lt;&gt; Y257:Y1256)*(M257:M1256 &gt; Y257:Y1256))) /
    SQRT(
        (SUMPRODUCT(--(M257:M1256 &lt;&gt; Y257:Y1256)*(M257:M1256 &lt; Y257:Y1256)) + COUNT(M257:M1256)) *
        (SUMPRODUCT(--(M257:M1256 &lt;&gt; Y257:Y1256)*(M257:M1256 &gt; Y257:Y1256)) + COUNT(Y257:Y1256))
    ),
    0
)</f>
        <v>0.70710678118654746</v>
      </c>
    </row>
    <row r="258" spans="1:29" x14ac:dyDescent="0.3">
      <c r="A258" s="4" t="s">
        <v>1510</v>
      </c>
      <c r="B258" s="4" t="s">
        <v>1511</v>
      </c>
      <c r="C258" s="5">
        <v>53</v>
      </c>
      <c r="D258" s="4" t="s">
        <v>41</v>
      </c>
      <c r="E258" s="4" t="s">
        <v>24</v>
      </c>
      <c r="F258" s="5">
        <v>1</v>
      </c>
      <c r="G258" s="4" t="s">
        <v>34</v>
      </c>
      <c r="H258" s="4" t="s">
        <v>305</v>
      </c>
      <c r="I258" s="5">
        <v>34452300</v>
      </c>
      <c r="J258" s="5">
        <v>14764427</v>
      </c>
      <c r="K258" s="5">
        <v>129692255</v>
      </c>
      <c r="L258" s="4" t="s">
        <v>35</v>
      </c>
      <c r="M258" s="5">
        <v>739</v>
      </c>
      <c r="N258" s="5">
        <v>12</v>
      </c>
      <c r="O258" s="2">
        <v>21.49</v>
      </c>
      <c r="P258" s="5">
        <v>4487104</v>
      </c>
      <c r="Q258" s="4" t="s">
        <v>36</v>
      </c>
      <c r="R258" s="5">
        <v>0</v>
      </c>
      <c r="S258" s="4" t="s">
        <v>29</v>
      </c>
      <c r="T258" s="6">
        <v>45868</v>
      </c>
      <c r="U258" s="4" t="s">
        <v>84</v>
      </c>
      <c r="V258" s="2">
        <f t="shared" ref="V258:V321" si="28" xml:space="preserve"> (P258 / (I258 + J258)) * 100</f>
        <v>9.1170304762443877</v>
      </c>
      <c r="W258" s="3">
        <f t="shared" ref="W258:W321" si="29">IF(M258 &lt; 650,
    IF(AND(COUNTIFS(R258:R1257, 1) &gt; 0, COUNTIFS(R258:R1257, 0) &gt; 0, COUNTA(O258:O1257) &gt; 1),
        (AVERAGEIFS(O258:O1257, R258:R1257, 1) - AVERAGEIFS(O258:O1257, R258:R1257, 0)) / STDEVP(O258:O1257) * SQRT((COUNTIFS(R258:R1257, 1) * COUNTIFS(R258:R1257, 0)) / (COUNTA(O258:O1257) * (COUNTA(O258:O1257) - 1))),
        0),
    0)</f>
        <v>0</v>
      </c>
      <c r="X258" s="3">
        <f t="shared" ref="X258:X321" si="30">IF(M258 &lt; 650, O258 + 2, O258)</f>
        <v>21.49</v>
      </c>
      <c r="Y258" s="3">
        <f t="shared" ref="Y258:Y321" si="31" xml:space="preserve"> K258 * O258</f>
        <v>2787086559.9499998</v>
      </c>
      <c r="Z258" s="3">
        <f t="shared" ref="Z258:Z321" si="32" xml:space="preserve"> K258 * X258</f>
        <v>2787086559.9499998</v>
      </c>
      <c r="AA258" s="3">
        <f t="shared" ref="AA258:AA321" si="33">IF(M258 &lt; 650,
    IF(AND(COUNTIFS(R258:R1257, 1) &gt; 0, COUNTIFS(R258:R1257, 0) &gt; 0, COUNTA(X258:X1257) &gt; 1),
        (AVERAGEIFS(X258:X1257, R258:R1257, 1) - AVERAGEIFS(X258:X1257, R258:R1257, 0)) / STDEVP(X258:X1257) * SQRT((COUNTIFS(R258:R1257, 1) * COUNTIFS(R258:R1257, 0)) / (COUNTA(X258:X1257) * (COUNTA(X258:X1257) - 1))),
        0),
    0)</f>
        <v>0</v>
      </c>
      <c r="AB258" s="7">
        <f t="shared" ref="AB258:AB321" si="34">IF(M258 &lt; 650,
    IF(AND(COUNTIFS(R258:R1257, 1) &gt; 0, COUNTIFS(R258:R1257, 0) &gt; 0, COUNTA(M258:M1257) &gt; 1),
        (AVERAGEIFS(M258:M1257, R258:R1257, 1) - AVERAGEIFS(M258:M1257, R258:R1257, 0)) / STDEVP(M258:M1257) * SQRT((COUNTIFS(R258:R1257, 1) * COUNTIFS(R258:R1257, 0)) / (COUNTA(M258:M1257) * (COUNTA(M258:M1257) - 1))),
        0),
    0)</f>
        <v>0</v>
      </c>
      <c r="AC258" s="3" cm="1">
        <f t="array" ref="AC258">IFERROR(
    (SUMPRODUCT(--(M258:M1257 &lt;&gt; Y258:Y1257)*(M258:M1257 &lt; Y258:Y1257)) - SUMPRODUCT(--(M258:M1257 &lt;&gt; Y258:Y1257)*(M258:M1257 &gt; Y258:Y1257))) /
    SQRT(
        (SUMPRODUCT(--(M258:M1257 &lt;&gt; Y258:Y1257)*(M258:M1257 &lt; Y258:Y1257)) + COUNT(M258:M1257)) *
        (SUMPRODUCT(--(M258:M1257 &lt;&gt; Y258:Y1257)*(M258:M1257 &gt; Y258:Y1257)) + COUNT(Y258:Y1257))
    ),
    0
)</f>
        <v>0.70710678118654746</v>
      </c>
    </row>
    <row r="259" spans="1:29" x14ac:dyDescent="0.3">
      <c r="A259" s="4" t="s">
        <v>137</v>
      </c>
      <c r="B259" s="4" t="s">
        <v>138</v>
      </c>
      <c r="C259" s="5">
        <v>22</v>
      </c>
      <c r="D259" s="4" t="s">
        <v>41</v>
      </c>
      <c r="E259" s="4" t="s">
        <v>24</v>
      </c>
      <c r="F259" s="5">
        <v>3</v>
      </c>
      <c r="G259" s="4" t="s">
        <v>64</v>
      </c>
      <c r="H259" s="4" t="s">
        <v>26</v>
      </c>
      <c r="I259" s="5">
        <v>47124829</v>
      </c>
      <c r="J259" s="5">
        <v>7567476</v>
      </c>
      <c r="K259" s="5">
        <v>242354626</v>
      </c>
      <c r="L259" s="4" t="s">
        <v>35</v>
      </c>
      <c r="M259" s="5">
        <v>738</v>
      </c>
      <c r="N259" s="5">
        <v>72</v>
      </c>
      <c r="O259" s="2">
        <v>19.260000000000002</v>
      </c>
      <c r="P259" s="5">
        <v>10222329</v>
      </c>
      <c r="Q259" s="4" t="s">
        <v>36</v>
      </c>
      <c r="R259" s="5">
        <v>1</v>
      </c>
      <c r="S259" s="4" t="s">
        <v>29</v>
      </c>
      <c r="T259" s="6">
        <v>45779</v>
      </c>
      <c r="U259" s="4" t="s">
        <v>55</v>
      </c>
      <c r="V259" s="2">
        <f t="shared" si="28"/>
        <v>18.690616531886889</v>
      </c>
      <c r="W259" s="3">
        <f t="shared" si="29"/>
        <v>0</v>
      </c>
      <c r="X259" s="3">
        <f t="shared" si="30"/>
        <v>19.260000000000002</v>
      </c>
      <c r="Y259" s="3">
        <f t="shared" si="31"/>
        <v>4667750096.7600002</v>
      </c>
      <c r="Z259" s="3">
        <f t="shared" si="32"/>
        <v>4667750096.7600002</v>
      </c>
      <c r="AA259" s="3">
        <f t="shared" si="33"/>
        <v>0</v>
      </c>
      <c r="AB259" s="7">
        <f t="shared" si="34"/>
        <v>0</v>
      </c>
      <c r="AC259" s="3" cm="1">
        <f t="array" ref="AC259">IFERROR(
    (SUMPRODUCT(--(M259:M1258 &lt;&gt; Y259:Y1258)*(M259:M1258 &lt; Y259:Y1258)) - SUMPRODUCT(--(M259:M1258 &lt;&gt; Y259:Y1258)*(M259:M1258 &gt; Y259:Y1258))) /
    SQRT(
        (SUMPRODUCT(--(M259:M1258 &lt;&gt; Y259:Y1258)*(M259:M1258 &lt; Y259:Y1258)) + COUNT(M259:M1258)) *
        (SUMPRODUCT(--(M259:M1258 &lt;&gt; Y259:Y1258)*(M259:M1258 &gt; Y259:Y1258)) + COUNT(Y259:Y1258))
    ),
    0
)</f>
        <v>0.70710678118654746</v>
      </c>
    </row>
    <row r="260" spans="1:29" x14ac:dyDescent="0.3">
      <c r="A260" s="4" t="s">
        <v>151</v>
      </c>
      <c r="B260" s="4" t="s">
        <v>152</v>
      </c>
      <c r="C260" s="5">
        <v>22</v>
      </c>
      <c r="D260" s="4" t="s">
        <v>23</v>
      </c>
      <c r="E260" s="4" t="s">
        <v>33</v>
      </c>
      <c r="F260" s="5">
        <v>3</v>
      </c>
      <c r="G260" s="4" t="s">
        <v>64</v>
      </c>
      <c r="H260" s="4" t="s">
        <v>26</v>
      </c>
      <c r="I260" s="5">
        <v>10584581</v>
      </c>
      <c r="J260" s="5">
        <v>7793604</v>
      </c>
      <c r="K260" s="5">
        <v>147020733</v>
      </c>
      <c r="L260" s="4" t="s">
        <v>58</v>
      </c>
      <c r="M260" s="5">
        <v>738</v>
      </c>
      <c r="N260" s="5">
        <v>60</v>
      </c>
      <c r="O260" s="2">
        <v>23.42</v>
      </c>
      <c r="P260" s="5">
        <v>7228462</v>
      </c>
      <c r="Q260" s="4" t="s">
        <v>46</v>
      </c>
      <c r="R260" s="5">
        <v>0</v>
      </c>
      <c r="S260" s="4" t="s">
        <v>43</v>
      </c>
      <c r="T260" s="6">
        <v>44925</v>
      </c>
      <c r="U260" s="4" t="s">
        <v>84</v>
      </c>
      <c r="V260" s="2">
        <f t="shared" si="28"/>
        <v>39.331751203940982</v>
      </c>
      <c r="W260" s="3">
        <f t="shared" si="29"/>
        <v>0</v>
      </c>
      <c r="X260" s="3">
        <f t="shared" si="30"/>
        <v>23.42</v>
      </c>
      <c r="Y260" s="3">
        <f t="shared" si="31"/>
        <v>3443225566.8600001</v>
      </c>
      <c r="Z260" s="3">
        <f t="shared" si="32"/>
        <v>3443225566.8600001</v>
      </c>
      <c r="AA260" s="3">
        <f t="shared" si="33"/>
        <v>0</v>
      </c>
      <c r="AB260" s="7">
        <f t="shared" si="34"/>
        <v>0</v>
      </c>
      <c r="AC260" s="3" cm="1">
        <f t="array" ref="AC260">IFERROR(
    (SUMPRODUCT(--(M260:M1259 &lt;&gt; Y260:Y1259)*(M260:M1259 &lt; Y260:Y1259)) - SUMPRODUCT(--(M260:M1259 &lt;&gt; Y260:Y1259)*(M260:M1259 &gt; Y260:Y1259))) /
    SQRT(
        (SUMPRODUCT(--(M260:M1259 &lt;&gt; Y260:Y1259)*(M260:M1259 &lt; Y260:Y1259)) + COUNT(M260:M1259)) *
        (SUMPRODUCT(--(M260:M1259 &lt;&gt; Y260:Y1259)*(M260:M1259 &gt; Y260:Y1259)) + COUNT(Y260:Y1259))
    ),
    0
)</f>
        <v>0.70710678118654746</v>
      </c>
    </row>
    <row r="261" spans="1:29" x14ac:dyDescent="0.3">
      <c r="A261" s="4" t="s">
        <v>207</v>
      </c>
      <c r="B261" s="4" t="s">
        <v>208</v>
      </c>
      <c r="C261" s="5">
        <v>24</v>
      </c>
      <c r="D261" s="4" t="s">
        <v>23</v>
      </c>
      <c r="E261" s="4" t="s">
        <v>24</v>
      </c>
      <c r="F261" s="5">
        <v>2</v>
      </c>
      <c r="G261" s="4" t="s">
        <v>64</v>
      </c>
      <c r="H261" s="4" t="s">
        <v>26</v>
      </c>
      <c r="I261" s="5">
        <v>41859292</v>
      </c>
      <c r="J261" s="5">
        <v>198110</v>
      </c>
      <c r="K261" s="5">
        <v>225025640</v>
      </c>
      <c r="L261" s="4" t="s">
        <v>61</v>
      </c>
      <c r="M261" s="5">
        <v>738</v>
      </c>
      <c r="N261" s="5">
        <v>12</v>
      </c>
      <c r="O261" s="2">
        <v>8.66</v>
      </c>
      <c r="P261" s="5">
        <v>10324118</v>
      </c>
      <c r="Q261" s="4" t="s">
        <v>36</v>
      </c>
      <c r="R261" s="5">
        <v>0</v>
      </c>
      <c r="S261" s="4" t="s">
        <v>29</v>
      </c>
      <c r="T261" s="6">
        <v>45092</v>
      </c>
      <c r="U261" s="4" t="s">
        <v>30</v>
      </c>
      <c r="V261" s="2">
        <f t="shared" si="28"/>
        <v>24.547683663389382</v>
      </c>
      <c r="W261" s="3">
        <f t="shared" si="29"/>
        <v>0</v>
      </c>
      <c r="X261" s="3">
        <f t="shared" si="30"/>
        <v>8.66</v>
      </c>
      <c r="Y261" s="3">
        <f t="shared" si="31"/>
        <v>1948722042.4000001</v>
      </c>
      <c r="Z261" s="3">
        <f t="shared" si="32"/>
        <v>1948722042.4000001</v>
      </c>
      <c r="AA261" s="3">
        <f t="shared" si="33"/>
        <v>0</v>
      </c>
      <c r="AB261" s="7">
        <f t="shared" si="34"/>
        <v>0</v>
      </c>
      <c r="AC261" s="3" cm="1">
        <f t="array" ref="AC261">IFERROR(
    (SUMPRODUCT(--(M261:M1260 &lt;&gt; Y261:Y1260)*(M261:M1260 &lt; Y261:Y1260)) - SUMPRODUCT(--(M261:M1260 &lt;&gt; Y261:Y1260)*(M261:M1260 &gt; Y261:Y1260))) /
    SQRT(
        (SUMPRODUCT(--(M261:M1260 &lt;&gt; Y261:Y1260)*(M261:M1260 &lt; Y261:Y1260)) + COUNT(M261:M1260)) *
        (SUMPRODUCT(--(M261:M1260 &lt;&gt; Y261:Y1260)*(M261:M1260 &gt; Y261:Y1260)) + COUNT(Y261:Y1260))
    ),
    0
)</f>
        <v>0.70710678118654746</v>
      </c>
    </row>
    <row r="262" spans="1:29" x14ac:dyDescent="0.3">
      <c r="A262" s="4" t="s">
        <v>277</v>
      </c>
      <c r="B262" s="4" t="s">
        <v>278</v>
      </c>
      <c r="C262" s="5">
        <v>25</v>
      </c>
      <c r="D262" s="4" t="s">
        <v>23</v>
      </c>
      <c r="E262" s="4" t="s">
        <v>24</v>
      </c>
      <c r="F262" s="5">
        <v>2</v>
      </c>
      <c r="G262" s="4" t="s">
        <v>25</v>
      </c>
      <c r="H262" s="4" t="s">
        <v>26</v>
      </c>
      <c r="I262" s="5">
        <v>28043592</v>
      </c>
      <c r="J262" s="5">
        <v>1545288</v>
      </c>
      <c r="K262" s="5">
        <v>367588918</v>
      </c>
      <c r="L262" s="4" t="s">
        <v>35</v>
      </c>
      <c r="M262" s="5">
        <v>738</v>
      </c>
      <c r="N262" s="5">
        <v>12</v>
      </c>
      <c r="O262" s="2">
        <v>14.28</v>
      </c>
      <c r="P262" s="5">
        <v>1831219</v>
      </c>
      <c r="Q262" s="4" t="s">
        <v>36</v>
      </c>
      <c r="R262" s="5">
        <v>0</v>
      </c>
      <c r="S262" s="4" t="s">
        <v>29</v>
      </c>
      <c r="T262" s="6">
        <v>45468</v>
      </c>
      <c r="U262" s="4" t="s">
        <v>38</v>
      </c>
      <c r="V262" s="2">
        <f t="shared" si="28"/>
        <v>6.1888756857305856</v>
      </c>
      <c r="W262" s="3">
        <f t="shared" si="29"/>
        <v>0</v>
      </c>
      <c r="X262" s="3">
        <f t="shared" si="30"/>
        <v>14.28</v>
      </c>
      <c r="Y262" s="3">
        <f t="shared" si="31"/>
        <v>5249169749.04</v>
      </c>
      <c r="Z262" s="3">
        <f t="shared" si="32"/>
        <v>5249169749.04</v>
      </c>
      <c r="AA262" s="3">
        <f t="shared" si="33"/>
        <v>0</v>
      </c>
      <c r="AB262" s="7">
        <f t="shared" si="34"/>
        <v>0</v>
      </c>
      <c r="AC262" s="3" cm="1">
        <f t="array" ref="AC262">IFERROR(
    (SUMPRODUCT(--(M262:M1261 &lt;&gt; Y262:Y1261)*(M262:M1261 &lt; Y262:Y1261)) - SUMPRODUCT(--(M262:M1261 &lt;&gt; Y262:Y1261)*(M262:M1261 &gt; Y262:Y1261))) /
    SQRT(
        (SUMPRODUCT(--(M262:M1261 &lt;&gt; Y262:Y1261)*(M262:M1261 &lt; Y262:Y1261)) + COUNT(M262:M1261)) *
        (SUMPRODUCT(--(M262:M1261 &lt;&gt; Y262:Y1261)*(M262:M1261 &gt; Y262:Y1261)) + COUNT(Y262:Y1261))
    ),
    0
)</f>
        <v>0.70710678118654746</v>
      </c>
    </row>
    <row r="263" spans="1:29" x14ac:dyDescent="0.3">
      <c r="A263" s="4" t="s">
        <v>852</v>
      </c>
      <c r="B263" s="4" t="s">
        <v>853</v>
      </c>
      <c r="C263" s="5">
        <v>39</v>
      </c>
      <c r="D263" s="4" t="s">
        <v>41</v>
      </c>
      <c r="E263" s="4" t="s">
        <v>42</v>
      </c>
      <c r="F263" s="5">
        <v>2</v>
      </c>
      <c r="G263" s="4" t="s">
        <v>34</v>
      </c>
      <c r="H263" s="4" t="s">
        <v>49</v>
      </c>
      <c r="I263" s="5">
        <v>17149321</v>
      </c>
      <c r="J263" s="5">
        <v>567827</v>
      </c>
      <c r="K263" s="5">
        <v>431779218</v>
      </c>
      <c r="L263" s="4" t="s">
        <v>61</v>
      </c>
      <c r="M263" s="5">
        <v>738</v>
      </c>
      <c r="N263" s="5">
        <v>36</v>
      </c>
      <c r="O263" s="2">
        <v>20.76</v>
      </c>
      <c r="P263" s="5">
        <v>18828423</v>
      </c>
      <c r="Q263" s="4" t="s">
        <v>36</v>
      </c>
      <c r="R263" s="5">
        <v>1</v>
      </c>
      <c r="S263" s="4" t="s">
        <v>37</v>
      </c>
      <c r="T263" s="6">
        <v>45369</v>
      </c>
      <c r="U263" s="4" t="s">
        <v>30</v>
      </c>
      <c r="V263" s="2">
        <f t="shared" si="28"/>
        <v>106.27231312850127</v>
      </c>
      <c r="W263" s="3">
        <f t="shared" si="29"/>
        <v>0</v>
      </c>
      <c r="X263" s="3">
        <f t="shared" si="30"/>
        <v>20.76</v>
      </c>
      <c r="Y263" s="3">
        <f t="shared" si="31"/>
        <v>8963736565.6800003</v>
      </c>
      <c r="Z263" s="3">
        <f t="shared" si="32"/>
        <v>8963736565.6800003</v>
      </c>
      <c r="AA263" s="3">
        <f t="shared" si="33"/>
        <v>0</v>
      </c>
      <c r="AB263" s="7">
        <f t="shared" si="34"/>
        <v>0</v>
      </c>
      <c r="AC263" s="3" cm="1">
        <f t="array" ref="AC263">IFERROR(
    (SUMPRODUCT(--(M263:M1262 &lt;&gt; Y263:Y1262)*(M263:M1262 &lt; Y263:Y1262)) - SUMPRODUCT(--(M263:M1262 &lt;&gt; Y263:Y1262)*(M263:M1262 &gt; Y263:Y1262))) /
    SQRT(
        (SUMPRODUCT(--(M263:M1262 &lt;&gt; Y263:Y1262)*(M263:M1262 &lt; Y263:Y1262)) + COUNT(M263:M1262)) *
        (SUMPRODUCT(--(M263:M1262 &lt;&gt; Y263:Y1262)*(M263:M1262 &gt; Y263:Y1262)) + COUNT(Y263:Y1262))
    ),
    0
)</f>
        <v>0.70710678118654746</v>
      </c>
    </row>
    <row r="264" spans="1:29" x14ac:dyDescent="0.3">
      <c r="A264" s="4" t="s">
        <v>1352</v>
      </c>
      <c r="B264" s="4" t="s">
        <v>1353</v>
      </c>
      <c r="C264" s="5">
        <v>49</v>
      </c>
      <c r="D264" s="4" t="s">
        <v>23</v>
      </c>
      <c r="E264" s="4" t="s">
        <v>33</v>
      </c>
      <c r="F264" s="5">
        <v>2</v>
      </c>
      <c r="G264" s="4" t="s">
        <v>34</v>
      </c>
      <c r="H264" s="4" t="s">
        <v>26</v>
      </c>
      <c r="I264" s="5">
        <v>16938835</v>
      </c>
      <c r="J264" s="5">
        <v>11641380</v>
      </c>
      <c r="K264" s="5">
        <v>98599377</v>
      </c>
      <c r="L264" s="4" t="s">
        <v>58</v>
      </c>
      <c r="M264" s="5">
        <v>738</v>
      </c>
      <c r="N264" s="5">
        <v>48</v>
      </c>
      <c r="O264" s="2">
        <v>17.5</v>
      </c>
      <c r="P264" s="5">
        <v>6578086</v>
      </c>
      <c r="Q264" s="4" t="s">
        <v>36</v>
      </c>
      <c r="R264" s="5">
        <v>0</v>
      </c>
      <c r="S264" s="4" t="s">
        <v>37</v>
      </c>
      <c r="T264" s="6">
        <v>45017</v>
      </c>
      <c r="U264" s="4" t="s">
        <v>51</v>
      </c>
      <c r="V264" s="2">
        <f t="shared" si="28"/>
        <v>23.016222936041594</v>
      </c>
      <c r="W264" s="3">
        <f t="shared" si="29"/>
        <v>0</v>
      </c>
      <c r="X264" s="3">
        <f t="shared" si="30"/>
        <v>17.5</v>
      </c>
      <c r="Y264" s="3">
        <f t="shared" si="31"/>
        <v>1725489097.5</v>
      </c>
      <c r="Z264" s="3">
        <f t="shared" si="32"/>
        <v>1725489097.5</v>
      </c>
      <c r="AA264" s="3">
        <f t="shared" si="33"/>
        <v>0</v>
      </c>
      <c r="AB264" s="7">
        <f t="shared" si="34"/>
        <v>0</v>
      </c>
      <c r="AC264" s="3" cm="1">
        <f t="array" ref="AC264">IFERROR(
    (SUMPRODUCT(--(M264:M1263 &lt;&gt; Y264:Y1263)*(M264:M1263 &lt; Y264:Y1263)) - SUMPRODUCT(--(M264:M1263 &lt;&gt; Y264:Y1263)*(M264:M1263 &gt; Y264:Y1263))) /
    SQRT(
        (SUMPRODUCT(--(M264:M1263 &lt;&gt; Y264:Y1263)*(M264:M1263 &lt; Y264:Y1263)) + COUNT(M264:M1263)) *
        (SUMPRODUCT(--(M264:M1263 &lt;&gt; Y264:Y1263)*(M264:M1263 &gt; Y264:Y1263)) + COUNT(Y264:Y1263))
    ),
    0
)</f>
        <v>0.70710678118654746</v>
      </c>
    </row>
    <row r="265" spans="1:29" x14ac:dyDescent="0.3">
      <c r="A265" s="4" t="s">
        <v>1468</v>
      </c>
      <c r="B265" s="4" t="s">
        <v>1469</v>
      </c>
      <c r="C265" s="5">
        <v>52</v>
      </c>
      <c r="D265" s="4" t="s">
        <v>23</v>
      </c>
      <c r="E265" s="4" t="s">
        <v>33</v>
      </c>
      <c r="F265" s="5">
        <v>1</v>
      </c>
      <c r="G265" s="4" t="s">
        <v>25</v>
      </c>
      <c r="H265" s="4" t="s">
        <v>54</v>
      </c>
      <c r="I265" s="5">
        <v>53286840</v>
      </c>
      <c r="J265" s="5">
        <v>4187694</v>
      </c>
      <c r="K265" s="5">
        <v>324376077</v>
      </c>
      <c r="L265" s="4" t="s">
        <v>27</v>
      </c>
      <c r="M265" s="5">
        <v>738</v>
      </c>
      <c r="N265" s="5">
        <v>36</v>
      </c>
      <c r="O265" s="2">
        <v>15.89</v>
      </c>
      <c r="P265" s="5">
        <v>12576964</v>
      </c>
      <c r="Q265" s="4" t="s">
        <v>46</v>
      </c>
      <c r="R265" s="5">
        <v>0</v>
      </c>
      <c r="S265" s="4" t="s">
        <v>29</v>
      </c>
      <c r="T265" s="6">
        <v>45752</v>
      </c>
      <c r="U265" s="4" t="s">
        <v>30</v>
      </c>
      <c r="V265" s="2">
        <f t="shared" si="28"/>
        <v>21.882672419753764</v>
      </c>
      <c r="W265" s="3">
        <f t="shared" si="29"/>
        <v>0</v>
      </c>
      <c r="X265" s="3">
        <f t="shared" si="30"/>
        <v>15.89</v>
      </c>
      <c r="Y265" s="3">
        <f t="shared" si="31"/>
        <v>5154335863.5299997</v>
      </c>
      <c r="Z265" s="3">
        <f t="shared" si="32"/>
        <v>5154335863.5299997</v>
      </c>
      <c r="AA265" s="3">
        <f t="shared" si="33"/>
        <v>0</v>
      </c>
      <c r="AB265" s="7">
        <f t="shared" si="34"/>
        <v>0</v>
      </c>
      <c r="AC265" s="3" cm="1">
        <f t="array" ref="AC265">IFERROR(
    (SUMPRODUCT(--(M265:M1264 &lt;&gt; Y265:Y1264)*(M265:M1264 &lt; Y265:Y1264)) - SUMPRODUCT(--(M265:M1264 &lt;&gt; Y265:Y1264)*(M265:M1264 &gt; Y265:Y1264))) /
    SQRT(
        (SUMPRODUCT(--(M265:M1264 &lt;&gt; Y265:Y1264)*(M265:M1264 &lt; Y265:Y1264)) + COUNT(M265:M1264)) *
        (SUMPRODUCT(--(M265:M1264 &lt;&gt; Y265:Y1264)*(M265:M1264 &gt; Y265:Y1264)) + COUNT(Y265:Y1264))
    ),
    0
)</f>
        <v>0.70710678118654757</v>
      </c>
    </row>
    <row r="266" spans="1:29" x14ac:dyDescent="0.3">
      <c r="A266" s="4" t="s">
        <v>1646</v>
      </c>
      <c r="B266" s="4" t="s">
        <v>1647</v>
      </c>
      <c r="C266" s="5">
        <v>55</v>
      </c>
      <c r="D266" s="4" t="s">
        <v>41</v>
      </c>
      <c r="E266" s="4" t="s">
        <v>24</v>
      </c>
      <c r="F266" s="5">
        <v>1</v>
      </c>
      <c r="G266" s="4" t="s">
        <v>25</v>
      </c>
      <c r="H266" s="4" t="s">
        <v>26</v>
      </c>
      <c r="I266" s="5">
        <v>7761158</v>
      </c>
      <c r="J266" s="5">
        <v>14844468</v>
      </c>
      <c r="K266" s="5">
        <v>144941607</v>
      </c>
      <c r="L266" s="4" t="s">
        <v>35</v>
      </c>
      <c r="M266" s="5">
        <v>738</v>
      </c>
      <c r="N266" s="5">
        <v>36</v>
      </c>
      <c r="O266" s="2">
        <v>11.64</v>
      </c>
      <c r="P266" s="5">
        <v>7232238</v>
      </c>
      <c r="Q266" s="4" t="s">
        <v>36</v>
      </c>
      <c r="R266" s="5">
        <v>0</v>
      </c>
      <c r="S266" s="4" t="s">
        <v>29</v>
      </c>
      <c r="T266" s="6">
        <v>45672</v>
      </c>
      <c r="U266" s="4" t="s">
        <v>38</v>
      </c>
      <c r="V266" s="2">
        <f t="shared" si="28"/>
        <v>31.993088800106662</v>
      </c>
      <c r="W266" s="3">
        <f t="shared" si="29"/>
        <v>0</v>
      </c>
      <c r="X266" s="3">
        <f t="shared" si="30"/>
        <v>11.64</v>
      </c>
      <c r="Y266" s="3">
        <f t="shared" si="31"/>
        <v>1687120305.48</v>
      </c>
      <c r="Z266" s="3">
        <f t="shared" si="32"/>
        <v>1687120305.48</v>
      </c>
      <c r="AA266" s="3">
        <f t="shared" si="33"/>
        <v>0</v>
      </c>
      <c r="AB266" s="7">
        <f t="shared" si="34"/>
        <v>0</v>
      </c>
      <c r="AC266" s="3" cm="1">
        <f t="array" ref="AC266">IFERROR(
    (SUMPRODUCT(--(M266:M1265 &lt;&gt; Y266:Y1265)*(M266:M1265 &lt; Y266:Y1265)) - SUMPRODUCT(--(M266:M1265 &lt;&gt; Y266:Y1265)*(M266:M1265 &gt; Y266:Y1265))) /
    SQRT(
        (SUMPRODUCT(--(M266:M1265 &lt;&gt; Y266:Y1265)*(M266:M1265 &lt; Y266:Y1265)) + COUNT(M266:M1265)) *
        (SUMPRODUCT(--(M266:M1265 &lt;&gt; Y266:Y1265)*(M266:M1265 &gt; Y266:Y1265)) + COUNT(Y266:Y1265))
    ),
    0
)</f>
        <v>0.70710678118654757</v>
      </c>
    </row>
    <row r="267" spans="1:29" x14ac:dyDescent="0.3">
      <c r="A267" s="4" t="s">
        <v>225</v>
      </c>
      <c r="B267" s="4" t="s">
        <v>226</v>
      </c>
      <c r="C267" s="5">
        <v>24</v>
      </c>
      <c r="D267" s="4" t="s">
        <v>41</v>
      </c>
      <c r="E267" s="4" t="s">
        <v>33</v>
      </c>
      <c r="F267" s="5">
        <v>2</v>
      </c>
      <c r="G267" s="4" t="s">
        <v>25</v>
      </c>
      <c r="H267" s="4" t="s">
        <v>26</v>
      </c>
      <c r="I267" s="5">
        <v>19389772</v>
      </c>
      <c r="J267" s="5">
        <v>9377259</v>
      </c>
      <c r="K267" s="5">
        <v>77403222</v>
      </c>
      <c r="L267" s="4" t="s">
        <v>27</v>
      </c>
      <c r="M267" s="5">
        <v>737</v>
      </c>
      <c r="N267" s="5">
        <v>48</v>
      </c>
      <c r="O267" s="2">
        <v>11.98</v>
      </c>
      <c r="P267" s="5">
        <v>8173625</v>
      </c>
      <c r="Q267" s="4" t="s">
        <v>28</v>
      </c>
      <c r="R267" s="5">
        <v>0</v>
      </c>
      <c r="S267" s="4" t="s">
        <v>37</v>
      </c>
      <c r="T267" s="6">
        <v>45654</v>
      </c>
      <c r="U267" s="4" t="s">
        <v>55</v>
      </c>
      <c r="V267" s="2">
        <f t="shared" si="28"/>
        <v>28.41316853310305</v>
      </c>
      <c r="W267" s="3">
        <f t="shared" si="29"/>
        <v>0</v>
      </c>
      <c r="X267" s="3">
        <f t="shared" si="30"/>
        <v>11.98</v>
      </c>
      <c r="Y267" s="3">
        <f t="shared" si="31"/>
        <v>927290599.56000006</v>
      </c>
      <c r="Z267" s="3">
        <f t="shared" si="32"/>
        <v>927290599.56000006</v>
      </c>
      <c r="AA267" s="3">
        <f t="shared" si="33"/>
        <v>0</v>
      </c>
      <c r="AB267" s="7">
        <f t="shared" si="34"/>
        <v>0</v>
      </c>
      <c r="AC267" s="3" cm="1">
        <f t="array" ref="AC267">IFERROR(
    (SUMPRODUCT(--(M267:M1266 &lt;&gt; Y267:Y1266)*(M267:M1266 &lt; Y267:Y1266)) - SUMPRODUCT(--(M267:M1266 &lt;&gt; Y267:Y1266)*(M267:M1266 &gt; Y267:Y1266))) /
    SQRT(
        (SUMPRODUCT(--(M267:M1266 &lt;&gt; Y267:Y1266)*(M267:M1266 &lt; Y267:Y1266)) + COUNT(M267:M1266)) *
        (SUMPRODUCT(--(M267:M1266 &lt;&gt; Y267:Y1266)*(M267:M1266 &gt; Y267:Y1266)) + COUNT(Y267:Y1266))
    ),
    0
)</f>
        <v>0.70710678118654757</v>
      </c>
    </row>
    <row r="268" spans="1:29" x14ac:dyDescent="0.3">
      <c r="A268" s="4" t="s">
        <v>306</v>
      </c>
      <c r="B268" s="4" t="s">
        <v>307</v>
      </c>
      <c r="C268" s="5">
        <v>26</v>
      </c>
      <c r="D268" s="4" t="s">
        <v>41</v>
      </c>
      <c r="E268" s="4" t="s">
        <v>24</v>
      </c>
      <c r="F268" s="5">
        <v>3</v>
      </c>
      <c r="G268" s="4" t="s">
        <v>25</v>
      </c>
      <c r="H268" s="4" t="s">
        <v>26</v>
      </c>
      <c r="I268" s="5">
        <v>54382042</v>
      </c>
      <c r="J268" s="5">
        <v>13672513</v>
      </c>
      <c r="K268" s="5">
        <v>192728959</v>
      </c>
      <c r="L268" s="4" t="s">
        <v>58</v>
      </c>
      <c r="M268" s="5">
        <v>737</v>
      </c>
      <c r="N268" s="5">
        <v>60</v>
      </c>
      <c r="O268" s="2">
        <v>8.76</v>
      </c>
      <c r="P268" s="5">
        <v>4975220</v>
      </c>
      <c r="Q268" s="4" t="s">
        <v>36</v>
      </c>
      <c r="R268" s="5">
        <v>0</v>
      </c>
      <c r="S268" s="4" t="s">
        <v>29</v>
      </c>
      <c r="T268" s="6">
        <v>45607</v>
      </c>
      <c r="U268" s="4" t="s">
        <v>84</v>
      </c>
      <c r="V268" s="2">
        <f t="shared" si="28"/>
        <v>7.3106348281904125</v>
      </c>
      <c r="W268" s="3">
        <f t="shared" si="29"/>
        <v>0</v>
      </c>
      <c r="X268" s="3">
        <f t="shared" si="30"/>
        <v>8.76</v>
      </c>
      <c r="Y268" s="3">
        <f t="shared" si="31"/>
        <v>1688305680.8399999</v>
      </c>
      <c r="Z268" s="3">
        <f t="shared" si="32"/>
        <v>1688305680.8399999</v>
      </c>
      <c r="AA268" s="3">
        <f t="shared" si="33"/>
        <v>0</v>
      </c>
      <c r="AB268" s="7">
        <f t="shared" si="34"/>
        <v>0</v>
      </c>
      <c r="AC268" s="3" cm="1">
        <f t="array" ref="AC268">IFERROR(
    (SUMPRODUCT(--(M268:M1267 &lt;&gt; Y268:Y1267)*(M268:M1267 &lt; Y268:Y1267)) - SUMPRODUCT(--(M268:M1267 &lt;&gt; Y268:Y1267)*(M268:M1267 &gt; Y268:Y1267))) /
    SQRT(
        (SUMPRODUCT(--(M268:M1267 &lt;&gt; Y268:Y1267)*(M268:M1267 &lt; Y268:Y1267)) + COUNT(M268:M1267)) *
        (SUMPRODUCT(--(M268:M1267 &lt;&gt; Y268:Y1267)*(M268:M1267 &gt; Y268:Y1267)) + COUNT(Y268:Y1267))
    ),
    0
)</f>
        <v>0.70710678118654757</v>
      </c>
    </row>
    <row r="269" spans="1:29" x14ac:dyDescent="0.3">
      <c r="A269" s="4" t="s">
        <v>376</v>
      </c>
      <c r="B269" s="4" t="s">
        <v>377</v>
      </c>
      <c r="C269" s="5">
        <v>28</v>
      </c>
      <c r="D269" s="4" t="s">
        <v>41</v>
      </c>
      <c r="E269" s="4" t="s">
        <v>42</v>
      </c>
      <c r="F269" s="5">
        <v>1</v>
      </c>
      <c r="G269" s="4" t="s">
        <v>25</v>
      </c>
      <c r="H269" s="4" t="s">
        <v>54</v>
      </c>
      <c r="I269" s="5">
        <v>21740925</v>
      </c>
      <c r="J269" s="5">
        <v>6125488</v>
      </c>
      <c r="K269" s="5">
        <v>54087791</v>
      </c>
      <c r="L269" s="4" t="s">
        <v>61</v>
      </c>
      <c r="M269" s="5">
        <v>737</v>
      </c>
      <c r="N269" s="5">
        <v>36</v>
      </c>
      <c r="O269" s="2">
        <v>9.6199999999999992</v>
      </c>
      <c r="P269" s="5">
        <v>14117447</v>
      </c>
      <c r="Q269" s="4" t="s">
        <v>36</v>
      </c>
      <c r="R269" s="5">
        <v>1</v>
      </c>
      <c r="S269" s="4" t="s">
        <v>37</v>
      </c>
      <c r="T269" s="6">
        <v>44872</v>
      </c>
      <c r="U269" s="4" t="s">
        <v>51</v>
      </c>
      <c r="V269" s="2">
        <f t="shared" si="28"/>
        <v>50.661156138036134</v>
      </c>
      <c r="W269" s="3">
        <f t="shared" si="29"/>
        <v>0</v>
      </c>
      <c r="X269" s="3">
        <f t="shared" si="30"/>
        <v>9.6199999999999992</v>
      </c>
      <c r="Y269" s="3">
        <f t="shared" si="31"/>
        <v>520324549.41999996</v>
      </c>
      <c r="Z269" s="3">
        <f t="shared" si="32"/>
        <v>520324549.41999996</v>
      </c>
      <c r="AA269" s="3">
        <f t="shared" si="33"/>
        <v>0</v>
      </c>
      <c r="AB269" s="7">
        <f t="shared" si="34"/>
        <v>0</v>
      </c>
      <c r="AC269" s="3" cm="1">
        <f t="array" ref="AC269">IFERROR(
    (SUMPRODUCT(--(M269:M1268 &lt;&gt; Y269:Y1268)*(M269:M1268 &lt; Y269:Y1268)) - SUMPRODUCT(--(M269:M1268 &lt;&gt; Y269:Y1268)*(M269:M1268 &gt; Y269:Y1268))) /
    SQRT(
        (SUMPRODUCT(--(M269:M1268 &lt;&gt; Y269:Y1268)*(M269:M1268 &lt; Y269:Y1268)) + COUNT(M269:M1268)) *
        (SUMPRODUCT(--(M269:M1268 &lt;&gt; Y269:Y1268)*(M269:M1268 &gt; Y269:Y1268)) + COUNT(Y269:Y1268))
    ),
    0
)</f>
        <v>0.70710678118654757</v>
      </c>
    </row>
    <row r="270" spans="1:29" x14ac:dyDescent="0.3">
      <c r="A270" s="4" t="s">
        <v>1138</v>
      </c>
      <c r="B270" s="4" t="s">
        <v>1139</v>
      </c>
      <c r="C270" s="5">
        <v>45</v>
      </c>
      <c r="D270" s="4" t="s">
        <v>41</v>
      </c>
      <c r="E270" s="4" t="s">
        <v>24</v>
      </c>
      <c r="F270" s="5">
        <v>2</v>
      </c>
      <c r="G270" s="4" t="s">
        <v>25</v>
      </c>
      <c r="H270" s="4" t="s">
        <v>49</v>
      </c>
      <c r="I270" s="5">
        <v>8783799</v>
      </c>
      <c r="J270" s="5">
        <v>13911580</v>
      </c>
      <c r="K270" s="5">
        <v>128224790</v>
      </c>
      <c r="L270" s="4" t="s">
        <v>61</v>
      </c>
      <c r="M270" s="5">
        <v>737</v>
      </c>
      <c r="N270" s="5">
        <v>36</v>
      </c>
      <c r="O270" s="2">
        <v>11.36</v>
      </c>
      <c r="P270" s="5">
        <v>16078179</v>
      </c>
      <c r="Q270" s="4" t="s">
        <v>46</v>
      </c>
      <c r="R270" s="5">
        <v>0</v>
      </c>
      <c r="S270" s="4" t="s">
        <v>37</v>
      </c>
      <c r="T270" s="6">
        <v>45434</v>
      </c>
      <c r="U270" s="4" t="s">
        <v>51</v>
      </c>
      <c r="V270" s="2">
        <f t="shared" si="28"/>
        <v>70.843403848862806</v>
      </c>
      <c r="W270" s="3">
        <f t="shared" si="29"/>
        <v>0</v>
      </c>
      <c r="X270" s="3">
        <f t="shared" si="30"/>
        <v>11.36</v>
      </c>
      <c r="Y270" s="3">
        <f t="shared" si="31"/>
        <v>1456633614.3999999</v>
      </c>
      <c r="Z270" s="3">
        <f t="shared" si="32"/>
        <v>1456633614.3999999</v>
      </c>
      <c r="AA270" s="3">
        <f t="shared" si="33"/>
        <v>0</v>
      </c>
      <c r="AB270" s="7">
        <f t="shared" si="34"/>
        <v>0</v>
      </c>
      <c r="AC270" s="3" cm="1">
        <f t="array" ref="AC270">IFERROR(
    (SUMPRODUCT(--(M270:M1269 &lt;&gt; Y270:Y1269)*(M270:M1269 &lt; Y270:Y1269)) - SUMPRODUCT(--(M270:M1269 &lt;&gt; Y270:Y1269)*(M270:M1269 &gt; Y270:Y1269))) /
    SQRT(
        (SUMPRODUCT(--(M270:M1269 &lt;&gt; Y270:Y1269)*(M270:M1269 &lt; Y270:Y1269)) + COUNT(M270:M1269)) *
        (SUMPRODUCT(--(M270:M1269 &lt;&gt; Y270:Y1269)*(M270:M1269 &gt; Y270:Y1269)) + COUNT(Y270:Y1269))
    ),
    0
)</f>
        <v>0.70710678118654757</v>
      </c>
    </row>
    <row r="271" spans="1:29" x14ac:dyDescent="0.3">
      <c r="A271" s="4" t="s">
        <v>1788</v>
      </c>
      <c r="B271" s="4" t="s">
        <v>1789</v>
      </c>
      <c r="C271" s="5">
        <v>58</v>
      </c>
      <c r="D271" s="4" t="s">
        <v>41</v>
      </c>
      <c r="E271" s="4" t="s">
        <v>24</v>
      </c>
      <c r="F271" s="5">
        <v>1</v>
      </c>
      <c r="G271" s="4" t="s">
        <v>25</v>
      </c>
      <c r="H271" s="4" t="s">
        <v>54</v>
      </c>
      <c r="I271" s="5">
        <v>24135946</v>
      </c>
      <c r="J271" s="5">
        <v>1729187</v>
      </c>
      <c r="K271" s="5">
        <v>237915687</v>
      </c>
      <c r="L271" s="4" t="s">
        <v>58</v>
      </c>
      <c r="M271" s="5">
        <v>737</v>
      </c>
      <c r="N271" s="5">
        <v>48</v>
      </c>
      <c r="O271" s="2">
        <v>12.65</v>
      </c>
      <c r="P271" s="5">
        <v>14832962</v>
      </c>
      <c r="Q271" s="4" t="s">
        <v>28</v>
      </c>
      <c r="R271" s="5">
        <v>0</v>
      </c>
      <c r="S271" s="4" t="s">
        <v>37</v>
      </c>
      <c r="T271" s="6">
        <v>44957</v>
      </c>
      <c r="U271" s="4" t="s">
        <v>84</v>
      </c>
      <c r="V271" s="2">
        <f t="shared" si="28"/>
        <v>57.347325451603126</v>
      </c>
      <c r="W271" s="3">
        <f t="shared" si="29"/>
        <v>0</v>
      </c>
      <c r="X271" s="3">
        <f t="shared" si="30"/>
        <v>12.65</v>
      </c>
      <c r="Y271" s="3">
        <f t="shared" si="31"/>
        <v>3009633440.5500002</v>
      </c>
      <c r="Z271" s="3">
        <f t="shared" si="32"/>
        <v>3009633440.5500002</v>
      </c>
      <c r="AA271" s="3">
        <f t="shared" si="33"/>
        <v>0</v>
      </c>
      <c r="AB271" s="7">
        <f t="shared" si="34"/>
        <v>0</v>
      </c>
      <c r="AC271" s="3" cm="1">
        <f t="array" ref="AC271">IFERROR(
    (SUMPRODUCT(--(M271:M1270 &lt;&gt; Y271:Y1270)*(M271:M1270 &lt; Y271:Y1270)) - SUMPRODUCT(--(M271:M1270 &lt;&gt; Y271:Y1270)*(M271:M1270 &gt; Y271:Y1270))) /
    SQRT(
        (SUMPRODUCT(--(M271:M1270 &lt;&gt; Y271:Y1270)*(M271:M1270 &lt; Y271:Y1270)) + COUNT(M271:M1270)) *
        (SUMPRODUCT(--(M271:M1270 &lt;&gt; Y271:Y1270)*(M271:M1270 &gt; Y271:Y1270)) + COUNT(Y271:Y1270))
    ),
    0
)</f>
        <v>0.70710678118654757</v>
      </c>
    </row>
    <row r="272" spans="1:29" x14ac:dyDescent="0.3">
      <c r="A272" s="4" t="s">
        <v>1946</v>
      </c>
      <c r="B272" s="4" t="s">
        <v>1947</v>
      </c>
      <c r="C272" s="5">
        <v>62</v>
      </c>
      <c r="D272" s="4" t="s">
        <v>41</v>
      </c>
      <c r="E272" s="4" t="s">
        <v>33</v>
      </c>
      <c r="F272" s="5">
        <v>1</v>
      </c>
      <c r="G272" s="4" t="s">
        <v>64</v>
      </c>
      <c r="H272" s="4" t="s">
        <v>49</v>
      </c>
      <c r="I272" s="5">
        <v>29873513</v>
      </c>
      <c r="J272" s="5">
        <v>8803235</v>
      </c>
      <c r="K272" s="5">
        <v>455116336</v>
      </c>
      <c r="L272" s="4" t="s">
        <v>61</v>
      </c>
      <c r="M272" s="5">
        <v>737</v>
      </c>
      <c r="N272" s="5">
        <v>48</v>
      </c>
      <c r="O272" s="2">
        <v>16.97</v>
      </c>
      <c r="P272" s="5">
        <v>3132720</v>
      </c>
      <c r="Q272" s="4" t="s">
        <v>36</v>
      </c>
      <c r="R272" s="5">
        <v>0</v>
      </c>
      <c r="S272" s="4" t="s">
        <v>37</v>
      </c>
      <c r="T272" s="6">
        <v>45724</v>
      </c>
      <c r="U272" s="4" t="s">
        <v>84</v>
      </c>
      <c r="V272" s="2">
        <f t="shared" si="28"/>
        <v>8.0997502685592906</v>
      </c>
      <c r="W272" s="3">
        <f t="shared" si="29"/>
        <v>0</v>
      </c>
      <c r="X272" s="3">
        <f t="shared" si="30"/>
        <v>16.97</v>
      </c>
      <c r="Y272" s="3">
        <f t="shared" si="31"/>
        <v>7723324221.9199991</v>
      </c>
      <c r="Z272" s="3">
        <f t="shared" si="32"/>
        <v>7723324221.9199991</v>
      </c>
      <c r="AA272" s="3">
        <f t="shared" si="33"/>
        <v>0</v>
      </c>
      <c r="AB272" s="7">
        <f t="shared" si="34"/>
        <v>0</v>
      </c>
      <c r="AC272" s="3" cm="1">
        <f t="array" ref="AC272">IFERROR(
    (SUMPRODUCT(--(M272:M1271 &lt;&gt; Y272:Y1271)*(M272:M1271 &lt; Y272:Y1271)) - SUMPRODUCT(--(M272:M1271 &lt;&gt; Y272:Y1271)*(M272:M1271 &gt; Y272:Y1271))) /
    SQRT(
        (SUMPRODUCT(--(M272:M1271 &lt;&gt; Y272:Y1271)*(M272:M1271 &lt; Y272:Y1271)) + COUNT(M272:M1271)) *
        (SUMPRODUCT(--(M272:M1271 &lt;&gt; Y272:Y1271)*(M272:M1271 &gt; Y272:Y1271)) + COUNT(Y272:Y1271))
    ),
    0
)</f>
        <v>0.70710678118654757</v>
      </c>
    </row>
    <row r="273" spans="1:29" x14ac:dyDescent="0.3">
      <c r="A273" s="4" t="s">
        <v>59</v>
      </c>
      <c r="B273" s="4" t="s">
        <v>60</v>
      </c>
      <c r="C273" s="5">
        <v>21</v>
      </c>
      <c r="D273" s="4" t="s">
        <v>41</v>
      </c>
      <c r="E273" s="4" t="s">
        <v>33</v>
      </c>
      <c r="F273" s="5">
        <v>1</v>
      </c>
      <c r="G273" s="4" t="s">
        <v>34</v>
      </c>
      <c r="H273" s="4" t="s">
        <v>26</v>
      </c>
      <c r="I273" s="5">
        <v>16464871</v>
      </c>
      <c r="J273" s="5">
        <v>13835842</v>
      </c>
      <c r="K273" s="5">
        <v>68058808</v>
      </c>
      <c r="L273" s="4" t="s">
        <v>61</v>
      </c>
      <c r="M273" s="5">
        <v>736</v>
      </c>
      <c r="N273" s="5">
        <v>72</v>
      </c>
      <c r="O273" s="2">
        <v>16.329999999999998</v>
      </c>
      <c r="P273" s="5">
        <v>18950506</v>
      </c>
      <c r="Q273" s="4" t="s">
        <v>36</v>
      </c>
      <c r="R273" s="5">
        <v>1</v>
      </c>
      <c r="S273" s="4" t="s">
        <v>37</v>
      </c>
      <c r="T273" s="6">
        <v>45403</v>
      </c>
      <c r="U273" s="4" t="s">
        <v>38</v>
      </c>
      <c r="V273" s="2">
        <f t="shared" si="28"/>
        <v>62.54145240740705</v>
      </c>
      <c r="W273" s="3">
        <f t="shared" si="29"/>
        <v>0</v>
      </c>
      <c r="X273" s="3">
        <f t="shared" si="30"/>
        <v>16.329999999999998</v>
      </c>
      <c r="Y273" s="3">
        <f t="shared" si="31"/>
        <v>1111400334.6399999</v>
      </c>
      <c r="Z273" s="3">
        <f t="shared" si="32"/>
        <v>1111400334.6399999</v>
      </c>
      <c r="AA273" s="3">
        <f t="shared" si="33"/>
        <v>0</v>
      </c>
      <c r="AB273" s="7">
        <f t="shared" si="34"/>
        <v>0</v>
      </c>
      <c r="AC273" s="3" cm="1">
        <f t="array" ref="AC273">IFERROR(
    (SUMPRODUCT(--(M273:M1272 &lt;&gt; Y273:Y1272)*(M273:M1272 &lt; Y273:Y1272)) - SUMPRODUCT(--(M273:M1272 &lt;&gt; Y273:Y1272)*(M273:M1272 &gt; Y273:Y1272))) /
    SQRT(
        (SUMPRODUCT(--(M273:M1272 &lt;&gt; Y273:Y1272)*(M273:M1272 &lt; Y273:Y1272)) + COUNT(M273:M1272)) *
        (SUMPRODUCT(--(M273:M1272 &lt;&gt; Y273:Y1272)*(M273:M1272 &gt; Y273:Y1272)) + COUNT(Y273:Y1272))
    ),
    0
)</f>
        <v>0.70710678118654757</v>
      </c>
    </row>
    <row r="274" spans="1:29" x14ac:dyDescent="0.3">
      <c r="A274" s="4" t="s">
        <v>682</v>
      </c>
      <c r="B274" s="4" t="s">
        <v>683</v>
      </c>
      <c r="C274" s="5">
        <v>35</v>
      </c>
      <c r="D274" s="4" t="s">
        <v>23</v>
      </c>
      <c r="E274" s="4" t="s">
        <v>24</v>
      </c>
      <c r="F274" s="5">
        <v>1</v>
      </c>
      <c r="G274" s="4" t="s">
        <v>93</v>
      </c>
      <c r="H274" s="4" t="s">
        <v>26</v>
      </c>
      <c r="I274" s="5">
        <v>8939625</v>
      </c>
      <c r="J274" s="5">
        <v>7416240</v>
      </c>
      <c r="K274" s="5">
        <v>30909659</v>
      </c>
      <c r="L274" s="4" t="s">
        <v>61</v>
      </c>
      <c r="M274" s="5">
        <v>736</v>
      </c>
      <c r="N274" s="5">
        <v>36</v>
      </c>
      <c r="O274" s="2">
        <v>16.95</v>
      </c>
      <c r="P274" s="5">
        <v>19377764</v>
      </c>
      <c r="Q274" s="4" t="s">
        <v>46</v>
      </c>
      <c r="R274" s="5">
        <v>0</v>
      </c>
      <c r="S274" s="4" t="s">
        <v>37</v>
      </c>
      <c r="T274" s="6">
        <v>45143</v>
      </c>
      <c r="U274" s="4" t="s">
        <v>55</v>
      </c>
      <c r="V274" s="2">
        <f t="shared" si="28"/>
        <v>118.47593508505969</v>
      </c>
      <c r="W274" s="3">
        <f t="shared" si="29"/>
        <v>0</v>
      </c>
      <c r="X274" s="3">
        <f t="shared" si="30"/>
        <v>16.95</v>
      </c>
      <c r="Y274" s="3">
        <f t="shared" si="31"/>
        <v>523918720.04999995</v>
      </c>
      <c r="Z274" s="3">
        <f t="shared" si="32"/>
        <v>523918720.04999995</v>
      </c>
      <c r="AA274" s="3">
        <f t="shared" si="33"/>
        <v>0</v>
      </c>
      <c r="AB274" s="7">
        <f t="shared" si="34"/>
        <v>0</v>
      </c>
      <c r="AC274" s="3" cm="1">
        <f t="array" ref="AC274">IFERROR(
    (SUMPRODUCT(--(M274:M1273 &lt;&gt; Y274:Y1273)*(M274:M1273 &lt; Y274:Y1273)) - SUMPRODUCT(--(M274:M1273 &lt;&gt; Y274:Y1273)*(M274:M1273 &gt; Y274:Y1273))) /
    SQRT(
        (SUMPRODUCT(--(M274:M1273 &lt;&gt; Y274:Y1273)*(M274:M1273 &lt; Y274:Y1273)) + COUNT(M274:M1273)) *
        (SUMPRODUCT(--(M274:M1273 &lt;&gt; Y274:Y1273)*(M274:M1273 &gt; Y274:Y1273)) + COUNT(Y274:Y1273))
    ),
    0
)</f>
        <v>0.70710678118654757</v>
      </c>
    </row>
    <row r="275" spans="1:29" x14ac:dyDescent="0.3">
      <c r="A275" s="4" t="s">
        <v>818</v>
      </c>
      <c r="B275" s="4" t="s">
        <v>819</v>
      </c>
      <c r="C275" s="5">
        <v>38</v>
      </c>
      <c r="D275" s="4" t="s">
        <v>23</v>
      </c>
      <c r="E275" s="4" t="s">
        <v>33</v>
      </c>
      <c r="F275" s="5">
        <v>3</v>
      </c>
      <c r="G275" s="4" t="s">
        <v>64</v>
      </c>
      <c r="H275" s="4" t="s">
        <v>49</v>
      </c>
      <c r="I275" s="5">
        <v>8609134</v>
      </c>
      <c r="J275" s="5">
        <v>4375717</v>
      </c>
      <c r="K275" s="5">
        <v>153225157</v>
      </c>
      <c r="L275" s="4" t="s">
        <v>27</v>
      </c>
      <c r="M275" s="5">
        <v>734</v>
      </c>
      <c r="N275" s="5">
        <v>24</v>
      </c>
      <c r="O275" s="2">
        <v>22.03</v>
      </c>
      <c r="P275" s="5">
        <v>11802766</v>
      </c>
      <c r="Q275" s="4" t="s">
        <v>46</v>
      </c>
      <c r="R275" s="5">
        <v>0</v>
      </c>
      <c r="S275" s="4" t="s">
        <v>37</v>
      </c>
      <c r="T275" s="6">
        <v>44995</v>
      </c>
      <c r="U275" s="4" t="s">
        <v>55</v>
      </c>
      <c r="V275" s="2">
        <f t="shared" si="28"/>
        <v>90.896430001391622</v>
      </c>
      <c r="W275" s="3">
        <f t="shared" si="29"/>
        <v>0</v>
      </c>
      <c r="X275" s="3">
        <f t="shared" si="30"/>
        <v>22.03</v>
      </c>
      <c r="Y275" s="3">
        <f t="shared" si="31"/>
        <v>3375550208.71</v>
      </c>
      <c r="Z275" s="3">
        <f t="shared" si="32"/>
        <v>3375550208.71</v>
      </c>
      <c r="AA275" s="3">
        <f t="shared" si="33"/>
        <v>0</v>
      </c>
      <c r="AB275" s="7">
        <f t="shared" si="34"/>
        <v>0</v>
      </c>
      <c r="AC275" s="3" cm="1">
        <f t="array" ref="AC275">IFERROR(
    (SUMPRODUCT(--(M275:M1274 &lt;&gt; Y275:Y1274)*(M275:M1274 &lt; Y275:Y1274)) - SUMPRODUCT(--(M275:M1274 &lt;&gt; Y275:Y1274)*(M275:M1274 &gt; Y275:Y1274))) /
    SQRT(
        (SUMPRODUCT(--(M275:M1274 &lt;&gt; Y275:Y1274)*(M275:M1274 &lt; Y275:Y1274)) + COUNT(M275:M1274)) *
        (SUMPRODUCT(--(M275:M1274 &lt;&gt; Y275:Y1274)*(M275:M1274 &gt; Y275:Y1274)) + COUNT(Y275:Y1274))
    ),
    0
)</f>
        <v>0.70710678118654757</v>
      </c>
    </row>
    <row r="276" spans="1:29" x14ac:dyDescent="0.3">
      <c r="A276" s="4" t="s">
        <v>1202</v>
      </c>
      <c r="B276" s="4" t="s">
        <v>1203</v>
      </c>
      <c r="C276" s="5">
        <v>46</v>
      </c>
      <c r="D276" s="4" t="s">
        <v>23</v>
      </c>
      <c r="E276" s="4" t="s">
        <v>24</v>
      </c>
      <c r="F276" s="5">
        <v>1</v>
      </c>
      <c r="G276" s="4" t="s">
        <v>64</v>
      </c>
      <c r="H276" s="4" t="s">
        <v>49</v>
      </c>
      <c r="I276" s="5">
        <v>28792448</v>
      </c>
      <c r="J276" s="5">
        <v>2660891</v>
      </c>
      <c r="K276" s="5">
        <v>11247752</v>
      </c>
      <c r="L276" s="4" t="s">
        <v>35</v>
      </c>
      <c r="M276" s="5">
        <v>734</v>
      </c>
      <c r="N276" s="5">
        <v>24</v>
      </c>
      <c r="O276" s="2">
        <v>10.49</v>
      </c>
      <c r="P276" s="5">
        <v>3463208</v>
      </c>
      <c r="Q276" s="4" t="s">
        <v>36</v>
      </c>
      <c r="R276" s="5">
        <v>1</v>
      </c>
      <c r="S276" s="4" t="s">
        <v>29</v>
      </c>
      <c r="T276" s="6">
        <v>45378</v>
      </c>
      <c r="U276" s="4" t="s">
        <v>51</v>
      </c>
      <c r="V276" s="2">
        <f t="shared" si="28"/>
        <v>11.010621161715136</v>
      </c>
      <c r="W276" s="3">
        <f t="shared" si="29"/>
        <v>0</v>
      </c>
      <c r="X276" s="3">
        <f t="shared" si="30"/>
        <v>10.49</v>
      </c>
      <c r="Y276" s="3">
        <f t="shared" si="31"/>
        <v>117988918.48</v>
      </c>
      <c r="Z276" s="3">
        <f t="shared" si="32"/>
        <v>117988918.48</v>
      </c>
      <c r="AA276" s="3">
        <f t="shared" si="33"/>
        <v>0</v>
      </c>
      <c r="AB276" s="7">
        <f t="shared" si="34"/>
        <v>0</v>
      </c>
      <c r="AC276" s="3" cm="1">
        <f t="array" ref="AC276">IFERROR(
    (SUMPRODUCT(--(M276:M1275 &lt;&gt; Y276:Y1275)*(M276:M1275 &lt; Y276:Y1275)) - SUMPRODUCT(--(M276:M1275 &lt;&gt; Y276:Y1275)*(M276:M1275 &gt; Y276:Y1275))) /
    SQRT(
        (SUMPRODUCT(--(M276:M1275 &lt;&gt; Y276:Y1275)*(M276:M1275 &lt; Y276:Y1275)) + COUNT(M276:M1275)) *
        (SUMPRODUCT(--(M276:M1275 &lt;&gt; Y276:Y1275)*(M276:M1275 &gt; Y276:Y1275)) + COUNT(Y276:Y1275))
    ),
    0
)</f>
        <v>0.70710678118654746</v>
      </c>
    </row>
    <row r="277" spans="1:29" x14ac:dyDescent="0.3">
      <c r="A277" s="4" t="s">
        <v>1262</v>
      </c>
      <c r="B277" s="4" t="s">
        <v>1263</v>
      </c>
      <c r="C277" s="5">
        <v>47</v>
      </c>
      <c r="D277" s="4" t="s">
        <v>23</v>
      </c>
      <c r="E277" s="4" t="s">
        <v>33</v>
      </c>
      <c r="F277" s="5">
        <v>2</v>
      </c>
      <c r="G277" s="4" t="s">
        <v>64</v>
      </c>
      <c r="H277" s="4" t="s">
        <v>26</v>
      </c>
      <c r="I277" s="5">
        <v>9569146</v>
      </c>
      <c r="J277" s="5">
        <v>11611597</v>
      </c>
      <c r="K277" s="5">
        <v>111646357</v>
      </c>
      <c r="L277" s="4" t="s">
        <v>58</v>
      </c>
      <c r="M277" s="5">
        <v>734</v>
      </c>
      <c r="N277" s="5">
        <v>36</v>
      </c>
      <c r="O277" s="2">
        <v>18.239999999999998</v>
      </c>
      <c r="P277" s="5">
        <v>1148306</v>
      </c>
      <c r="Q277" s="4" t="s">
        <v>36</v>
      </c>
      <c r="R277" s="5">
        <v>0</v>
      </c>
      <c r="S277" s="4" t="s">
        <v>29</v>
      </c>
      <c r="T277" s="6">
        <v>45832</v>
      </c>
      <c r="U277" s="4" t="s">
        <v>84</v>
      </c>
      <c r="V277" s="2">
        <f t="shared" si="28"/>
        <v>5.4214623160292348</v>
      </c>
      <c r="W277" s="3">
        <f t="shared" si="29"/>
        <v>0</v>
      </c>
      <c r="X277" s="3">
        <f t="shared" si="30"/>
        <v>18.239999999999998</v>
      </c>
      <c r="Y277" s="3">
        <f t="shared" si="31"/>
        <v>2036429551.6799998</v>
      </c>
      <c r="Z277" s="3">
        <f t="shared" si="32"/>
        <v>2036429551.6799998</v>
      </c>
      <c r="AA277" s="3">
        <f t="shared" si="33"/>
        <v>0</v>
      </c>
      <c r="AB277" s="7">
        <f t="shared" si="34"/>
        <v>0</v>
      </c>
      <c r="AC277" s="3" cm="1">
        <f t="array" ref="AC277">IFERROR(
    (SUMPRODUCT(--(M277:M1276 &lt;&gt; Y277:Y1276)*(M277:M1276 &lt; Y277:Y1276)) - SUMPRODUCT(--(M277:M1276 &lt;&gt; Y277:Y1276)*(M277:M1276 &gt; Y277:Y1276))) /
    SQRT(
        (SUMPRODUCT(--(M277:M1276 &lt;&gt; Y277:Y1276)*(M277:M1276 &lt; Y277:Y1276)) + COUNT(M277:M1276)) *
        (SUMPRODUCT(--(M277:M1276 &lt;&gt; Y277:Y1276)*(M277:M1276 &gt; Y277:Y1276)) + COUNT(Y277:Y1276))
    ),
    0
)</f>
        <v>0.70710678118654746</v>
      </c>
    </row>
    <row r="278" spans="1:29" x14ac:dyDescent="0.3">
      <c r="A278" s="4" t="s">
        <v>1078</v>
      </c>
      <c r="B278" s="4" t="s">
        <v>1079</v>
      </c>
      <c r="C278" s="5">
        <v>44</v>
      </c>
      <c r="D278" s="4" t="s">
        <v>41</v>
      </c>
      <c r="E278" s="4" t="s">
        <v>24</v>
      </c>
      <c r="F278" s="5">
        <v>1</v>
      </c>
      <c r="G278" s="4" t="s">
        <v>93</v>
      </c>
      <c r="H278" s="4" t="s">
        <v>26</v>
      </c>
      <c r="I278" s="5">
        <v>22453553</v>
      </c>
      <c r="J278" s="5">
        <v>11930133</v>
      </c>
      <c r="K278" s="5">
        <v>26761480</v>
      </c>
      <c r="L278" s="4" t="s">
        <v>61</v>
      </c>
      <c r="M278" s="5">
        <v>733</v>
      </c>
      <c r="N278" s="5">
        <v>36</v>
      </c>
      <c r="O278" s="2">
        <v>23.87</v>
      </c>
      <c r="P278" s="5">
        <v>5473391</v>
      </c>
      <c r="Q278" s="4" t="s">
        <v>124</v>
      </c>
      <c r="R278" s="5">
        <v>0</v>
      </c>
      <c r="S278" s="4" t="s">
        <v>43</v>
      </c>
      <c r="T278" s="6">
        <v>45161</v>
      </c>
      <c r="U278" s="4" t="s">
        <v>84</v>
      </c>
      <c r="V278" s="2">
        <f t="shared" si="28"/>
        <v>15.918569637938178</v>
      </c>
      <c r="W278" s="3">
        <f t="shared" si="29"/>
        <v>0</v>
      </c>
      <c r="X278" s="3">
        <f t="shared" si="30"/>
        <v>23.87</v>
      </c>
      <c r="Y278" s="3">
        <f t="shared" si="31"/>
        <v>638796527.60000002</v>
      </c>
      <c r="Z278" s="3">
        <f t="shared" si="32"/>
        <v>638796527.60000002</v>
      </c>
      <c r="AA278" s="3">
        <f t="shared" si="33"/>
        <v>0</v>
      </c>
      <c r="AB278" s="7">
        <f t="shared" si="34"/>
        <v>0</v>
      </c>
      <c r="AC278" s="3" cm="1">
        <f t="array" ref="AC278">IFERROR(
    (SUMPRODUCT(--(M278:M1277 &lt;&gt; Y278:Y1277)*(M278:M1277 &lt; Y278:Y1277)) - SUMPRODUCT(--(M278:M1277 &lt;&gt; Y278:Y1277)*(M278:M1277 &gt; Y278:Y1277))) /
    SQRT(
        (SUMPRODUCT(--(M278:M1277 &lt;&gt; Y278:Y1277)*(M278:M1277 &lt; Y278:Y1277)) + COUNT(M278:M1277)) *
        (SUMPRODUCT(--(M278:M1277 &lt;&gt; Y278:Y1277)*(M278:M1277 &gt; Y278:Y1277)) + COUNT(Y278:Y1277))
    ),
    0
)</f>
        <v>0.70710678118654757</v>
      </c>
    </row>
    <row r="279" spans="1:29" x14ac:dyDescent="0.3">
      <c r="A279" s="4" t="s">
        <v>1260</v>
      </c>
      <c r="B279" s="4" t="s">
        <v>1261</v>
      </c>
      <c r="C279" s="5">
        <v>47</v>
      </c>
      <c r="D279" s="4" t="s">
        <v>41</v>
      </c>
      <c r="E279" s="4" t="s">
        <v>33</v>
      </c>
      <c r="F279" s="5">
        <v>0</v>
      </c>
      <c r="G279" s="4" t="s">
        <v>25</v>
      </c>
      <c r="H279" s="4" t="s">
        <v>26</v>
      </c>
      <c r="I279" s="5">
        <v>34009204</v>
      </c>
      <c r="J279" s="5">
        <v>1572732</v>
      </c>
      <c r="K279" s="5">
        <v>359927725</v>
      </c>
      <c r="L279" s="4" t="s">
        <v>61</v>
      </c>
      <c r="M279" s="5">
        <v>733</v>
      </c>
      <c r="N279" s="5">
        <v>60</v>
      </c>
      <c r="O279" s="2">
        <v>20.69</v>
      </c>
      <c r="P279" s="5">
        <v>8427925</v>
      </c>
      <c r="Q279" s="4" t="s">
        <v>28</v>
      </c>
      <c r="R279" s="5">
        <v>0</v>
      </c>
      <c r="S279" s="4" t="s">
        <v>37</v>
      </c>
      <c r="T279" s="6">
        <v>45848</v>
      </c>
      <c r="U279" s="4" t="s">
        <v>55</v>
      </c>
      <c r="V279" s="2">
        <f t="shared" si="28"/>
        <v>23.685965260574918</v>
      </c>
      <c r="W279" s="3">
        <f t="shared" si="29"/>
        <v>0</v>
      </c>
      <c r="X279" s="3">
        <f t="shared" si="30"/>
        <v>20.69</v>
      </c>
      <c r="Y279" s="3">
        <f t="shared" si="31"/>
        <v>7446904630.25</v>
      </c>
      <c r="Z279" s="3">
        <f t="shared" si="32"/>
        <v>7446904630.25</v>
      </c>
      <c r="AA279" s="3">
        <f t="shared" si="33"/>
        <v>0</v>
      </c>
      <c r="AB279" s="7">
        <f t="shared" si="34"/>
        <v>0</v>
      </c>
      <c r="AC279" s="3" cm="1">
        <f t="array" ref="AC279">IFERROR(
    (SUMPRODUCT(--(M279:M1278 &lt;&gt; Y279:Y1278)*(M279:M1278 &lt; Y279:Y1278)) - SUMPRODUCT(--(M279:M1278 &lt;&gt; Y279:Y1278)*(M279:M1278 &gt; Y279:Y1278))) /
    SQRT(
        (SUMPRODUCT(--(M279:M1278 &lt;&gt; Y279:Y1278)*(M279:M1278 &lt; Y279:Y1278)) + COUNT(M279:M1278)) *
        (SUMPRODUCT(--(M279:M1278 &lt;&gt; Y279:Y1278)*(M279:M1278 &gt; Y279:Y1278)) + COUNT(Y279:Y1278))
    ),
    0
)</f>
        <v>0.70710678118654757</v>
      </c>
    </row>
    <row r="280" spans="1:29" x14ac:dyDescent="0.3">
      <c r="A280" s="4" t="s">
        <v>1286</v>
      </c>
      <c r="B280" s="4" t="s">
        <v>1287</v>
      </c>
      <c r="C280" s="5">
        <v>48</v>
      </c>
      <c r="D280" s="4" t="s">
        <v>23</v>
      </c>
      <c r="E280" s="4" t="s">
        <v>24</v>
      </c>
      <c r="F280" s="5">
        <v>0</v>
      </c>
      <c r="G280" s="4" t="s">
        <v>34</v>
      </c>
      <c r="H280" s="4" t="s">
        <v>54</v>
      </c>
      <c r="I280" s="5">
        <v>40314575</v>
      </c>
      <c r="J280" s="5">
        <v>9137819</v>
      </c>
      <c r="K280" s="5">
        <v>365471319</v>
      </c>
      <c r="L280" s="4" t="s">
        <v>61</v>
      </c>
      <c r="M280" s="5">
        <v>733</v>
      </c>
      <c r="N280" s="5">
        <v>48</v>
      </c>
      <c r="O280" s="2">
        <v>15.48</v>
      </c>
      <c r="P280" s="5">
        <v>3407777</v>
      </c>
      <c r="Q280" s="4" t="s">
        <v>36</v>
      </c>
      <c r="R280" s="5">
        <v>1</v>
      </c>
      <c r="S280" s="4" t="s">
        <v>43</v>
      </c>
      <c r="T280" s="6">
        <v>45072</v>
      </c>
      <c r="U280" s="4" t="s">
        <v>84</v>
      </c>
      <c r="V280" s="2">
        <f t="shared" si="28"/>
        <v>6.891025336407373</v>
      </c>
      <c r="W280" s="3">
        <f t="shared" si="29"/>
        <v>0</v>
      </c>
      <c r="X280" s="3">
        <f t="shared" si="30"/>
        <v>15.48</v>
      </c>
      <c r="Y280" s="3">
        <f t="shared" si="31"/>
        <v>5657496018.1199999</v>
      </c>
      <c r="Z280" s="3">
        <f t="shared" si="32"/>
        <v>5657496018.1199999</v>
      </c>
      <c r="AA280" s="3">
        <f t="shared" si="33"/>
        <v>0</v>
      </c>
      <c r="AB280" s="7">
        <f t="shared" si="34"/>
        <v>0</v>
      </c>
      <c r="AC280" s="3" cm="1">
        <f t="array" ref="AC280">IFERROR(
    (SUMPRODUCT(--(M280:M1279 &lt;&gt; Y280:Y1279)*(M280:M1279 &lt; Y280:Y1279)) - SUMPRODUCT(--(M280:M1279 &lt;&gt; Y280:Y1279)*(M280:M1279 &gt; Y280:Y1279))) /
    SQRT(
        (SUMPRODUCT(--(M280:M1279 &lt;&gt; Y280:Y1279)*(M280:M1279 &lt; Y280:Y1279)) + COUNT(M280:M1279)) *
        (SUMPRODUCT(--(M280:M1279 &lt;&gt; Y280:Y1279)*(M280:M1279 &gt; Y280:Y1279)) + COUNT(Y280:Y1279))
    ),
    0
)</f>
        <v>0.70710678118654757</v>
      </c>
    </row>
    <row r="281" spans="1:29" x14ac:dyDescent="0.3">
      <c r="A281" s="4" t="s">
        <v>1376</v>
      </c>
      <c r="B281" s="4" t="s">
        <v>1377</v>
      </c>
      <c r="C281" s="5">
        <v>50</v>
      </c>
      <c r="D281" s="4" t="s">
        <v>23</v>
      </c>
      <c r="E281" s="4" t="s">
        <v>42</v>
      </c>
      <c r="F281" s="5">
        <v>1</v>
      </c>
      <c r="G281" s="4" t="s">
        <v>93</v>
      </c>
      <c r="H281" s="4" t="s">
        <v>305</v>
      </c>
      <c r="I281" s="5">
        <v>25279862</v>
      </c>
      <c r="J281" s="5">
        <v>1018543</v>
      </c>
      <c r="K281" s="5">
        <v>467667083</v>
      </c>
      <c r="L281" s="4" t="s">
        <v>61</v>
      </c>
      <c r="M281" s="5">
        <v>733</v>
      </c>
      <c r="N281" s="5">
        <v>12</v>
      </c>
      <c r="O281" s="2">
        <v>21.21</v>
      </c>
      <c r="P281" s="5">
        <v>1263369</v>
      </c>
      <c r="Q281" s="4" t="s">
        <v>46</v>
      </c>
      <c r="R281" s="5">
        <v>0</v>
      </c>
      <c r="S281" s="4" t="s">
        <v>37</v>
      </c>
      <c r="T281" s="6">
        <v>45842</v>
      </c>
      <c r="U281" s="4" t="s">
        <v>51</v>
      </c>
      <c r="V281" s="2">
        <f t="shared" si="28"/>
        <v>4.8039757544231296</v>
      </c>
      <c r="W281" s="3">
        <f t="shared" si="29"/>
        <v>0</v>
      </c>
      <c r="X281" s="3">
        <f t="shared" si="30"/>
        <v>21.21</v>
      </c>
      <c r="Y281" s="3">
        <f t="shared" si="31"/>
        <v>9919218830.4300003</v>
      </c>
      <c r="Z281" s="3">
        <f t="shared" si="32"/>
        <v>9919218830.4300003</v>
      </c>
      <c r="AA281" s="3">
        <f t="shared" si="33"/>
        <v>0</v>
      </c>
      <c r="AB281" s="7">
        <f t="shared" si="34"/>
        <v>0</v>
      </c>
      <c r="AC281" s="3" cm="1">
        <f t="array" ref="AC281">IFERROR(
    (SUMPRODUCT(--(M281:M1280 &lt;&gt; Y281:Y1280)*(M281:M1280 &lt; Y281:Y1280)) - SUMPRODUCT(--(M281:M1280 &lt;&gt; Y281:Y1280)*(M281:M1280 &gt; Y281:Y1280))) /
    SQRT(
        (SUMPRODUCT(--(M281:M1280 &lt;&gt; Y281:Y1280)*(M281:M1280 &lt; Y281:Y1280)) + COUNT(M281:M1280)) *
        (SUMPRODUCT(--(M281:M1280 &lt;&gt; Y281:Y1280)*(M281:M1280 &gt; Y281:Y1280)) + COUNT(Y281:Y1280))
    ),
    0
)</f>
        <v>0.70710678118654746</v>
      </c>
    </row>
    <row r="282" spans="1:29" x14ac:dyDescent="0.3">
      <c r="A282" s="4" t="s">
        <v>1404</v>
      </c>
      <c r="B282" s="4" t="s">
        <v>1405</v>
      </c>
      <c r="C282" s="5">
        <v>50</v>
      </c>
      <c r="D282" s="4" t="s">
        <v>23</v>
      </c>
      <c r="E282" s="4" t="s">
        <v>33</v>
      </c>
      <c r="F282" s="5">
        <v>1</v>
      </c>
      <c r="G282" s="4" t="s">
        <v>25</v>
      </c>
      <c r="H282" s="4" t="s">
        <v>26</v>
      </c>
      <c r="I282" s="5">
        <v>7469606</v>
      </c>
      <c r="J282" s="5">
        <v>13292075</v>
      </c>
      <c r="K282" s="5">
        <v>304831239</v>
      </c>
      <c r="L282" s="4" t="s">
        <v>27</v>
      </c>
      <c r="M282" s="5">
        <v>733</v>
      </c>
      <c r="N282" s="5">
        <v>12</v>
      </c>
      <c r="O282" s="2">
        <v>19.77</v>
      </c>
      <c r="P282" s="5">
        <v>9853372</v>
      </c>
      <c r="Q282" s="4" t="s">
        <v>36</v>
      </c>
      <c r="R282" s="5">
        <v>0</v>
      </c>
      <c r="S282" s="4" t="s">
        <v>37</v>
      </c>
      <c r="T282" s="6">
        <v>45824</v>
      </c>
      <c r="U282" s="4" t="s">
        <v>51</v>
      </c>
      <c r="V282" s="2">
        <f t="shared" si="28"/>
        <v>47.459413329778066</v>
      </c>
      <c r="W282" s="3">
        <f t="shared" si="29"/>
        <v>0</v>
      </c>
      <c r="X282" s="3">
        <f t="shared" si="30"/>
        <v>19.77</v>
      </c>
      <c r="Y282" s="3">
        <f t="shared" si="31"/>
        <v>6026513595.0299997</v>
      </c>
      <c r="Z282" s="3">
        <f t="shared" si="32"/>
        <v>6026513595.0299997</v>
      </c>
      <c r="AA282" s="3">
        <f t="shared" si="33"/>
        <v>0</v>
      </c>
      <c r="AB282" s="7">
        <f t="shared" si="34"/>
        <v>0</v>
      </c>
      <c r="AC282" s="3" cm="1">
        <f t="array" ref="AC282">IFERROR(
    (SUMPRODUCT(--(M282:M1281 &lt;&gt; Y282:Y1281)*(M282:M1281 &lt; Y282:Y1281)) - SUMPRODUCT(--(M282:M1281 &lt;&gt; Y282:Y1281)*(M282:M1281 &gt; Y282:Y1281))) /
    SQRT(
        (SUMPRODUCT(--(M282:M1281 &lt;&gt; Y282:Y1281)*(M282:M1281 &lt; Y282:Y1281)) + COUNT(M282:M1281)) *
        (SUMPRODUCT(--(M282:M1281 &lt;&gt; Y282:Y1281)*(M282:M1281 &gt; Y282:Y1281)) + COUNT(Y282:Y1281))
    ),
    0
)</f>
        <v>0.70710678118654746</v>
      </c>
    </row>
    <row r="283" spans="1:29" x14ac:dyDescent="0.3">
      <c r="A283" s="4" t="s">
        <v>1492</v>
      </c>
      <c r="B283" s="4" t="s">
        <v>1493</v>
      </c>
      <c r="C283" s="5">
        <v>52</v>
      </c>
      <c r="D283" s="4" t="s">
        <v>23</v>
      </c>
      <c r="E283" s="4" t="s">
        <v>24</v>
      </c>
      <c r="F283" s="5">
        <v>3</v>
      </c>
      <c r="G283" s="4" t="s">
        <v>64</v>
      </c>
      <c r="H283" s="4" t="s">
        <v>26</v>
      </c>
      <c r="I283" s="5">
        <v>51470589</v>
      </c>
      <c r="J283" s="5">
        <v>11067852</v>
      </c>
      <c r="K283" s="5">
        <v>333190579</v>
      </c>
      <c r="L283" s="4" t="s">
        <v>61</v>
      </c>
      <c r="M283" s="5">
        <v>733</v>
      </c>
      <c r="N283" s="5">
        <v>36</v>
      </c>
      <c r="O283" s="2">
        <v>9.27</v>
      </c>
      <c r="P283" s="5">
        <v>8818835</v>
      </c>
      <c r="Q283" s="4" t="s">
        <v>28</v>
      </c>
      <c r="R283" s="5">
        <v>0</v>
      </c>
      <c r="S283" s="4" t="s">
        <v>29</v>
      </c>
      <c r="T283" s="6">
        <v>45592</v>
      </c>
      <c r="U283" s="4" t="s">
        <v>55</v>
      </c>
      <c r="V283" s="2">
        <f t="shared" si="28"/>
        <v>14.101462810689508</v>
      </c>
      <c r="W283" s="3">
        <f t="shared" si="29"/>
        <v>0</v>
      </c>
      <c r="X283" s="3">
        <f t="shared" si="30"/>
        <v>9.27</v>
      </c>
      <c r="Y283" s="3">
        <f t="shared" si="31"/>
        <v>3088676667.3299999</v>
      </c>
      <c r="Z283" s="3">
        <f t="shared" si="32"/>
        <v>3088676667.3299999</v>
      </c>
      <c r="AA283" s="3">
        <f t="shared" si="33"/>
        <v>0</v>
      </c>
      <c r="AB283" s="7">
        <f t="shared" si="34"/>
        <v>0</v>
      </c>
      <c r="AC283" s="3" cm="1">
        <f t="array" ref="AC283">IFERROR(
    (SUMPRODUCT(--(M283:M1282 &lt;&gt; Y283:Y1282)*(M283:M1282 &lt; Y283:Y1282)) - SUMPRODUCT(--(M283:M1282 &lt;&gt; Y283:Y1282)*(M283:M1282 &gt; Y283:Y1282))) /
    SQRT(
        (SUMPRODUCT(--(M283:M1282 &lt;&gt; Y283:Y1282)*(M283:M1282 &lt; Y283:Y1282)) + COUNT(M283:M1282)) *
        (SUMPRODUCT(--(M283:M1282 &lt;&gt; Y283:Y1282)*(M283:M1282 &gt; Y283:Y1282)) + COUNT(Y283:Y1282))
    ),
    0
)</f>
        <v>0.70710678118654746</v>
      </c>
    </row>
    <row r="284" spans="1:29" x14ac:dyDescent="0.3">
      <c r="A284" s="4" t="s">
        <v>1658</v>
      </c>
      <c r="B284" s="4" t="s">
        <v>1659</v>
      </c>
      <c r="C284" s="5">
        <v>55</v>
      </c>
      <c r="D284" s="4" t="s">
        <v>41</v>
      </c>
      <c r="E284" s="4" t="s">
        <v>24</v>
      </c>
      <c r="F284" s="5">
        <v>3</v>
      </c>
      <c r="G284" s="4" t="s">
        <v>34</v>
      </c>
      <c r="H284" s="4" t="s">
        <v>26</v>
      </c>
      <c r="I284" s="5">
        <v>42763126</v>
      </c>
      <c r="J284" s="5">
        <v>6749977</v>
      </c>
      <c r="K284" s="5">
        <v>75250123</v>
      </c>
      <c r="L284" s="4" t="s">
        <v>27</v>
      </c>
      <c r="M284" s="5">
        <v>733</v>
      </c>
      <c r="N284" s="5">
        <v>12</v>
      </c>
      <c r="O284" s="2">
        <v>12.87</v>
      </c>
      <c r="P284" s="5">
        <v>4399458</v>
      </c>
      <c r="Q284" s="4" t="s">
        <v>36</v>
      </c>
      <c r="R284" s="5">
        <v>1</v>
      </c>
      <c r="S284" s="4" t="s">
        <v>29</v>
      </c>
      <c r="T284" s="6">
        <v>45369</v>
      </c>
      <c r="U284" s="4" t="s">
        <v>38</v>
      </c>
      <c r="V284" s="2">
        <f t="shared" si="28"/>
        <v>8.8854419000966267</v>
      </c>
      <c r="W284" s="3">
        <f t="shared" si="29"/>
        <v>0</v>
      </c>
      <c r="X284" s="3">
        <f t="shared" si="30"/>
        <v>12.87</v>
      </c>
      <c r="Y284" s="3">
        <f t="shared" si="31"/>
        <v>968469083.00999999</v>
      </c>
      <c r="Z284" s="3">
        <f t="shared" si="32"/>
        <v>968469083.00999999</v>
      </c>
      <c r="AA284" s="3">
        <f t="shared" si="33"/>
        <v>0</v>
      </c>
      <c r="AB284" s="7">
        <f t="shared" si="34"/>
        <v>0</v>
      </c>
      <c r="AC284" s="3" cm="1">
        <f t="array" ref="AC284">IFERROR(
    (SUMPRODUCT(--(M284:M1283 &lt;&gt; Y284:Y1283)*(M284:M1283 &lt; Y284:Y1283)) - SUMPRODUCT(--(M284:M1283 &lt;&gt; Y284:Y1283)*(M284:M1283 &gt; Y284:Y1283))) /
    SQRT(
        (SUMPRODUCT(--(M284:M1283 &lt;&gt; Y284:Y1283)*(M284:M1283 &lt; Y284:Y1283)) + COUNT(M284:M1283)) *
        (SUMPRODUCT(--(M284:M1283 &lt;&gt; Y284:Y1283)*(M284:M1283 &gt; Y284:Y1283)) + COUNT(Y284:Y1283))
    ),
    0
)</f>
        <v>0.70710678118654746</v>
      </c>
    </row>
    <row r="285" spans="1:29" x14ac:dyDescent="0.3">
      <c r="A285" s="4" t="s">
        <v>1824</v>
      </c>
      <c r="B285" s="4" t="s">
        <v>1825</v>
      </c>
      <c r="C285" s="5">
        <v>59</v>
      </c>
      <c r="D285" s="4" t="s">
        <v>23</v>
      </c>
      <c r="E285" s="4" t="s">
        <v>33</v>
      </c>
      <c r="F285" s="5">
        <v>2</v>
      </c>
      <c r="G285" s="4" t="s">
        <v>64</v>
      </c>
      <c r="H285" s="4" t="s">
        <v>26</v>
      </c>
      <c r="I285" s="5">
        <v>43918430</v>
      </c>
      <c r="J285" s="5">
        <v>1255959</v>
      </c>
      <c r="K285" s="5">
        <v>385114098</v>
      </c>
      <c r="L285" s="4" t="s">
        <v>27</v>
      </c>
      <c r="M285" s="5">
        <v>733</v>
      </c>
      <c r="N285" s="5">
        <v>12</v>
      </c>
      <c r="O285" s="2">
        <v>14.72</v>
      </c>
      <c r="P285" s="5">
        <v>12654619</v>
      </c>
      <c r="Q285" s="4" t="s">
        <v>36</v>
      </c>
      <c r="R285" s="5">
        <v>1</v>
      </c>
      <c r="S285" s="4" t="s">
        <v>29</v>
      </c>
      <c r="T285" s="6">
        <v>45823</v>
      </c>
      <c r="U285" s="4" t="s">
        <v>51</v>
      </c>
      <c r="V285" s="2">
        <f t="shared" si="28"/>
        <v>28.012817173907983</v>
      </c>
      <c r="W285" s="3">
        <f t="shared" si="29"/>
        <v>0</v>
      </c>
      <c r="X285" s="3">
        <f t="shared" si="30"/>
        <v>14.72</v>
      </c>
      <c r="Y285" s="3">
        <f t="shared" si="31"/>
        <v>5668879522.5600004</v>
      </c>
      <c r="Z285" s="3">
        <f t="shared" si="32"/>
        <v>5668879522.5600004</v>
      </c>
      <c r="AA285" s="3">
        <f t="shared" si="33"/>
        <v>0</v>
      </c>
      <c r="AB285" s="7">
        <f t="shared" si="34"/>
        <v>0</v>
      </c>
      <c r="AC285" s="3" cm="1">
        <f t="array" ref="AC285">IFERROR(
    (SUMPRODUCT(--(M285:M1284 &lt;&gt; Y285:Y1284)*(M285:M1284 &lt; Y285:Y1284)) - SUMPRODUCT(--(M285:M1284 &lt;&gt; Y285:Y1284)*(M285:M1284 &gt; Y285:Y1284))) /
    SQRT(
        (SUMPRODUCT(--(M285:M1284 &lt;&gt; Y285:Y1284)*(M285:M1284 &lt; Y285:Y1284)) + COUNT(M285:M1284)) *
        (SUMPRODUCT(--(M285:M1284 &lt;&gt; Y285:Y1284)*(M285:M1284 &gt; Y285:Y1284)) + COUNT(Y285:Y1284))
    ),
    0
)</f>
        <v>0.70710678118654757</v>
      </c>
    </row>
    <row r="286" spans="1:29" x14ac:dyDescent="0.3">
      <c r="A286" s="4" t="s">
        <v>498</v>
      </c>
      <c r="B286" s="4" t="s">
        <v>499</v>
      </c>
      <c r="C286" s="5">
        <v>30</v>
      </c>
      <c r="D286" s="4" t="s">
        <v>41</v>
      </c>
      <c r="E286" s="4" t="s">
        <v>24</v>
      </c>
      <c r="F286" s="5">
        <v>3</v>
      </c>
      <c r="G286" s="4" t="s">
        <v>25</v>
      </c>
      <c r="H286" s="4" t="s">
        <v>49</v>
      </c>
      <c r="I286" s="5">
        <v>59636036</v>
      </c>
      <c r="J286" s="5">
        <v>676935</v>
      </c>
      <c r="K286" s="5">
        <v>380852065</v>
      </c>
      <c r="L286" s="4" t="s">
        <v>58</v>
      </c>
      <c r="M286" s="5">
        <v>732</v>
      </c>
      <c r="N286" s="5">
        <v>24</v>
      </c>
      <c r="O286" s="2">
        <v>14.63</v>
      </c>
      <c r="P286" s="5">
        <v>18904021</v>
      </c>
      <c r="Q286" s="4" t="s">
        <v>46</v>
      </c>
      <c r="R286" s="5">
        <v>0</v>
      </c>
      <c r="S286" s="4" t="s">
        <v>43</v>
      </c>
      <c r="T286" s="6">
        <v>45706</v>
      </c>
      <c r="U286" s="4" t="s">
        <v>55</v>
      </c>
      <c r="V286" s="2">
        <f t="shared" si="28"/>
        <v>31.343209738415972</v>
      </c>
      <c r="W286" s="3">
        <f t="shared" si="29"/>
        <v>0</v>
      </c>
      <c r="X286" s="3">
        <f t="shared" si="30"/>
        <v>14.63</v>
      </c>
      <c r="Y286" s="3">
        <f t="shared" si="31"/>
        <v>5571865710.9500008</v>
      </c>
      <c r="Z286" s="3">
        <f t="shared" si="32"/>
        <v>5571865710.9500008</v>
      </c>
      <c r="AA286" s="3">
        <f t="shared" si="33"/>
        <v>0</v>
      </c>
      <c r="AB286" s="7">
        <f t="shared" si="34"/>
        <v>0</v>
      </c>
      <c r="AC286" s="3" cm="1">
        <f t="array" ref="AC286">IFERROR(
    (SUMPRODUCT(--(M286:M1285 &lt;&gt; Y286:Y1285)*(M286:M1285 &lt; Y286:Y1285)) - SUMPRODUCT(--(M286:M1285 &lt;&gt; Y286:Y1285)*(M286:M1285 &gt; Y286:Y1285))) /
    SQRT(
        (SUMPRODUCT(--(M286:M1285 &lt;&gt; Y286:Y1285)*(M286:M1285 &lt; Y286:Y1285)) + COUNT(M286:M1285)) *
        (SUMPRODUCT(--(M286:M1285 &lt;&gt; Y286:Y1285)*(M286:M1285 &gt; Y286:Y1285)) + COUNT(Y286:Y1285))
    ),
    0
)</f>
        <v>0.70710678118654757</v>
      </c>
    </row>
    <row r="287" spans="1:29" x14ac:dyDescent="0.3">
      <c r="A287" s="4" t="s">
        <v>516</v>
      </c>
      <c r="B287" s="4" t="s">
        <v>517</v>
      </c>
      <c r="C287" s="5">
        <v>31</v>
      </c>
      <c r="D287" s="4" t="s">
        <v>41</v>
      </c>
      <c r="E287" s="4" t="s">
        <v>42</v>
      </c>
      <c r="F287" s="5">
        <v>3</v>
      </c>
      <c r="G287" s="4" t="s">
        <v>25</v>
      </c>
      <c r="H287" s="4" t="s">
        <v>26</v>
      </c>
      <c r="I287" s="5">
        <v>48976804</v>
      </c>
      <c r="J287" s="5">
        <v>2026182</v>
      </c>
      <c r="K287" s="5">
        <v>248082848</v>
      </c>
      <c r="L287" s="4" t="s">
        <v>61</v>
      </c>
      <c r="M287" s="5">
        <v>732</v>
      </c>
      <c r="N287" s="5">
        <v>48</v>
      </c>
      <c r="O287" s="2">
        <v>21.46</v>
      </c>
      <c r="P287" s="5">
        <v>6330222</v>
      </c>
      <c r="Q287" s="4" t="s">
        <v>36</v>
      </c>
      <c r="R287" s="5">
        <v>0</v>
      </c>
      <c r="S287" s="4" t="s">
        <v>43</v>
      </c>
      <c r="T287" s="6">
        <v>45497</v>
      </c>
      <c r="U287" s="4" t="s">
        <v>51</v>
      </c>
      <c r="V287" s="2">
        <f t="shared" si="28"/>
        <v>12.411473320405202</v>
      </c>
      <c r="W287" s="3">
        <f t="shared" si="29"/>
        <v>0</v>
      </c>
      <c r="X287" s="3">
        <f t="shared" si="30"/>
        <v>21.46</v>
      </c>
      <c r="Y287" s="3">
        <f t="shared" si="31"/>
        <v>5323857918.0799999</v>
      </c>
      <c r="Z287" s="3">
        <f t="shared" si="32"/>
        <v>5323857918.0799999</v>
      </c>
      <c r="AA287" s="3">
        <f t="shared" si="33"/>
        <v>0</v>
      </c>
      <c r="AB287" s="7">
        <f t="shared" si="34"/>
        <v>0</v>
      </c>
      <c r="AC287" s="3" cm="1">
        <f t="array" ref="AC287">IFERROR(
    (SUMPRODUCT(--(M287:M1286 &lt;&gt; Y287:Y1286)*(M287:M1286 &lt; Y287:Y1286)) - SUMPRODUCT(--(M287:M1286 &lt;&gt; Y287:Y1286)*(M287:M1286 &gt; Y287:Y1286))) /
    SQRT(
        (SUMPRODUCT(--(M287:M1286 &lt;&gt; Y287:Y1286)*(M287:M1286 &lt; Y287:Y1286)) + COUNT(M287:M1286)) *
        (SUMPRODUCT(--(M287:M1286 &lt;&gt; Y287:Y1286)*(M287:M1286 &gt; Y287:Y1286)) + COUNT(Y287:Y1286))
    ),
    0
)</f>
        <v>0.70710678118654757</v>
      </c>
    </row>
    <row r="288" spans="1:29" x14ac:dyDescent="0.3">
      <c r="A288" s="4" t="s">
        <v>530</v>
      </c>
      <c r="B288" s="4" t="s">
        <v>531</v>
      </c>
      <c r="C288" s="5">
        <v>31</v>
      </c>
      <c r="D288" s="4" t="s">
        <v>41</v>
      </c>
      <c r="E288" s="4" t="s">
        <v>42</v>
      </c>
      <c r="F288" s="5">
        <v>0</v>
      </c>
      <c r="G288" s="4" t="s">
        <v>64</v>
      </c>
      <c r="H288" s="4" t="s">
        <v>54</v>
      </c>
      <c r="I288" s="5">
        <v>52447769</v>
      </c>
      <c r="J288" s="5">
        <v>13863013</v>
      </c>
      <c r="K288" s="5">
        <v>378130947</v>
      </c>
      <c r="L288" s="4" t="s">
        <v>35</v>
      </c>
      <c r="M288" s="5">
        <v>732</v>
      </c>
      <c r="N288" s="5">
        <v>12</v>
      </c>
      <c r="O288" s="2">
        <v>18.55</v>
      </c>
      <c r="P288" s="5">
        <v>4487258</v>
      </c>
      <c r="Q288" s="4" t="s">
        <v>36</v>
      </c>
      <c r="R288" s="5">
        <v>0</v>
      </c>
      <c r="S288" s="4" t="s">
        <v>29</v>
      </c>
      <c r="T288" s="6">
        <v>45571</v>
      </c>
      <c r="U288" s="4" t="s">
        <v>51</v>
      </c>
      <c r="V288" s="2">
        <f t="shared" si="28"/>
        <v>6.7670111325183884</v>
      </c>
      <c r="W288" s="3">
        <f t="shared" si="29"/>
        <v>0</v>
      </c>
      <c r="X288" s="3">
        <f t="shared" si="30"/>
        <v>18.55</v>
      </c>
      <c r="Y288" s="3">
        <f t="shared" si="31"/>
        <v>7014329066.8500004</v>
      </c>
      <c r="Z288" s="3">
        <f t="shared" si="32"/>
        <v>7014329066.8500004</v>
      </c>
      <c r="AA288" s="3">
        <f t="shared" si="33"/>
        <v>0</v>
      </c>
      <c r="AB288" s="7">
        <f t="shared" si="34"/>
        <v>0</v>
      </c>
      <c r="AC288" s="3" cm="1">
        <f t="array" ref="AC288">IFERROR(
    (SUMPRODUCT(--(M288:M1287 &lt;&gt; Y288:Y1287)*(M288:M1287 &lt; Y288:Y1287)) - SUMPRODUCT(--(M288:M1287 &lt;&gt; Y288:Y1287)*(M288:M1287 &gt; Y288:Y1287))) /
    SQRT(
        (SUMPRODUCT(--(M288:M1287 &lt;&gt; Y288:Y1287)*(M288:M1287 &lt; Y288:Y1287)) + COUNT(M288:M1287)) *
        (SUMPRODUCT(--(M288:M1287 &lt;&gt; Y288:Y1287)*(M288:M1287 &gt; Y288:Y1287)) + COUNT(Y288:Y1287))
    ),
    0
)</f>
        <v>0.70710678118654757</v>
      </c>
    </row>
    <row r="289" spans="1:29" x14ac:dyDescent="0.3">
      <c r="A289" s="4" t="s">
        <v>572</v>
      </c>
      <c r="B289" s="4" t="s">
        <v>573</v>
      </c>
      <c r="C289" s="5">
        <v>32</v>
      </c>
      <c r="D289" s="4" t="s">
        <v>41</v>
      </c>
      <c r="E289" s="4" t="s">
        <v>24</v>
      </c>
      <c r="F289" s="5">
        <v>2</v>
      </c>
      <c r="G289" s="4" t="s">
        <v>64</v>
      </c>
      <c r="H289" s="4" t="s">
        <v>305</v>
      </c>
      <c r="I289" s="5">
        <v>7761623</v>
      </c>
      <c r="J289" s="5">
        <v>3330263</v>
      </c>
      <c r="K289" s="5">
        <v>486425191</v>
      </c>
      <c r="L289" s="4" t="s">
        <v>61</v>
      </c>
      <c r="M289" s="5">
        <v>732</v>
      </c>
      <c r="N289" s="5">
        <v>60</v>
      </c>
      <c r="O289" s="2">
        <v>21.31</v>
      </c>
      <c r="P289" s="5">
        <v>4156390</v>
      </c>
      <c r="Q289" s="4" t="s">
        <v>36</v>
      </c>
      <c r="R289" s="5">
        <v>0</v>
      </c>
      <c r="S289" s="4" t="s">
        <v>37</v>
      </c>
      <c r="T289" s="6">
        <v>45747</v>
      </c>
      <c r="U289" s="4" t="s">
        <v>51</v>
      </c>
      <c r="V289" s="2">
        <f t="shared" si="28"/>
        <v>37.472346902952303</v>
      </c>
      <c r="W289" s="3">
        <f t="shared" si="29"/>
        <v>0</v>
      </c>
      <c r="X289" s="3">
        <f t="shared" si="30"/>
        <v>21.31</v>
      </c>
      <c r="Y289" s="3">
        <f t="shared" si="31"/>
        <v>10365720820.209999</v>
      </c>
      <c r="Z289" s="3">
        <f t="shared" si="32"/>
        <v>10365720820.209999</v>
      </c>
      <c r="AA289" s="3">
        <f t="shared" si="33"/>
        <v>0</v>
      </c>
      <c r="AB289" s="7">
        <f t="shared" si="34"/>
        <v>0</v>
      </c>
      <c r="AC289" s="3" cm="1">
        <f t="array" ref="AC289">IFERROR(
    (SUMPRODUCT(--(M289:M1288 &lt;&gt; Y289:Y1288)*(M289:M1288 &lt; Y289:Y1288)) - SUMPRODUCT(--(M289:M1288 &lt;&gt; Y289:Y1288)*(M289:M1288 &gt; Y289:Y1288))) /
    SQRT(
        (SUMPRODUCT(--(M289:M1288 &lt;&gt; Y289:Y1288)*(M289:M1288 &lt; Y289:Y1288)) + COUNT(M289:M1288)) *
        (SUMPRODUCT(--(M289:M1288 &lt;&gt; Y289:Y1288)*(M289:M1288 &gt; Y289:Y1288)) + COUNT(Y289:Y1288))
    ),
    0
)</f>
        <v>0.70710678118654757</v>
      </c>
    </row>
    <row r="290" spans="1:29" x14ac:dyDescent="0.3">
      <c r="A290" s="4" t="s">
        <v>1036</v>
      </c>
      <c r="B290" s="4" t="s">
        <v>1037</v>
      </c>
      <c r="C290" s="5">
        <v>43</v>
      </c>
      <c r="D290" s="4" t="s">
        <v>23</v>
      </c>
      <c r="E290" s="4" t="s">
        <v>33</v>
      </c>
      <c r="F290" s="5">
        <v>0</v>
      </c>
      <c r="G290" s="4" t="s">
        <v>34</v>
      </c>
      <c r="H290" s="4" t="s">
        <v>54</v>
      </c>
      <c r="I290" s="5">
        <v>30511568</v>
      </c>
      <c r="J290" s="5">
        <v>12061944</v>
      </c>
      <c r="K290" s="5">
        <v>372091832</v>
      </c>
      <c r="L290" s="4" t="s">
        <v>71</v>
      </c>
      <c r="M290" s="5">
        <v>732</v>
      </c>
      <c r="N290" s="5">
        <v>48</v>
      </c>
      <c r="O290" s="2">
        <v>12.74</v>
      </c>
      <c r="P290" s="5">
        <v>8046305</v>
      </c>
      <c r="Q290" s="4" t="s">
        <v>46</v>
      </c>
      <c r="R290" s="5">
        <v>0</v>
      </c>
      <c r="S290" s="4" t="s">
        <v>50</v>
      </c>
      <c r="T290" s="6">
        <v>45102</v>
      </c>
      <c r="U290" s="4" t="s">
        <v>38</v>
      </c>
      <c r="V290" s="2">
        <f t="shared" si="28"/>
        <v>18.899791494767921</v>
      </c>
      <c r="W290" s="3">
        <f t="shared" si="29"/>
        <v>0</v>
      </c>
      <c r="X290" s="3">
        <f t="shared" si="30"/>
        <v>12.74</v>
      </c>
      <c r="Y290" s="3">
        <f t="shared" si="31"/>
        <v>4740449939.6800003</v>
      </c>
      <c r="Z290" s="3">
        <f t="shared" si="32"/>
        <v>4740449939.6800003</v>
      </c>
      <c r="AA290" s="3">
        <f t="shared" si="33"/>
        <v>0</v>
      </c>
      <c r="AB290" s="7">
        <f t="shared" si="34"/>
        <v>0</v>
      </c>
      <c r="AC290" s="3" cm="1">
        <f t="array" ref="AC290">IFERROR(
    (SUMPRODUCT(--(M290:M1289 &lt;&gt; Y290:Y1289)*(M290:M1289 &lt; Y290:Y1289)) - SUMPRODUCT(--(M290:M1289 &lt;&gt; Y290:Y1289)*(M290:M1289 &gt; Y290:Y1289))) /
    SQRT(
        (SUMPRODUCT(--(M290:M1289 &lt;&gt; Y290:Y1289)*(M290:M1289 &lt; Y290:Y1289)) + COUNT(M290:M1289)) *
        (SUMPRODUCT(--(M290:M1289 &lt;&gt; Y290:Y1289)*(M290:M1289 &gt; Y290:Y1289)) + COUNT(Y290:Y1289))
    ),
    0
)</f>
        <v>0.70710678118654757</v>
      </c>
    </row>
    <row r="291" spans="1:29" x14ac:dyDescent="0.3">
      <c r="A291" s="4" t="s">
        <v>1180</v>
      </c>
      <c r="B291" s="4" t="s">
        <v>1181</v>
      </c>
      <c r="C291" s="5">
        <v>46</v>
      </c>
      <c r="D291" s="4" t="s">
        <v>23</v>
      </c>
      <c r="E291" s="4" t="s">
        <v>33</v>
      </c>
      <c r="F291" s="5">
        <v>0</v>
      </c>
      <c r="G291" s="4" t="s">
        <v>64</v>
      </c>
      <c r="H291" s="4" t="s">
        <v>49</v>
      </c>
      <c r="I291" s="5">
        <v>59577519</v>
      </c>
      <c r="J291" s="5">
        <v>12095337</v>
      </c>
      <c r="K291" s="5">
        <v>272693264</v>
      </c>
      <c r="L291" s="4" t="s">
        <v>61</v>
      </c>
      <c r="M291" s="5">
        <v>732</v>
      </c>
      <c r="N291" s="5">
        <v>24</v>
      </c>
      <c r="O291" s="2">
        <v>15.22</v>
      </c>
      <c r="P291" s="5">
        <v>14434010</v>
      </c>
      <c r="Q291" s="4" t="s">
        <v>28</v>
      </c>
      <c r="R291" s="5">
        <v>1</v>
      </c>
      <c r="S291" s="4" t="s">
        <v>29</v>
      </c>
      <c r="T291" s="6">
        <v>45801</v>
      </c>
      <c r="U291" s="4" t="s">
        <v>30</v>
      </c>
      <c r="V291" s="2">
        <f t="shared" si="28"/>
        <v>20.138739831994418</v>
      </c>
      <c r="W291" s="3">
        <f t="shared" si="29"/>
        <v>0</v>
      </c>
      <c r="X291" s="3">
        <f t="shared" si="30"/>
        <v>15.22</v>
      </c>
      <c r="Y291" s="3">
        <f t="shared" si="31"/>
        <v>4150391478.0800004</v>
      </c>
      <c r="Z291" s="3">
        <f t="shared" si="32"/>
        <v>4150391478.0800004</v>
      </c>
      <c r="AA291" s="3">
        <f t="shared" si="33"/>
        <v>0</v>
      </c>
      <c r="AB291" s="7">
        <f t="shared" si="34"/>
        <v>0</v>
      </c>
      <c r="AC291" s="3" cm="1">
        <f t="array" ref="AC291">IFERROR(
    (SUMPRODUCT(--(M291:M1290 &lt;&gt; Y291:Y1290)*(M291:M1290 &lt; Y291:Y1290)) - SUMPRODUCT(--(M291:M1290 &lt;&gt; Y291:Y1290)*(M291:M1290 &gt; Y291:Y1290))) /
    SQRT(
        (SUMPRODUCT(--(M291:M1290 &lt;&gt; Y291:Y1290)*(M291:M1290 &lt; Y291:Y1290)) + COUNT(M291:M1290)) *
        (SUMPRODUCT(--(M291:M1290 &lt;&gt; Y291:Y1290)*(M291:M1290 &gt; Y291:Y1290)) + COUNT(Y291:Y1290))
    ),
    0
)</f>
        <v>0.70710678118654746</v>
      </c>
    </row>
    <row r="292" spans="1:29" x14ac:dyDescent="0.3">
      <c r="A292" s="4" t="s">
        <v>1530</v>
      </c>
      <c r="B292" s="4" t="s">
        <v>1531</v>
      </c>
      <c r="C292" s="5">
        <v>53</v>
      </c>
      <c r="D292" s="4" t="s">
        <v>23</v>
      </c>
      <c r="E292" s="4" t="s">
        <v>33</v>
      </c>
      <c r="F292" s="5">
        <v>0</v>
      </c>
      <c r="G292" s="4" t="s">
        <v>34</v>
      </c>
      <c r="H292" s="4" t="s">
        <v>26</v>
      </c>
      <c r="I292" s="5">
        <v>32274525</v>
      </c>
      <c r="J292" s="5">
        <v>14260377</v>
      </c>
      <c r="K292" s="5">
        <v>146568604</v>
      </c>
      <c r="L292" s="4" t="s">
        <v>71</v>
      </c>
      <c r="M292" s="5">
        <v>732</v>
      </c>
      <c r="N292" s="5">
        <v>48</v>
      </c>
      <c r="O292" s="2">
        <v>23.64</v>
      </c>
      <c r="P292" s="5">
        <v>15038009</v>
      </c>
      <c r="Q292" s="4" t="s">
        <v>36</v>
      </c>
      <c r="R292" s="5">
        <v>0</v>
      </c>
      <c r="S292" s="4" t="s">
        <v>37</v>
      </c>
      <c r="T292" s="6">
        <v>45854</v>
      </c>
      <c r="U292" s="4" t="s">
        <v>84</v>
      </c>
      <c r="V292" s="2">
        <f t="shared" si="28"/>
        <v>32.315548875551514</v>
      </c>
      <c r="W292" s="3">
        <f t="shared" si="29"/>
        <v>0</v>
      </c>
      <c r="X292" s="3">
        <f t="shared" si="30"/>
        <v>23.64</v>
      </c>
      <c r="Y292" s="3">
        <f t="shared" si="31"/>
        <v>3464881798.5599999</v>
      </c>
      <c r="Z292" s="3">
        <f t="shared" si="32"/>
        <v>3464881798.5599999</v>
      </c>
      <c r="AA292" s="3">
        <f t="shared" si="33"/>
        <v>0</v>
      </c>
      <c r="AB292" s="7">
        <f t="shared" si="34"/>
        <v>0</v>
      </c>
      <c r="AC292" s="3" cm="1">
        <f t="array" ref="AC292">IFERROR(
    (SUMPRODUCT(--(M292:M1291 &lt;&gt; Y292:Y1291)*(M292:M1291 &lt; Y292:Y1291)) - SUMPRODUCT(--(M292:M1291 &lt;&gt; Y292:Y1291)*(M292:M1291 &gt; Y292:Y1291))) /
    SQRT(
        (SUMPRODUCT(--(M292:M1291 &lt;&gt; Y292:Y1291)*(M292:M1291 &lt; Y292:Y1291)) + COUNT(M292:M1291)) *
        (SUMPRODUCT(--(M292:M1291 &lt;&gt; Y292:Y1291)*(M292:M1291 &gt; Y292:Y1291)) + COUNT(Y292:Y1291))
    ),
    0
)</f>
        <v>0.70710678118654746</v>
      </c>
    </row>
    <row r="293" spans="1:29" x14ac:dyDescent="0.3">
      <c r="A293" s="4" t="s">
        <v>1724</v>
      </c>
      <c r="B293" s="4" t="s">
        <v>1725</v>
      </c>
      <c r="C293" s="5">
        <v>57</v>
      </c>
      <c r="D293" s="4" t="s">
        <v>41</v>
      </c>
      <c r="E293" s="4" t="s">
        <v>42</v>
      </c>
      <c r="F293" s="5">
        <v>0</v>
      </c>
      <c r="G293" s="4" t="s">
        <v>34</v>
      </c>
      <c r="H293" s="4" t="s">
        <v>26</v>
      </c>
      <c r="I293" s="5">
        <v>13140594</v>
      </c>
      <c r="J293" s="5">
        <v>1435367</v>
      </c>
      <c r="K293" s="5">
        <v>394284145</v>
      </c>
      <c r="L293" s="4" t="s">
        <v>61</v>
      </c>
      <c r="M293" s="5">
        <v>732</v>
      </c>
      <c r="N293" s="5">
        <v>48</v>
      </c>
      <c r="O293" s="2">
        <v>15.02</v>
      </c>
      <c r="P293" s="5">
        <v>13714892</v>
      </c>
      <c r="Q293" s="4" t="s">
        <v>36</v>
      </c>
      <c r="R293" s="5">
        <v>0</v>
      </c>
      <c r="S293" s="4" t="s">
        <v>29</v>
      </c>
      <c r="T293" s="6">
        <v>45363</v>
      </c>
      <c r="U293" s="4" t="s">
        <v>55</v>
      </c>
      <c r="V293" s="2">
        <f t="shared" si="28"/>
        <v>94.09254045067766</v>
      </c>
      <c r="W293" s="3">
        <f t="shared" si="29"/>
        <v>0</v>
      </c>
      <c r="X293" s="3">
        <f t="shared" si="30"/>
        <v>15.02</v>
      </c>
      <c r="Y293" s="3">
        <f t="shared" si="31"/>
        <v>5922147857.8999996</v>
      </c>
      <c r="Z293" s="3">
        <f t="shared" si="32"/>
        <v>5922147857.8999996</v>
      </c>
      <c r="AA293" s="3">
        <f t="shared" si="33"/>
        <v>0</v>
      </c>
      <c r="AB293" s="7">
        <f t="shared" si="34"/>
        <v>0</v>
      </c>
      <c r="AC293" s="3" cm="1">
        <f t="array" ref="AC293">IFERROR(
    (SUMPRODUCT(--(M293:M1292 &lt;&gt; Y293:Y1292)*(M293:M1292 &lt; Y293:Y1292)) - SUMPRODUCT(--(M293:M1292 &lt;&gt; Y293:Y1292)*(M293:M1292 &gt; Y293:Y1292))) /
    SQRT(
        (SUMPRODUCT(--(M293:M1292 &lt;&gt; Y293:Y1292)*(M293:M1292 &lt; Y293:Y1292)) + COUNT(M293:M1292)) *
        (SUMPRODUCT(--(M293:M1292 &lt;&gt; Y293:Y1292)*(M293:M1292 &gt; Y293:Y1292)) + COUNT(Y293:Y1292))
    ),
    0
)</f>
        <v>0.70710678118654746</v>
      </c>
    </row>
    <row r="294" spans="1:29" x14ac:dyDescent="0.3">
      <c r="A294" s="4" t="s">
        <v>1932</v>
      </c>
      <c r="B294" s="4" t="s">
        <v>1933</v>
      </c>
      <c r="C294" s="5">
        <v>61</v>
      </c>
      <c r="D294" s="4" t="s">
        <v>23</v>
      </c>
      <c r="E294" s="4" t="s">
        <v>42</v>
      </c>
      <c r="F294" s="5">
        <v>2</v>
      </c>
      <c r="G294" s="4" t="s">
        <v>25</v>
      </c>
      <c r="H294" s="4" t="s">
        <v>54</v>
      </c>
      <c r="I294" s="5">
        <v>9861282</v>
      </c>
      <c r="J294" s="5">
        <v>1561014</v>
      </c>
      <c r="K294" s="5">
        <v>400267617</v>
      </c>
      <c r="L294" s="4" t="s">
        <v>71</v>
      </c>
      <c r="M294" s="5">
        <v>732</v>
      </c>
      <c r="N294" s="5">
        <v>36</v>
      </c>
      <c r="O294" s="2">
        <v>23.91</v>
      </c>
      <c r="P294" s="5">
        <v>19891552</v>
      </c>
      <c r="Q294" s="4" t="s">
        <v>36</v>
      </c>
      <c r="R294" s="5">
        <v>0</v>
      </c>
      <c r="S294" s="4" t="s">
        <v>29</v>
      </c>
      <c r="T294" s="6">
        <v>45292</v>
      </c>
      <c r="U294" s="4" t="s">
        <v>38</v>
      </c>
      <c r="V294" s="2">
        <f t="shared" si="28"/>
        <v>174.14670395514176</v>
      </c>
      <c r="W294" s="3">
        <f t="shared" si="29"/>
        <v>0</v>
      </c>
      <c r="X294" s="3">
        <f t="shared" si="30"/>
        <v>23.91</v>
      </c>
      <c r="Y294" s="3">
        <f t="shared" si="31"/>
        <v>9570398722.4699993</v>
      </c>
      <c r="Z294" s="3">
        <f t="shared" si="32"/>
        <v>9570398722.4699993</v>
      </c>
      <c r="AA294" s="3">
        <f t="shared" si="33"/>
        <v>0</v>
      </c>
      <c r="AB294" s="7">
        <f t="shared" si="34"/>
        <v>0</v>
      </c>
      <c r="AC294" s="3" cm="1">
        <f t="array" ref="AC294">IFERROR(
    (SUMPRODUCT(--(M294:M1293 &lt;&gt; Y294:Y1293)*(M294:M1293 &lt; Y294:Y1293)) - SUMPRODUCT(--(M294:M1293 &lt;&gt; Y294:Y1293)*(M294:M1293 &gt; Y294:Y1293))) /
    SQRT(
        (SUMPRODUCT(--(M294:M1293 &lt;&gt; Y294:Y1293)*(M294:M1293 &lt; Y294:Y1293)) + COUNT(M294:M1293)) *
        (SUMPRODUCT(--(M294:M1293 &lt;&gt; Y294:Y1293)*(M294:M1293 &gt; Y294:Y1293)) + COUNT(Y294:Y1293))
    ),
    0
)</f>
        <v>0.70710678118654746</v>
      </c>
    </row>
    <row r="295" spans="1:29" x14ac:dyDescent="0.3">
      <c r="A295" s="4" t="s">
        <v>706</v>
      </c>
      <c r="B295" s="4" t="s">
        <v>707</v>
      </c>
      <c r="C295" s="5">
        <v>35</v>
      </c>
      <c r="D295" s="4" t="s">
        <v>41</v>
      </c>
      <c r="E295" s="4" t="s">
        <v>42</v>
      </c>
      <c r="F295" s="5">
        <v>2</v>
      </c>
      <c r="G295" s="4" t="s">
        <v>93</v>
      </c>
      <c r="H295" s="4" t="s">
        <v>26</v>
      </c>
      <c r="I295" s="5">
        <v>5093246</v>
      </c>
      <c r="J295" s="5">
        <v>13834629</v>
      </c>
      <c r="K295" s="5">
        <v>290961256</v>
      </c>
      <c r="L295" s="4" t="s">
        <v>27</v>
      </c>
      <c r="M295" s="5">
        <v>731</v>
      </c>
      <c r="N295" s="5">
        <v>60</v>
      </c>
      <c r="O295" s="2">
        <v>10.61</v>
      </c>
      <c r="P295" s="5">
        <v>17884370</v>
      </c>
      <c r="Q295" s="4" t="s">
        <v>28</v>
      </c>
      <c r="R295" s="5">
        <v>0</v>
      </c>
      <c r="S295" s="4" t="s">
        <v>50</v>
      </c>
      <c r="T295" s="6">
        <v>45065</v>
      </c>
      <c r="U295" s="4" t="s">
        <v>30</v>
      </c>
      <c r="V295" s="2">
        <f t="shared" si="28"/>
        <v>94.486940557246911</v>
      </c>
      <c r="W295" s="3">
        <f t="shared" si="29"/>
        <v>0</v>
      </c>
      <c r="X295" s="3">
        <f t="shared" si="30"/>
        <v>10.61</v>
      </c>
      <c r="Y295" s="3">
        <f t="shared" si="31"/>
        <v>3087098926.1599998</v>
      </c>
      <c r="Z295" s="3">
        <f t="shared" si="32"/>
        <v>3087098926.1599998</v>
      </c>
      <c r="AA295" s="3">
        <f t="shared" si="33"/>
        <v>0</v>
      </c>
      <c r="AB295" s="7">
        <f t="shared" si="34"/>
        <v>0</v>
      </c>
      <c r="AC295" s="3" cm="1">
        <f t="array" ref="AC295">IFERROR(
    (SUMPRODUCT(--(M295:M1294 &lt;&gt; Y295:Y1294)*(M295:M1294 &lt; Y295:Y1294)) - SUMPRODUCT(--(M295:M1294 &lt;&gt; Y295:Y1294)*(M295:M1294 &gt; Y295:Y1294))) /
    SQRT(
        (SUMPRODUCT(--(M295:M1294 &lt;&gt; Y295:Y1294)*(M295:M1294 &lt; Y295:Y1294)) + COUNT(M295:M1294)) *
        (SUMPRODUCT(--(M295:M1294 &lt;&gt; Y295:Y1294)*(M295:M1294 &gt; Y295:Y1294)) + COUNT(Y295:Y1294))
    ),
    0
)</f>
        <v>0.70710678118654757</v>
      </c>
    </row>
    <row r="296" spans="1:29" x14ac:dyDescent="0.3">
      <c r="A296" s="4" t="s">
        <v>806</v>
      </c>
      <c r="B296" s="4" t="s">
        <v>807</v>
      </c>
      <c r="C296" s="5">
        <v>37</v>
      </c>
      <c r="D296" s="4" t="s">
        <v>41</v>
      </c>
      <c r="E296" s="4" t="s">
        <v>42</v>
      </c>
      <c r="F296" s="5">
        <v>2</v>
      </c>
      <c r="G296" s="4" t="s">
        <v>34</v>
      </c>
      <c r="H296" s="4" t="s">
        <v>26</v>
      </c>
      <c r="I296" s="5">
        <v>24100392</v>
      </c>
      <c r="J296" s="5">
        <v>11909910</v>
      </c>
      <c r="K296" s="5">
        <v>249979251</v>
      </c>
      <c r="L296" s="4" t="s">
        <v>61</v>
      </c>
      <c r="M296" s="5">
        <v>731</v>
      </c>
      <c r="N296" s="5">
        <v>12</v>
      </c>
      <c r="O296" s="2">
        <v>15.54</v>
      </c>
      <c r="P296" s="5">
        <v>13686757</v>
      </c>
      <c r="Q296" s="4" t="s">
        <v>36</v>
      </c>
      <c r="R296" s="5">
        <v>0</v>
      </c>
      <c r="S296" s="4" t="s">
        <v>50</v>
      </c>
      <c r="T296" s="6">
        <v>45414</v>
      </c>
      <c r="U296" s="4" t="s">
        <v>38</v>
      </c>
      <c r="V296" s="2">
        <f t="shared" si="28"/>
        <v>38.007892852439838</v>
      </c>
      <c r="W296" s="3">
        <f t="shared" si="29"/>
        <v>0</v>
      </c>
      <c r="X296" s="3">
        <f t="shared" si="30"/>
        <v>15.54</v>
      </c>
      <c r="Y296" s="3">
        <f t="shared" si="31"/>
        <v>3884677560.54</v>
      </c>
      <c r="Z296" s="3">
        <f t="shared" si="32"/>
        <v>3884677560.54</v>
      </c>
      <c r="AA296" s="3">
        <f t="shared" si="33"/>
        <v>0</v>
      </c>
      <c r="AB296" s="7">
        <f t="shared" si="34"/>
        <v>0</v>
      </c>
      <c r="AC296" s="3" cm="1">
        <f t="array" ref="AC296">IFERROR(
    (SUMPRODUCT(--(M296:M1295 &lt;&gt; Y296:Y1295)*(M296:M1295 &lt; Y296:Y1295)) - SUMPRODUCT(--(M296:M1295 &lt;&gt; Y296:Y1295)*(M296:M1295 &gt; Y296:Y1295))) /
    SQRT(
        (SUMPRODUCT(--(M296:M1295 &lt;&gt; Y296:Y1295)*(M296:M1295 &lt; Y296:Y1295)) + COUNT(M296:M1295)) *
        (SUMPRODUCT(--(M296:M1295 &lt;&gt; Y296:Y1295)*(M296:M1295 &gt; Y296:Y1295)) + COUNT(Y296:Y1295))
    ),
    0
)</f>
        <v>0.70710678118654757</v>
      </c>
    </row>
    <row r="297" spans="1:29" x14ac:dyDescent="0.3">
      <c r="A297" s="4" t="s">
        <v>1298</v>
      </c>
      <c r="B297" s="4" t="s">
        <v>1299</v>
      </c>
      <c r="C297" s="5">
        <v>48</v>
      </c>
      <c r="D297" s="4" t="s">
        <v>23</v>
      </c>
      <c r="E297" s="4" t="s">
        <v>42</v>
      </c>
      <c r="F297" s="5">
        <v>1</v>
      </c>
      <c r="G297" s="4" t="s">
        <v>64</v>
      </c>
      <c r="H297" s="4" t="s">
        <v>26</v>
      </c>
      <c r="I297" s="5">
        <v>10408647</v>
      </c>
      <c r="J297" s="5">
        <v>14514418</v>
      </c>
      <c r="K297" s="5">
        <v>189475247</v>
      </c>
      <c r="L297" s="4" t="s">
        <v>61</v>
      </c>
      <c r="M297" s="5">
        <v>731</v>
      </c>
      <c r="N297" s="5">
        <v>24</v>
      </c>
      <c r="O297" s="2">
        <v>10.52</v>
      </c>
      <c r="P297" s="5">
        <v>1280759</v>
      </c>
      <c r="Q297" s="4" t="s">
        <v>36</v>
      </c>
      <c r="R297" s="5">
        <v>0</v>
      </c>
      <c r="S297" s="4" t="s">
        <v>29</v>
      </c>
      <c r="T297" s="6">
        <v>45756</v>
      </c>
      <c r="U297" s="4" t="s">
        <v>38</v>
      </c>
      <c r="V297" s="2">
        <f t="shared" si="28"/>
        <v>5.1388502979067781</v>
      </c>
      <c r="W297" s="3">
        <f t="shared" si="29"/>
        <v>0</v>
      </c>
      <c r="X297" s="3">
        <f t="shared" si="30"/>
        <v>10.52</v>
      </c>
      <c r="Y297" s="3">
        <f t="shared" si="31"/>
        <v>1993279598.4399998</v>
      </c>
      <c r="Z297" s="3">
        <f t="shared" si="32"/>
        <v>1993279598.4399998</v>
      </c>
      <c r="AA297" s="3">
        <f t="shared" si="33"/>
        <v>0</v>
      </c>
      <c r="AB297" s="7">
        <f t="shared" si="34"/>
        <v>0</v>
      </c>
      <c r="AC297" s="3" cm="1">
        <f t="array" ref="AC297">IFERROR(
    (SUMPRODUCT(--(M297:M1296 &lt;&gt; Y297:Y1296)*(M297:M1296 &lt; Y297:Y1296)) - SUMPRODUCT(--(M297:M1296 &lt;&gt; Y297:Y1296)*(M297:M1296 &gt; Y297:Y1296))) /
    SQRT(
        (SUMPRODUCT(--(M297:M1296 &lt;&gt; Y297:Y1296)*(M297:M1296 &lt; Y297:Y1296)) + COUNT(M297:M1296)) *
        (SUMPRODUCT(--(M297:M1296 &lt;&gt; Y297:Y1296)*(M297:M1296 &gt; Y297:Y1296)) + COUNT(Y297:Y1296))
    ),
    0
)</f>
        <v>0.70710678118654757</v>
      </c>
    </row>
    <row r="298" spans="1:29" x14ac:dyDescent="0.3">
      <c r="A298" s="4" t="s">
        <v>1616</v>
      </c>
      <c r="B298" s="4" t="s">
        <v>1617</v>
      </c>
      <c r="C298" s="5">
        <v>55</v>
      </c>
      <c r="D298" s="4" t="s">
        <v>23</v>
      </c>
      <c r="E298" s="4" t="s">
        <v>24</v>
      </c>
      <c r="F298" s="5">
        <v>2</v>
      </c>
      <c r="G298" s="4" t="s">
        <v>64</v>
      </c>
      <c r="H298" s="4" t="s">
        <v>26</v>
      </c>
      <c r="I298" s="5">
        <v>35572695</v>
      </c>
      <c r="J298" s="5">
        <v>973215</v>
      </c>
      <c r="K298" s="5">
        <v>372477725</v>
      </c>
      <c r="L298" s="4" t="s">
        <v>61</v>
      </c>
      <c r="M298" s="5">
        <v>731</v>
      </c>
      <c r="N298" s="5">
        <v>12</v>
      </c>
      <c r="O298" s="2">
        <v>8.89</v>
      </c>
      <c r="P298" s="5">
        <v>9838312</v>
      </c>
      <c r="Q298" s="4" t="s">
        <v>124</v>
      </c>
      <c r="R298" s="5">
        <v>0</v>
      </c>
      <c r="S298" s="4" t="s">
        <v>29</v>
      </c>
      <c r="T298" s="6">
        <v>45536</v>
      </c>
      <c r="U298" s="4" t="s">
        <v>51</v>
      </c>
      <c r="V298" s="2">
        <f t="shared" si="28"/>
        <v>26.920418728114861</v>
      </c>
      <c r="W298" s="3">
        <f t="shared" si="29"/>
        <v>0</v>
      </c>
      <c r="X298" s="3">
        <f t="shared" si="30"/>
        <v>8.89</v>
      </c>
      <c r="Y298" s="3">
        <f t="shared" si="31"/>
        <v>3311326975.25</v>
      </c>
      <c r="Z298" s="3">
        <f t="shared" si="32"/>
        <v>3311326975.25</v>
      </c>
      <c r="AA298" s="3">
        <f t="shared" si="33"/>
        <v>0</v>
      </c>
      <c r="AB298" s="7">
        <f t="shared" si="34"/>
        <v>0</v>
      </c>
      <c r="AC298" s="3" cm="1">
        <f t="array" ref="AC298">IFERROR(
    (SUMPRODUCT(--(M298:M1297 &lt;&gt; Y298:Y1297)*(M298:M1297 &lt; Y298:Y1297)) - SUMPRODUCT(--(M298:M1297 &lt;&gt; Y298:Y1297)*(M298:M1297 &gt; Y298:Y1297))) /
    SQRT(
        (SUMPRODUCT(--(M298:M1297 &lt;&gt; Y298:Y1297)*(M298:M1297 &lt; Y298:Y1297)) + COUNT(M298:M1297)) *
        (SUMPRODUCT(--(M298:M1297 &lt;&gt; Y298:Y1297)*(M298:M1297 &gt; Y298:Y1297)) + COUNT(Y298:Y1297))
    ),
    0
)</f>
        <v>0.70710678118654757</v>
      </c>
    </row>
    <row r="299" spans="1:29" x14ac:dyDescent="0.3">
      <c r="A299" s="4" t="s">
        <v>644</v>
      </c>
      <c r="B299" s="4" t="s">
        <v>645</v>
      </c>
      <c r="C299" s="5">
        <v>34</v>
      </c>
      <c r="D299" s="4" t="s">
        <v>23</v>
      </c>
      <c r="E299" s="4" t="s">
        <v>24</v>
      </c>
      <c r="F299" s="5">
        <v>0</v>
      </c>
      <c r="G299" s="4" t="s">
        <v>64</v>
      </c>
      <c r="H299" s="4" t="s">
        <v>54</v>
      </c>
      <c r="I299" s="5">
        <v>17925465</v>
      </c>
      <c r="J299" s="5">
        <v>13463204</v>
      </c>
      <c r="K299" s="5">
        <v>109504471</v>
      </c>
      <c r="L299" s="4" t="s">
        <v>61</v>
      </c>
      <c r="M299" s="5">
        <v>730</v>
      </c>
      <c r="N299" s="5">
        <v>60</v>
      </c>
      <c r="O299" s="2">
        <v>13.29</v>
      </c>
      <c r="P299" s="5">
        <v>2028464</v>
      </c>
      <c r="Q299" s="4" t="s">
        <v>28</v>
      </c>
      <c r="R299" s="5">
        <v>0</v>
      </c>
      <c r="S299" s="4" t="s">
        <v>43</v>
      </c>
      <c r="T299" s="6">
        <v>45412</v>
      </c>
      <c r="U299" s="4" t="s">
        <v>51</v>
      </c>
      <c r="V299" s="2">
        <f t="shared" si="28"/>
        <v>6.4624084570135798</v>
      </c>
      <c r="W299" s="3">
        <f t="shared" si="29"/>
        <v>0</v>
      </c>
      <c r="X299" s="3">
        <f t="shared" si="30"/>
        <v>13.29</v>
      </c>
      <c r="Y299" s="3">
        <f t="shared" si="31"/>
        <v>1455314419.5899999</v>
      </c>
      <c r="Z299" s="3">
        <f t="shared" si="32"/>
        <v>1455314419.5899999</v>
      </c>
      <c r="AA299" s="3">
        <f t="shared" si="33"/>
        <v>0</v>
      </c>
      <c r="AB299" s="7">
        <f t="shared" si="34"/>
        <v>0</v>
      </c>
      <c r="AC299" s="3" cm="1">
        <f t="array" ref="AC299">IFERROR(
    (SUMPRODUCT(--(M299:M1298 &lt;&gt; Y299:Y1298)*(M299:M1298 &lt; Y299:Y1298)) - SUMPRODUCT(--(M299:M1298 &lt;&gt; Y299:Y1298)*(M299:M1298 &gt; Y299:Y1298))) /
    SQRT(
        (SUMPRODUCT(--(M299:M1298 &lt;&gt; Y299:Y1298)*(M299:M1298 &lt; Y299:Y1298)) + COUNT(M299:M1298)) *
        (SUMPRODUCT(--(M299:M1298 &lt;&gt; Y299:Y1298)*(M299:M1298 &gt; Y299:Y1298)) + COUNT(Y299:Y1298))
    ),
    0
)</f>
        <v>0.70710678118654757</v>
      </c>
    </row>
    <row r="300" spans="1:29" x14ac:dyDescent="0.3">
      <c r="A300" s="4" t="s">
        <v>362</v>
      </c>
      <c r="B300" s="4" t="s">
        <v>363</v>
      </c>
      <c r="C300" s="5">
        <v>27</v>
      </c>
      <c r="D300" s="4" t="s">
        <v>23</v>
      </c>
      <c r="E300" s="4" t="s">
        <v>33</v>
      </c>
      <c r="F300" s="5">
        <v>0</v>
      </c>
      <c r="G300" s="4" t="s">
        <v>64</v>
      </c>
      <c r="H300" s="4" t="s">
        <v>49</v>
      </c>
      <c r="I300" s="5">
        <v>50017835</v>
      </c>
      <c r="J300" s="5">
        <v>13589542</v>
      </c>
      <c r="K300" s="5">
        <v>481412570</v>
      </c>
      <c r="L300" s="4" t="s">
        <v>35</v>
      </c>
      <c r="M300" s="5">
        <v>729</v>
      </c>
      <c r="N300" s="5">
        <v>24</v>
      </c>
      <c r="O300" s="2">
        <v>10.79</v>
      </c>
      <c r="P300" s="5">
        <v>2318154</v>
      </c>
      <c r="Q300" s="4" t="s">
        <v>46</v>
      </c>
      <c r="R300" s="5">
        <v>0</v>
      </c>
      <c r="S300" s="4" t="s">
        <v>29</v>
      </c>
      <c r="T300" s="6">
        <v>45153</v>
      </c>
      <c r="U300" s="4" t="s">
        <v>55</v>
      </c>
      <c r="V300" s="2">
        <f t="shared" si="28"/>
        <v>3.6444735018707028</v>
      </c>
      <c r="W300" s="3">
        <f t="shared" si="29"/>
        <v>0</v>
      </c>
      <c r="X300" s="3">
        <f t="shared" si="30"/>
        <v>10.79</v>
      </c>
      <c r="Y300" s="3">
        <f t="shared" si="31"/>
        <v>5194441630.2999992</v>
      </c>
      <c r="Z300" s="3">
        <f t="shared" si="32"/>
        <v>5194441630.2999992</v>
      </c>
      <c r="AA300" s="3">
        <f t="shared" si="33"/>
        <v>0</v>
      </c>
      <c r="AB300" s="7">
        <f t="shared" si="34"/>
        <v>0</v>
      </c>
      <c r="AC300" s="3" cm="1">
        <f t="array" ref="AC300">IFERROR(
    (SUMPRODUCT(--(M300:M1299 &lt;&gt; Y300:Y1299)*(M300:M1299 &lt; Y300:Y1299)) - SUMPRODUCT(--(M300:M1299 &lt;&gt; Y300:Y1299)*(M300:M1299 &gt; Y300:Y1299))) /
    SQRT(
        (SUMPRODUCT(--(M300:M1299 &lt;&gt; Y300:Y1299)*(M300:M1299 &lt; Y300:Y1299)) + COUNT(M300:M1299)) *
        (SUMPRODUCT(--(M300:M1299 &lt;&gt; Y300:Y1299)*(M300:M1299 &gt; Y300:Y1299)) + COUNT(Y300:Y1299))
    ),
    0
)</f>
        <v>0.70710678118654757</v>
      </c>
    </row>
    <row r="301" spans="1:29" x14ac:dyDescent="0.3">
      <c r="A301" s="4" t="s">
        <v>638</v>
      </c>
      <c r="B301" s="4" t="s">
        <v>639</v>
      </c>
      <c r="C301" s="5">
        <v>34</v>
      </c>
      <c r="D301" s="4" t="s">
        <v>23</v>
      </c>
      <c r="E301" s="4" t="s">
        <v>33</v>
      </c>
      <c r="F301" s="5">
        <v>0</v>
      </c>
      <c r="G301" s="4" t="s">
        <v>64</v>
      </c>
      <c r="H301" s="4" t="s">
        <v>26</v>
      </c>
      <c r="I301" s="5">
        <v>13209517</v>
      </c>
      <c r="J301" s="5">
        <v>6605188</v>
      </c>
      <c r="K301" s="5">
        <v>462093468</v>
      </c>
      <c r="L301" s="4" t="s">
        <v>58</v>
      </c>
      <c r="M301" s="5">
        <v>729</v>
      </c>
      <c r="N301" s="5">
        <v>60</v>
      </c>
      <c r="O301" s="2">
        <v>15.84</v>
      </c>
      <c r="P301" s="5">
        <v>12672237</v>
      </c>
      <c r="Q301" s="4" t="s">
        <v>36</v>
      </c>
      <c r="R301" s="5">
        <v>0</v>
      </c>
      <c r="S301" s="4" t="s">
        <v>37</v>
      </c>
      <c r="T301" s="6">
        <v>45234</v>
      </c>
      <c r="U301" s="4" t="s">
        <v>30</v>
      </c>
      <c r="V301" s="2">
        <f t="shared" si="28"/>
        <v>63.953700042468462</v>
      </c>
      <c r="W301" s="3">
        <f t="shared" si="29"/>
        <v>0</v>
      </c>
      <c r="X301" s="3">
        <f t="shared" si="30"/>
        <v>15.84</v>
      </c>
      <c r="Y301" s="3">
        <f t="shared" si="31"/>
        <v>7319560533.1199999</v>
      </c>
      <c r="Z301" s="3">
        <f t="shared" si="32"/>
        <v>7319560533.1199999</v>
      </c>
      <c r="AA301" s="3">
        <f t="shared" si="33"/>
        <v>0</v>
      </c>
      <c r="AB301" s="7">
        <f t="shared" si="34"/>
        <v>0</v>
      </c>
      <c r="AC301" s="3" cm="1">
        <f t="array" ref="AC301">IFERROR(
    (SUMPRODUCT(--(M301:M1300 &lt;&gt; Y301:Y1300)*(M301:M1300 &lt; Y301:Y1300)) - SUMPRODUCT(--(M301:M1300 &lt;&gt; Y301:Y1300)*(M301:M1300 &gt; Y301:Y1300))) /
    SQRT(
        (SUMPRODUCT(--(M301:M1300 &lt;&gt; Y301:Y1300)*(M301:M1300 &lt; Y301:Y1300)) + COUNT(M301:M1300)) *
        (SUMPRODUCT(--(M301:M1300 &lt;&gt; Y301:Y1300)*(M301:M1300 &gt; Y301:Y1300)) + COUNT(Y301:Y1300))
    ),
    0
)</f>
        <v>0.70710678118654746</v>
      </c>
    </row>
    <row r="302" spans="1:29" x14ac:dyDescent="0.3">
      <c r="A302" s="4" t="s">
        <v>848</v>
      </c>
      <c r="B302" s="4" t="s">
        <v>849</v>
      </c>
      <c r="C302" s="5">
        <v>39</v>
      </c>
      <c r="D302" s="4" t="s">
        <v>41</v>
      </c>
      <c r="E302" s="4" t="s">
        <v>24</v>
      </c>
      <c r="F302" s="5">
        <v>2</v>
      </c>
      <c r="G302" s="4" t="s">
        <v>25</v>
      </c>
      <c r="H302" s="4" t="s">
        <v>26</v>
      </c>
      <c r="I302" s="5">
        <v>47539722</v>
      </c>
      <c r="J302" s="5">
        <v>9284276</v>
      </c>
      <c r="K302" s="5">
        <v>310891343</v>
      </c>
      <c r="L302" s="4" t="s">
        <v>35</v>
      </c>
      <c r="M302" s="5">
        <v>729</v>
      </c>
      <c r="N302" s="5">
        <v>12</v>
      </c>
      <c r="O302" s="2">
        <v>22.03</v>
      </c>
      <c r="P302" s="5">
        <v>11025396</v>
      </c>
      <c r="Q302" s="4" t="s">
        <v>36</v>
      </c>
      <c r="R302" s="5">
        <v>0</v>
      </c>
      <c r="S302" s="4" t="s">
        <v>50</v>
      </c>
      <c r="T302" s="6">
        <v>45707</v>
      </c>
      <c r="U302" s="4" t="s">
        <v>84</v>
      </c>
      <c r="V302" s="2">
        <f t="shared" si="28"/>
        <v>19.402710805388949</v>
      </c>
      <c r="W302" s="3">
        <f t="shared" si="29"/>
        <v>0</v>
      </c>
      <c r="X302" s="3">
        <f t="shared" si="30"/>
        <v>22.03</v>
      </c>
      <c r="Y302" s="3">
        <f t="shared" si="31"/>
        <v>6848936286.29</v>
      </c>
      <c r="Z302" s="3">
        <f t="shared" si="32"/>
        <v>6848936286.29</v>
      </c>
      <c r="AA302" s="3">
        <f t="shared" si="33"/>
        <v>0</v>
      </c>
      <c r="AB302" s="7">
        <f t="shared" si="34"/>
        <v>0</v>
      </c>
      <c r="AC302" s="3" cm="1">
        <f t="array" ref="AC302">IFERROR(
    (SUMPRODUCT(--(M302:M1301 &lt;&gt; Y302:Y1301)*(M302:M1301 &lt; Y302:Y1301)) - SUMPRODUCT(--(M302:M1301 &lt;&gt; Y302:Y1301)*(M302:M1301 &gt; Y302:Y1301))) /
    SQRT(
        (SUMPRODUCT(--(M302:M1301 &lt;&gt; Y302:Y1301)*(M302:M1301 &lt; Y302:Y1301)) + COUNT(M302:M1301)) *
        (SUMPRODUCT(--(M302:M1301 &lt;&gt; Y302:Y1301)*(M302:M1301 &gt; Y302:Y1301)) + COUNT(Y302:Y1301))
    ),
    0
)</f>
        <v>0.70710678118654746</v>
      </c>
    </row>
    <row r="303" spans="1:29" x14ac:dyDescent="0.3">
      <c r="A303" s="4" t="s">
        <v>1216</v>
      </c>
      <c r="B303" s="4" t="s">
        <v>1217</v>
      </c>
      <c r="C303" s="5">
        <v>46</v>
      </c>
      <c r="D303" s="4" t="s">
        <v>41</v>
      </c>
      <c r="E303" s="4" t="s">
        <v>24</v>
      </c>
      <c r="F303" s="5">
        <v>0</v>
      </c>
      <c r="G303" s="4" t="s">
        <v>34</v>
      </c>
      <c r="H303" s="4" t="s">
        <v>26</v>
      </c>
      <c r="I303" s="5">
        <v>52463403</v>
      </c>
      <c r="J303" s="5">
        <v>11531144</v>
      </c>
      <c r="K303" s="5">
        <v>288740259</v>
      </c>
      <c r="L303" s="4" t="s">
        <v>61</v>
      </c>
      <c r="M303" s="5">
        <v>729</v>
      </c>
      <c r="N303" s="5">
        <v>12</v>
      </c>
      <c r="O303" s="2">
        <v>18.54</v>
      </c>
      <c r="P303" s="5">
        <v>16131864</v>
      </c>
      <c r="Q303" s="4" t="s">
        <v>124</v>
      </c>
      <c r="R303" s="5">
        <v>0</v>
      </c>
      <c r="S303" s="4" t="s">
        <v>43</v>
      </c>
      <c r="T303" s="6">
        <v>45006</v>
      </c>
      <c r="U303" s="4" t="s">
        <v>51</v>
      </c>
      <c r="V303" s="2">
        <f t="shared" si="28"/>
        <v>25.208185316164517</v>
      </c>
      <c r="W303" s="3">
        <f t="shared" si="29"/>
        <v>0</v>
      </c>
      <c r="X303" s="3">
        <f t="shared" si="30"/>
        <v>18.54</v>
      </c>
      <c r="Y303" s="3">
        <f t="shared" si="31"/>
        <v>5353244401.8599997</v>
      </c>
      <c r="Z303" s="3">
        <f t="shared" si="32"/>
        <v>5353244401.8599997</v>
      </c>
      <c r="AA303" s="3">
        <f t="shared" si="33"/>
        <v>0</v>
      </c>
      <c r="AB303" s="7">
        <f t="shared" si="34"/>
        <v>0</v>
      </c>
      <c r="AC303" s="3" cm="1">
        <f t="array" ref="AC303">IFERROR(
    (SUMPRODUCT(--(M303:M1302 &lt;&gt; Y303:Y1302)*(M303:M1302 &lt; Y303:Y1302)) - SUMPRODUCT(--(M303:M1302 &lt;&gt; Y303:Y1302)*(M303:M1302 &gt; Y303:Y1302))) /
    SQRT(
        (SUMPRODUCT(--(M303:M1302 &lt;&gt; Y303:Y1302)*(M303:M1302 &lt; Y303:Y1302)) + COUNT(M303:M1302)) *
        (SUMPRODUCT(--(M303:M1302 &lt;&gt; Y303:Y1302)*(M303:M1302 &gt; Y303:Y1302)) + COUNT(Y303:Y1302))
    ),
    0
)</f>
        <v>0.70710678118654746</v>
      </c>
    </row>
    <row r="304" spans="1:29" x14ac:dyDescent="0.3">
      <c r="A304" s="4" t="s">
        <v>606</v>
      </c>
      <c r="B304" s="4" t="s">
        <v>607</v>
      </c>
      <c r="C304" s="5">
        <v>33</v>
      </c>
      <c r="D304" s="4" t="s">
        <v>41</v>
      </c>
      <c r="E304" s="4" t="s">
        <v>24</v>
      </c>
      <c r="F304" s="5">
        <v>2</v>
      </c>
      <c r="G304" s="4" t="s">
        <v>25</v>
      </c>
      <c r="H304" s="4" t="s">
        <v>26</v>
      </c>
      <c r="I304" s="5">
        <v>57008498</v>
      </c>
      <c r="J304" s="5">
        <v>7366604</v>
      </c>
      <c r="K304" s="5">
        <v>346210299</v>
      </c>
      <c r="L304" s="4" t="s">
        <v>27</v>
      </c>
      <c r="M304" s="5">
        <v>728</v>
      </c>
      <c r="N304" s="5">
        <v>24</v>
      </c>
      <c r="O304" s="2">
        <v>17.149999999999999</v>
      </c>
      <c r="P304" s="5">
        <v>15087705</v>
      </c>
      <c r="Q304" s="4" t="s">
        <v>36</v>
      </c>
      <c r="R304" s="5">
        <v>0</v>
      </c>
      <c r="S304" s="4" t="s">
        <v>37</v>
      </c>
      <c r="T304" s="6">
        <v>45045</v>
      </c>
      <c r="U304" s="4" t="s">
        <v>30</v>
      </c>
      <c r="V304" s="2">
        <f t="shared" si="28"/>
        <v>23.437174515078826</v>
      </c>
      <c r="W304" s="3">
        <f t="shared" si="29"/>
        <v>0</v>
      </c>
      <c r="X304" s="3">
        <f t="shared" si="30"/>
        <v>17.149999999999999</v>
      </c>
      <c r="Y304" s="3">
        <f t="shared" si="31"/>
        <v>5937506627.8499994</v>
      </c>
      <c r="Z304" s="3">
        <f t="shared" si="32"/>
        <v>5937506627.8499994</v>
      </c>
      <c r="AA304" s="3">
        <f t="shared" si="33"/>
        <v>0</v>
      </c>
      <c r="AB304" s="7">
        <f t="shared" si="34"/>
        <v>0</v>
      </c>
      <c r="AC304" s="3" cm="1">
        <f t="array" ref="AC304">IFERROR(
    (SUMPRODUCT(--(M304:M1303 &lt;&gt; Y304:Y1303)*(M304:M1303 &lt; Y304:Y1303)) - SUMPRODUCT(--(M304:M1303 &lt;&gt; Y304:Y1303)*(M304:M1303 &gt; Y304:Y1303))) /
    SQRT(
        (SUMPRODUCT(--(M304:M1303 &lt;&gt; Y304:Y1303)*(M304:M1303 &lt; Y304:Y1303)) + COUNT(M304:M1303)) *
        (SUMPRODUCT(--(M304:M1303 &lt;&gt; Y304:Y1303)*(M304:M1303 &gt; Y304:Y1303)) + COUNT(Y304:Y1303))
    ),
    0
)</f>
        <v>0.70710678118654746</v>
      </c>
    </row>
    <row r="305" spans="1:29" x14ac:dyDescent="0.3">
      <c r="A305" s="4" t="s">
        <v>1040</v>
      </c>
      <c r="B305" s="4" t="s">
        <v>1041</v>
      </c>
      <c r="C305" s="5">
        <v>43</v>
      </c>
      <c r="D305" s="4" t="s">
        <v>41</v>
      </c>
      <c r="E305" s="4" t="s">
        <v>33</v>
      </c>
      <c r="F305" s="5">
        <v>2</v>
      </c>
      <c r="G305" s="4" t="s">
        <v>34</v>
      </c>
      <c r="H305" s="4" t="s">
        <v>49</v>
      </c>
      <c r="I305" s="5">
        <v>27381281</v>
      </c>
      <c r="J305" s="5">
        <v>14848664</v>
      </c>
      <c r="K305" s="5">
        <v>96735175</v>
      </c>
      <c r="L305" s="4" t="s">
        <v>61</v>
      </c>
      <c r="M305" s="5">
        <v>728</v>
      </c>
      <c r="N305" s="5">
        <v>36</v>
      </c>
      <c r="O305" s="2">
        <v>13.81</v>
      </c>
      <c r="P305" s="5">
        <v>4101954</v>
      </c>
      <c r="Q305" s="4" t="s">
        <v>36</v>
      </c>
      <c r="R305" s="5">
        <v>0</v>
      </c>
      <c r="S305" s="4" t="s">
        <v>50</v>
      </c>
      <c r="T305" s="6">
        <v>45228</v>
      </c>
      <c r="U305" s="4" t="s">
        <v>30</v>
      </c>
      <c r="V305" s="2">
        <f t="shared" si="28"/>
        <v>9.7133775570865648</v>
      </c>
      <c r="W305" s="3">
        <f t="shared" si="29"/>
        <v>0</v>
      </c>
      <c r="X305" s="3">
        <f t="shared" si="30"/>
        <v>13.81</v>
      </c>
      <c r="Y305" s="3">
        <f t="shared" si="31"/>
        <v>1335912766.75</v>
      </c>
      <c r="Z305" s="3">
        <f t="shared" si="32"/>
        <v>1335912766.75</v>
      </c>
      <c r="AA305" s="3">
        <f t="shared" si="33"/>
        <v>0</v>
      </c>
      <c r="AB305" s="7">
        <f t="shared" si="34"/>
        <v>0</v>
      </c>
      <c r="AC305" s="3" cm="1">
        <f t="array" ref="AC305">IFERROR(
    (SUMPRODUCT(--(M305:M1304 &lt;&gt; Y305:Y1304)*(M305:M1304 &lt; Y305:Y1304)) - SUMPRODUCT(--(M305:M1304 &lt;&gt; Y305:Y1304)*(M305:M1304 &gt; Y305:Y1304))) /
    SQRT(
        (SUMPRODUCT(--(M305:M1304 &lt;&gt; Y305:Y1304)*(M305:M1304 &lt; Y305:Y1304)) + COUNT(M305:M1304)) *
        (SUMPRODUCT(--(M305:M1304 &lt;&gt; Y305:Y1304)*(M305:M1304 &gt; Y305:Y1304)) + COUNT(Y305:Y1304))
    ),
    0
)</f>
        <v>0.70710678118654757</v>
      </c>
    </row>
    <row r="306" spans="1:29" x14ac:dyDescent="0.3">
      <c r="A306" s="4" t="s">
        <v>1136</v>
      </c>
      <c r="B306" s="4" t="s">
        <v>1137</v>
      </c>
      <c r="C306" s="5">
        <v>45</v>
      </c>
      <c r="D306" s="4" t="s">
        <v>23</v>
      </c>
      <c r="E306" s="4" t="s">
        <v>42</v>
      </c>
      <c r="F306" s="5">
        <v>2</v>
      </c>
      <c r="G306" s="4" t="s">
        <v>34</v>
      </c>
      <c r="H306" s="4" t="s">
        <v>26</v>
      </c>
      <c r="I306" s="5">
        <v>15186886</v>
      </c>
      <c r="J306" s="5">
        <v>10666822</v>
      </c>
      <c r="K306" s="5">
        <v>321091428</v>
      </c>
      <c r="L306" s="4" t="s">
        <v>35</v>
      </c>
      <c r="M306" s="5">
        <v>728</v>
      </c>
      <c r="N306" s="5">
        <v>36</v>
      </c>
      <c r="O306" s="2">
        <v>14.34</v>
      </c>
      <c r="P306" s="5">
        <v>14781922</v>
      </c>
      <c r="Q306" s="4" t="s">
        <v>46</v>
      </c>
      <c r="R306" s="5">
        <v>0</v>
      </c>
      <c r="S306" s="4" t="s">
        <v>29</v>
      </c>
      <c r="T306" s="6">
        <v>45534</v>
      </c>
      <c r="U306" s="4" t="s">
        <v>55</v>
      </c>
      <c r="V306" s="2">
        <f t="shared" si="28"/>
        <v>57.175249291126832</v>
      </c>
      <c r="W306" s="3">
        <f t="shared" si="29"/>
        <v>0</v>
      </c>
      <c r="X306" s="3">
        <f t="shared" si="30"/>
        <v>14.34</v>
      </c>
      <c r="Y306" s="3">
        <f t="shared" si="31"/>
        <v>4604451077.5199995</v>
      </c>
      <c r="Z306" s="3">
        <f t="shared" si="32"/>
        <v>4604451077.5199995</v>
      </c>
      <c r="AA306" s="3">
        <f t="shared" si="33"/>
        <v>0</v>
      </c>
      <c r="AB306" s="7">
        <f t="shared" si="34"/>
        <v>0</v>
      </c>
      <c r="AC306" s="3" cm="1">
        <f t="array" ref="AC306">IFERROR(
    (SUMPRODUCT(--(M306:M1305 &lt;&gt; Y306:Y1305)*(M306:M1305 &lt; Y306:Y1305)) - SUMPRODUCT(--(M306:M1305 &lt;&gt; Y306:Y1305)*(M306:M1305 &gt; Y306:Y1305))) /
    SQRT(
        (SUMPRODUCT(--(M306:M1305 &lt;&gt; Y306:Y1305)*(M306:M1305 &lt; Y306:Y1305)) + COUNT(M306:M1305)) *
        (SUMPRODUCT(--(M306:M1305 &lt;&gt; Y306:Y1305)*(M306:M1305 &gt; Y306:Y1305)) + COUNT(Y306:Y1305))
    ),
    0
)</f>
        <v>0.70710678118654757</v>
      </c>
    </row>
    <row r="307" spans="1:29" x14ac:dyDescent="0.3">
      <c r="A307" s="4" t="s">
        <v>2016</v>
      </c>
      <c r="B307" s="4" t="s">
        <v>2017</v>
      </c>
      <c r="C307" s="5">
        <v>64</v>
      </c>
      <c r="D307" s="4" t="s">
        <v>23</v>
      </c>
      <c r="E307" s="4" t="s">
        <v>33</v>
      </c>
      <c r="F307" s="5">
        <v>0</v>
      </c>
      <c r="G307" s="4" t="s">
        <v>34</v>
      </c>
      <c r="H307" s="4" t="s">
        <v>26</v>
      </c>
      <c r="I307" s="5">
        <v>20589702</v>
      </c>
      <c r="J307" s="5">
        <v>12736974</v>
      </c>
      <c r="K307" s="5">
        <v>341829514</v>
      </c>
      <c r="L307" s="4" t="s">
        <v>27</v>
      </c>
      <c r="M307" s="5">
        <v>728</v>
      </c>
      <c r="N307" s="5">
        <v>60</v>
      </c>
      <c r="O307" s="2">
        <v>20.84</v>
      </c>
      <c r="P307" s="5">
        <v>1929441</v>
      </c>
      <c r="Q307" s="4" t="s">
        <v>36</v>
      </c>
      <c r="R307" s="5">
        <v>0</v>
      </c>
      <c r="S307" s="4" t="s">
        <v>50</v>
      </c>
      <c r="T307" s="6">
        <v>45272</v>
      </c>
      <c r="U307" s="4" t="s">
        <v>84</v>
      </c>
      <c r="V307" s="2">
        <f t="shared" si="28"/>
        <v>5.7894792748007635</v>
      </c>
      <c r="W307" s="3">
        <f t="shared" si="29"/>
        <v>0</v>
      </c>
      <c r="X307" s="3">
        <f t="shared" si="30"/>
        <v>20.84</v>
      </c>
      <c r="Y307" s="3">
        <f t="shared" si="31"/>
        <v>7123727071.7600002</v>
      </c>
      <c r="Z307" s="3">
        <f t="shared" si="32"/>
        <v>7123727071.7600002</v>
      </c>
      <c r="AA307" s="3">
        <f t="shared" si="33"/>
        <v>0</v>
      </c>
      <c r="AB307" s="7">
        <f t="shared" si="34"/>
        <v>0</v>
      </c>
      <c r="AC307" s="3" cm="1">
        <f t="array" ref="AC307">IFERROR(
    (SUMPRODUCT(--(M307:M1306 &lt;&gt; Y307:Y1306)*(M307:M1306 &lt; Y307:Y1306)) - SUMPRODUCT(--(M307:M1306 &lt;&gt; Y307:Y1306)*(M307:M1306 &gt; Y307:Y1306))) /
    SQRT(
        (SUMPRODUCT(--(M307:M1306 &lt;&gt; Y307:Y1306)*(M307:M1306 &lt; Y307:Y1306)) + COUNT(M307:M1306)) *
        (SUMPRODUCT(--(M307:M1306 &lt;&gt; Y307:Y1306)*(M307:M1306 &gt; Y307:Y1306)) + COUNT(Y307:Y1306))
    ),
    0
)</f>
        <v>0.70710678118654757</v>
      </c>
    </row>
    <row r="308" spans="1:29" x14ac:dyDescent="0.3">
      <c r="A308" s="4" t="s">
        <v>394</v>
      </c>
      <c r="B308" s="4" t="s">
        <v>395</v>
      </c>
      <c r="C308" s="5">
        <v>28</v>
      </c>
      <c r="D308" s="4" t="s">
        <v>41</v>
      </c>
      <c r="E308" s="4" t="s">
        <v>24</v>
      </c>
      <c r="F308" s="5">
        <v>2</v>
      </c>
      <c r="G308" s="4" t="s">
        <v>64</v>
      </c>
      <c r="H308" s="4" t="s">
        <v>26</v>
      </c>
      <c r="I308" s="5">
        <v>9051939</v>
      </c>
      <c r="J308" s="5">
        <v>144375</v>
      </c>
      <c r="K308" s="5">
        <v>158823667</v>
      </c>
      <c r="L308" s="4" t="s">
        <v>27</v>
      </c>
      <c r="M308" s="5">
        <v>727</v>
      </c>
      <c r="N308" s="5">
        <v>24</v>
      </c>
      <c r="O308" s="2">
        <v>19.100000000000001</v>
      </c>
      <c r="P308" s="5">
        <v>8331426</v>
      </c>
      <c r="Q308" s="4" t="s">
        <v>36</v>
      </c>
      <c r="R308" s="5">
        <v>0</v>
      </c>
      <c r="S308" s="4" t="s">
        <v>29</v>
      </c>
      <c r="T308" s="6">
        <v>45479</v>
      </c>
      <c r="U308" s="4" t="s">
        <v>84</v>
      </c>
      <c r="V308" s="2">
        <f t="shared" si="28"/>
        <v>90.595275454926835</v>
      </c>
      <c r="W308" s="3">
        <f t="shared" si="29"/>
        <v>0</v>
      </c>
      <c r="X308" s="3">
        <f t="shared" si="30"/>
        <v>19.100000000000001</v>
      </c>
      <c r="Y308" s="3">
        <f t="shared" si="31"/>
        <v>3033532039.7000003</v>
      </c>
      <c r="Z308" s="3">
        <f t="shared" si="32"/>
        <v>3033532039.7000003</v>
      </c>
      <c r="AA308" s="3">
        <f t="shared" si="33"/>
        <v>0</v>
      </c>
      <c r="AB308" s="7">
        <f t="shared" si="34"/>
        <v>0</v>
      </c>
      <c r="AC308" s="3" cm="1">
        <f t="array" ref="AC308">IFERROR(
    (SUMPRODUCT(--(M308:M1307 &lt;&gt; Y308:Y1307)*(M308:M1307 &lt; Y308:Y1307)) - SUMPRODUCT(--(M308:M1307 &lt;&gt; Y308:Y1307)*(M308:M1307 &gt; Y308:Y1307))) /
    SQRT(
        (SUMPRODUCT(--(M308:M1307 &lt;&gt; Y308:Y1307)*(M308:M1307 &lt; Y308:Y1307)) + COUNT(M308:M1307)) *
        (SUMPRODUCT(--(M308:M1307 &lt;&gt; Y308:Y1307)*(M308:M1307 &gt; Y308:Y1307)) + COUNT(Y308:Y1307))
    ),
    0
)</f>
        <v>0.70710678118654757</v>
      </c>
    </row>
    <row r="309" spans="1:29" x14ac:dyDescent="0.3">
      <c r="A309" s="4" t="s">
        <v>870</v>
      </c>
      <c r="B309" s="4" t="s">
        <v>871</v>
      </c>
      <c r="C309" s="5">
        <v>39</v>
      </c>
      <c r="D309" s="4" t="s">
        <v>23</v>
      </c>
      <c r="E309" s="4" t="s">
        <v>42</v>
      </c>
      <c r="F309" s="5">
        <v>1</v>
      </c>
      <c r="G309" s="4" t="s">
        <v>34</v>
      </c>
      <c r="H309" s="4" t="s">
        <v>26</v>
      </c>
      <c r="I309" s="5">
        <v>29783762</v>
      </c>
      <c r="J309" s="5">
        <v>3336640</v>
      </c>
      <c r="K309" s="5">
        <v>398749766</v>
      </c>
      <c r="L309" s="4" t="s">
        <v>58</v>
      </c>
      <c r="M309" s="5">
        <v>727</v>
      </c>
      <c r="N309" s="5">
        <v>36</v>
      </c>
      <c r="O309" s="2">
        <v>15.03</v>
      </c>
      <c r="P309" s="5">
        <v>17385082</v>
      </c>
      <c r="Q309" s="4" t="s">
        <v>36</v>
      </c>
      <c r="R309" s="5">
        <v>0</v>
      </c>
      <c r="S309" s="4" t="s">
        <v>37</v>
      </c>
      <c r="T309" s="6">
        <v>45200</v>
      </c>
      <c r="U309" s="4" t="s">
        <v>51</v>
      </c>
      <c r="V309" s="2">
        <f t="shared" si="28"/>
        <v>52.490552499936449</v>
      </c>
      <c r="W309" s="3">
        <f t="shared" si="29"/>
        <v>0</v>
      </c>
      <c r="X309" s="3">
        <f t="shared" si="30"/>
        <v>15.03</v>
      </c>
      <c r="Y309" s="3">
        <f t="shared" si="31"/>
        <v>5993208982.9799995</v>
      </c>
      <c r="Z309" s="3">
        <f t="shared" si="32"/>
        <v>5993208982.9799995</v>
      </c>
      <c r="AA309" s="3">
        <f t="shared" si="33"/>
        <v>0</v>
      </c>
      <c r="AB309" s="7">
        <f t="shared" si="34"/>
        <v>0</v>
      </c>
      <c r="AC309" s="3" cm="1">
        <f t="array" ref="AC309">IFERROR(
    (SUMPRODUCT(--(M309:M1308 &lt;&gt; Y309:Y1308)*(M309:M1308 &lt; Y309:Y1308)) - SUMPRODUCT(--(M309:M1308 &lt;&gt; Y309:Y1308)*(M309:M1308 &gt; Y309:Y1308))) /
    SQRT(
        (SUMPRODUCT(--(M309:M1308 &lt;&gt; Y309:Y1308)*(M309:M1308 &lt; Y309:Y1308)) + COUNT(M309:M1308)) *
        (SUMPRODUCT(--(M309:M1308 &lt;&gt; Y309:Y1308)*(M309:M1308 &gt; Y309:Y1308)) + COUNT(Y309:Y1308))
    ),
    0
)</f>
        <v>0.70710678118654757</v>
      </c>
    </row>
    <row r="310" spans="1:29" x14ac:dyDescent="0.3">
      <c r="A310" s="4" t="s">
        <v>1840</v>
      </c>
      <c r="B310" s="4" t="s">
        <v>1841</v>
      </c>
      <c r="C310" s="5">
        <v>59</v>
      </c>
      <c r="D310" s="4" t="s">
        <v>23</v>
      </c>
      <c r="E310" s="4" t="s">
        <v>33</v>
      </c>
      <c r="F310" s="5">
        <v>1</v>
      </c>
      <c r="G310" s="4" t="s">
        <v>64</v>
      </c>
      <c r="H310" s="4" t="s">
        <v>54</v>
      </c>
      <c r="I310" s="5">
        <v>30206963</v>
      </c>
      <c r="J310" s="5">
        <v>1913980</v>
      </c>
      <c r="K310" s="5">
        <v>75758489</v>
      </c>
      <c r="L310" s="4" t="s">
        <v>61</v>
      </c>
      <c r="M310" s="5">
        <v>727</v>
      </c>
      <c r="N310" s="5">
        <v>36</v>
      </c>
      <c r="O310" s="2">
        <v>23.66</v>
      </c>
      <c r="P310" s="5">
        <v>9938606</v>
      </c>
      <c r="Q310" s="4" t="s">
        <v>46</v>
      </c>
      <c r="R310" s="5">
        <v>0</v>
      </c>
      <c r="S310" s="4" t="s">
        <v>29</v>
      </c>
      <c r="T310" s="6">
        <v>44939</v>
      </c>
      <c r="U310" s="4" t="s">
        <v>38</v>
      </c>
      <c r="V310" s="2">
        <f t="shared" si="28"/>
        <v>30.941202442281973</v>
      </c>
      <c r="W310" s="3">
        <f t="shared" si="29"/>
        <v>0</v>
      </c>
      <c r="X310" s="3">
        <f t="shared" si="30"/>
        <v>23.66</v>
      </c>
      <c r="Y310" s="3">
        <f t="shared" si="31"/>
        <v>1792445849.74</v>
      </c>
      <c r="Z310" s="3">
        <f t="shared" si="32"/>
        <v>1792445849.74</v>
      </c>
      <c r="AA310" s="3">
        <f t="shared" si="33"/>
        <v>0</v>
      </c>
      <c r="AB310" s="7">
        <f t="shared" si="34"/>
        <v>0</v>
      </c>
      <c r="AC310" s="3" cm="1">
        <f t="array" ref="AC310">IFERROR(
    (SUMPRODUCT(--(M310:M1309 &lt;&gt; Y310:Y1309)*(M310:M1309 &lt; Y310:Y1309)) - SUMPRODUCT(--(M310:M1309 &lt;&gt; Y310:Y1309)*(M310:M1309 &gt; Y310:Y1309))) /
    SQRT(
        (SUMPRODUCT(--(M310:M1309 &lt;&gt; Y310:Y1309)*(M310:M1309 &lt; Y310:Y1309)) + COUNT(M310:M1309)) *
        (SUMPRODUCT(--(M310:M1309 &lt;&gt; Y310:Y1309)*(M310:M1309 &gt; Y310:Y1309)) + COUNT(Y310:Y1309))
    ),
    0
)</f>
        <v>0.70710678118654757</v>
      </c>
    </row>
    <row r="311" spans="1:29" x14ac:dyDescent="0.3">
      <c r="A311" s="4" t="s">
        <v>1872</v>
      </c>
      <c r="B311" s="4" t="s">
        <v>1873</v>
      </c>
      <c r="C311" s="5">
        <v>60</v>
      </c>
      <c r="D311" s="4" t="s">
        <v>41</v>
      </c>
      <c r="E311" s="4" t="s">
        <v>33</v>
      </c>
      <c r="F311" s="5">
        <v>1</v>
      </c>
      <c r="G311" s="4" t="s">
        <v>34</v>
      </c>
      <c r="H311" s="4" t="s">
        <v>54</v>
      </c>
      <c r="I311" s="5">
        <v>28756956</v>
      </c>
      <c r="J311" s="5">
        <v>2210186</v>
      </c>
      <c r="K311" s="5">
        <v>387537608</v>
      </c>
      <c r="L311" s="4" t="s">
        <v>61</v>
      </c>
      <c r="M311" s="5">
        <v>727</v>
      </c>
      <c r="N311" s="5">
        <v>36</v>
      </c>
      <c r="O311" s="2">
        <v>15.17</v>
      </c>
      <c r="P311" s="5">
        <v>1447564</v>
      </c>
      <c r="Q311" s="4" t="s">
        <v>28</v>
      </c>
      <c r="R311" s="5">
        <v>0</v>
      </c>
      <c r="S311" s="4" t="s">
        <v>29</v>
      </c>
      <c r="T311" s="6">
        <v>45807</v>
      </c>
      <c r="U311" s="4" t="s">
        <v>38</v>
      </c>
      <c r="V311" s="2">
        <f t="shared" si="28"/>
        <v>4.6745159756751207</v>
      </c>
      <c r="W311" s="3">
        <f t="shared" si="29"/>
        <v>0</v>
      </c>
      <c r="X311" s="3">
        <f t="shared" si="30"/>
        <v>15.17</v>
      </c>
      <c r="Y311" s="3">
        <f t="shared" si="31"/>
        <v>5878945513.3599997</v>
      </c>
      <c r="Z311" s="3">
        <f t="shared" si="32"/>
        <v>5878945513.3599997</v>
      </c>
      <c r="AA311" s="3">
        <f t="shared" si="33"/>
        <v>0</v>
      </c>
      <c r="AB311" s="7">
        <f t="shared" si="34"/>
        <v>0</v>
      </c>
      <c r="AC311" s="3" cm="1">
        <f t="array" ref="AC311">IFERROR(
    (SUMPRODUCT(--(M311:M1310 &lt;&gt; Y311:Y1310)*(M311:M1310 &lt; Y311:Y1310)) - SUMPRODUCT(--(M311:M1310 &lt;&gt; Y311:Y1310)*(M311:M1310 &gt; Y311:Y1310))) /
    SQRT(
        (SUMPRODUCT(--(M311:M1310 &lt;&gt; Y311:Y1310)*(M311:M1310 &lt; Y311:Y1310)) + COUNT(M311:M1310)) *
        (SUMPRODUCT(--(M311:M1310 &lt;&gt; Y311:Y1310)*(M311:M1310 &gt; Y311:Y1310)) + COUNT(Y311:Y1310))
    ),
    0
)</f>
        <v>0.70710678118654746</v>
      </c>
    </row>
    <row r="312" spans="1:29" x14ac:dyDescent="0.3">
      <c r="A312" s="4" t="s">
        <v>1920</v>
      </c>
      <c r="B312" s="4" t="s">
        <v>1921</v>
      </c>
      <c r="C312" s="5">
        <v>61</v>
      </c>
      <c r="D312" s="4" t="s">
        <v>23</v>
      </c>
      <c r="E312" s="4" t="s">
        <v>33</v>
      </c>
      <c r="F312" s="5">
        <v>1</v>
      </c>
      <c r="G312" s="4" t="s">
        <v>34</v>
      </c>
      <c r="H312" s="4" t="s">
        <v>49</v>
      </c>
      <c r="I312" s="5">
        <v>41316288</v>
      </c>
      <c r="J312" s="5">
        <v>6524367</v>
      </c>
      <c r="K312" s="5">
        <v>339090696</v>
      </c>
      <c r="L312" s="4" t="s">
        <v>58</v>
      </c>
      <c r="M312" s="5">
        <v>727</v>
      </c>
      <c r="N312" s="5">
        <v>72</v>
      </c>
      <c r="O312" s="2">
        <v>8.2899999999999991</v>
      </c>
      <c r="P312" s="5">
        <v>17742813</v>
      </c>
      <c r="Q312" s="4" t="s">
        <v>36</v>
      </c>
      <c r="R312" s="5">
        <v>0</v>
      </c>
      <c r="S312" s="4" t="s">
        <v>43</v>
      </c>
      <c r="T312" s="6">
        <v>44956</v>
      </c>
      <c r="U312" s="4" t="s">
        <v>30</v>
      </c>
      <c r="V312" s="2">
        <f t="shared" si="28"/>
        <v>37.087312036175092</v>
      </c>
      <c r="W312" s="3">
        <f t="shared" si="29"/>
        <v>0</v>
      </c>
      <c r="X312" s="3">
        <f t="shared" si="30"/>
        <v>8.2899999999999991</v>
      </c>
      <c r="Y312" s="3">
        <f t="shared" si="31"/>
        <v>2811061869.8399997</v>
      </c>
      <c r="Z312" s="3">
        <f t="shared" si="32"/>
        <v>2811061869.8399997</v>
      </c>
      <c r="AA312" s="3">
        <f t="shared" si="33"/>
        <v>0</v>
      </c>
      <c r="AB312" s="7">
        <f t="shared" si="34"/>
        <v>0</v>
      </c>
      <c r="AC312" s="3" cm="1">
        <f t="array" ref="AC312">IFERROR(
    (SUMPRODUCT(--(M312:M1311 &lt;&gt; Y312:Y1311)*(M312:M1311 &lt; Y312:Y1311)) - SUMPRODUCT(--(M312:M1311 &lt;&gt; Y312:Y1311)*(M312:M1311 &gt; Y312:Y1311))) /
    SQRT(
        (SUMPRODUCT(--(M312:M1311 &lt;&gt; Y312:Y1311)*(M312:M1311 &lt; Y312:Y1311)) + COUNT(M312:M1311)) *
        (SUMPRODUCT(--(M312:M1311 &lt;&gt; Y312:Y1311)*(M312:M1311 &gt; Y312:Y1311)) + COUNT(Y312:Y1311))
    ),
    0
)</f>
        <v>0.70710678118654746</v>
      </c>
    </row>
    <row r="313" spans="1:29" x14ac:dyDescent="0.3">
      <c r="A313" s="4" t="s">
        <v>346</v>
      </c>
      <c r="B313" s="4" t="s">
        <v>347</v>
      </c>
      <c r="C313" s="5">
        <v>27</v>
      </c>
      <c r="D313" s="4" t="s">
        <v>23</v>
      </c>
      <c r="E313" s="4" t="s">
        <v>33</v>
      </c>
      <c r="F313" s="5">
        <v>2</v>
      </c>
      <c r="G313" s="4" t="s">
        <v>93</v>
      </c>
      <c r="H313" s="4" t="s">
        <v>26</v>
      </c>
      <c r="I313" s="5">
        <v>16381957</v>
      </c>
      <c r="J313" s="5">
        <v>13042734</v>
      </c>
      <c r="K313" s="5">
        <v>347699148</v>
      </c>
      <c r="L313" s="4" t="s">
        <v>61</v>
      </c>
      <c r="M313" s="5">
        <v>726</v>
      </c>
      <c r="N313" s="5">
        <v>48</v>
      </c>
      <c r="O313" s="2">
        <v>9.89</v>
      </c>
      <c r="P313" s="5">
        <v>16839826</v>
      </c>
      <c r="Q313" s="4" t="s">
        <v>36</v>
      </c>
      <c r="R313" s="5">
        <v>0</v>
      </c>
      <c r="S313" s="4" t="s">
        <v>37</v>
      </c>
      <c r="T313" s="6">
        <v>45624</v>
      </c>
      <c r="U313" s="4" t="s">
        <v>55</v>
      </c>
      <c r="V313" s="2">
        <f t="shared" si="28"/>
        <v>57.23025604584938</v>
      </c>
      <c r="W313" s="3">
        <f t="shared" si="29"/>
        <v>0</v>
      </c>
      <c r="X313" s="3">
        <f t="shared" si="30"/>
        <v>9.89</v>
      </c>
      <c r="Y313" s="3">
        <f t="shared" si="31"/>
        <v>3438744573.7200003</v>
      </c>
      <c r="Z313" s="3">
        <f t="shared" si="32"/>
        <v>3438744573.7200003</v>
      </c>
      <c r="AA313" s="3">
        <f t="shared" si="33"/>
        <v>0</v>
      </c>
      <c r="AB313" s="7">
        <f t="shared" si="34"/>
        <v>0</v>
      </c>
      <c r="AC313" s="3" cm="1">
        <f t="array" ref="AC313">IFERROR(
    (SUMPRODUCT(--(M313:M1312 &lt;&gt; Y313:Y1312)*(M313:M1312 &lt; Y313:Y1312)) - SUMPRODUCT(--(M313:M1312 &lt;&gt; Y313:Y1312)*(M313:M1312 &gt; Y313:Y1312))) /
    SQRT(
        (SUMPRODUCT(--(M313:M1312 &lt;&gt; Y313:Y1312)*(M313:M1312 &lt; Y313:Y1312)) + COUNT(M313:M1312)) *
        (SUMPRODUCT(--(M313:M1312 &lt;&gt; Y313:Y1312)*(M313:M1312 &gt; Y313:Y1312)) + COUNT(Y313:Y1312))
    ),
    0
)</f>
        <v>0.70710678118654746</v>
      </c>
    </row>
    <row r="314" spans="1:29" x14ac:dyDescent="0.3">
      <c r="A314" s="4" t="s">
        <v>716</v>
      </c>
      <c r="B314" s="4" t="s">
        <v>717</v>
      </c>
      <c r="C314" s="5">
        <v>35</v>
      </c>
      <c r="D314" s="4" t="s">
        <v>23</v>
      </c>
      <c r="E314" s="4" t="s">
        <v>33</v>
      </c>
      <c r="F314" s="5">
        <v>2</v>
      </c>
      <c r="G314" s="4" t="s">
        <v>34</v>
      </c>
      <c r="H314" s="4" t="s">
        <v>26</v>
      </c>
      <c r="I314" s="5">
        <v>13860286</v>
      </c>
      <c r="J314" s="5">
        <v>4859633</v>
      </c>
      <c r="K314" s="5">
        <v>294665834</v>
      </c>
      <c r="L314" s="4" t="s">
        <v>61</v>
      </c>
      <c r="M314" s="5">
        <v>726</v>
      </c>
      <c r="N314" s="5">
        <v>72</v>
      </c>
      <c r="O314" s="2">
        <v>23.17</v>
      </c>
      <c r="P314" s="5">
        <v>14543731</v>
      </c>
      <c r="Q314" s="4" t="s">
        <v>28</v>
      </c>
      <c r="R314" s="5">
        <v>0</v>
      </c>
      <c r="S314" s="4" t="s">
        <v>37</v>
      </c>
      <c r="T314" s="6">
        <v>45003</v>
      </c>
      <c r="U314" s="4" t="s">
        <v>84</v>
      </c>
      <c r="V314" s="2">
        <f t="shared" si="28"/>
        <v>77.691206890371689</v>
      </c>
      <c r="W314" s="3">
        <f t="shared" si="29"/>
        <v>0</v>
      </c>
      <c r="X314" s="3">
        <f t="shared" si="30"/>
        <v>23.17</v>
      </c>
      <c r="Y314" s="3">
        <f t="shared" si="31"/>
        <v>6827407373.7800007</v>
      </c>
      <c r="Z314" s="3">
        <f t="shared" si="32"/>
        <v>6827407373.7800007</v>
      </c>
      <c r="AA314" s="3">
        <f t="shared" si="33"/>
        <v>0</v>
      </c>
      <c r="AB314" s="7">
        <f t="shared" si="34"/>
        <v>0</v>
      </c>
      <c r="AC314" s="3" cm="1">
        <f t="array" ref="AC314">IFERROR(
    (SUMPRODUCT(--(M314:M1313 &lt;&gt; Y314:Y1313)*(M314:M1313 &lt; Y314:Y1313)) - SUMPRODUCT(--(M314:M1313 &lt;&gt; Y314:Y1313)*(M314:M1313 &gt; Y314:Y1313))) /
    SQRT(
        (SUMPRODUCT(--(M314:M1313 &lt;&gt; Y314:Y1313)*(M314:M1313 &lt; Y314:Y1313)) + COUNT(M314:M1313)) *
        (SUMPRODUCT(--(M314:M1313 &lt;&gt; Y314:Y1313)*(M314:M1313 &gt; Y314:Y1313)) + COUNT(Y314:Y1313))
    ),
    0
)</f>
        <v>0.70710678118654746</v>
      </c>
    </row>
    <row r="315" spans="1:29" x14ac:dyDescent="0.3">
      <c r="A315" s="4" t="s">
        <v>1726</v>
      </c>
      <c r="B315" s="4" t="s">
        <v>1727</v>
      </c>
      <c r="C315" s="5">
        <v>57</v>
      </c>
      <c r="D315" s="4" t="s">
        <v>41</v>
      </c>
      <c r="E315" s="4" t="s">
        <v>24</v>
      </c>
      <c r="F315" s="5">
        <v>3</v>
      </c>
      <c r="G315" s="4" t="s">
        <v>64</v>
      </c>
      <c r="H315" s="4" t="s">
        <v>26</v>
      </c>
      <c r="I315" s="5">
        <v>30101652</v>
      </c>
      <c r="J315" s="5">
        <v>212204</v>
      </c>
      <c r="K315" s="5">
        <v>476979001</v>
      </c>
      <c r="L315" s="4" t="s">
        <v>61</v>
      </c>
      <c r="M315" s="5">
        <v>726</v>
      </c>
      <c r="N315" s="5">
        <v>12</v>
      </c>
      <c r="O315" s="2">
        <v>9.93</v>
      </c>
      <c r="P315" s="5">
        <v>4196275</v>
      </c>
      <c r="Q315" s="4" t="s">
        <v>36</v>
      </c>
      <c r="R315" s="5">
        <v>0</v>
      </c>
      <c r="S315" s="4" t="s">
        <v>29</v>
      </c>
      <c r="T315" s="6">
        <v>45761</v>
      </c>
      <c r="U315" s="4" t="s">
        <v>55</v>
      </c>
      <c r="V315" s="2">
        <f t="shared" si="28"/>
        <v>13.842762200889256</v>
      </c>
      <c r="W315" s="3">
        <f t="shared" si="29"/>
        <v>0</v>
      </c>
      <c r="X315" s="3">
        <f t="shared" si="30"/>
        <v>9.93</v>
      </c>
      <c r="Y315" s="3">
        <f t="shared" si="31"/>
        <v>4736401479.9300003</v>
      </c>
      <c r="Z315" s="3">
        <f t="shared" si="32"/>
        <v>4736401479.9300003</v>
      </c>
      <c r="AA315" s="3">
        <f t="shared" si="33"/>
        <v>0</v>
      </c>
      <c r="AB315" s="7">
        <f t="shared" si="34"/>
        <v>0</v>
      </c>
      <c r="AC315" s="3" cm="1">
        <f t="array" ref="AC315">IFERROR(
    (SUMPRODUCT(--(M315:M1314 &lt;&gt; Y315:Y1314)*(M315:M1314 &lt; Y315:Y1314)) - SUMPRODUCT(--(M315:M1314 &lt;&gt; Y315:Y1314)*(M315:M1314 &gt; Y315:Y1314))) /
    SQRT(
        (SUMPRODUCT(--(M315:M1314 &lt;&gt; Y315:Y1314)*(M315:M1314 &lt; Y315:Y1314)) + COUNT(M315:M1314)) *
        (SUMPRODUCT(--(M315:M1314 &lt;&gt; Y315:Y1314)*(M315:M1314 &gt; Y315:Y1314)) + COUNT(Y315:Y1314))
    ),
    0
)</f>
        <v>0.70710678118654757</v>
      </c>
    </row>
    <row r="316" spans="1:29" x14ac:dyDescent="0.3">
      <c r="A316" s="4" t="s">
        <v>76</v>
      </c>
      <c r="B316" s="4" t="s">
        <v>77</v>
      </c>
      <c r="C316" s="5">
        <v>21</v>
      </c>
      <c r="D316" s="4" t="s">
        <v>41</v>
      </c>
      <c r="E316" s="4" t="s">
        <v>24</v>
      </c>
      <c r="F316" s="5">
        <v>3</v>
      </c>
      <c r="G316" s="4" t="s">
        <v>25</v>
      </c>
      <c r="H316" s="4" t="s">
        <v>26</v>
      </c>
      <c r="I316" s="5">
        <v>10688505</v>
      </c>
      <c r="J316" s="5">
        <v>4873014</v>
      </c>
      <c r="K316" s="5">
        <v>156712146</v>
      </c>
      <c r="L316" s="4" t="s">
        <v>27</v>
      </c>
      <c r="M316" s="5">
        <v>725</v>
      </c>
      <c r="N316" s="5">
        <v>24</v>
      </c>
      <c r="O316" s="2">
        <v>16.11</v>
      </c>
      <c r="P316" s="5">
        <v>10197618</v>
      </c>
      <c r="Q316" s="4" t="s">
        <v>36</v>
      </c>
      <c r="R316" s="5">
        <v>0</v>
      </c>
      <c r="S316" s="4" t="s">
        <v>50</v>
      </c>
      <c r="T316" s="6">
        <v>45465</v>
      </c>
      <c r="U316" s="4" t="s">
        <v>30</v>
      </c>
      <c r="V316" s="2">
        <f t="shared" si="28"/>
        <v>65.530993471781258</v>
      </c>
      <c r="W316" s="3">
        <f t="shared" si="29"/>
        <v>0</v>
      </c>
      <c r="X316" s="3">
        <f t="shared" si="30"/>
        <v>16.11</v>
      </c>
      <c r="Y316" s="3">
        <f t="shared" si="31"/>
        <v>2524632672.0599999</v>
      </c>
      <c r="Z316" s="3">
        <f t="shared" si="32"/>
        <v>2524632672.0599999</v>
      </c>
      <c r="AA316" s="3">
        <f t="shared" si="33"/>
        <v>0</v>
      </c>
      <c r="AB316" s="7">
        <f t="shared" si="34"/>
        <v>0</v>
      </c>
      <c r="AC316" s="3" cm="1">
        <f t="array" ref="AC316">IFERROR(
    (SUMPRODUCT(--(M316:M1315 &lt;&gt; Y316:Y1315)*(M316:M1315 &lt; Y316:Y1315)) - SUMPRODUCT(--(M316:M1315 &lt;&gt; Y316:Y1315)*(M316:M1315 &gt; Y316:Y1315))) /
    SQRT(
        (SUMPRODUCT(--(M316:M1315 &lt;&gt; Y316:Y1315)*(M316:M1315 &lt; Y316:Y1315)) + COUNT(M316:M1315)) *
        (SUMPRODUCT(--(M316:M1315 &lt;&gt; Y316:Y1315)*(M316:M1315 &gt; Y316:Y1315)) + COUNT(Y316:Y1315))
    ),
    0
)</f>
        <v>0.70710678118654757</v>
      </c>
    </row>
    <row r="317" spans="1:29" x14ac:dyDescent="0.3">
      <c r="A317" s="4" t="s">
        <v>1434</v>
      </c>
      <c r="B317" s="4" t="s">
        <v>1435</v>
      </c>
      <c r="C317" s="5">
        <v>51</v>
      </c>
      <c r="D317" s="4" t="s">
        <v>23</v>
      </c>
      <c r="E317" s="4" t="s">
        <v>33</v>
      </c>
      <c r="F317" s="5">
        <v>2</v>
      </c>
      <c r="G317" s="4" t="s">
        <v>64</v>
      </c>
      <c r="H317" s="4" t="s">
        <v>54</v>
      </c>
      <c r="I317" s="5">
        <v>56671110</v>
      </c>
      <c r="J317" s="5">
        <v>3010129</v>
      </c>
      <c r="K317" s="5">
        <v>433511934</v>
      </c>
      <c r="L317" s="4" t="s">
        <v>35</v>
      </c>
      <c r="M317" s="5">
        <v>725</v>
      </c>
      <c r="N317" s="5">
        <v>48</v>
      </c>
      <c r="O317" s="2">
        <v>18.559999999999999</v>
      </c>
      <c r="P317" s="5">
        <v>4928408</v>
      </c>
      <c r="Q317" s="4" t="s">
        <v>36</v>
      </c>
      <c r="R317" s="5">
        <v>0</v>
      </c>
      <c r="S317" s="4" t="s">
        <v>37</v>
      </c>
      <c r="T317" s="6">
        <v>45430</v>
      </c>
      <c r="U317" s="4" t="s">
        <v>38</v>
      </c>
      <c r="V317" s="2">
        <f t="shared" si="28"/>
        <v>8.2578848606008339</v>
      </c>
      <c r="W317" s="3">
        <f t="shared" si="29"/>
        <v>0</v>
      </c>
      <c r="X317" s="3">
        <f t="shared" si="30"/>
        <v>18.559999999999999</v>
      </c>
      <c r="Y317" s="3">
        <f t="shared" si="31"/>
        <v>8045981495.039999</v>
      </c>
      <c r="Z317" s="3">
        <f t="shared" si="32"/>
        <v>8045981495.039999</v>
      </c>
      <c r="AA317" s="3">
        <f t="shared" si="33"/>
        <v>0</v>
      </c>
      <c r="AB317" s="7">
        <f t="shared" si="34"/>
        <v>0</v>
      </c>
      <c r="AC317" s="3" cm="1">
        <f t="array" ref="AC317">IFERROR(
    (SUMPRODUCT(--(M317:M1316 &lt;&gt; Y317:Y1316)*(M317:M1316 &lt; Y317:Y1316)) - SUMPRODUCT(--(M317:M1316 &lt;&gt; Y317:Y1316)*(M317:M1316 &gt; Y317:Y1316))) /
    SQRT(
        (SUMPRODUCT(--(M317:M1316 &lt;&gt; Y317:Y1316)*(M317:M1316 &lt; Y317:Y1316)) + COUNT(M317:M1316)) *
        (SUMPRODUCT(--(M317:M1316 &lt;&gt; Y317:Y1316)*(M317:M1316 &gt; Y317:Y1316)) + COUNT(Y317:Y1316))
    ),
    0
)</f>
        <v>0.70710678118654757</v>
      </c>
    </row>
    <row r="318" spans="1:29" x14ac:dyDescent="0.3">
      <c r="A318" s="4" t="s">
        <v>74</v>
      </c>
      <c r="B318" s="4" t="s">
        <v>75</v>
      </c>
      <c r="C318" s="5">
        <v>21</v>
      </c>
      <c r="D318" s="4" t="s">
        <v>41</v>
      </c>
      <c r="E318" s="4" t="s">
        <v>42</v>
      </c>
      <c r="F318" s="5">
        <v>2</v>
      </c>
      <c r="G318" s="4" t="s">
        <v>34</v>
      </c>
      <c r="H318" s="4" t="s">
        <v>49</v>
      </c>
      <c r="I318" s="5">
        <v>42448574</v>
      </c>
      <c r="J318" s="5">
        <v>1515719</v>
      </c>
      <c r="K318" s="5">
        <v>125996885</v>
      </c>
      <c r="L318" s="4" t="s">
        <v>58</v>
      </c>
      <c r="M318" s="5">
        <v>724</v>
      </c>
      <c r="N318" s="5">
        <v>24</v>
      </c>
      <c r="O318" s="2">
        <v>20.68</v>
      </c>
      <c r="P318" s="5">
        <v>17108769</v>
      </c>
      <c r="Q318" s="4" t="s">
        <v>36</v>
      </c>
      <c r="R318" s="5">
        <v>0</v>
      </c>
      <c r="S318" s="4" t="s">
        <v>50</v>
      </c>
      <c r="T318" s="6">
        <v>45262</v>
      </c>
      <c r="U318" s="4" t="s">
        <v>55</v>
      </c>
      <c r="V318" s="2">
        <f t="shared" si="28"/>
        <v>38.915146434857945</v>
      </c>
      <c r="W318" s="3">
        <f t="shared" si="29"/>
        <v>0</v>
      </c>
      <c r="X318" s="3">
        <f t="shared" si="30"/>
        <v>20.68</v>
      </c>
      <c r="Y318" s="3">
        <f t="shared" si="31"/>
        <v>2605615581.8000002</v>
      </c>
      <c r="Z318" s="3">
        <f t="shared" si="32"/>
        <v>2605615581.8000002</v>
      </c>
      <c r="AA318" s="3">
        <f t="shared" si="33"/>
        <v>0</v>
      </c>
      <c r="AB318" s="7">
        <f t="shared" si="34"/>
        <v>0</v>
      </c>
      <c r="AC318" s="3" cm="1">
        <f t="array" ref="AC318">IFERROR(
    (SUMPRODUCT(--(M318:M1317 &lt;&gt; Y318:Y1317)*(M318:M1317 &lt; Y318:Y1317)) - SUMPRODUCT(--(M318:M1317 &lt;&gt; Y318:Y1317)*(M318:M1317 &gt; Y318:Y1317))) /
    SQRT(
        (SUMPRODUCT(--(M318:M1317 &lt;&gt; Y318:Y1317)*(M318:M1317 &lt; Y318:Y1317)) + COUNT(M318:M1317)) *
        (SUMPRODUCT(--(M318:M1317 &lt;&gt; Y318:Y1317)*(M318:M1317 &gt; Y318:Y1317)) + COUNT(Y318:Y1317))
    ),
    0
)</f>
        <v>0.70710678118654757</v>
      </c>
    </row>
    <row r="319" spans="1:29" x14ac:dyDescent="0.3">
      <c r="A319" s="4" t="s">
        <v>1392</v>
      </c>
      <c r="B319" s="4" t="s">
        <v>1393</v>
      </c>
      <c r="C319" s="5">
        <v>50</v>
      </c>
      <c r="D319" s="4" t="s">
        <v>41</v>
      </c>
      <c r="E319" s="4" t="s">
        <v>24</v>
      </c>
      <c r="F319" s="5">
        <v>0</v>
      </c>
      <c r="G319" s="4" t="s">
        <v>34</v>
      </c>
      <c r="H319" s="4" t="s">
        <v>26</v>
      </c>
      <c r="I319" s="5">
        <v>41511964</v>
      </c>
      <c r="J319" s="5">
        <v>13397380</v>
      </c>
      <c r="K319" s="5">
        <v>405937568</v>
      </c>
      <c r="L319" s="4" t="s">
        <v>61</v>
      </c>
      <c r="M319" s="5">
        <v>724</v>
      </c>
      <c r="N319" s="5">
        <v>48</v>
      </c>
      <c r="O319" s="2">
        <v>16.100000000000001</v>
      </c>
      <c r="P319" s="5">
        <v>4827573</v>
      </c>
      <c r="Q319" s="4" t="s">
        <v>36</v>
      </c>
      <c r="R319" s="5">
        <v>0</v>
      </c>
      <c r="S319" s="4" t="s">
        <v>29</v>
      </c>
      <c r="T319" s="6">
        <v>45579</v>
      </c>
      <c r="U319" s="4" t="s">
        <v>55</v>
      </c>
      <c r="V319" s="2">
        <f t="shared" si="28"/>
        <v>8.7918970585407088</v>
      </c>
      <c r="W319" s="3">
        <f t="shared" si="29"/>
        <v>0</v>
      </c>
      <c r="X319" s="3">
        <f t="shared" si="30"/>
        <v>16.100000000000001</v>
      </c>
      <c r="Y319" s="3">
        <f t="shared" si="31"/>
        <v>6535594844.8000002</v>
      </c>
      <c r="Z319" s="3">
        <f t="shared" si="32"/>
        <v>6535594844.8000002</v>
      </c>
      <c r="AA319" s="3">
        <f t="shared" si="33"/>
        <v>0</v>
      </c>
      <c r="AB319" s="7">
        <f t="shared" si="34"/>
        <v>0</v>
      </c>
      <c r="AC319" s="3" cm="1">
        <f t="array" ref="AC319">IFERROR(
    (SUMPRODUCT(--(M319:M1318 &lt;&gt; Y319:Y1318)*(M319:M1318 &lt; Y319:Y1318)) - SUMPRODUCT(--(M319:M1318 &lt;&gt; Y319:Y1318)*(M319:M1318 &gt; Y319:Y1318))) /
    SQRT(
        (SUMPRODUCT(--(M319:M1318 &lt;&gt; Y319:Y1318)*(M319:M1318 &lt; Y319:Y1318)) + COUNT(M319:M1318)) *
        (SUMPRODUCT(--(M319:M1318 &lt;&gt; Y319:Y1318)*(M319:M1318 &gt; Y319:Y1318)) + COUNT(Y319:Y1318))
    ),
    0
)</f>
        <v>0.70710678118654757</v>
      </c>
    </row>
    <row r="320" spans="1:29" x14ac:dyDescent="0.3">
      <c r="A320" s="4" t="s">
        <v>1650</v>
      </c>
      <c r="B320" s="4" t="s">
        <v>1651</v>
      </c>
      <c r="C320" s="5">
        <v>55</v>
      </c>
      <c r="D320" s="4" t="s">
        <v>23</v>
      </c>
      <c r="E320" s="4" t="s">
        <v>24</v>
      </c>
      <c r="F320" s="5">
        <v>1</v>
      </c>
      <c r="G320" s="4" t="s">
        <v>34</v>
      </c>
      <c r="H320" s="4" t="s">
        <v>26</v>
      </c>
      <c r="I320" s="5">
        <v>44014820</v>
      </c>
      <c r="J320" s="5">
        <v>12042858</v>
      </c>
      <c r="K320" s="5">
        <v>241326444</v>
      </c>
      <c r="L320" s="4" t="s">
        <v>27</v>
      </c>
      <c r="M320" s="5">
        <v>724</v>
      </c>
      <c r="N320" s="5">
        <v>36</v>
      </c>
      <c r="O320" s="2">
        <v>20.67</v>
      </c>
      <c r="P320" s="5">
        <v>7638111</v>
      </c>
      <c r="Q320" s="4" t="s">
        <v>36</v>
      </c>
      <c r="R320" s="5">
        <v>1</v>
      </c>
      <c r="S320" s="4" t="s">
        <v>50</v>
      </c>
      <c r="T320" s="6">
        <v>45342</v>
      </c>
      <c r="U320" s="4" t="s">
        <v>51</v>
      </c>
      <c r="V320" s="2">
        <f t="shared" si="28"/>
        <v>13.625450201487119</v>
      </c>
      <c r="W320" s="3">
        <f t="shared" si="29"/>
        <v>0</v>
      </c>
      <c r="X320" s="3">
        <f t="shared" si="30"/>
        <v>20.67</v>
      </c>
      <c r="Y320" s="3">
        <f t="shared" si="31"/>
        <v>4988217597.4800005</v>
      </c>
      <c r="Z320" s="3">
        <f t="shared" si="32"/>
        <v>4988217597.4800005</v>
      </c>
      <c r="AA320" s="3">
        <f t="shared" si="33"/>
        <v>0</v>
      </c>
      <c r="AB320" s="7">
        <f t="shared" si="34"/>
        <v>0</v>
      </c>
      <c r="AC320" s="3" cm="1">
        <f t="array" ref="AC320">IFERROR(
    (SUMPRODUCT(--(M320:M1319 &lt;&gt; Y320:Y1319)*(M320:M1319 &lt; Y320:Y1319)) - SUMPRODUCT(--(M320:M1319 &lt;&gt; Y320:Y1319)*(M320:M1319 &gt; Y320:Y1319))) /
    SQRT(
        (SUMPRODUCT(--(M320:M1319 &lt;&gt; Y320:Y1319)*(M320:M1319 &lt; Y320:Y1319)) + COUNT(M320:M1319)) *
        (SUMPRODUCT(--(M320:M1319 &lt;&gt; Y320:Y1319)*(M320:M1319 &gt; Y320:Y1319)) + COUNT(Y320:Y1319))
    ),
    0
)</f>
        <v>0.70710678118654757</v>
      </c>
    </row>
    <row r="321" spans="1:29" x14ac:dyDescent="0.3">
      <c r="A321" s="4" t="s">
        <v>1930</v>
      </c>
      <c r="B321" s="4" t="s">
        <v>1931</v>
      </c>
      <c r="C321" s="5">
        <v>61</v>
      </c>
      <c r="D321" s="4" t="s">
        <v>23</v>
      </c>
      <c r="E321" s="4" t="s">
        <v>24</v>
      </c>
      <c r="F321" s="5">
        <v>3</v>
      </c>
      <c r="G321" s="4" t="s">
        <v>34</v>
      </c>
      <c r="H321" s="4" t="s">
        <v>26</v>
      </c>
      <c r="I321" s="5">
        <v>50920537</v>
      </c>
      <c r="J321" s="5">
        <v>260102</v>
      </c>
      <c r="K321" s="5">
        <v>446098845</v>
      </c>
      <c r="L321" s="4" t="s">
        <v>61</v>
      </c>
      <c r="M321" s="5">
        <v>724</v>
      </c>
      <c r="N321" s="5">
        <v>60</v>
      </c>
      <c r="O321" s="2">
        <v>11.65</v>
      </c>
      <c r="P321" s="5">
        <v>5216101</v>
      </c>
      <c r="Q321" s="4" t="s">
        <v>46</v>
      </c>
      <c r="R321" s="5">
        <v>0</v>
      </c>
      <c r="S321" s="4" t="s">
        <v>43</v>
      </c>
      <c r="T321" s="6">
        <v>45884</v>
      </c>
      <c r="U321" s="4" t="s">
        <v>55</v>
      </c>
      <c r="V321" s="2">
        <f t="shared" si="28"/>
        <v>10.191551144955421</v>
      </c>
      <c r="W321" s="3">
        <f t="shared" si="29"/>
        <v>0</v>
      </c>
      <c r="X321" s="3">
        <f t="shared" si="30"/>
        <v>11.65</v>
      </c>
      <c r="Y321" s="3">
        <f t="shared" si="31"/>
        <v>5197051544.25</v>
      </c>
      <c r="Z321" s="3">
        <f t="shared" si="32"/>
        <v>5197051544.25</v>
      </c>
      <c r="AA321" s="3">
        <f t="shared" si="33"/>
        <v>0</v>
      </c>
      <c r="AB321" s="7">
        <f t="shared" si="34"/>
        <v>0</v>
      </c>
      <c r="AC321" s="3" cm="1">
        <f t="array" ref="AC321">IFERROR(
    (SUMPRODUCT(--(M321:M1320 &lt;&gt; Y321:Y1320)*(M321:M1320 &lt; Y321:Y1320)) - SUMPRODUCT(--(M321:M1320 &lt;&gt; Y321:Y1320)*(M321:M1320 &gt; Y321:Y1320))) /
    SQRT(
        (SUMPRODUCT(--(M321:M1320 &lt;&gt; Y321:Y1320)*(M321:M1320 &lt; Y321:Y1320)) + COUNT(M321:M1320)) *
        (SUMPRODUCT(--(M321:M1320 &lt;&gt; Y321:Y1320)*(M321:M1320 &gt; Y321:Y1320)) + COUNT(Y321:Y1320))
    ),
    0
)</f>
        <v>0.70710678118654746</v>
      </c>
    </row>
    <row r="322" spans="1:29" x14ac:dyDescent="0.3">
      <c r="A322" s="4" t="s">
        <v>1430</v>
      </c>
      <c r="B322" s="4" t="s">
        <v>1431</v>
      </c>
      <c r="C322" s="5">
        <v>51</v>
      </c>
      <c r="D322" s="4" t="s">
        <v>23</v>
      </c>
      <c r="E322" s="4" t="s">
        <v>24</v>
      </c>
      <c r="F322" s="5">
        <v>3</v>
      </c>
      <c r="G322" s="4" t="s">
        <v>64</v>
      </c>
      <c r="H322" s="4" t="s">
        <v>26</v>
      </c>
      <c r="I322" s="5">
        <v>9790287</v>
      </c>
      <c r="J322" s="5">
        <v>8214372</v>
      </c>
      <c r="K322" s="5">
        <v>291646948</v>
      </c>
      <c r="L322" s="4" t="s">
        <v>61</v>
      </c>
      <c r="M322" s="5">
        <v>723</v>
      </c>
      <c r="N322" s="5">
        <v>48</v>
      </c>
      <c r="O322" s="2">
        <v>21.25</v>
      </c>
      <c r="P322" s="5">
        <v>11771600</v>
      </c>
      <c r="Q322" s="4" t="s">
        <v>46</v>
      </c>
      <c r="R322" s="5">
        <v>0</v>
      </c>
      <c r="S322" s="4" t="s">
        <v>37</v>
      </c>
      <c r="T322" s="6">
        <v>45253</v>
      </c>
      <c r="U322" s="4" t="s">
        <v>84</v>
      </c>
      <c r="V322" s="2">
        <f t="shared" ref="V322:V385" si="35" xml:space="preserve"> (P322 / (I322 + J322)) * 100</f>
        <v>65.380855033133372</v>
      </c>
      <c r="W322" s="3">
        <f t="shared" ref="W322:W385" si="36">IF(M322 &lt; 650,
    IF(AND(COUNTIFS(R322:R1321, 1) &gt; 0, COUNTIFS(R322:R1321, 0) &gt; 0, COUNTA(O322:O1321) &gt; 1),
        (AVERAGEIFS(O322:O1321, R322:R1321, 1) - AVERAGEIFS(O322:O1321, R322:R1321, 0)) / STDEVP(O322:O1321) * SQRT((COUNTIFS(R322:R1321, 1) * COUNTIFS(R322:R1321, 0)) / (COUNTA(O322:O1321) * (COUNTA(O322:O1321) - 1))),
        0),
    0)</f>
        <v>0</v>
      </c>
      <c r="X322" s="3">
        <f t="shared" ref="X322:X385" si="37">IF(M322 &lt; 650, O322 + 2, O322)</f>
        <v>21.25</v>
      </c>
      <c r="Y322" s="3">
        <f t="shared" ref="Y322:Y385" si="38" xml:space="preserve"> K322 * O322</f>
        <v>6197497645</v>
      </c>
      <c r="Z322" s="3">
        <f t="shared" ref="Z322:Z385" si="39" xml:space="preserve"> K322 * X322</f>
        <v>6197497645</v>
      </c>
      <c r="AA322" s="3">
        <f t="shared" ref="AA322:AA385" si="40">IF(M322 &lt; 650,
    IF(AND(COUNTIFS(R322:R1321, 1) &gt; 0, COUNTIFS(R322:R1321, 0) &gt; 0, COUNTA(X322:X1321) &gt; 1),
        (AVERAGEIFS(X322:X1321, R322:R1321, 1) - AVERAGEIFS(X322:X1321, R322:R1321, 0)) / STDEVP(X322:X1321) * SQRT((COUNTIFS(R322:R1321, 1) * COUNTIFS(R322:R1321, 0)) / (COUNTA(X322:X1321) * (COUNTA(X322:X1321) - 1))),
        0),
    0)</f>
        <v>0</v>
      </c>
      <c r="AB322" s="7">
        <f t="shared" ref="AB322:AB385" si="41">IF(M322 &lt; 650,
    IF(AND(COUNTIFS(R322:R1321, 1) &gt; 0, COUNTIFS(R322:R1321, 0) &gt; 0, COUNTA(M322:M1321) &gt; 1),
        (AVERAGEIFS(M322:M1321, R322:R1321, 1) - AVERAGEIFS(M322:M1321, R322:R1321, 0)) / STDEVP(M322:M1321) * SQRT((COUNTIFS(R322:R1321, 1) * COUNTIFS(R322:R1321, 0)) / (COUNTA(M322:M1321) * (COUNTA(M322:M1321) - 1))),
        0),
    0)</f>
        <v>0</v>
      </c>
      <c r="AC322" s="3" cm="1">
        <f t="array" ref="AC322">IFERROR(
    (SUMPRODUCT(--(M322:M1321 &lt;&gt; Y322:Y1321)*(M322:M1321 &lt; Y322:Y1321)) - SUMPRODUCT(--(M322:M1321 &lt;&gt; Y322:Y1321)*(M322:M1321 &gt; Y322:Y1321))) /
    SQRT(
        (SUMPRODUCT(--(M322:M1321 &lt;&gt; Y322:Y1321)*(M322:M1321 &lt; Y322:Y1321)) + COUNT(M322:M1321)) *
        (SUMPRODUCT(--(M322:M1321 &lt;&gt; Y322:Y1321)*(M322:M1321 &gt; Y322:Y1321)) + COUNT(Y322:Y1321))
    ),
    0
)</f>
        <v>0.70710678118654746</v>
      </c>
    </row>
    <row r="323" spans="1:29" x14ac:dyDescent="0.3">
      <c r="A323" s="4" t="s">
        <v>1970</v>
      </c>
      <c r="B323" s="4" t="s">
        <v>1971</v>
      </c>
      <c r="C323" s="5">
        <v>62</v>
      </c>
      <c r="D323" s="4" t="s">
        <v>41</v>
      </c>
      <c r="E323" s="4" t="s">
        <v>24</v>
      </c>
      <c r="F323" s="5">
        <v>0</v>
      </c>
      <c r="G323" s="4" t="s">
        <v>25</v>
      </c>
      <c r="H323" s="4" t="s">
        <v>305</v>
      </c>
      <c r="I323" s="5">
        <v>32696893</v>
      </c>
      <c r="J323" s="5">
        <v>7138512</v>
      </c>
      <c r="K323" s="5">
        <v>347429510</v>
      </c>
      <c r="L323" s="4" t="s">
        <v>35</v>
      </c>
      <c r="M323" s="5">
        <v>723</v>
      </c>
      <c r="N323" s="5">
        <v>60</v>
      </c>
      <c r="O323" s="2">
        <v>15.21</v>
      </c>
      <c r="P323" s="5">
        <v>19112580</v>
      </c>
      <c r="Q323" s="4" t="s">
        <v>46</v>
      </c>
      <c r="R323" s="5">
        <v>0</v>
      </c>
      <c r="S323" s="4" t="s">
        <v>29</v>
      </c>
      <c r="T323" s="6">
        <v>44816</v>
      </c>
      <c r="U323" s="4" t="s">
        <v>84</v>
      </c>
      <c r="V323" s="2">
        <f t="shared" si="35"/>
        <v>47.978877081832103</v>
      </c>
      <c r="W323" s="3">
        <f t="shared" si="36"/>
        <v>0</v>
      </c>
      <c r="X323" s="3">
        <f t="shared" si="37"/>
        <v>15.21</v>
      </c>
      <c r="Y323" s="3">
        <f t="shared" si="38"/>
        <v>5284402847.1000004</v>
      </c>
      <c r="Z323" s="3">
        <f t="shared" si="39"/>
        <v>5284402847.1000004</v>
      </c>
      <c r="AA323" s="3">
        <f t="shared" si="40"/>
        <v>0</v>
      </c>
      <c r="AB323" s="7">
        <f t="shared" si="41"/>
        <v>0</v>
      </c>
      <c r="AC323" s="3" cm="1">
        <f t="array" ref="AC323">IFERROR(
    (SUMPRODUCT(--(M323:M1322 &lt;&gt; Y323:Y1322)*(M323:M1322 &lt; Y323:Y1322)) - SUMPRODUCT(--(M323:M1322 &lt;&gt; Y323:Y1322)*(M323:M1322 &gt; Y323:Y1322))) /
    SQRT(
        (SUMPRODUCT(--(M323:M1322 &lt;&gt; Y323:Y1322)*(M323:M1322 &lt; Y323:Y1322)) + COUNT(M323:M1322)) *
        (SUMPRODUCT(--(M323:M1322 &lt;&gt; Y323:Y1322)*(M323:M1322 &gt; Y323:Y1322)) + COUNT(Y323:Y1322))
    ),
    0
)</f>
        <v>0.70710678118654746</v>
      </c>
    </row>
    <row r="324" spans="1:29" x14ac:dyDescent="0.3">
      <c r="A324" s="4" t="s">
        <v>2038</v>
      </c>
      <c r="B324" s="4" t="s">
        <v>2039</v>
      </c>
      <c r="C324" s="5">
        <v>64</v>
      </c>
      <c r="D324" s="4" t="s">
        <v>23</v>
      </c>
      <c r="E324" s="4" t="s">
        <v>33</v>
      </c>
      <c r="F324" s="5">
        <v>0</v>
      </c>
      <c r="G324" s="4" t="s">
        <v>64</v>
      </c>
      <c r="H324" s="4" t="s">
        <v>26</v>
      </c>
      <c r="I324" s="5">
        <v>6731530</v>
      </c>
      <c r="J324" s="5">
        <v>9978954</v>
      </c>
      <c r="K324" s="5">
        <v>87657703</v>
      </c>
      <c r="L324" s="4" t="s">
        <v>27</v>
      </c>
      <c r="M324" s="5">
        <v>723</v>
      </c>
      <c r="N324" s="5">
        <v>12</v>
      </c>
      <c r="O324" s="2">
        <v>15.14</v>
      </c>
      <c r="P324" s="5">
        <v>17141339</v>
      </c>
      <c r="Q324" s="4" t="s">
        <v>46</v>
      </c>
      <c r="R324" s="5">
        <v>0</v>
      </c>
      <c r="S324" s="4" t="s">
        <v>37</v>
      </c>
      <c r="T324" s="6">
        <v>45348</v>
      </c>
      <c r="U324" s="4" t="s">
        <v>30</v>
      </c>
      <c r="V324" s="2">
        <f t="shared" si="35"/>
        <v>102.57835141100642</v>
      </c>
      <c r="W324" s="3">
        <f t="shared" si="36"/>
        <v>0</v>
      </c>
      <c r="X324" s="3">
        <f t="shared" si="37"/>
        <v>15.14</v>
      </c>
      <c r="Y324" s="3">
        <f t="shared" si="38"/>
        <v>1327137623.4200001</v>
      </c>
      <c r="Z324" s="3">
        <f t="shared" si="39"/>
        <v>1327137623.4200001</v>
      </c>
      <c r="AA324" s="3">
        <f t="shared" si="40"/>
        <v>0</v>
      </c>
      <c r="AB324" s="7">
        <f t="shared" si="41"/>
        <v>0</v>
      </c>
      <c r="AC324" s="3" cm="1">
        <f t="array" ref="AC324">IFERROR(
    (SUMPRODUCT(--(M324:M1323 &lt;&gt; Y324:Y1323)*(M324:M1323 &lt; Y324:Y1323)) - SUMPRODUCT(--(M324:M1323 &lt;&gt; Y324:Y1323)*(M324:M1323 &gt; Y324:Y1323))) /
    SQRT(
        (SUMPRODUCT(--(M324:M1323 &lt;&gt; Y324:Y1323)*(M324:M1323 &lt; Y324:Y1323)) + COUNT(M324:M1323)) *
        (SUMPRODUCT(--(M324:M1323 &lt;&gt; Y324:Y1323)*(M324:M1323 &gt; Y324:Y1323)) + COUNT(Y324:Y1323))
    ),
    0
)</f>
        <v>0.70710678118654746</v>
      </c>
    </row>
    <row r="325" spans="1:29" x14ac:dyDescent="0.3">
      <c r="A325" s="4" t="s">
        <v>764</v>
      </c>
      <c r="B325" s="4" t="s">
        <v>765</v>
      </c>
      <c r="C325" s="5">
        <v>37</v>
      </c>
      <c r="D325" s="4" t="s">
        <v>23</v>
      </c>
      <c r="E325" s="4" t="s">
        <v>24</v>
      </c>
      <c r="F325" s="5">
        <v>2</v>
      </c>
      <c r="G325" s="4" t="s">
        <v>34</v>
      </c>
      <c r="H325" s="4" t="s">
        <v>49</v>
      </c>
      <c r="I325" s="5">
        <v>44344665</v>
      </c>
      <c r="J325" s="5">
        <v>6184398</v>
      </c>
      <c r="K325" s="5">
        <v>106775596</v>
      </c>
      <c r="L325" s="4" t="s">
        <v>71</v>
      </c>
      <c r="M325" s="5">
        <v>722</v>
      </c>
      <c r="N325" s="5">
        <v>60</v>
      </c>
      <c r="O325" s="2">
        <v>22.89</v>
      </c>
      <c r="P325" s="5">
        <v>3969554</v>
      </c>
      <c r="Q325" s="4" t="s">
        <v>28</v>
      </c>
      <c r="R325" s="5">
        <v>1</v>
      </c>
      <c r="S325" s="4" t="s">
        <v>29</v>
      </c>
      <c r="T325" s="6">
        <v>45822</v>
      </c>
      <c r="U325" s="4" t="s">
        <v>84</v>
      </c>
      <c r="V325" s="2">
        <f t="shared" si="35"/>
        <v>7.8559818138721464</v>
      </c>
      <c r="W325" s="3">
        <f t="shared" si="36"/>
        <v>0</v>
      </c>
      <c r="X325" s="3">
        <f t="shared" si="37"/>
        <v>22.89</v>
      </c>
      <c r="Y325" s="3">
        <f t="shared" si="38"/>
        <v>2444093392.4400001</v>
      </c>
      <c r="Z325" s="3">
        <f t="shared" si="39"/>
        <v>2444093392.4400001</v>
      </c>
      <c r="AA325" s="3">
        <f t="shared" si="40"/>
        <v>0</v>
      </c>
      <c r="AB325" s="7">
        <f t="shared" si="41"/>
        <v>0</v>
      </c>
      <c r="AC325" s="3" cm="1">
        <f t="array" ref="AC325">IFERROR(
    (SUMPRODUCT(--(M325:M1324 &lt;&gt; Y325:Y1324)*(M325:M1324 &lt; Y325:Y1324)) - SUMPRODUCT(--(M325:M1324 &lt;&gt; Y325:Y1324)*(M325:M1324 &gt; Y325:Y1324))) /
    SQRT(
        (SUMPRODUCT(--(M325:M1324 &lt;&gt; Y325:Y1324)*(M325:M1324 &lt; Y325:Y1324)) + COUNT(M325:M1324)) *
        (SUMPRODUCT(--(M325:M1324 &lt;&gt; Y325:Y1324)*(M325:M1324 &gt; Y325:Y1324)) + COUNT(Y325:Y1324))
    ),
    0
)</f>
        <v>0.70710678118654757</v>
      </c>
    </row>
    <row r="326" spans="1:29" x14ac:dyDescent="0.3">
      <c r="A326" s="4" t="s">
        <v>944</v>
      </c>
      <c r="B326" s="4" t="s">
        <v>945</v>
      </c>
      <c r="C326" s="5">
        <v>41</v>
      </c>
      <c r="D326" s="4" t="s">
        <v>23</v>
      </c>
      <c r="E326" s="4" t="s">
        <v>24</v>
      </c>
      <c r="F326" s="5">
        <v>1</v>
      </c>
      <c r="G326" s="4" t="s">
        <v>64</v>
      </c>
      <c r="H326" s="4" t="s">
        <v>26</v>
      </c>
      <c r="I326" s="5">
        <v>50355675</v>
      </c>
      <c r="J326" s="5">
        <v>14869985</v>
      </c>
      <c r="K326" s="5">
        <v>68544451</v>
      </c>
      <c r="L326" s="4" t="s">
        <v>35</v>
      </c>
      <c r="M326" s="5">
        <v>722</v>
      </c>
      <c r="N326" s="5">
        <v>48</v>
      </c>
      <c r="O326" s="2">
        <v>19.63</v>
      </c>
      <c r="P326" s="5">
        <v>16789251</v>
      </c>
      <c r="Q326" s="4" t="s">
        <v>36</v>
      </c>
      <c r="R326" s="5">
        <v>0</v>
      </c>
      <c r="S326" s="4" t="s">
        <v>50</v>
      </c>
      <c r="T326" s="6">
        <v>45770</v>
      </c>
      <c r="U326" s="4" t="s">
        <v>51</v>
      </c>
      <c r="V326" s="2">
        <f t="shared" si="35"/>
        <v>25.740254678910109</v>
      </c>
      <c r="W326" s="3">
        <f t="shared" si="36"/>
        <v>0</v>
      </c>
      <c r="X326" s="3">
        <f t="shared" si="37"/>
        <v>19.63</v>
      </c>
      <c r="Y326" s="3">
        <f t="shared" si="38"/>
        <v>1345527573.1299999</v>
      </c>
      <c r="Z326" s="3">
        <f t="shared" si="39"/>
        <v>1345527573.1299999</v>
      </c>
      <c r="AA326" s="3">
        <f t="shared" si="40"/>
        <v>0</v>
      </c>
      <c r="AB326" s="7">
        <f t="shared" si="41"/>
        <v>0</v>
      </c>
      <c r="AC326" s="3" cm="1">
        <f t="array" ref="AC326">IFERROR(
    (SUMPRODUCT(--(M326:M1325 &lt;&gt; Y326:Y1325)*(M326:M1325 &lt; Y326:Y1325)) - SUMPRODUCT(--(M326:M1325 &lt;&gt; Y326:Y1325)*(M326:M1325 &gt; Y326:Y1325))) /
    SQRT(
        (SUMPRODUCT(--(M326:M1325 &lt;&gt; Y326:Y1325)*(M326:M1325 &lt; Y326:Y1325)) + COUNT(M326:M1325)) *
        (SUMPRODUCT(--(M326:M1325 &lt;&gt; Y326:Y1325)*(M326:M1325 &gt; Y326:Y1325)) + COUNT(Y326:Y1325))
    ),
    0
)</f>
        <v>0.70710678118654757</v>
      </c>
    </row>
    <row r="327" spans="1:29" x14ac:dyDescent="0.3">
      <c r="A327" s="4" t="s">
        <v>1324</v>
      </c>
      <c r="B327" s="4" t="s">
        <v>1325</v>
      </c>
      <c r="C327" s="5">
        <v>48</v>
      </c>
      <c r="D327" s="4" t="s">
        <v>41</v>
      </c>
      <c r="E327" s="4" t="s">
        <v>24</v>
      </c>
      <c r="F327" s="5">
        <v>0</v>
      </c>
      <c r="G327" s="4" t="s">
        <v>25</v>
      </c>
      <c r="H327" s="4" t="s">
        <v>49</v>
      </c>
      <c r="I327" s="5">
        <v>32817637</v>
      </c>
      <c r="J327" s="5">
        <v>4037746</v>
      </c>
      <c r="K327" s="5">
        <v>68408466</v>
      </c>
      <c r="L327" s="4" t="s">
        <v>61</v>
      </c>
      <c r="M327" s="5">
        <v>722</v>
      </c>
      <c r="N327" s="5">
        <v>24</v>
      </c>
      <c r="O327" s="2">
        <v>13.36</v>
      </c>
      <c r="P327" s="5">
        <v>16458874</v>
      </c>
      <c r="Q327" s="4" t="s">
        <v>36</v>
      </c>
      <c r="R327" s="5">
        <v>0</v>
      </c>
      <c r="S327" s="4" t="s">
        <v>29</v>
      </c>
      <c r="T327" s="6">
        <v>45712</v>
      </c>
      <c r="U327" s="4" t="s">
        <v>38</v>
      </c>
      <c r="V327" s="2">
        <f t="shared" si="35"/>
        <v>44.657992022495058</v>
      </c>
      <c r="W327" s="3">
        <f t="shared" si="36"/>
        <v>0</v>
      </c>
      <c r="X327" s="3">
        <f t="shared" si="37"/>
        <v>13.36</v>
      </c>
      <c r="Y327" s="3">
        <f t="shared" si="38"/>
        <v>913937105.75999999</v>
      </c>
      <c r="Z327" s="3">
        <f t="shared" si="39"/>
        <v>913937105.75999999</v>
      </c>
      <c r="AA327" s="3">
        <f t="shared" si="40"/>
        <v>0</v>
      </c>
      <c r="AB327" s="7">
        <f t="shared" si="41"/>
        <v>0</v>
      </c>
      <c r="AC327" s="3" cm="1">
        <f t="array" ref="AC327">IFERROR(
    (SUMPRODUCT(--(M327:M1326 &lt;&gt; Y327:Y1326)*(M327:M1326 &lt; Y327:Y1326)) - SUMPRODUCT(--(M327:M1326 &lt;&gt; Y327:Y1326)*(M327:M1326 &gt; Y327:Y1326))) /
    SQRT(
        (SUMPRODUCT(--(M327:M1326 &lt;&gt; Y327:Y1326)*(M327:M1326 &lt; Y327:Y1326)) + COUNT(M327:M1326)) *
        (SUMPRODUCT(--(M327:M1326 &lt;&gt; Y327:Y1326)*(M327:M1326 &gt; Y327:Y1326)) + COUNT(Y327:Y1326))
    ),
    0
)</f>
        <v>0.70710678118654757</v>
      </c>
    </row>
    <row r="328" spans="1:29" x14ac:dyDescent="0.3">
      <c r="A328" s="4" t="s">
        <v>1444</v>
      </c>
      <c r="B328" s="4" t="s">
        <v>1445</v>
      </c>
      <c r="C328" s="5">
        <v>51</v>
      </c>
      <c r="D328" s="4" t="s">
        <v>23</v>
      </c>
      <c r="E328" s="4" t="s">
        <v>33</v>
      </c>
      <c r="F328" s="5">
        <v>1</v>
      </c>
      <c r="G328" s="4" t="s">
        <v>64</v>
      </c>
      <c r="H328" s="4" t="s">
        <v>305</v>
      </c>
      <c r="I328" s="5">
        <v>21995763</v>
      </c>
      <c r="J328" s="5">
        <v>12299980</v>
      </c>
      <c r="K328" s="5">
        <v>115882203</v>
      </c>
      <c r="L328" s="4" t="s">
        <v>58</v>
      </c>
      <c r="M328" s="5">
        <v>722</v>
      </c>
      <c r="N328" s="5">
        <v>60</v>
      </c>
      <c r="O328" s="2">
        <v>8.33</v>
      </c>
      <c r="P328" s="5">
        <v>16252918</v>
      </c>
      <c r="Q328" s="4" t="s">
        <v>46</v>
      </c>
      <c r="R328" s="5">
        <v>0</v>
      </c>
      <c r="S328" s="4" t="s">
        <v>37</v>
      </c>
      <c r="T328" s="6">
        <v>45035</v>
      </c>
      <c r="U328" s="4" t="s">
        <v>30</v>
      </c>
      <c r="V328" s="2">
        <f t="shared" si="35"/>
        <v>47.390482253147276</v>
      </c>
      <c r="W328" s="3">
        <f t="shared" si="36"/>
        <v>0</v>
      </c>
      <c r="X328" s="3">
        <f t="shared" si="37"/>
        <v>8.33</v>
      </c>
      <c r="Y328" s="3">
        <f t="shared" si="38"/>
        <v>965298750.99000001</v>
      </c>
      <c r="Z328" s="3">
        <f t="shared" si="39"/>
        <v>965298750.99000001</v>
      </c>
      <c r="AA328" s="3">
        <f t="shared" si="40"/>
        <v>0</v>
      </c>
      <c r="AB328" s="7">
        <f t="shared" si="41"/>
        <v>0</v>
      </c>
      <c r="AC328" s="3" cm="1">
        <f t="array" ref="AC328">IFERROR(
    (SUMPRODUCT(--(M328:M1327 &lt;&gt; Y328:Y1327)*(M328:M1327 &lt; Y328:Y1327)) - SUMPRODUCT(--(M328:M1327 &lt;&gt; Y328:Y1327)*(M328:M1327 &gt; Y328:Y1327))) /
    SQRT(
        (SUMPRODUCT(--(M328:M1327 &lt;&gt; Y328:Y1327)*(M328:M1327 &lt; Y328:Y1327)) + COUNT(M328:M1327)) *
        (SUMPRODUCT(--(M328:M1327 &lt;&gt; Y328:Y1327)*(M328:M1327 &gt; Y328:Y1327)) + COUNT(Y328:Y1327))
    ),
    0
)</f>
        <v>0.70710678118654757</v>
      </c>
    </row>
    <row r="329" spans="1:29" x14ac:dyDescent="0.3">
      <c r="A329" s="4" t="s">
        <v>1452</v>
      </c>
      <c r="B329" s="4" t="s">
        <v>1453</v>
      </c>
      <c r="C329" s="5">
        <v>52</v>
      </c>
      <c r="D329" s="4" t="s">
        <v>41</v>
      </c>
      <c r="E329" s="4" t="s">
        <v>33</v>
      </c>
      <c r="F329" s="5">
        <v>3</v>
      </c>
      <c r="G329" s="4" t="s">
        <v>25</v>
      </c>
      <c r="H329" s="4" t="s">
        <v>26</v>
      </c>
      <c r="I329" s="5">
        <v>38851974</v>
      </c>
      <c r="J329" s="5">
        <v>2138421</v>
      </c>
      <c r="K329" s="5">
        <v>301293570</v>
      </c>
      <c r="L329" s="4" t="s">
        <v>35</v>
      </c>
      <c r="M329" s="5">
        <v>722</v>
      </c>
      <c r="N329" s="5">
        <v>60</v>
      </c>
      <c r="O329" s="2">
        <v>11.37</v>
      </c>
      <c r="P329" s="5">
        <v>6643846</v>
      </c>
      <c r="Q329" s="4" t="s">
        <v>28</v>
      </c>
      <c r="R329" s="5">
        <v>0</v>
      </c>
      <c r="S329" s="4" t="s">
        <v>29</v>
      </c>
      <c r="T329" s="6">
        <v>45155</v>
      </c>
      <c r="U329" s="4" t="s">
        <v>55</v>
      </c>
      <c r="V329" s="2">
        <f t="shared" si="35"/>
        <v>16.208299529682503</v>
      </c>
      <c r="W329" s="3">
        <f t="shared" si="36"/>
        <v>0</v>
      </c>
      <c r="X329" s="3">
        <f t="shared" si="37"/>
        <v>11.37</v>
      </c>
      <c r="Y329" s="3">
        <f t="shared" si="38"/>
        <v>3425707890.8999996</v>
      </c>
      <c r="Z329" s="3">
        <f t="shared" si="39"/>
        <v>3425707890.8999996</v>
      </c>
      <c r="AA329" s="3">
        <f t="shared" si="40"/>
        <v>0</v>
      </c>
      <c r="AB329" s="7">
        <f t="shared" si="41"/>
        <v>0</v>
      </c>
      <c r="AC329" s="3" cm="1">
        <f t="array" ref="AC329">IFERROR(
    (SUMPRODUCT(--(M329:M1328 &lt;&gt; Y329:Y1328)*(M329:M1328 &lt; Y329:Y1328)) - SUMPRODUCT(--(M329:M1328 &lt;&gt; Y329:Y1328)*(M329:M1328 &gt; Y329:Y1328))) /
    SQRT(
        (SUMPRODUCT(--(M329:M1328 &lt;&gt; Y329:Y1328)*(M329:M1328 &lt; Y329:Y1328)) + COUNT(M329:M1328)) *
        (SUMPRODUCT(--(M329:M1328 &lt;&gt; Y329:Y1328)*(M329:M1328 &gt; Y329:Y1328)) + COUNT(Y329:Y1328))
    ),
    0
)</f>
        <v>0.70710678118654757</v>
      </c>
    </row>
    <row r="330" spans="1:29" x14ac:dyDescent="0.3">
      <c r="A330" s="4" t="s">
        <v>1628</v>
      </c>
      <c r="B330" s="4" t="s">
        <v>1629</v>
      </c>
      <c r="C330" s="5">
        <v>55</v>
      </c>
      <c r="D330" s="4" t="s">
        <v>23</v>
      </c>
      <c r="E330" s="4" t="s">
        <v>24</v>
      </c>
      <c r="F330" s="5">
        <v>2</v>
      </c>
      <c r="G330" s="4" t="s">
        <v>25</v>
      </c>
      <c r="H330" s="4" t="s">
        <v>26</v>
      </c>
      <c r="I330" s="5">
        <v>13079823</v>
      </c>
      <c r="J330" s="5">
        <v>3487924</v>
      </c>
      <c r="K330" s="5">
        <v>198690690</v>
      </c>
      <c r="L330" s="4" t="s">
        <v>61</v>
      </c>
      <c r="M330" s="5">
        <v>722</v>
      </c>
      <c r="N330" s="5">
        <v>36</v>
      </c>
      <c r="O330" s="2">
        <v>12.14</v>
      </c>
      <c r="P330" s="5">
        <v>11822700</v>
      </c>
      <c r="Q330" s="4" t="s">
        <v>46</v>
      </c>
      <c r="R330" s="5">
        <v>0</v>
      </c>
      <c r="S330" s="4" t="s">
        <v>43</v>
      </c>
      <c r="T330" s="6">
        <v>45145</v>
      </c>
      <c r="U330" s="4" t="s">
        <v>55</v>
      </c>
      <c r="V330" s="2">
        <f t="shared" si="35"/>
        <v>71.359732859271702</v>
      </c>
      <c r="W330" s="3">
        <f t="shared" si="36"/>
        <v>0</v>
      </c>
      <c r="X330" s="3">
        <f t="shared" si="37"/>
        <v>12.14</v>
      </c>
      <c r="Y330" s="3">
        <f t="shared" si="38"/>
        <v>2412104976.5999999</v>
      </c>
      <c r="Z330" s="3">
        <f t="shared" si="39"/>
        <v>2412104976.5999999</v>
      </c>
      <c r="AA330" s="3">
        <f t="shared" si="40"/>
        <v>0</v>
      </c>
      <c r="AB330" s="7">
        <f t="shared" si="41"/>
        <v>0</v>
      </c>
      <c r="AC330" s="3" cm="1">
        <f t="array" ref="AC330">IFERROR(
    (SUMPRODUCT(--(M330:M1329 &lt;&gt; Y330:Y1329)*(M330:M1329 &lt; Y330:Y1329)) - SUMPRODUCT(--(M330:M1329 &lt;&gt; Y330:Y1329)*(M330:M1329 &gt; Y330:Y1329))) /
    SQRT(
        (SUMPRODUCT(--(M330:M1329 &lt;&gt; Y330:Y1329)*(M330:M1329 &lt; Y330:Y1329)) + COUNT(M330:M1329)) *
        (SUMPRODUCT(--(M330:M1329 &lt;&gt; Y330:Y1329)*(M330:M1329 &gt; Y330:Y1329)) + COUNT(Y330:Y1329))
    ),
    0
)</f>
        <v>0.70710678118654757</v>
      </c>
    </row>
    <row r="331" spans="1:29" x14ac:dyDescent="0.3">
      <c r="A331" s="4" t="s">
        <v>2042</v>
      </c>
      <c r="B331" s="4" t="s">
        <v>2043</v>
      </c>
      <c r="C331" s="5">
        <v>64</v>
      </c>
      <c r="D331" s="4" t="s">
        <v>23</v>
      </c>
      <c r="E331" s="4" t="s">
        <v>24</v>
      </c>
      <c r="F331" s="5">
        <v>1</v>
      </c>
      <c r="G331" s="4" t="s">
        <v>64</v>
      </c>
      <c r="H331" s="4" t="s">
        <v>49</v>
      </c>
      <c r="I331" s="5">
        <v>27232465</v>
      </c>
      <c r="J331" s="5">
        <v>14028599</v>
      </c>
      <c r="K331" s="5">
        <v>408850287</v>
      </c>
      <c r="L331" s="4" t="s">
        <v>71</v>
      </c>
      <c r="M331" s="5">
        <v>722</v>
      </c>
      <c r="N331" s="5">
        <v>36</v>
      </c>
      <c r="O331" s="2">
        <v>12.39</v>
      </c>
      <c r="P331" s="5">
        <v>5346048</v>
      </c>
      <c r="Q331" s="4" t="s">
        <v>36</v>
      </c>
      <c r="R331" s="5">
        <v>0</v>
      </c>
      <c r="S331" s="4" t="s">
        <v>29</v>
      </c>
      <c r="T331" s="6">
        <v>45825</v>
      </c>
      <c r="U331" s="4" t="s">
        <v>38</v>
      </c>
      <c r="V331" s="2">
        <f t="shared" si="35"/>
        <v>12.956641156902787</v>
      </c>
      <c r="W331" s="3">
        <f t="shared" si="36"/>
        <v>0</v>
      </c>
      <c r="X331" s="3">
        <f t="shared" si="37"/>
        <v>12.39</v>
      </c>
      <c r="Y331" s="3">
        <f t="shared" si="38"/>
        <v>5065655055.9300003</v>
      </c>
      <c r="Z331" s="3">
        <f t="shared" si="39"/>
        <v>5065655055.9300003</v>
      </c>
      <c r="AA331" s="3">
        <f t="shared" si="40"/>
        <v>0</v>
      </c>
      <c r="AB331" s="7">
        <f t="shared" si="41"/>
        <v>0</v>
      </c>
      <c r="AC331" s="3" cm="1">
        <f t="array" ref="AC331">IFERROR(
    (SUMPRODUCT(--(M331:M1330 &lt;&gt; Y331:Y1330)*(M331:M1330 &lt; Y331:Y1330)) - SUMPRODUCT(--(M331:M1330 &lt;&gt; Y331:Y1330)*(M331:M1330 &gt; Y331:Y1330))) /
    SQRT(
        (SUMPRODUCT(--(M331:M1330 &lt;&gt; Y331:Y1330)*(M331:M1330 &lt; Y331:Y1330)) + COUNT(M331:M1330)) *
        (SUMPRODUCT(--(M331:M1330 &lt;&gt; Y331:Y1330)*(M331:M1330 &gt; Y331:Y1330)) + COUNT(Y331:Y1330))
    ),
    0
)</f>
        <v>0.70710678118654746</v>
      </c>
    </row>
    <row r="332" spans="1:29" x14ac:dyDescent="0.3">
      <c r="A332" s="4" t="s">
        <v>195</v>
      </c>
      <c r="B332" s="4" t="s">
        <v>196</v>
      </c>
      <c r="C332" s="5">
        <v>23</v>
      </c>
      <c r="D332" s="4" t="s">
        <v>23</v>
      </c>
      <c r="E332" s="4" t="s">
        <v>33</v>
      </c>
      <c r="F332" s="5">
        <v>2</v>
      </c>
      <c r="G332" s="4" t="s">
        <v>64</v>
      </c>
      <c r="H332" s="4" t="s">
        <v>26</v>
      </c>
      <c r="I332" s="5">
        <v>41460837</v>
      </c>
      <c r="J332" s="5">
        <v>14826179</v>
      </c>
      <c r="K332" s="5">
        <v>323898063</v>
      </c>
      <c r="L332" s="4" t="s">
        <v>58</v>
      </c>
      <c r="M332" s="5">
        <v>721</v>
      </c>
      <c r="N332" s="5">
        <v>48</v>
      </c>
      <c r="O332" s="2">
        <v>9.1199999999999992</v>
      </c>
      <c r="P332" s="5">
        <v>18172678</v>
      </c>
      <c r="Q332" s="4" t="s">
        <v>36</v>
      </c>
      <c r="R332" s="5">
        <v>0</v>
      </c>
      <c r="S332" s="4" t="s">
        <v>29</v>
      </c>
      <c r="T332" s="6">
        <v>45877</v>
      </c>
      <c r="U332" s="4" t="s">
        <v>84</v>
      </c>
      <c r="V332" s="2">
        <f t="shared" si="35"/>
        <v>32.285737087217413</v>
      </c>
      <c r="W332" s="3">
        <f t="shared" si="36"/>
        <v>0</v>
      </c>
      <c r="X332" s="3">
        <f t="shared" si="37"/>
        <v>9.1199999999999992</v>
      </c>
      <c r="Y332" s="3">
        <f t="shared" si="38"/>
        <v>2953950334.5599999</v>
      </c>
      <c r="Z332" s="3">
        <f t="shared" si="39"/>
        <v>2953950334.5599999</v>
      </c>
      <c r="AA332" s="3">
        <f t="shared" si="40"/>
        <v>0</v>
      </c>
      <c r="AB332" s="7">
        <f t="shared" si="41"/>
        <v>0</v>
      </c>
      <c r="AC332" s="3" cm="1">
        <f t="array" ref="AC332">IFERROR(
    (SUMPRODUCT(--(M332:M1331 &lt;&gt; Y332:Y1331)*(M332:M1331 &lt; Y332:Y1331)) - SUMPRODUCT(--(M332:M1331 &lt;&gt; Y332:Y1331)*(M332:M1331 &gt; Y332:Y1331))) /
    SQRT(
        (SUMPRODUCT(--(M332:M1331 &lt;&gt; Y332:Y1331)*(M332:M1331 &lt; Y332:Y1331)) + COUNT(M332:M1331)) *
        (SUMPRODUCT(--(M332:M1331 &lt;&gt; Y332:Y1331)*(M332:M1331 &gt; Y332:Y1331)) + COUNT(Y332:Y1331))
    ),
    0
)</f>
        <v>0.70710678118654746</v>
      </c>
    </row>
    <row r="333" spans="1:29" x14ac:dyDescent="0.3">
      <c r="A333" s="4" t="s">
        <v>330</v>
      </c>
      <c r="B333" s="4" t="s">
        <v>331</v>
      </c>
      <c r="C333" s="5">
        <v>26</v>
      </c>
      <c r="D333" s="4" t="s">
        <v>23</v>
      </c>
      <c r="E333" s="4" t="s">
        <v>24</v>
      </c>
      <c r="F333" s="5">
        <v>0</v>
      </c>
      <c r="G333" s="4" t="s">
        <v>25</v>
      </c>
      <c r="H333" s="4" t="s">
        <v>54</v>
      </c>
      <c r="I333" s="5">
        <v>29080614</v>
      </c>
      <c r="J333" s="5">
        <v>1703728</v>
      </c>
      <c r="K333" s="5">
        <v>388568061</v>
      </c>
      <c r="L333" s="4" t="s">
        <v>58</v>
      </c>
      <c r="M333" s="5">
        <v>721</v>
      </c>
      <c r="N333" s="5">
        <v>36</v>
      </c>
      <c r="O333" s="2">
        <v>23.94</v>
      </c>
      <c r="P333" s="5">
        <v>13164293</v>
      </c>
      <c r="Q333" s="4" t="s">
        <v>28</v>
      </c>
      <c r="R333" s="5">
        <v>0</v>
      </c>
      <c r="S333" s="4" t="s">
        <v>29</v>
      </c>
      <c r="T333" s="6">
        <v>45597</v>
      </c>
      <c r="U333" s="4" t="s">
        <v>55</v>
      </c>
      <c r="V333" s="2">
        <f t="shared" si="35"/>
        <v>42.762950723455454</v>
      </c>
      <c r="W333" s="3">
        <f t="shared" si="36"/>
        <v>0</v>
      </c>
      <c r="X333" s="3">
        <f t="shared" si="37"/>
        <v>23.94</v>
      </c>
      <c r="Y333" s="3">
        <f t="shared" si="38"/>
        <v>9302319380.3400002</v>
      </c>
      <c r="Z333" s="3">
        <f t="shared" si="39"/>
        <v>9302319380.3400002</v>
      </c>
      <c r="AA333" s="3">
        <f t="shared" si="40"/>
        <v>0</v>
      </c>
      <c r="AB333" s="7">
        <f t="shared" si="41"/>
        <v>0</v>
      </c>
      <c r="AC333" s="3" cm="1">
        <f t="array" ref="AC333">IFERROR(
    (SUMPRODUCT(--(M333:M1332 &lt;&gt; Y333:Y1332)*(M333:M1332 &lt; Y333:Y1332)) - SUMPRODUCT(--(M333:M1332 &lt;&gt; Y333:Y1332)*(M333:M1332 &gt; Y333:Y1332))) /
    SQRT(
        (SUMPRODUCT(--(M333:M1332 &lt;&gt; Y333:Y1332)*(M333:M1332 &lt; Y333:Y1332)) + COUNT(M333:M1332)) *
        (SUMPRODUCT(--(M333:M1332 &lt;&gt; Y333:Y1332)*(M333:M1332 &gt; Y333:Y1332)) + COUNT(Y333:Y1332))
    ),
    0
)</f>
        <v>0.70710678118654746</v>
      </c>
    </row>
    <row r="334" spans="1:29" x14ac:dyDescent="0.3">
      <c r="A334" s="4" t="s">
        <v>816</v>
      </c>
      <c r="B334" s="4" t="s">
        <v>817</v>
      </c>
      <c r="C334" s="5">
        <v>38</v>
      </c>
      <c r="D334" s="4" t="s">
        <v>41</v>
      </c>
      <c r="E334" s="4" t="s">
        <v>24</v>
      </c>
      <c r="F334" s="5">
        <v>2</v>
      </c>
      <c r="G334" s="4" t="s">
        <v>25</v>
      </c>
      <c r="H334" s="4" t="s">
        <v>54</v>
      </c>
      <c r="I334" s="5">
        <v>9734071</v>
      </c>
      <c r="J334" s="5">
        <v>12419711</v>
      </c>
      <c r="K334" s="5">
        <v>235665551</v>
      </c>
      <c r="L334" s="4" t="s">
        <v>61</v>
      </c>
      <c r="M334" s="5">
        <v>721</v>
      </c>
      <c r="N334" s="5">
        <v>60</v>
      </c>
      <c r="O334" s="2">
        <v>20.74</v>
      </c>
      <c r="P334" s="5">
        <v>2847669</v>
      </c>
      <c r="Q334" s="4" t="s">
        <v>36</v>
      </c>
      <c r="R334" s="5">
        <v>0</v>
      </c>
      <c r="S334" s="4" t="s">
        <v>29</v>
      </c>
      <c r="T334" s="6">
        <v>45093</v>
      </c>
      <c r="U334" s="4" t="s">
        <v>38</v>
      </c>
      <c r="V334" s="2">
        <f t="shared" si="35"/>
        <v>12.854098681660767</v>
      </c>
      <c r="W334" s="3">
        <f t="shared" si="36"/>
        <v>0</v>
      </c>
      <c r="X334" s="3">
        <f t="shared" si="37"/>
        <v>20.74</v>
      </c>
      <c r="Y334" s="3">
        <f t="shared" si="38"/>
        <v>4887703527.7399998</v>
      </c>
      <c r="Z334" s="3">
        <f t="shared" si="39"/>
        <v>4887703527.7399998</v>
      </c>
      <c r="AA334" s="3">
        <f t="shared" si="40"/>
        <v>0</v>
      </c>
      <c r="AB334" s="7">
        <f t="shared" si="41"/>
        <v>0</v>
      </c>
      <c r="AC334" s="3" cm="1">
        <f t="array" ref="AC334">IFERROR(
    (SUMPRODUCT(--(M334:M1333 &lt;&gt; Y334:Y1333)*(M334:M1333 &lt; Y334:Y1333)) - SUMPRODUCT(--(M334:M1333 &lt;&gt; Y334:Y1333)*(M334:M1333 &gt; Y334:Y1333))) /
    SQRT(
        (SUMPRODUCT(--(M334:M1333 &lt;&gt; Y334:Y1333)*(M334:M1333 &lt; Y334:Y1333)) + COUNT(M334:M1333)) *
        (SUMPRODUCT(--(M334:M1333 &lt;&gt; Y334:Y1333)*(M334:M1333 &gt; Y334:Y1333)) + COUNT(Y334:Y1333))
    ),
    0
)</f>
        <v>0.70710678118654746</v>
      </c>
    </row>
    <row r="335" spans="1:29" x14ac:dyDescent="0.3">
      <c r="A335" s="4" t="s">
        <v>908</v>
      </c>
      <c r="B335" s="4" t="s">
        <v>909</v>
      </c>
      <c r="C335" s="5">
        <v>40</v>
      </c>
      <c r="D335" s="4" t="s">
        <v>41</v>
      </c>
      <c r="E335" s="4" t="s">
        <v>33</v>
      </c>
      <c r="F335" s="5">
        <v>1</v>
      </c>
      <c r="G335" s="4" t="s">
        <v>64</v>
      </c>
      <c r="H335" s="4" t="s">
        <v>26</v>
      </c>
      <c r="I335" s="5">
        <v>53272356</v>
      </c>
      <c r="J335" s="5">
        <v>5271810</v>
      </c>
      <c r="K335" s="5">
        <v>43600239</v>
      </c>
      <c r="L335" s="4" t="s">
        <v>35</v>
      </c>
      <c r="M335" s="5">
        <v>721</v>
      </c>
      <c r="N335" s="5">
        <v>36</v>
      </c>
      <c r="O335" s="2">
        <v>16.32</v>
      </c>
      <c r="P335" s="5">
        <v>18460261</v>
      </c>
      <c r="Q335" s="4" t="s">
        <v>36</v>
      </c>
      <c r="R335" s="5">
        <v>1</v>
      </c>
      <c r="S335" s="4" t="s">
        <v>29</v>
      </c>
      <c r="T335" s="6">
        <v>45391</v>
      </c>
      <c r="U335" s="4" t="s">
        <v>38</v>
      </c>
      <c r="V335" s="2">
        <f t="shared" si="35"/>
        <v>31.53219571015838</v>
      </c>
      <c r="W335" s="3">
        <f t="shared" si="36"/>
        <v>0</v>
      </c>
      <c r="X335" s="3">
        <f t="shared" si="37"/>
        <v>16.32</v>
      </c>
      <c r="Y335" s="3">
        <f t="shared" si="38"/>
        <v>711555900.48000002</v>
      </c>
      <c r="Z335" s="3">
        <f t="shared" si="39"/>
        <v>711555900.48000002</v>
      </c>
      <c r="AA335" s="3">
        <f t="shared" si="40"/>
        <v>0</v>
      </c>
      <c r="AB335" s="7">
        <f t="shared" si="41"/>
        <v>0</v>
      </c>
      <c r="AC335" s="3" cm="1">
        <f t="array" ref="AC335">IFERROR(
    (SUMPRODUCT(--(M335:M1334 &lt;&gt; Y335:Y1334)*(M335:M1334 &lt; Y335:Y1334)) - SUMPRODUCT(--(M335:M1334 &lt;&gt; Y335:Y1334)*(M335:M1334 &gt; Y335:Y1334))) /
    SQRT(
        (SUMPRODUCT(--(M335:M1334 &lt;&gt; Y335:Y1334)*(M335:M1334 &lt; Y335:Y1334)) + COUNT(M335:M1334)) *
        (SUMPRODUCT(--(M335:M1334 &lt;&gt; Y335:Y1334)*(M335:M1334 &gt; Y335:Y1334)) + COUNT(Y335:Y1334))
    ),
    0
)</f>
        <v>0.70710678118654757</v>
      </c>
    </row>
    <row r="336" spans="1:29" x14ac:dyDescent="0.3">
      <c r="A336" s="4" t="s">
        <v>2050</v>
      </c>
      <c r="B336" s="4" t="s">
        <v>2051</v>
      </c>
      <c r="C336" s="5">
        <v>64</v>
      </c>
      <c r="D336" s="4" t="s">
        <v>41</v>
      </c>
      <c r="E336" s="4" t="s">
        <v>33</v>
      </c>
      <c r="F336" s="5">
        <v>3</v>
      </c>
      <c r="G336" s="4" t="s">
        <v>34</v>
      </c>
      <c r="H336" s="4" t="s">
        <v>26</v>
      </c>
      <c r="I336" s="5">
        <v>42976172</v>
      </c>
      <c r="J336" s="5">
        <v>14961568</v>
      </c>
      <c r="K336" s="5">
        <v>185482771</v>
      </c>
      <c r="L336" s="4" t="s">
        <v>27</v>
      </c>
      <c r="M336" s="5">
        <v>721</v>
      </c>
      <c r="N336" s="5">
        <v>36</v>
      </c>
      <c r="O336" s="2">
        <v>18.190000000000001</v>
      </c>
      <c r="P336" s="5">
        <v>16026292</v>
      </c>
      <c r="Q336" s="4" t="s">
        <v>36</v>
      </c>
      <c r="R336" s="5">
        <v>0</v>
      </c>
      <c r="S336" s="4" t="s">
        <v>43</v>
      </c>
      <c r="T336" s="6">
        <v>44899</v>
      </c>
      <c r="U336" s="4" t="s">
        <v>51</v>
      </c>
      <c r="V336" s="2">
        <f t="shared" si="35"/>
        <v>27.661230831578866</v>
      </c>
      <c r="W336" s="3">
        <f t="shared" si="36"/>
        <v>0</v>
      </c>
      <c r="X336" s="3">
        <f t="shared" si="37"/>
        <v>18.190000000000001</v>
      </c>
      <c r="Y336" s="3">
        <f t="shared" si="38"/>
        <v>3373931604.4900002</v>
      </c>
      <c r="Z336" s="3">
        <f t="shared" si="39"/>
        <v>3373931604.4900002</v>
      </c>
      <c r="AA336" s="3">
        <f t="shared" si="40"/>
        <v>0</v>
      </c>
      <c r="AB336" s="7">
        <f t="shared" si="41"/>
        <v>0</v>
      </c>
      <c r="AC336" s="3" cm="1">
        <f t="array" ref="AC336">IFERROR(
    (SUMPRODUCT(--(M336:M1335 &lt;&gt; Y336:Y1335)*(M336:M1335 &lt; Y336:Y1335)) - SUMPRODUCT(--(M336:M1335 &lt;&gt; Y336:Y1335)*(M336:M1335 &gt; Y336:Y1335))) /
    SQRT(
        (SUMPRODUCT(--(M336:M1335 &lt;&gt; Y336:Y1335)*(M336:M1335 &lt; Y336:Y1335)) + COUNT(M336:M1335)) *
        (SUMPRODUCT(--(M336:M1335 &lt;&gt; Y336:Y1335)*(M336:M1335 &gt; Y336:Y1335)) + COUNT(Y336:Y1335))
    ),
    0
)</f>
        <v>0.70710678118654757</v>
      </c>
    </row>
    <row r="337" spans="1:29" x14ac:dyDescent="0.3">
      <c r="A337" s="4" t="s">
        <v>167</v>
      </c>
      <c r="B337" s="4" t="s">
        <v>168</v>
      </c>
      <c r="C337" s="5">
        <v>23</v>
      </c>
      <c r="D337" s="4" t="s">
        <v>23</v>
      </c>
      <c r="E337" s="4" t="s">
        <v>24</v>
      </c>
      <c r="F337" s="5">
        <v>2</v>
      </c>
      <c r="G337" s="4" t="s">
        <v>64</v>
      </c>
      <c r="H337" s="4" t="s">
        <v>54</v>
      </c>
      <c r="I337" s="5">
        <v>46991679</v>
      </c>
      <c r="J337" s="5">
        <v>7701516</v>
      </c>
      <c r="K337" s="5">
        <v>70996414</v>
      </c>
      <c r="L337" s="4" t="s">
        <v>61</v>
      </c>
      <c r="M337" s="5">
        <v>720</v>
      </c>
      <c r="N337" s="5">
        <v>48</v>
      </c>
      <c r="O337" s="2">
        <v>10.45</v>
      </c>
      <c r="P337" s="5">
        <v>1993477</v>
      </c>
      <c r="Q337" s="4" t="s">
        <v>36</v>
      </c>
      <c r="R337" s="5">
        <v>1</v>
      </c>
      <c r="S337" s="4" t="s">
        <v>50</v>
      </c>
      <c r="T337" s="6">
        <v>45759</v>
      </c>
      <c r="U337" s="4" t="s">
        <v>38</v>
      </c>
      <c r="V337" s="2">
        <f t="shared" si="35"/>
        <v>3.6448355229567406</v>
      </c>
      <c r="W337" s="3">
        <f t="shared" si="36"/>
        <v>0</v>
      </c>
      <c r="X337" s="3">
        <f t="shared" si="37"/>
        <v>10.45</v>
      </c>
      <c r="Y337" s="3">
        <f t="shared" si="38"/>
        <v>741912526.29999995</v>
      </c>
      <c r="Z337" s="3">
        <f t="shared" si="39"/>
        <v>741912526.29999995</v>
      </c>
      <c r="AA337" s="3">
        <f t="shared" si="40"/>
        <v>0</v>
      </c>
      <c r="AB337" s="7">
        <f t="shared" si="41"/>
        <v>0</v>
      </c>
      <c r="AC337" s="3" cm="1">
        <f t="array" ref="AC337">IFERROR(
    (SUMPRODUCT(--(M337:M1336 &lt;&gt; Y337:Y1336)*(M337:M1336 &lt; Y337:Y1336)) - SUMPRODUCT(--(M337:M1336 &lt;&gt; Y337:Y1336)*(M337:M1336 &gt; Y337:Y1336))) /
    SQRT(
        (SUMPRODUCT(--(M337:M1336 &lt;&gt; Y337:Y1336)*(M337:M1336 &lt; Y337:Y1336)) + COUNT(M337:M1336)) *
        (SUMPRODUCT(--(M337:M1336 &lt;&gt; Y337:Y1336)*(M337:M1336 &gt; Y337:Y1336)) + COUNT(Y337:Y1336))
    ),
    0
)</f>
        <v>0.70710678118654757</v>
      </c>
    </row>
    <row r="338" spans="1:29" x14ac:dyDescent="0.3">
      <c r="A338" s="4" t="s">
        <v>564</v>
      </c>
      <c r="B338" s="4" t="s">
        <v>565</v>
      </c>
      <c r="C338" s="5">
        <v>32</v>
      </c>
      <c r="D338" s="4" t="s">
        <v>23</v>
      </c>
      <c r="E338" s="4" t="s">
        <v>24</v>
      </c>
      <c r="F338" s="5">
        <v>0</v>
      </c>
      <c r="G338" s="4" t="s">
        <v>25</v>
      </c>
      <c r="H338" s="4" t="s">
        <v>49</v>
      </c>
      <c r="I338" s="5">
        <v>45342134</v>
      </c>
      <c r="J338" s="5">
        <v>9636094</v>
      </c>
      <c r="K338" s="5">
        <v>226135348</v>
      </c>
      <c r="L338" s="4" t="s">
        <v>61</v>
      </c>
      <c r="M338" s="5">
        <v>720</v>
      </c>
      <c r="N338" s="5">
        <v>24</v>
      </c>
      <c r="O338" s="2">
        <v>19.23</v>
      </c>
      <c r="P338" s="5">
        <v>2972645</v>
      </c>
      <c r="Q338" s="4" t="s">
        <v>36</v>
      </c>
      <c r="R338" s="5">
        <v>0</v>
      </c>
      <c r="S338" s="4" t="s">
        <v>50</v>
      </c>
      <c r="T338" s="6">
        <v>45398</v>
      </c>
      <c r="U338" s="4" t="s">
        <v>84</v>
      </c>
      <c r="V338" s="2">
        <f t="shared" si="35"/>
        <v>5.4069494564284604</v>
      </c>
      <c r="W338" s="3">
        <f t="shared" si="36"/>
        <v>0</v>
      </c>
      <c r="X338" s="3">
        <f t="shared" si="37"/>
        <v>19.23</v>
      </c>
      <c r="Y338" s="3">
        <f t="shared" si="38"/>
        <v>4348582742.04</v>
      </c>
      <c r="Z338" s="3">
        <f t="shared" si="39"/>
        <v>4348582742.04</v>
      </c>
      <c r="AA338" s="3">
        <f t="shared" si="40"/>
        <v>0</v>
      </c>
      <c r="AB338" s="7">
        <f t="shared" si="41"/>
        <v>0</v>
      </c>
      <c r="AC338" s="3" cm="1">
        <f t="array" ref="AC338">IFERROR(
    (SUMPRODUCT(--(M338:M1337 &lt;&gt; Y338:Y1337)*(M338:M1337 &lt; Y338:Y1337)) - SUMPRODUCT(--(M338:M1337 &lt;&gt; Y338:Y1337)*(M338:M1337 &gt; Y338:Y1337))) /
    SQRT(
        (SUMPRODUCT(--(M338:M1337 &lt;&gt; Y338:Y1337)*(M338:M1337 &lt; Y338:Y1337)) + COUNT(M338:M1337)) *
        (SUMPRODUCT(--(M338:M1337 &lt;&gt; Y338:Y1337)*(M338:M1337 &gt; Y338:Y1337)) + COUNT(Y338:Y1337))
    ),
    0
)</f>
        <v>0.70710678118654757</v>
      </c>
    </row>
    <row r="339" spans="1:29" x14ac:dyDescent="0.3">
      <c r="A339" s="4" t="s">
        <v>674</v>
      </c>
      <c r="B339" s="4" t="s">
        <v>675</v>
      </c>
      <c r="C339" s="5">
        <v>34</v>
      </c>
      <c r="D339" s="4" t="s">
        <v>23</v>
      </c>
      <c r="E339" s="4" t="s">
        <v>33</v>
      </c>
      <c r="F339" s="5">
        <v>3</v>
      </c>
      <c r="G339" s="4" t="s">
        <v>34</v>
      </c>
      <c r="H339" s="4" t="s">
        <v>26</v>
      </c>
      <c r="I339" s="5">
        <v>34854024</v>
      </c>
      <c r="J339" s="5">
        <v>9714933</v>
      </c>
      <c r="K339" s="5">
        <v>231998133</v>
      </c>
      <c r="L339" s="4" t="s">
        <v>61</v>
      </c>
      <c r="M339" s="5">
        <v>720</v>
      </c>
      <c r="N339" s="5">
        <v>60</v>
      </c>
      <c r="O339" s="2">
        <v>10.16</v>
      </c>
      <c r="P339" s="5">
        <v>14078433</v>
      </c>
      <c r="Q339" s="4" t="s">
        <v>28</v>
      </c>
      <c r="R339" s="5">
        <v>0</v>
      </c>
      <c r="S339" s="4" t="s">
        <v>37</v>
      </c>
      <c r="T339" s="6">
        <v>45484</v>
      </c>
      <c r="U339" s="4" t="s">
        <v>51</v>
      </c>
      <c r="V339" s="2">
        <f t="shared" si="35"/>
        <v>31.587979498824708</v>
      </c>
      <c r="W339" s="3">
        <f t="shared" si="36"/>
        <v>0</v>
      </c>
      <c r="X339" s="3">
        <f t="shared" si="37"/>
        <v>10.16</v>
      </c>
      <c r="Y339" s="3">
        <f t="shared" si="38"/>
        <v>2357101031.2800002</v>
      </c>
      <c r="Z339" s="3">
        <f t="shared" si="39"/>
        <v>2357101031.2800002</v>
      </c>
      <c r="AA339" s="3">
        <f t="shared" si="40"/>
        <v>0</v>
      </c>
      <c r="AB339" s="7">
        <f t="shared" si="41"/>
        <v>0</v>
      </c>
      <c r="AC339" s="3" cm="1">
        <f t="array" ref="AC339">IFERROR(
    (SUMPRODUCT(--(M339:M1338 &lt;&gt; Y339:Y1338)*(M339:M1338 &lt; Y339:Y1338)) - SUMPRODUCT(--(M339:M1338 &lt;&gt; Y339:Y1338)*(M339:M1338 &gt; Y339:Y1338))) /
    SQRT(
        (SUMPRODUCT(--(M339:M1338 &lt;&gt; Y339:Y1338)*(M339:M1338 &lt; Y339:Y1338)) + COUNT(M339:M1338)) *
        (SUMPRODUCT(--(M339:M1338 &lt;&gt; Y339:Y1338)*(M339:M1338 &gt; Y339:Y1338)) + COUNT(Y339:Y1338))
    ),
    0
)</f>
        <v>0.70710678118654757</v>
      </c>
    </row>
    <row r="340" spans="1:29" x14ac:dyDescent="0.3">
      <c r="A340" s="4" t="s">
        <v>1026</v>
      </c>
      <c r="B340" s="4" t="s">
        <v>1027</v>
      </c>
      <c r="C340" s="5">
        <v>43</v>
      </c>
      <c r="D340" s="4" t="s">
        <v>41</v>
      </c>
      <c r="E340" s="4" t="s">
        <v>24</v>
      </c>
      <c r="F340" s="5">
        <v>0</v>
      </c>
      <c r="G340" s="4" t="s">
        <v>64</v>
      </c>
      <c r="H340" s="4" t="s">
        <v>49</v>
      </c>
      <c r="I340" s="5">
        <v>41652488</v>
      </c>
      <c r="J340" s="5">
        <v>8060426</v>
      </c>
      <c r="K340" s="5">
        <v>180486820</v>
      </c>
      <c r="L340" s="4" t="s">
        <v>61</v>
      </c>
      <c r="M340" s="5">
        <v>720</v>
      </c>
      <c r="N340" s="5">
        <v>60</v>
      </c>
      <c r="O340" s="2">
        <v>12.02</v>
      </c>
      <c r="P340" s="5">
        <v>18647886</v>
      </c>
      <c r="Q340" s="4" t="s">
        <v>46</v>
      </c>
      <c r="R340" s="5">
        <v>0</v>
      </c>
      <c r="S340" s="4" t="s">
        <v>29</v>
      </c>
      <c r="T340" s="6">
        <v>45272</v>
      </c>
      <c r="U340" s="4" t="s">
        <v>55</v>
      </c>
      <c r="V340" s="2">
        <f t="shared" si="35"/>
        <v>37.511150523181961</v>
      </c>
      <c r="W340" s="3">
        <f t="shared" si="36"/>
        <v>0</v>
      </c>
      <c r="X340" s="3">
        <f t="shared" si="37"/>
        <v>12.02</v>
      </c>
      <c r="Y340" s="3">
        <f t="shared" si="38"/>
        <v>2169451576.4000001</v>
      </c>
      <c r="Z340" s="3">
        <f t="shared" si="39"/>
        <v>2169451576.4000001</v>
      </c>
      <c r="AA340" s="3">
        <f t="shared" si="40"/>
        <v>0</v>
      </c>
      <c r="AB340" s="7">
        <f t="shared" si="41"/>
        <v>0</v>
      </c>
      <c r="AC340" s="3" cm="1">
        <f t="array" ref="AC340">IFERROR(
    (SUMPRODUCT(--(M340:M1339 &lt;&gt; Y340:Y1339)*(M340:M1339 &lt; Y340:Y1339)) - SUMPRODUCT(--(M340:M1339 &lt;&gt; Y340:Y1339)*(M340:M1339 &gt; Y340:Y1339))) /
    SQRT(
        (SUMPRODUCT(--(M340:M1339 &lt;&gt; Y340:Y1339)*(M340:M1339 &lt; Y340:Y1339)) + COUNT(M340:M1339)) *
        (SUMPRODUCT(--(M340:M1339 &lt;&gt; Y340:Y1339)*(M340:M1339 &gt; Y340:Y1339)) + COUNT(Y340:Y1339))
    ),
    0
)</f>
        <v>0.70710678118654757</v>
      </c>
    </row>
    <row r="341" spans="1:29" x14ac:dyDescent="0.3">
      <c r="A341" s="4" t="s">
        <v>1030</v>
      </c>
      <c r="B341" s="4" t="s">
        <v>1031</v>
      </c>
      <c r="C341" s="5">
        <v>43</v>
      </c>
      <c r="D341" s="4" t="s">
        <v>23</v>
      </c>
      <c r="E341" s="4" t="s">
        <v>24</v>
      </c>
      <c r="F341" s="5">
        <v>3</v>
      </c>
      <c r="G341" s="4" t="s">
        <v>64</v>
      </c>
      <c r="H341" s="4" t="s">
        <v>26</v>
      </c>
      <c r="I341" s="5">
        <v>47990186</v>
      </c>
      <c r="J341" s="5">
        <v>9931711</v>
      </c>
      <c r="K341" s="5">
        <v>259936689</v>
      </c>
      <c r="L341" s="4" t="s">
        <v>27</v>
      </c>
      <c r="M341" s="5">
        <v>720</v>
      </c>
      <c r="N341" s="5">
        <v>60</v>
      </c>
      <c r="O341" s="2">
        <v>17.829999999999998</v>
      </c>
      <c r="P341" s="5">
        <v>10622156</v>
      </c>
      <c r="Q341" s="4" t="s">
        <v>46</v>
      </c>
      <c r="R341" s="5">
        <v>0</v>
      </c>
      <c r="S341" s="4" t="s">
        <v>37</v>
      </c>
      <c r="T341" s="6">
        <v>45091</v>
      </c>
      <c r="U341" s="4" t="s">
        <v>84</v>
      </c>
      <c r="V341" s="2">
        <f t="shared" si="35"/>
        <v>18.338757102516858</v>
      </c>
      <c r="W341" s="3">
        <f t="shared" si="36"/>
        <v>0</v>
      </c>
      <c r="X341" s="3">
        <f t="shared" si="37"/>
        <v>17.829999999999998</v>
      </c>
      <c r="Y341" s="3">
        <f t="shared" si="38"/>
        <v>4634671164.8699999</v>
      </c>
      <c r="Z341" s="3">
        <f t="shared" si="39"/>
        <v>4634671164.8699999</v>
      </c>
      <c r="AA341" s="3">
        <f t="shared" si="40"/>
        <v>0</v>
      </c>
      <c r="AB341" s="7">
        <f t="shared" si="41"/>
        <v>0</v>
      </c>
      <c r="AC341" s="3" cm="1">
        <f t="array" ref="AC341">IFERROR(
    (SUMPRODUCT(--(M341:M1340 &lt;&gt; Y341:Y1340)*(M341:M1340 &lt; Y341:Y1340)) - SUMPRODUCT(--(M341:M1340 &lt;&gt; Y341:Y1340)*(M341:M1340 &gt; Y341:Y1340))) /
    SQRT(
        (SUMPRODUCT(--(M341:M1340 &lt;&gt; Y341:Y1340)*(M341:M1340 &lt; Y341:Y1340)) + COUNT(M341:M1340)) *
        (SUMPRODUCT(--(M341:M1340 &lt;&gt; Y341:Y1340)*(M341:M1340 &gt; Y341:Y1340)) + COUNT(Y341:Y1340))
    ),
    0
)</f>
        <v>0.70710678118654746</v>
      </c>
    </row>
    <row r="342" spans="1:29" x14ac:dyDescent="0.3">
      <c r="A342" s="4" t="s">
        <v>610</v>
      </c>
      <c r="B342" s="4" t="s">
        <v>611</v>
      </c>
      <c r="C342" s="5">
        <v>33</v>
      </c>
      <c r="D342" s="4" t="s">
        <v>23</v>
      </c>
      <c r="E342" s="4" t="s">
        <v>24</v>
      </c>
      <c r="F342" s="5">
        <v>0</v>
      </c>
      <c r="G342" s="4" t="s">
        <v>34</v>
      </c>
      <c r="H342" s="4" t="s">
        <v>26</v>
      </c>
      <c r="I342" s="5">
        <v>41108021</v>
      </c>
      <c r="J342" s="5">
        <v>4203887</v>
      </c>
      <c r="K342" s="5">
        <v>75449071</v>
      </c>
      <c r="L342" s="4" t="s">
        <v>27</v>
      </c>
      <c r="M342" s="5">
        <v>719</v>
      </c>
      <c r="N342" s="5">
        <v>60</v>
      </c>
      <c r="O342" s="2">
        <v>14.3</v>
      </c>
      <c r="P342" s="5">
        <v>3729974</v>
      </c>
      <c r="Q342" s="4" t="s">
        <v>36</v>
      </c>
      <c r="R342" s="5">
        <v>0</v>
      </c>
      <c r="S342" s="4" t="s">
        <v>29</v>
      </c>
      <c r="T342" s="6">
        <v>44973</v>
      </c>
      <c r="U342" s="4" t="s">
        <v>84</v>
      </c>
      <c r="V342" s="2">
        <f t="shared" si="35"/>
        <v>8.231774305332717</v>
      </c>
      <c r="W342" s="3">
        <f t="shared" si="36"/>
        <v>0</v>
      </c>
      <c r="X342" s="3">
        <f t="shared" si="37"/>
        <v>14.3</v>
      </c>
      <c r="Y342" s="3">
        <f t="shared" si="38"/>
        <v>1078921715.3</v>
      </c>
      <c r="Z342" s="3">
        <f t="shared" si="39"/>
        <v>1078921715.3</v>
      </c>
      <c r="AA342" s="3">
        <f t="shared" si="40"/>
        <v>0</v>
      </c>
      <c r="AB342" s="7">
        <f t="shared" si="41"/>
        <v>0</v>
      </c>
      <c r="AC342" s="3" cm="1">
        <f t="array" ref="AC342">IFERROR(
    (SUMPRODUCT(--(M342:M1341 &lt;&gt; Y342:Y1341)*(M342:M1341 &lt; Y342:Y1341)) - SUMPRODUCT(--(M342:M1341 &lt;&gt; Y342:Y1341)*(M342:M1341 &gt; Y342:Y1341))) /
    SQRT(
        (SUMPRODUCT(--(M342:M1341 &lt;&gt; Y342:Y1341)*(M342:M1341 &lt; Y342:Y1341)) + COUNT(M342:M1341)) *
        (SUMPRODUCT(--(M342:M1341 &lt;&gt; Y342:Y1341)*(M342:M1341 &gt; Y342:Y1341)) + COUNT(Y342:Y1341))
    ),
    0
)</f>
        <v>0.70710678118654746</v>
      </c>
    </row>
    <row r="343" spans="1:29" x14ac:dyDescent="0.3">
      <c r="A343" s="4" t="s">
        <v>229</v>
      </c>
      <c r="B343" s="4" t="s">
        <v>230</v>
      </c>
      <c r="C343" s="5">
        <v>24</v>
      </c>
      <c r="D343" s="4" t="s">
        <v>23</v>
      </c>
      <c r="E343" s="4" t="s">
        <v>33</v>
      </c>
      <c r="F343" s="5">
        <v>0</v>
      </c>
      <c r="G343" s="4" t="s">
        <v>25</v>
      </c>
      <c r="H343" s="4" t="s">
        <v>26</v>
      </c>
      <c r="I343" s="5">
        <v>35380460</v>
      </c>
      <c r="J343" s="5">
        <v>11516163</v>
      </c>
      <c r="K343" s="5">
        <v>171345712</v>
      </c>
      <c r="L343" s="4" t="s">
        <v>61</v>
      </c>
      <c r="M343" s="5">
        <v>718</v>
      </c>
      <c r="N343" s="5">
        <v>24</v>
      </c>
      <c r="O343" s="2">
        <v>12.29</v>
      </c>
      <c r="P343" s="5">
        <v>5857531</v>
      </c>
      <c r="Q343" s="4" t="s">
        <v>36</v>
      </c>
      <c r="R343" s="5">
        <v>0</v>
      </c>
      <c r="S343" s="4" t="s">
        <v>29</v>
      </c>
      <c r="T343" s="6">
        <v>45677</v>
      </c>
      <c r="U343" s="4" t="s">
        <v>51</v>
      </c>
      <c r="V343" s="2">
        <f t="shared" si="35"/>
        <v>12.490304472456364</v>
      </c>
      <c r="W343" s="3">
        <f t="shared" si="36"/>
        <v>0</v>
      </c>
      <c r="X343" s="3">
        <f t="shared" si="37"/>
        <v>12.29</v>
      </c>
      <c r="Y343" s="3">
        <f t="shared" si="38"/>
        <v>2105838800.4799998</v>
      </c>
      <c r="Z343" s="3">
        <f t="shared" si="39"/>
        <v>2105838800.4799998</v>
      </c>
      <c r="AA343" s="3">
        <f t="shared" si="40"/>
        <v>0</v>
      </c>
      <c r="AB343" s="7">
        <f t="shared" si="41"/>
        <v>0</v>
      </c>
      <c r="AC343" s="3" cm="1">
        <f t="array" ref="AC343">IFERROR(
    (SUMPRODUCT(--(M343:M1342 &lt;&gt; Y343:Y1342)*(M343:M1342 &lt; Y343:Y1342)) - SUMPRODUCT(--(M343:M1342 &lt;&gt; Y343:Y1342)*(M343:M1342 &gt; Y343:Y1342))) /
    SQRT(
        (SUMPRODUCT(--(M343:M1342 &lt;&gt; Y343:Y1342)*(M343:M1342 &lt; Y343:Y1342)) + COUNT(M343:M1342)) *
        (SUMPRODUCT(--(M343:M1342 &lt;&gt; Y343:Y1342)*(M343:M1342 &gt; Y343:Y1342)) + COUNT(Y343:Y1342))
    ),
    0
)</f>
        <v>0.70710678118654746</v>
      </c>
    </row>
    <row r="344" spans="1:29" x14ac:dyDescent="0.3">
      <c r="A344" s="4" t="s">
        <v>542</v>
      </c>
      <c r="B344" s="4" t="s">
        <v>543</v>
      </c>
      <c r="C344" s="5">
        <v>31</v>
      </c>
      <c r="D344" s="4" t="s">
        <v>23</v>
      </c>
      <c r="E344" s="4" t="s">
        <v>24</v>
      </c>
      <c r="F344" s="5">
        <v>0</v>
      </c>
      <c r="G344" s="4" t="s">
        <v>64</v>
      </c>
      <c r="H344" s="4" t="s">
        <v>26</v>
      </c>
      <c r="I344" s="5">
        <v>53325784</v>
      </c>
      <c r="J344" s="5">
        <v>8269841</v>
      </c>
      <c r="K344" s="5">
        <v>481423390</v>
      </c>
      <c r="L344" s="4" t="s">
        <v>71</v>
      </c>
      <c r="M344" s="5">
        <v>718</v>
      </c>
      <c r="N344" s="5">
        <v>12</v>
      </c>
      <c r="O344" s="2">
        <v>12.22</v>
      </c>
      <c r="P344" s="5">
        <v>10349313</v>
      </c>
      <c r="Q344" s="4" t="s">
        <v>46</v>
      </c>
      <c r="R344" s="5">
        <v>0</v>
      </c>
      <c r="S344" s="4" t="s">
        <v>29</v>
      </c>
      <c r="T344" s="6">
        <v>45049</v>
      </c>
      <c r="U344" s="4" t="s">
        <v>38</v>
      </c>
      <c r="V344" s="2">
        <f t="shared" si="35"/>
        <v>16.802026117926395</v>
      </c>
      <c r="W344" s="3">
        <f t="shared" si="36"/>
        <v>0</v>
      </c>
      <c r="X344" s="3">
        <f t="shared" si="37"/>
        <v>12.22</v>
      </c>
      <c r="Y344" s="3">
        <f t="shared" si="38"/>
        <v>5882993825.8000002</v>
      </c>
      <c r="Z344" s="3">
        <f t="shared" si="39"/>
        <v>5882993825.8000002</v>
      </c>
      <c r="AA344" s="3">
        <f t="shared" si="40"/>
        <v>0</v>
      </c>
      <c r="AB344" s="7">
        <f t="shared" si="41"/>
        <v>0</v>
      </c>
      <c r="AC344" s="3" cm="1">
        <f t="array" ref="AC344">IFERROR(
    (SUMPRODUCT(--(M344:M1343 &lt;&gt; Y344:Y1343)*(M344:M1343 &lt; Y344:Y1343)) - SUMPRODUCT(--(M344:M1343 &lt;&gt; Y344:Y1343)*(M344:M1343 &gt; Y344:Y1343))) /
    SQRT(
        (SUMPRODUCT(--(M344:M1343 &lt;&gt; Y344:Y1343)*(M344:M1343 &lt; Y344:Y1343)) + COUNT(M344:M1343)) *
        (SUMPRODUCT(--(M344:M1343 &lt;&gt; Y344:Y1343)*(M344:M1343 &gt; Y344:Y1343)) + COUNT(Y344:Y1343))
    ),
    0
)</f>
        <v>0.70710678118654746</v>
      </c>
    </row>
    <row r="345" spans="1:29" x14ac:dyDescent="0.3">
      <c r="A345" s="4" t="s">
        <v>860</v>
      </c>
      <c r="B345" s="4" t="s">
        <v>861</v>
      </c>
      <c r="C345" s="5">
        <v>39</v>
      </c>
      <c r="D345" s="4" t="s">
        <v>41</v>
      </c>
      <c r="E345" s="4" t="s">
        <v>33</v>
      </c>
      <c r="F345" s="5">
        <v>2</v>
      </c>
      <c r="G345" s="4" t="s">
        <v>25</v>
      </c>
      <c r="H345" s="4" t="s">
        <v>26</v>
      </c>
      <c r="I345" s="5">
        <v>49819302</v>
      </c>
      <c r="J345" s="5">
        <v>11149519</v>
      </c>
      <c r="K345" s="5">
        <v>69040836</v>
      </c>
      <c r="L345" s="4" t="s">
        <v>27</v>
      </c>
      <c r="M345" s="5">
        <v>718</v>
      </c>
      <c r="N345" s="5">
        <v>12</v>
      </c>
      <c r="O345" s="2">
        <v>16.940000000000001</v>
      </c>
      <c r="P345" s="5">
        <v>6638702</v>
      </c>
      <c r="Q345" s="4" t="s">
        <v>28</v>
      </c>
      <c r="R345" s="5">
        <v>0</v>
      </c>
      <c r="S345" s="4" t="s">
        <v>29</v>
      </c>
      <c r="T345" s="6">
        <v>45883</v>
      </c>
      <c r="U345" s="4" t="s">
        <v>38</v>
      </c>
      <c r="V345" s="2">
        <f t="shared" si="35"/>
        <v>10.88868357811938</v>
      </c>
      <c r="W345" s="3">
        <f t="shared" si="36"/>
        <v>0</v>
      </c>
      <c r="X345" s="3">
        <f t="shared" si="37"/>
        <v>16.940000000000001</v>
      </c>
      <c r="Y345" s="3">
        <f t="shared" si="38"/>
        <v>1169551761.8400002</v>
      </c>
      <c r="Z345" s="3">
        <f t="shared" si="39"/>
        <v>1169551761.8400002</v>
      </c>
      <c r="AA345" s="3">
        <f t="shared" si="40"/>
        <v>0</v>
      </c>
      <c r="AB345" s="7">
        <f t="shared" si="41"/>
        <v>0</v>
      </c>
      <c r="AC345" s="3" cm="1">
        <f t="array" ref="AC345">IFERROR(
    (SUMPRODUCT(--(M345:M1344 &lt;&gt; Y345:Y1344)*(M345:M1344 &lt; Y345:Y1344)) - SUMPRODUCT(--(M345:M1344 &lt;&gt; Y345:Y1344)*(M345:M1344 &gt; Y345:Y1344))) /
    SQRT(
        (SUMPRODUCT(--(M345:M1344 &lt;&gt; Y345:Y1344)*(M345:M1344 &lt; Y345:Y1344)) + COUNT(M345:M1344)) *
        (SUMPRODUCT(--(M345:M1344 &lt;&gt; Y345:Y1344)*(M345:M1344 &gt; Y345:Y1344)) + COUNT(Y345:Y1344))
    ),
    0
)</f>
        <v>0.70710678118654757</v>
      </c>
    </row>
    <row r="346" spans="1:29" x14ac:dyDescent="0.3">
      <c r="A346" s="4" t="s">
        <v>1312</v>
      </c>
      <c r="B346" s="4" t="s">
        <v>1313</v>
      </c>
      <c r="C346" s="5">
        <v>48</v>
      </c>
      <c r="D346" s="4" t="s">
        <v>23</v>
      </c>
      <c r="E346" s="4" t="s">
        <v>24</v>
      </c>
      <c r="F346" s="5">
        <v>2</v>
      </c>
      <c r="G346" s="4" t="s">
        <v>25</v>
      </c>
      <c r="H346" s="4" t="s">
        <v>26</v>
      </c>
      <c r="I346" s="5">
        <v>40626603</v>
      </c>
      <c r="J346" s="5">
        <v>6902066</v>
      </c>
      <c r="K346" s="5">
        <v>310401899</v>
      </c>
      <c r="L346" s="4" t="s">
        <v>61</v>
      </c>
      <c r="M346" s="5">
        <v>718</v>
      </c>
      <c r="N346" s="5">
        <v>60</v>
      </c>
      <c r="O346" s="2">
        <v>22.69</v>
      </c>
      <c r="P346" s="5">
        <v>19827342</v>
      </c>
      <c r="Q346" s="4" t="s">
        <v>46</v>
      </c>
      <c r="R346" s="5">
        <v>0</v>
      </c>
      <c r="S346" s="4" t="s">
        <v>37</v>
      </c>
      <c r="T346" s="6">
        <v>45609</v>
      </c>
      <c r="U346" s="4" t="s">
        <v>84</v>
      </c>
      <c r="V346" s="2">
        <f t="shared" si="35"/>
        <v>41.716594251776755</v>
      </c>
      <c r="W346" s="3">
        <f t="shared" si="36"/>
        <v>0</v>
      </c>
      <c r="X346" s="3">
        <f t="shared" si="37"/>
        <v>22.69</v>
      </c>
      <c r="Y346" s="3">
        <f t="shared" si="38"/>
        <v>7043019088.3100004</v>
      </c>
      <c r="Z346" s="3">
        <f t="shared" si="39"/>
        <v>7043019088.3100004</v>
      </c>
      <c r="AA346" s="3">
        <f t="shared" si="40"/>
        <v>0</v>
      </c>
      <c r="AB346" s="7">
        <f t="shared" si="41"/>
        <v>0</v>
      </c>
      <c r="AC346" s="3" cm="1">
        <f t="array" ref="AC346">IFERROR(
    (SUMPRODUCT(--(M346:M1345 &lt;&gt; Y346:Y1345)*(M346:M1345 &lt; Y346:Y1345)) - SUMPRODUCT(--(M346:M1345 &lt;&gt; Y346:Y1345)*(M346:M1345 &gt; Y346:Y1345))) /
    SQRT(
        (SUMPRODUCT(--(M346:M1345 &lt;&gt; Y346:Y1345)*(M346:M1345 &lt; Y346:Y1345)) + COUNT(M346:M1345)) *
        (SUMPRODUCT(--(M346:M1345 &lt;&gt; Y346:Y1345)*(M346:M1345 &gt; Y346:Y1345)) + COUNT(Y346:Y1345))
    ),
    0
)</f>
        <v>0.70710678118654757</v>
      </c>
    </row>
    <row r="347" spans="1:29" x14ac:dyDescent="0.3">
      <c r="A347" s="4" t="s">
        <v>1524</v>
      </c>
      <c r="B347" s="4" t="s">
        <v>1525</v>
      </c>
      <c r="C347" s="5">
        <v>53</v>
      </c>
      <c r="D347" s="4" t="s">
        <v>41</v>
      </c>
      <c r="E347" s="4" t="s">
        <v>24</v>
      </c>
      <c r="F347" s="5">
        <v>3</v>
      </c>
      <c r="G347" s="4" t="s">
        <v>34</v>
      </c>
      <c r="H347" s="4" t="s">
        <v>49</v>
      </c>
      <c r="I347" s="5">
        <v>10983943</v>
      </c>
      <c r="J347" s="5">
        <v>6774870</v>
      </c>
      <c r="K347" s="5">
        <v>213417620</v>
      </c>
      <c r="L347" s="4" t="s">
        <v>35</v>
      </c>
      <c r="M347" s="5">
        <v>718</v>
      </c>
      <c r="N347" s="5">
        <v>48</v>
      </c>
      <c r="O347" s="2">
        <v>21.45</v>
      </c>
      <c r="P347" s="5">
        <v>8450433</v>
      </c>
      <c r="Q347" s="4" t="s">
        <v>36</v>
      </c>
      <c r="R347" s="5">
        <v>0</v>
      </c>
      <c r="S347" s="4" t="s">
        <v>50</v>
      </c>
      <c r="T347" s="6">
        <v>45287</v>
      </c>
      <c r="U347" s="4" t="s">
        <v>84</v>
      </c>
      <c r="V347" s="2">
        <f t="shared" si="35"/>
        <v>47.584447226287033</v>
      </c>
      <c r="W347" s="3">
        <f t="shared" si="36"/>
        <v>0</v>
      </c>
      <c r="X347" s="3">
        <f t="shared" si="37"/>
        <v>21.45</v>
      </c>
      <c r="Y347" s="3">
        <f t="shared" si="38"/>
        <v>4577807949</v>
      </c>
      <c r="Z347" s="3">
        <f t="shared" si="39"/>
        <v>4577807949</v>
      </c>
      <c r="AA347" s="3">
        <f t="shared" si="40"/>
        <v>0</v>
      </c>
      <c r="AB347" s="7">
        <f t="shared" si="41"/>
        <v>0</v>
      </c>
      <c r="AC347" s="3" cm="1">
        <f t="array" ref="AC347">IFERROR(
    (SUMPRODUCT(--(M347:M1346 &lt;&gt; Y347:Y1346)*(M347:M1346 &lt; Y347:Y1346)) - SUMPRODUCT(--(M347:M1346 &lt;&gt; Y347:Y1346)*(M347:M1346 &gt; Y347:Y1346))) /
    SQRT(
        (SUMPRODUCT(--(M347:M1346 &lt;&gt; Y347:Y1346)*(M347:M1346 &lt; Y347:Y1346)) + COUNT(M347:M1346)) *
        (SUMPRODUCT(--(M347:M1346 &lt;&gt; Y347:Y1346)*(M347:M1346 &gt; Y347:Y1346)) + COUNT(Y347:Y1346))
    ),
    0
)</f>
        <v>0.70710678118654757</v>
      </c>
    </row>
    <row r="348" spans="1:29" x14ac:dyDescent="0.3">
      <c r="A348" s="4" t="s">
        <v>1678</v>
      </c>
      <c r="B348" s="4" t="s">
        <v>1679</v>
      </c>
      <c r="C348" s="5">
        <v>56</v>
      </c>
      <c r="D348" s="4" t="s">
        <v>23</v>
      </c>
      <c r="E348" s="4" t="s">
        <v>33</v>
      </c>
      <c r="F348" s="5">
        <v>2</v>
      </c>
      <c r="G348" s="4" t="s">
        <v>34</v>
      </c>
      <c r="H348" s="4" t="s">
        <v>305</v>
      </c>
      <c r="I348" s="5">
        <v>56158798</v>
      </c>
      <c r="J348" s="5">
        <v>4934990</v>
      </c>
      <c r="K348" s="5">
        <v>256707096</v>
      </c>
      <c r="L348" s="4" t="s">
        <v>61</v>
      </c>
      <c r="M348" s="5">
        <v>718</v>
      </c>
      <c r="N348" s="5">
        <v>24</v>
      </c>
      <c r="O348" s="2">
        <v>12.2</v>
      </c>
      <c r="P348" s="5">
        <v>4336967</v>
      </c>
      <c r="Q348" s="4" t="s">
        <v>36</v>
      </c>
      <c r="R348" s="5">
        <v>0</v>
      </c>
      <c r="S348" s="4" t="s">
        <v>37</v>
      </c>
      <c r="T348" s="6">
        <v>45862</v>
      </c>
      <c r="U348" s="4" t="s">
        <v>51</v>
      </c>
      <c r="V348" s="2">
        <f t="shared" si="35"/>
        <v>7.0988674003975651</v>
      </c>
      <c r="W348" s="3">
        <f t="shared" si="36"/>
        <v>0</v>
      </c>
      <c r="X348" s="3">
        <f t="shared" si="37"/>
        <v>12.2</v>
      </c>
      <c r="Y348" s="3">
        <f t="shared" si="38"/>
        <v>3131826571.1999998</v>
      </c>
      <c r="Z348" s="3">
        <f t="shared" si="39"/>
        <v>3131826571.1999998</v>
      </c>
      <c r="AA348" s="3">
        <f t="shared" si="40"/>
        <v>0</v>
      </c>
      <c r="AB348" s="7">
        <f t="shared" si="41"/>
        <v>0</v>
      </c>
      <c r="AC348" s="3" cm="1">
        <f t="array" ref="AC348">IFERROR(
    (SUMPRODUCT(--(M348:M1347 &lt;&gt; Y348:Y1347)*(M348:M1347 &lt; Y348:Y1347)) - SUMPRODUCT(--(M348:M1347 &lt;&gt; Y348:Y1347)*(M348:M1347 &gt; Y348:Y1347))) /
    SQRT(
        (SUMPRODUCT(--(M348:M1347 &lt;&gt; Y348:Y1347)*(M348:M1347 &lt; Y348:Y1347)) + COUNT(M348:M1347)) *
        (SUMPRODUCT(--(M348:M1347 &lt;&gt; Y348:Y1347)*(M348:M1347 &gt; Y348:Y1347)) + COUNT(Y348:Y1347))
    ),
    0
)</f>
        <v>0.70710678118654757</v>
      </c>
    </row>
    <row r="349" spans="1:29" x14ac:dyDescent="0.3">
      <c r="A349" s="4" t="s">
        <v>1968</v>
      </c>
      <c r="B349" s="4" t="s">
        <v>1969</v>
      </c>
      <c r="C349" s="5">
        <v>62</v>
      </c>
      <c r="D349" s="4" t="s">
        <v>41</v>
      </c>
      <c r="E349" s="4" t="s">
        <v>24</v>
      </c>
      <c r="F349" s="5">
        <v>0</v>
      </c>
      <c r="G349" s="4" t="s">
        <v>34</v>
      </c>
      <c r="H349" s="4" t="s">
        <v>26</v>
      </c>
      <c r="I349" s="5">
        <v>18222119</v>
      </c>
      <c r="J349" s="5">
        <v>1507394</v>
      </c>
      <c r="K349" s="5">
        <v>123431992</v>
      </c>
      <c r="L349" s="4" t="s">
        <v>35</v>
      </c>
      <c r="M349" s="5">
        <v>718</v>
      </c>
      <c r="N349" s="5">
        <v>36</v>
      </c>
      <c r="O349" s="2">
        <v>10.76</v>
      </c>
      <c r="P349" s="5">
        <v>5973216</v>
      </c>
      <c r="Q349" s="4" t="s">
        <v>36</v>
      </c>
      <c r="R349" s="5">
        <v>0</v>
      </c>
      <c r="S349" s="4" t="s">
        <v>29</v>
      </c>
      <c r="T349" s="6">
        <v>45502</v>
      </c>
      <c r="U349" s="4" t="s">
        <v>55</v>
      </c>
      <c r="V349" s="2">
        <f t="shared" si="35"/>
        <v>30.275536958261462</v>
      </c>
      <c r="W349" s="3">
        <f t="shared" si="36"/>
        <v>0</v>
      </c>
      <c r="X349" s="3">
        <f t="shared" si="37"/>
        <v>10.76</v>
      </c>
      <c r="Y349" s="3">
        <f t="shared" si="38"/>
        <v>1328128233.9200001</v>
      </c>
      <c r="Z349" s="3">
        <f t="shared" si="39"/>
        <v>1328128233.9200001</v>
      </c>
      <c r="AA349" s="3">
        <f t="shared" si="40"/>
        <v>0</v>
      </c>
      <c r="AB349" s="7">
        <f t="shared" si="41"/>
        <v>0</v>
      </c>
      <c r="AC349" s="3" cm="1">
        <f t="array" ref="AC349">IFERROR(
    (SUMPRODUCT(--(M349:M1348 &lt;&gt; Y349:Y1348)*(M349:M1348 &lt; Y349:Y1348)) - SUMPRODUCT(--(M349:M1348 &lt;&gt; Y349:Y1348)*(M349:M1348 &gt; Y349:Y1348))) /
    SQRT(
        (SUMPRODUCT(--(M349:M1348 &lt;&gt; Y349:Y1348)*(M349:M1348 &lt; Y349:Y1348)) + COUNT(M349:M1348)) *
        (SUMPRODUCT(--(M349:M1348 &lt;&gt; Y349:Y1348)*(M349:M1348 &gt; Y349:Y1348)) + COUNT(Y349:Y1348))
    ),
    0
)</f>
        <v>0.70710678118654757</v>
      </c>
    </row>
    <row r="350" spans="1:29" x14ac:dyDescent="0.3">
      <c r="A350" s="4" t="s">
        <v>98</v>
      </c>
      <c r="B350" s="4" t="s">
        <v>99</v>
      </c>
      <c r="C350" s="5">
        <v>21</v>
      </c>
      <c r="D350" s="4" t="s">
        <v>23</v>
      </c>
      <c r="E350" s="4" t="s">
        <v>24</v>
      </c>
      <c r="F350" s="5">
        <v>2</v>
      </c>
      <c r="G350" s="4" t="s">
        <v>25</v>
      </c>
      <c r="H350" s="4" t="s">
        <v>26</v>
      </c>
      <c r="I350" s="5">
        <v>38034169</v>
      </c>
      <c r="J350" s="5">
        <v>1400507</v>
      </c>
      <c r="K350" s="5">
        <v>117066975</v>
      </c>
      <c r="L350" s="4" t="s">
        <v>27</v>
      </c>
      <c r="M350" s="5">
        <v>717</v>
      </c>
      <c r="N350" s="5">
        <v>36</v>
      </c>
      <c r="O350" s="2">
        <v>16.84</v>
      </c>
      <c r="P350" s="5">
        <v>6458076</v>
      </c>
      <c r="Q350" s="4" t="s">
        <v>36</v>
      </c>
      <c r="R350" s="5">
        <v>0</v>
      </c>
      <c r="S350" s="4" t="s">
        <v>29</v>
      </c>
      <c r="T350" s="6">
        <v>44833</v>
      </c>
      <c r="U350" s="4" t="s">
        <v>38</v>
      </c>
      <c r="V350" s="2">
        <f t="shared" si="35"/>
        <v>16.376642729358291</v>
      </c>
      <c r="W350" s="3">
        <f t="shared" si="36"/>
        <v>0</v>
      </c>
      <c r="X350" s="3">
        <f t="shared" si="37"/>
        <v>16.84</v>
      </c>
      <c r="Y350" s="3">
        <f t="shared" si="38"/>
        <v>1971407859</v>
      </c>
      <c r="Z350" s="3">
        <f t="shared" si="39"/>
        <v>1971407859</v>
      </c>
      <c r="AA350" s="3">
        <f t="shared" si="40"/>
        <v>0</v>
      </c>
      <c r="AB350" s="7">
        <f t="shared" si="41"/>
        <v>0</v>
      </c>
      <c r="AC350" s="3" cm="1">
        <f t="array" ref="AC350">IFERROR(
    (SUMPRODUCT(--(M350:M1349 &lt;&gt; Y350:Y1349)*(M350:M1349 &lt; Y350:Y1349)) - SUMPRODUCT(--(M350:M1349 &lt;&gt; Y350:Y1349)*(M350:M1349 &gt; Y350:Y1349))) /
    SQRT(
        (SUMPRODUCT(--(M350:M1349 &lt;&gt; Y350:Y1349)*(M350:M1349 &lt; Y350:Y1349)) + COUNT(M350:M1349)) *
        (SUMPRODUCT(--(M350:M1349 &lt;&gt; Y350:Y1349)*(M350:M1349 &gt; Y350:Y1349)) + COUNT(Y350:Y1349))
    ),
    0
)</f>
        <v>0.70710678118654746</v>
      </c>
    </row>
    <row r="351" spans="1:29" x14ac:dyDescent="0.3">
      <c r="A351" s="4" t="s">
        <v>388</v>
      </c>
      <c r="B351" s="4" t="s">
        <v>389</v>
      </c>
      <c r="C351" s="5">
        <v>28</v>
      </c>
      <c r="D351" s="4" t="s">
        <v>41</v>
      </c>
      <c r="E351" s="4" t="s">
        <v>33</v>
      </c>
      <c r="F351" s="5">
        <v>2</v>
      </c>
      <c r="G351" s="4" t="s">
        <v>64</v>
      </c>
      <c r="H351" s="4" t="s">
        <v>26</v>
      </c>
      <c r="I351" s="5">
        <v>29150572</v>
      </c>
      <c r="J351" s="5">
        <v>4638246</v>
      </c>
      <c r="K351" s="5">
        <v>361936230</v>
      </c>
      <c r="L351" s="4" t="s">
        <v>61</v>
      </c>
      <c r="M351" s="5">
        <v>717</v>
      </c>
      <c r="N351" s="5">
        <v>48</v>
      </c>
      <c r="O351" s="2">
        <v>16.22</v>
      </c>
      <c r="P351" s="5">
        <v>7305863</v>
      </c>
      <c r="Q351" s="4" t="s">
        <v>36</v>
      </c>
      <c r="R351" s="5">
        <v>0</v>
      </c>
      <c r="S351" s="4" t="s">
        <v>50</v>
      </c>
      <c r="T351" s="6">
        <v>45257</v>
      </c>
      <c r="U351" s="4" t="s">
        <v>55</v>
      </c>
      <c r="V351" s="2">
        <f t="shared" si="35"/>
        <v>21.622132505493386</v>
      </c>
      <c r="W351" s="3">
        <f t="shared" si="36"/>
        <v>0</v>
      </c>
      <c r="X351" s="3">
        <f t="shared" si="37"/>
        <v>16.22</v>
      </c>
      <c r="Y351" s="3">
        <f t="shared" si="38"/>
        <v>5870605650.5999994</v>
      </c>
      <c r="Z351" s="3">
        <f t="shared" si="39"/>
        <v>5870605650.5999994</v>
      </c>
      <c r="AA351" s="3">
        <f t="shared" si="40"/>
        <v>0</v>
      </c>
      <c r="AB351" s="7">
        <f t="shared" si="41"/>
        <v>0</v>
      </c>
      <c r="AC351" s="3" cm="1">
        <f t="array" ref="AC351">IFERROR(
    (SUMPRODUCT(--(M351:M1350 &lt;&gt; Y351:Y1350)*(M351:M1350 &lt; Y351:Y1350)) - SUMPRODUCT(--(M351:M1350 &lt;&gt; Y351:Y1350)*(M351:M1350 &gt; Y351:Y1350))) /
    SQRT(
        (SUMPRODUCT(--(M351:M1350 &lt;&gt; Y351:Y1350)*(M351:M1350 &lt; Y351:Y1350)) + COUNT(M351:M1350)) *
        (SUMPRODUCT(--(M351:M1350 &lt;&gt; Y351:Y1350)*(M351:M1350 &gt; Y351:Y1350)) + COUNT(Y351:Y1350))
    ),
    0
)</f>
        <v>0.70710678118654746</v>
      </c>
    </row>
    <row r="352" spans="1:29" x14ac:dyDescent="0.3">
      <c r="A352" s="4" t="s">
        <v>422</v>
      </c>
      <c r="B352" s="4" t="s">
        <v>423</v>
      </c>
      <c r="C352" s="5">
        <v>28</v>
      </c>
      <c r="D352" s="4" t="s">
        <v>41</v>
      </c>
      <c r="E352" s="4" t="s">
        <v>42</v>
      </c>
      <c r="F352" s="5">
        <v>0</v>
      </c>
      <c r="G352" s="4" t="s">
        <v>34</v>
      </c>
      <c r="H352" s="4" t="s">
        <v>49</v>
      </c>
      <c r="I352" s="5">
        <v>52444390</v>
      </c>
      <c r="J352" s="5">
        <v>2037398</v>
      </c>
      <c r="K352" s="5">
        <v>145949869</v>
      </c>
      <c r="L352" s="4" t="s">
        <v>27</v>
      </c>
      <c r="M352" s="5">
        <v>716</v>
      </c>
      <c r="N352" s="5">
        <v>60</v>
      </c>
      <c r="O352" s="2">
        <v>15.09</v>
      </c>
      <c r="P352" s="5">
        <v>15665941</v>
      </c>
      <c r="Q352" s="4" t="s">
        <v>36</v>
      </c>
      <c r="R352" s="5">
        <v>1</v>
      </c>
      <c r="S352" s="4" t="s">
        <v>43</v>
      </c>
      <c r="T352" s="6">
        <v>45198</v>
      </c>
      <c r="U352" s="4" t="s">
        <v>55</v>
      </c>
      <c r="V352" s="2">
        <f t="shared" si="35"/>
        <v>28.754454607840696</v>
      </c>
      <c r="W352" s="3">
        <f t="shared" si="36"/>
        <v>0</v>
      </c>
      <c r="X352" s="3">
        <f t="shared" si="37"/>
        <v>15.09</v>
      </c>
      <c r="Y352" s="3">
        <f t="shared" si="38"/>
        <v>2202383523.21</v>
      </c>
      <c r="Z352" s="3">
        <f t="shared" si="39"/>
        <v>2202383523.21</v>
      </c>
      <c r="AA352" s="3">
        <f t="shared" si="40"/>
        <v>0</v>
      </c>
      <c r="AB352" s="7">
        <f t="shared" si="41"/>
        <v>0</v>
      </c>
      <c r="AC352" s="3" cm="1">
        <f t="array" ref="AC352">IFERROR(
    (SUMPRODUCT(--(M352:M1351 &lt;&gt; Y352:Y1351)*(M352:M1351 &lt; Y352:Y1351)) - SUMPRODUCT(--(M352:M1351 &lt;&gt; Y352:Y1351)*(M352:M1351 &gt; Y352:Y1351))) /
    SQRT(
        (SUMPRODUCT(--(M352:M1351 &lt;&gt; Y352:Y1351)*(M352:M1351 &lt; Y352:Y1351)) + COUNT(M352:M1351)) *
        (SUMPRODUCT(--(M352:M1351 &lt;&gt; Y352:Y1351)*(M352:M1351 &gt; Y352:Y1351)) + COUNT(Y352:Y1351))
    ),
    0
)</f>
        <v>0.70710678118654746</v>
      </c>
    </row>
    <row r="353" spans="1:29" x14ac:dyDescent="0.3">
      <c r="A353" s="4" t="s">
        <v>486</v>
      </c>
      <c r="B353" s="4" t="s">
        <v>487</v>
      </c>
      <c r="C353" s="5">
        <v>30</v>
      </c>
      <c r="D353" s="4" t="s">
        <v>41</v>
      </c>
      <c r="E353" s="4" t="s">
        <v>42</v>
      </c>
      <c r="F353" s="5">
        <v>0</v>
      </c>
      <c r="G353" s="4" t="s">
        <v>25</v>
      </c>
      <c r="H353" s="4" t="s">
        <v>54</v>
      </c>
      <c r="I353" s="5">
        <v>42347524</v>
      </c>
      <c r="J353" s="5">
        <v>9337741</v>
      </c>
      <c r="K353" s="5">
        <v>103201190</v>
      </c>
      <c r="L353" s="4" t="s">
        <v>61</v>
      </c>
      <c r="M353" s="5">
        <v>716</v>
      </c>
      <c r="N353" s="5">
        <v>36</v>
      </c>
      <c r="O353" s="2">
        <v>16.21</v>
      </c>
      <c r="P353" s="5">
        <v>9267102</v>
      </c>
      <c r="Q353" s="4" t="s">
        <v>36</v>
      </c>
      <c r="R353" s="5">
        <v>0</v>
      </c>
      <c r="S353" s="4" t="s">
        <v>37</v>
      </c>
      <c r="T353" s="6">
        <v>44920</v>
      </c>
      <c r="U353" s="4" t="s">
        <v>51</v>
      </c>
      <c r="V353" s="2">
        <f t="shared" si="35"/>
        <v>17.929872275976528</v>
      </c>
      <c r="W353" s="3">
        <f t="shared" si="36"/>
        <v>0</v>
      </c>
      <c r="X353" s="3">
        <f t="shared" si="37"/>
        <v>16.21</v>
      </c>
      <c r="Y353" s="3">
        <f t="shared" si="38"/>
        <v>1672891289.9000001</v>
      </c>
      <c r="Z353" s="3">
        <f t="shared" si="39"/>
        <v>1672891289.9000001</v>
      </c>
      <c r="AA353" s="3">
        <f t="shared" si="40"/>
        <v>0</v>
      </c>
      <c r="AB353" s="7">
        <f t="shared" si="41"/>
        <v>0</v>
      </c>
      <c r="AC353" s="3" cm="1">
        <f t="array" ref="AC353">IFERROR(
    (SUMPRODUCT(--(M353:M1352 &lt;&gt; Y353:Y1352)*(M353:M1352 &lt; Y353:Y1352)) - SUMPRODUCT(--(M353:M1352 &lt;&gt; Y353:Y1352)*(M353:M1352 &gt; Y353:Y1352))) /
    SQRT(
        (SUMPRODUCT(--(M353:M1352 &lt;&gt; Y353:Y1352)*(M353:M1352 &lt; Y353:Y1352)) + COUNT(M353:M1352)) *
        (SUMPRODUCT(--(M353:M1352 &lt;&gt; Y353:Y1352)*(M353:M1352 &gt; Y353:Y1352)) + COUNT(Y353:Y1352))
    ),
    0
)</f>
        <v>0.70710678118654746</v>
      </c>
    </row>
    <row r="354" spans="1:29" x14ac:dyDescent="0.3">
      <c r="A354" s="4" t="s">
        <v>788</v>
      </c>
      <c r="B354" s="4" t="s">
        <v>789</v>
      </c>
      <c r="C354" s="5">
        <v>37</v>
      </c>
      <c r="D354" s="4" t="s">
        <v>41</v>
      </c>
      <c r="E354" s="4" t="s">
        <v>24</v>
      </c>
      <c r="F354" s="5">
        <v>2</v>
      </c>
      <c r="G354" s="4" t="s">
        <v>34</v>
      </c>
      <c r="H354" s="4" t="s">
        <v>305</v>
      </c>
      <c r="I354" s="5">
        <v>41857563</v>
      </c>
      <c r="J354" s="5">
        <v>13275806</v>
      </c>
      <c r="K354" s="5">
        <v>212089149</v>
      </c>
      <c r="L354" s="4" t="s">
        <v>27</v>
      </c>
      <c r="M354" s="5">
        <v>716</v>
      </c>
      <c r="N354" s="5">
        <v>48</v>
      </c>
      <c r="O354" s="2">
        <v>17.260000000000002</v>
      </c>
      <c r="P354" s="5">
        <v>18977629</v>
      </c>
      <c r="Q354" s="4" t="s">
        <v>36</v>
      </c>
      <c r="R354" s="5">
        <v>0</v>
      </c>
      <c r="S354" s="4" t="s">
        <v>29</v>
      </c>
      <c r="T354" s="6">
        <v>44857</v>
      </c>
      <c r="U354" s="4" t="s">
        <v>55</v>
      </c>
      <c r="V354" s="2">
        <f t="shared" si="35"/>
        <v>34.421312073274535</v>
      </c>
      <c r="W354" s="3">
        <f t="shared" si="36"/>
        <v>0</v>
      </c>
      <c r="X354" s="3">
        <f t="shared" si="37"/>
        <v>17.260000000000002</v>
      </c>
      <c r="Y354" s="3">
        <f t="shared" si="38"/>
        <v>3660658711.7400002</v>
      </c>
      <c r="Z354" s="3">
        <f t="shared" si="39"/>
        <v>3660658711.7400002</v>
      </c>
      <c r="AA354" s="3">
        <f t="shared" si="40"/>
        <v>0</v>
      </c>
      <c r="AB354" s="7">
        <f t="shared" si="41"/>
        <v>0</v>
      </c>
      <c r="AC354" s="3" cm="1">
        <f t="array" ref="AC354">IFERROR(
    (SUMPRODUCT(--(M354:M1353 &lt;&gt; Y354:Y1353)*(M354:M1353 &lt; Y354:Y1353)) - SUMPRODUCT(--(M354:M1353 &lt;&gt; Y354:Y1353)*(M354:M1353 &gt; Y354:Y1353))) /
    SQRT(
        (SUMPRODUCT(--(M354:M1353 &lt;&gt; Y354:Y1353)*(M354:M1353 &lt; Y354:Y1353)) + COUNT(M354:M1353)) *
        (SUMPRODUCT(--(M354:M1353 &lt;&gt; Y354:Y1353)*(M354:M1353 &gt; Y354:Y1353)) + COUNT(Y354:Y1353))
    ),
    0
)</f>
        <v>0.70710678118654746</v>
      </c>
    </row>
    <row r="355" spans="1:29" x14ac:dyDescent="0.3">
      <c r="A355" s="4" t="s">
        <v>1060</v>
      </c>
      <c r="B355" s="4" t="s">
        <v>1061</v>
      </c>
      <c r="C355" s="5">
        <v>44</v>
      </c>
      <c r="D355" s="4" t="s">
        <v>23</v>
      </c>
      <c r="E355" s="4" t="s">
        <v>33</v>
      </c>
      <c r="F355" s="5">
        <v>3</v>
      </c>
      <c r="G355" s="4" t="s">
        <v>64</v>
      </c>
      <c r="H355" s="4" t="s">
        <v>26</v>
      </c>
      <c r="I355" s="5">
        <v>7029341</v>
      </c>
      <c r="J355" s="5">
        <v>1217309</v>
      </c>
      <c r="K355" s="5">
        <v>480624887</v>
      </c>
      <c r="L355" s="4" t="s">
        <v>35</v>
      </c>
      <c r="M355" s="5">
        <v>716</v>
      </c>
      <c r="N355" s="5">
        <v>36</v>
      </c>
      <c r="O355" s="2">
        <v>15.29</v>
      </c>
      <c r="P355" s="5">
        <v>8572307</v>
      </c>
      <c r="Q355" s="4" t="s">
        <v>36</v>
      </c>
      <c r="R355" s="5">
        <v>0</v>
      </c>
      <c r="S355" s="4" t="s">
        <v>37</v>
      </c>
      <c r="T355" s="6">
        <v>45019</v>
      </c>
      <c r="U355" s="4" t="s">
        <v>55</v>
      </c>
      <c r="V355" s="2">
        <f t="shared" si="35"/>
        <v>103.94896109329244</v>
      </c>
      <c r="W355" s="3">
        <f t="shared" si="36"/>
        <v>0</v>
      </c>
      <c r="X355" s="3">
        <f t="shared" si="37"/>
        <v>15.29</v>
      </c>
      <c r="Y355" s="3">
        <f t="shared" si="38"/>
        <v>7348754522.2299995</v>
      </c>
      <c r="Z355" s="3">
        <f t="shared" si="39"/>
        <v>7348754522.2299995</v>
      </c>
      <c r="AA355" s="3">
        <f t="shared" si="40"/>
        <v>0</v>
      </c>
      <c r="AB355" s="7">
        <f t="shared" si="41"/>
        <v>0</v>
      </c>
      <c r="AC355" s="3" cm="1">
        <f t="array" ref="AC355">IFERROR(
    (SUMPRODUCT(--(M355:M1354 &lt;&gt; Y355:Y1354)*(M355:M1354 &lt; Y355:Y1354)) - SUMPRODUCT(--(M355:M1354 &lt;&gt; Y355:Y1354)*(M355:M1354 &gt; Y355:Y1354))) /
    SQRT(
        (SUMPRODUCT(--(M355:M1354 &lt;&gt; Y355:Y1354)*(M355:M1354 &lt; Y355:Y1354)) + COUNT(M355:M1354)) *
        (SUMPRODUCT(--(M355:M1354 &lt;&gt; Y355:Y1354)*(M355:M1354 &gt; Y355:Y1354)) + COUNT(Y355:Y1354))
    ),
    0
)</f>
        <v>0.70710678118654757</v>
      </c>
    </row>
    <row r="356" spans="1:29" x14ac:dyDescent="0.3">
      <c r="A356" s="4" t="s">
        <v>1718</v>
      </c>
      <c r="B356" s="4" t="s">
        <v>1719</v>
      </c>
      <c r="C356" s="5">
        <v>57</v>
      </c>
      <c r="D356" s="4" t="s">
        <v>41</v>
      </c>
      <c r="E356" s="4" t="s">
        <v>33</v>
      </c>
      <c r="F356" s="5">
        <v>0</v>
      </c>
      <c r="G356" s="4" t="s">
        <v>25</v>
      </c>
      <c r="H356" s="4" t="s">
        <v>49</v>
      </c>
      <c r="I356" s="5">
        <v>6432672</v>
      </c>
      <c r="J356" s="5">
        <v>14163953</v>
      </c>
      <c r="K356" s="5">
        <v>436741860</v>
      </c>
      <c r="L356" s="4" t="s">
        <v>61</v>
      </c>
      <c r="M356" s="5">
        <v>716</v>
      </c>
      <c r="N356" s="5">
        <v>24</v>
      </c>
      <c r="O356" s="2">
        <v>17.98</v>
      </c>
      <c r="P356" s="5">
        <v>14663305</v>
      </c>
      <c r="Q356" s="4" t="s">
        <v>36</v>
      </c>
      <c r="R356" s="5">
        <v>0</v>
      </c>
      <c r="S356" s="4" t="s">
        <v>50</v>
      </c>
      <c r="T356" s="6">
        <v>44900</v>
      </c>
      <c r="U356" s="4" t="s">
        <v>30</v>
      </c>
      <c r="V356" s="2">
        <f t="shared" si="35"/>
        <v>71.192756094748532</v>
      </c>
      <c r="W356" s="3">
        <f t="shared" si="36"/>
        <v>0</v>
      </c>
      <c r="X356" s="3">
        <f t="shared" si="37"/>
        <v>17.98</v>
      </c>
      <c r="Y356" s="3">
        <f t="shared" si="38"/>
        <v>7852618642.8000002</v>
      </c>
      <c r="Z356" s="3">
        <f t="shared" si="39"/>
        <v>7852618642.8000002</v>
      </c>
      <c r="AA356" s="3">
        <f t="shared" si="40"/>
        <v>0</v>
      </c>
      <c r="AB356" s="7">
        <f t="shared" si="41"/>
        <v>0</v>
      </c>
      <c r="AC356" s="3" cm="1">
        <f t="array" ref="AC356">IFERROR(
    (SUMPRODUCT(--(M356:M1355 &lt;&gt; Y356:Y1355)*(M356:M1355 &lt; Y356:Y1355)) - SUMPRODUCT(--(M356:M1355 &lt;&gt; Y356:Y1355)*(M356:M1355 &gt; Y356:Y1355))) /
    SQRT(
        (SUMPRODUCT(--(M356:M1355 &lt;&gt; Y356:Y1355)*(M356:M1355 &lt; Y356:Y1355)) + COUNT(M356:M1355)) *
        (SUMPRODUCT(--(M356:M1355 &lt;&gt; Y356:Y1355)*(M356:M1355 &gt; Y356:Y1355)) + COUNT(Y356:Y1355))
    ),
    0
)</f>
        <v>0.70710678118654757</v>
      </c>
    </row>
    <row r="357" spans="1:29" x14ac:dyDescent="0.3">
      <c r="A357" s="4" t="s">
        <v>91</v>
      </c>
      <c r="B357" s="4" t="s">
        <v>92</v>
      </c>
      <c r="C357" s="5">
        <v>21</v>
      </c>
      <c r="D357" s="4" t="s">
        <v>41</v>
      </c>
      <c r="E357" s="4" t="s">
        <v>33</v>
      </c>
      <c r="F357" s="5">
        <v>3</v>
      </c>
      <c r="G357" s="4" t="s">
        <v>93</v>
      </c>
      <c r="H357" s="4" t="s">
        <v>26</v>
      </c>
      <c r="I357" s="5">
        <v>10210766</v>
      </c>
      <c r="J357" s="5">
        <v>1138422</v>
      </c>
      <c r="K357" s="5">
        <v>93491791</v>
      </c>
      <c r="L357" s="4" t="s">
        <v>27</v>
      </c>
      <c r="M357" s="5">
        <v>715</v>
      </c>
      <c r="N357" s="5">
        <v>36</v>
      </c>
      <c r="O357" s="2">
        <v>14.41</v>
      </c>
      <c r="P357" s="5">
        <v>10542143</v>
      </c>
      <c r="Q357" s="4" t="s">
        <v>36</v>
      </c>
      <c r="R357" s="5">
        <v>0</v>
      </c>
      <c r="S357" s="4" t="s">
        <v>37</v>
      </c>
      <c r="T357" s="6">
        <v>45619</v>
      </c>
      <c r="U357" s="4" t="s">
        <v>30</v>
      </c>
      <c r="V357" s="2">
        <f t="shared" si="35"/>
        <v>92.888962628868256</v>
      </c>
      <c r="W357" s="3">
        <f t="shared" si="36"/>
        <v>0</v>
      </c>
      <c r="X357" s="3">
        <f t="shared" si="37"/>
        <v>14.41</v>
      </c>
      <c r="Y357" s="3">
        <f t="shared" si="38"/>
        <v>1347216708.3099999</v>
      </c>
      <c r="Z357" s="3">
        <f t="shared" si="39"/>
        <v>1347216708.3099999</v>
      </c>
      <c r="AA357" s="3">
        <f t="shared" si="40"/>
        <v>0</v>
      </c>
      <c r="AB357" s="7">
        <f t="shared" si="41"/>
        <v>0</v>
      </c>
      <c r="AC357" s="3" cm="1">
        <f t="array" ref="AC357">IFERROR(
    (SUMPRODUCT(--(M357:M1356 &lt;&gt; Y357:Y1356)*(M357:M1356 &lt; Y357:Y1356)) - SUMPRODUCT(--(M357:M1356 &lt;&gt; Y357:Y1356)*(M357:M1356 &gt; Y357:Y1356))) /
    SQRT(
        (SUMPRODUCT(--(M357:M1356 &lt;&gt; Y357:Y1356)*(M357:M1356 &lt; Y357:Y1356)) + COUNT(M357:M1356)) *
        (SUMPRODUCT(--(M357:M1356 &lt;&gt; Y357:Y1356)*(M357:M1356 &gt; Y357:Y1356)) + COUNT(Y357:Y1356))
    ),
    0
)</f>
        <v>0.70710678118654757</v>
      </c>
    </row>
    <row r="358" spans="1:29" x14ac:dyDescent="0.3">
      <c r="A358" s="4" t="s">
        <v>1000</v>
      </c>
      <c r="B358" s="4" t="s">
        <v>1001</v>
      </c>
      <c r="C358" s="5">
        <v>42</v>
      </c>
      <c r="D358" s="4" t="s">
        <v>41</v>
      </c>
      <c r="E358" s="4" t="s">
        <v>33</v>
      </c>
      <c r="F358" s="5">
        <v>0</v>
      </c>
      <c r="G358" s="4" t="s">
        <v>25</v>
      </c>
      <c r="H358" s="4" t="s">
        <v>54</v>
      </c>
      <c r="I358" s="5">
        <v>23322545</v>
      </c>
      <c r="J358" s="5">
        <v>12210755</v>
      </c>
      <c r="K358" s="5">
        <v>28999710</v>
      </c>
      <c r="L358" s="4" t="s">
        <v>35</v>
      </c>
      <c r="M358" s="5">
        <v>715</v>
      </c>
      <c r="N358" s="5">
        <v>36</v>
      </c>
      <c r="O358" s="2">
        <v>17.350000000000001</v>
      </c>
      <c r="P358" s="5">
        <v>8265341</v>
      </c>
      <c r="Q358" s="4" t="s">
        <v>36</v>
      </c>
      <c r="R358" s="5">
        <v>0</v>
      </c>
      <c r="S358" s="4" t="s">
        <v>50</v>
      </c>
      <c r="T358" s="6">
        <v>45414</v>
      </c>
      <c r="U358" s="4" t="s">
        <v>30</v>
      </c>
      <c r="V358" s="2">
        <f t="shared" si="35"/>
        <v>23.260831389147647</v>
      </c>
      <c r="W358" s="3">
        <f t="shared" si="36"/>
        <v>0</v>
      </c>
      <c r="X358" s="3">
        <f t="shared" si="37"/>
        <v>17.350000000000001</v>
      </c>
      <c r="Y358" s="3">
        <f t="shared" si="38"/>
        <v>503144968.50000006</v>
      </c>
      <c r="Z358" s="3">
        <f t="shared" si="39"/>
        <v>503144968.50000006</v>
      </c>
      <c r="AA358" s="3">
        <f t="shared" si="40"/>
        <v>0</v>
      </c>
      <c r="AB358" s="7">
        <f t="shared" si="41"/>
        <v>0</v>
      </c>
      <c r="AC358" s="3" cm="1">
        <f t="array" ref="AC358">IFERROR(
    (SUMPRODUCT(--(M358:M1357 &lt;&gt; Y358:Y1357)*(M358:M1357 &lt; Y358:Y1357)) - SUMPRODUCT(--(M358:M1357 &lt;&gt; Y358:Y1357)*(M358:M1357 &gt; Y358:Y1357))) /
    SQRT(
        (SUMPRODUCT(--(M358:M1357 &lt;&gt; Y358:Y1357)*(M358:M1357 &lt; Y358:Y1357)) + COUNT(M358:M1357)) *
        (SUMPRODUCT(--(M358:M1357 &lt;&gt; Y358:Y1357)*(M358:M1357 &gt; Y358:Y1357)) + COUNT(Y358:Y1357))
    ),
    0
)</f>
        <v>0.70710678118654757</v>
      </c>
    </row>
    <row r="359" spans="1:29" x14ac:dyDescent="0.3">
      <c r="A359" s="4" t="s">
        <v>1458</v>
      </c>
      <c r="B359" s="4" t="s">
        <v>1459</v>
      </c>
      <c r="C359" s="5">
        <v>52</v>
      </c>
      <c r="D359" s="4" t="s">
        <v>23</v>
      </c>
      <c r="E359" s="4" t="s">
        <v>24</v>
      </c>
      <c r="F359" s="5">
        <v>2</v>
      </c>
      <c r="G359" s="4" t="s">
        <v>25</v>
      </c>
      <c r="H359" s="4" t="s">
        <v>54</v>
      </c>
      <c r="I359" s="5">
        <v>44989821</v>
      </c>
      <c r="J359" s="5">
        <v>12595379</v>
      </c>
      <c r="K359" s="5">
        <v>436222509</v>
      </c>
      <c r="L359" s="4" t="s">
        <v>61</v>
      </c>
      <c r="M359" s="5">
        <v>715</v>
      </c>
      <c r="N359" s="5">
        <v>12</v>
      </c>
      <c r="O359" s="2">
        <v>8.14</v>
      </c>
      <c r="P359" s="5">
        <v>16854868</v>
      </c>
      <c r="Q359" s="4" t="s">
        <v>36</v>
      </c>
      <c r="R359" s="5">
        <v>0</v>
      </c>
      <c r="S359" s="4" t="s">
        <v>50</v>
      </c>
      <c r="T359" s="6">
        <v>45674</v>
      </c>
      <c r="U359" s="4" t="s">
        <v>84</v>
      </c>
      <c r="V359" s="2">
        <f t="shared" si="35"/>
        <v>29.269444232198548</v>
      </c>
      <c r="W359" s="3">
        <f t="shared" si="36"/>
        <v>0</v>
      </c>
      <c r="X359" s="3">
        <f t="shared" si="37"/>
        <v>8.14</v>
      </c>
      <c r="Y359" s="3">
        <f t="shared" si="38"/>
        <v>3550851223.2600002</v>
      </c>
      <c r="Z359" s="3">
        <f t="shared" si="39"/>
        <v>3550851223.2600002</v>
      </c>
      <c r="AA359" s="3">
        <f t="shared" si="40"/>
        <v>0</v>
      </c>
      <c r="AB359" s="7">
        <f t="shared" si="41"/>
        <v>0</v>
      </c>
      <c r="AC359" s="3" cm="1">
        <f t="array" ref="AC359">IFERROR(
    (SUMPRODUCT(--(M359:M1358 &lt;&gt; Y359:Y1358)*(M359:M1358 &lt; Y359:Y1358)) - SUMPRODUCT(--(M359:M1358 &lt;&gt; Y359:Y1358)*(M359:M1358 &gt; Y359:Y1358))) /
    SQRT(
        (SUMPRODUCT(--(M359:M1358 &lt;&gt; Y359:Y1358)*(M359:M1358 &lt; Y359:Y1358)) + COUNT(M359:M1358)) *
        (SUMPRODUCT(--(M359:M1358 &lt;&gt; Y359:Y1358)*(M359:M1358 &gt; Y359:Y1358)) + COUNT(Y359:Y1358))
    ),
    0
)</f>
        <v>0.70710678118654757</v>
      </c>
    </row>
    <row r="360" spans="1:29" x14ac:dyDescent="0.3">
      <c r="A360" s="4" t="s">
        <v>143</v>
      </c>
      <c r="B360" s="4" t="s">
        <v>144</v>
      </c>
      <c r="C360" s="5">
        <v>22</v>
      </c>
      <c r="D360" s="4" t="s">
        <v>23</v>
      </c>
      <c r="E360" s="4" t="s">
        <v>33</v>
      </c>
      <c r="F360" s="5">
        <v>0</v>
      </c>
      <c r="G360" s="4" t="s">
        <v>64</v>
      </c>
      <c r="H360" s="4" t="s">
        <v>26</v>
      </c>
      <c r="I360" s="5">
        <v>28874281</v>
      </c>
      <c r="J360" s="5">
        <v>5864049</v>
      </c>
      <c r="K360" s="5">
        <v>195699687</v>
      </c>
      <c r="L360" s="4" t="s">
        <v>61</v>
      </c>
      <c r="M360" s="5">
        <v>714</v>
      </c>
      <c r="N360" s="5">
        <v>24</v>
      </c>
      <c r="O360" s="2">
        <v>14.8</v>
      </c>
      <c r="P360" s="5">
        <v>5692489</v>
      </c>
      <c r="Q360" s="4" t="s">
        <v>36</v>
      </c>
      <c r="R360" s="5">
        <v>0</v>
      </c>
      <c r="S360" s="4" t="s">
        <v>29</v>
      </c>
      <c r="T360" s="6">
        <v>45299</v>
      </c>
      <c r="U360" s="4" t="s">
        <v>30</v>
      </c>
      <c r="V360" s="2">
        <f t="shared" si="35"/>
        <v>16.386766433504434</v>
      </c>
      <c r="W360" s="3">
        <f t="shared" si="36"/>
        <v>0</v>
      </c>
      <c r="X360" s="3">
        <f t="shared" si="37"/>
        <v>14.8</v>
      </c>
      <c r="Y360" s="3">
        <f t="shared" si="38"/>
        <v>2896355367.5999999</v>
      </c>
      <c r="Z360" s="3">
        <f t="shared" si="39"/>
        <v>2896355367.5999999</v>
      </c>
      <c r="AA360" s="3">
        <f t="shared" si="40"/>
        <v>0</v>
      </c>
      <c r="AB360" s="7">
        <f t="shared" si="41"/>
        <v>0</v>
      </c>
      <c r="AC360" s="3" cm="1">
        <f t="array" ref="AC360">IFERROR(
    (SUMPRODUCT(--(M360:M1359 &lt;&gt; Y360:Y1359)*(M360:M1359 &lt; Y360:Y1359)) - SUMPRODUCT(--(M360:M1359 &lt;&gt; Y360:Y1359)*(M360:M1359 &gt; Y360:Y1359))) /
    SQRT(
        (SUMPRODUCT(--(M360:M1359 &lt;&gt; Y360:Y1359)*(M360:M1359 &lt; Y360:Y1359)) + COUNT(M360:M1359)) *
        (SUMPRODUCT(--(M360:M1359 &lt;&gt; Y360:Y1359)*(M360:M1359 &gt; Y360:Y1359)) + COUNT(Y360:Y1359))
    ),
    0
)</f>
        <v>0.70710678118654746</v>
      </c>
    </row>
    <row r="361" spans="1:29" x14ac:dyDescent="0.3">
      <c r="A361" s="4" t="s">
        <v>474</v>
      </c>
      <c r="B361" s="4" t="s">
        <v>475</v>
      </c>
      <c r="C361" s="5">
        <v>30</v>
      </c>
      <c r="D361" s="4" t="s">
        <v>41</v>
      </c>
      <c r="E361" s="4" t="s">
        <v>24</v>
      </c>
      <c r="F361" s="5">
        <v>2</v>
      </c>
      <c r="G361" s="4" t="s">
        <v>64</v>
      </c>
      <c r="H361" s="4" t="s">
        <v>54</v>
      </c>
      <c r="I361" s="5">
        <v>52799252</v>
      </c>
      <c r="J361" s="5">
        <v>1734428</v>
      </c>
      <c r="K361" s="5">
        <v>77413407</v>
      </c>
      <c r="L361" s="4" t="s">
        <v>71</v>
      </c>
      <c r="M361" s="5">
        <v>714</v>
      </c>
      <c r="N361" s="5">
        <v>48</v>
      </c>
      <c r="O361" s="2">
        <v>12.52</v>
      </c>
      <c r="P361" s="5">
        <v>10061568</v>
      </c>
      <c r="Q361" s="4" t="s">
        <v>36</v>
      </c>
      <c r="R361" s="5">
        <v>0</v>
      </c>
      <c r="S361" s="4" t="s">
        <v>29</v>
      </c>
      <c r="T361" s="6">
        <v>45592</v>
      </c>
      <c r="U361" s="4" t="s">
        <v>84</v>
      </c>
      <c r="V361" s="2">
        <f t="shared" si="35"/>
        <v>18.450190781183299</v>
      </c>
      <c r="W361" s="3">
        <f t="shared" si="36"/>
        <v>0</v>
      </c>
      <c r="X361" s="3">
        <f t="shared" si="37"/>
        <v>12.52</v>
      </c>
      <c r="Y361" s="3">
        <f t="shared" si="38"/>
        <v>969215855.63999999</v>
      </c>
      <c r="Z361" s="3">
        <f t="shared" si="39"/>
        <v>969215855.63999999</v>
      </c>
      <c r="AA361" s="3">
        <f t="shared" si="40"/>
        <v>0</v>
      </c>
      <c r="AB361" s="7">
        <f t="shared" si="41"/>
        <v>0</v>
      </c>
      <c r="AC361" s="3" cm="1">
        <f t="array" ref="AC361">IFERROR(
    (SUMPRODUCT(--(M361:M1360 &lt;&gt; Y361:Y1360)*(M361:M1360 &lt; Y361:Y1360)) - SUMPRODUCT(--(M361:M1360 &lt;&gt; Y361:Y1360)*(M361:M1360 &gt; Y361:Y1360))) /
    SQRT(
        (SUMPRODUCT(--(M361:M1360 &lt;&gt; Y361:Y1360)*(M361:M1360 &lt; Y361:Y1360)) + COUNT(M361:M1360)) *
        (SUMPRODUCT(--(M361:M1360 &lt;&gt; Y361:Y1360)*(M361:M1360 &gt; Y361:Y1360)) + COUNT(Y361:Y1360))
    ),
    0
)</f>
        <v>0.70710678118654746</v>
      </c>
    </row>
    <row r="362" spans="1:29" x14ac:dyDescent="0.3">
      <c r="A362" s="4" t="s">
        <v>1506</v>
      </c>
      <c r="B362" s="4" t="s">
        <v>1507</v>
      </c>
      <c r="C362" s="5">
        <v>53</v>
      </c>
      <c r="D362" s="4" t="s">
        <v>23</v>
      </c>
      <c r="E362" s="4" t="s">
        <v>24</v>
      </c>
      <c r="F362" s="5">
        <v>3</v>
      </c>
      <c r="G362" s="4" t="s">
        <v>34</v>
      </c>
      <c r="H362" s="4" t="s">
        <v>26</v>
      </c>
      <c r="I362" s="5">
        <v>10167373</v>
      </c>
      <c r="J362" s="5">
        <v>12839235</v>
      </c>
      <c r="K362" s="5">
        <v>17872277</v>
      </c>
      <c r="L362" s="4" t="s">
        <v>58</v>
      </c>
      <c r="M362" s="5">
        <v>714</v>
      </c>
      <c r="N362" s="5">
        <v>24</v>
      </c>
      <c r="O362" s="2">
        <v>18.149999999999999</v>
      </c>
      <c r="P362" s="5">
        <v>4494412</v>
      </c>
      <c r="Q362" s="4" t="s">
        <v>36</v>
      </c>
      <c r="R362" s="5">
        <v>0</v>
      </c>
      <c r="S362" s="4" t="s">
        <v>37</v>
      </c>
      <c r="T362" s="6">
        <v>45491</v>
      </c>
      <c r="U362" s="4" t="s">
        <v>51</v>
      </c>
      <c r="V362" s="2">
        <f t="shared" si="35"/>
        <v>19.535309159872678</v>
      </c>
      <c r="W362" s="3">
        <f t="shared" si="36"/>
        <v>0</v>
      </c>
      <c r="X362" s="3">
        <f t="shared" si="37"/>
        <v>18.149999999999999</v>
      </c>
      <c r="Y362" s="3">
        <f t="shared" si="38"/>
        <v>324381827.54999995</v>
      </c>
      <c r="Z362" s="3">
        <f t="shared" si="39"/>
        <v>324381827.54999995</v>
      </c>
      <c r="AA362" s="3">
        <f t="shared" si="40"/>
        <v>0</v>
      </c>
      <c r="AB362" s="7">
        <f t="shared" si="41"/>
        <v>0</v>
      </c>
      <c r="AC362" s="3" cm="1">
        <f t="array" ref="AC362">IFERROR(
    (SUMPRODUCT(--(M362:M1361 &lt;&gt; Y362:Y1361)*(M362:M1361 &lt; Y362:Y1361)) - SUMPRODUCT(--(M362:M1361 &lt;&gt; Y362:Y1361)*(M362:M1361 &gt; Y362:Y1361))) /
    SQRT(
        (SUMPRODUCT(--(M362:M1361 &lt;&gt; Y362:Y1361)*(M362:M1361 &lt; Y362:Y1361)) + COUNT(M362:M1361)) *
        (SUMPRODUCT(--(M362:M1361 &lt;&gt; Y362:Y1361)*(M362:M1361 &gt; Y362:Y1361)) + COUNT(Y362:Y1361))
    ),
    0
)</f>
        <v>0.70710678118654746</v>
      </c>
    </row>
    <row r="363" spans="1:29" x14ac:dyDescent="0.3">
      <c r="A363" s="4" t="s">
        <v>65</v>
      </c>
      <c r="B363" s="4" t="s">
        <v>66</v>
      </c>
      <c r="C363" s="5">
        <v>21</v>
      </c>
      <c r="D363" s="4" t="s">
        <v>23</v>
      </c>
      <c r="E363" s="4" t="s">
        <v>42</v>
      </c>
      <c r="F363" s="5">
        <v>0</v>
      </c>
      <c r="G363" s="4" t="s">
        <v>64</v>
      </c>
      <c r="H363" s="4" t="s">
        <v>49</v>
      </c>
      <c r="I363" s="5">
        <v>58013126</v>
      </c>
      <c r="J363" s="5">
        <v>12290824</v>
      </c>
      <c r="K363" s="5">
        <v>437196474</v>
      </c>
      <c r="L363" s="4" t="s">
        <v>35</v>
      </c>
      <c r="M363" s="5">
        <v>713</v>
      </c>
      <c r="N363" s="5">
        <v>48</v>
      </c>
      <c r="O363" s="2">
        <v>21</v>
      </c>
      <c r="P363" s="5">
        <v>13952344</v>
      </c>
      <c r="Q363" s="4" t="s">
        <v>36</v>
      </c>
      <c r="R363" s="5">
        <v>0</v>
      </c>
      <c r="S363" s="4" t="s">
        <v>37</v>
      </c>
      <c r="T363" s="6">
        <v>45222</v>
      </c>
      <c r="U363" s="4" t="s">
        <v>51</v>
      </c>
      <c r="V363" s="2">
        <f t="shared" si="35"/>
        <v>19.845746931715784</v>
      </c>
      <c r="W363" s="3">
        <f t="shared" si="36"/>
        <v>0</v>
      </c>
      <c r="X363" s="3">
        <f t="shared" si="37"/>
        <v>21</v>
      </c>
      <c r="Y363" s="3">
        <f t="shared" si="38"/>
        <v>9181125954</v>
      </c>
      <c r="Z363" s="3">
        <f t="shared" si="39"/>
        <v>9181125954</v>
      </c>
      <c r="AA363" s="3">
        <f t="shared" si="40"/>
        <v>0</v>
      </c>
      <c r="AB363" s="7">
        <f t="shared" si="41"/>
        <v>0</v>
      </c>
      <c r="AC363" s="3" cm="1">
        <f t="array" ref="AC363">IFERROR(
    (SUMPRODUCT(--(M363:M1362 &lt;&gt; Y363:Y1362)*(M363:M1362 &lt; Y363:Y1362)) - SUMPRODUCT(--(M363:M1362 &lt;&gt; Y363:Y1362)*(M363:M1362 &gt; Y363:Y1362))) /
    SQRT(
        (SUMPRODUCT(--(M363:M1362 &lt;&gt; Y363:Y1362)*(M363:M1362 &lt; Y363:Y1362)) + COUNT(M363:M1362)) *
        (SUMPRODUCT(--(M363:M1362 &lt;&gt; Y363:Y1362)*(M363:M1362 &gt; Y363:Y1362)) + COUNT(Y363:Y1362))
    ),
    0
)</f>
        <v>0.70710678118654746</v>
      </c>
    </row>
    <row r="364" spans="1:29" x14ac:dyDescent="0.3">
      <c r="A364" s="4" t="s">
        <v>478</v>
      </c>
      <c r="B364" s="4" t="s">
        <v>479</v>
      </c>
      <c r="C364" s="5">
        <v>30</v>
      </c>
      <c r="D364" s="4" t="s">
        <v>41</v>
      </c>
      <c r="E364" s="4" t="s">
        <v>24</v>
      </c>
      <c r="F364" s="5">
        <v>2</v>
      </c>
      <c r="G364" s="4" t="s">
        <v>25</v>
      </c>
      <c r="H364" s="4" t="s">
        <v>26</v>
      </c>
      <c r="I364" s="5">
        <v>42248225</v>
      </c>
      <c r="J364" s="5">
        <v>4108949</v>
      </c>
      <c r="K364" s="5">
        <v>357476453</v>
      </c>
      <c r="L364" s="4" t="s">
        <v>27</v>
      </c>
      <c r="M364" s="5">
        <v>713</v>
      </c>
      <c r="N364" s="5">
        <v>60</v>
      </c>
      <c r="O364" s="2">
        <v>11.37</v>
      </c>
      <c r="P364" s="5">
        <v>17639475</v>
      </c>
      <c r="Q364" s="4" t="s">
        <v>46</v>
      </c>
      <c r="R364" s="5">
        <v>0</v>
      </c>
      <c r="S364" s="4" t="s">
        <v>29</v>
      </c>
      <c r="T364" s="6">
        <v>45094</v>
      </c>
      <c r="U364" s="4" t="s">
        <v>51</v>
      </c>
      <c r="V364" s="2">
        <f t="shared" si="35"/>
        <v>38.051230215198188</v>
      </c>
      <c r="W364" s="3">
        <f t="shared" si="36"/>
        <v>0</v>
      </c>
      <c r="X364" s="3">
        <f t="shared" si="37"/>
        <v>11.37</v>
      </c>
      <c r="Y364" s="3">
        <f t="shared" si="38"/>
        <v>4064507270.6099997</v>
      </c>
      <c r="Z364" s="3">
        <f t="shared" si="39"/>
        <v>4064507270.6099997</v>
      </c>
      <c r="AA364" s="3">
        <f t="shared" si="40"/>
        <v>0</v>
      </c>
      <c r="AB364" s="7">
        <f t="shared" si="41"/>
        <v>0</v>
      </c>
      <c r="AC364" s="3" cm="1">
        <f t="array" ref="AC364">IFERROR(
    (SUMPRODUCT(--(M364:M1363 &lt;&gt; Y364:Y1363)*(M364:M1363 &lt; Y364:Y1363)) - SUMPRODUCT(--(M364:M1363 &lt;&gt; Y364:Y1363)*(M364:M1363 &gt; Y364:Y1363))) /
    SQRT(
        (SUMPRODUCT(--(M364:M1363 &lt;&gt; Y364:Y1363)*(M364:M1363 &lt; Y364:Y1363)) + COUNT(M364:M1363)) *
        (SUMPRODUCT(--(M364:M1363 &lt;&gt; Y364:Y1363)*(M364:M1363 &gt; Y364:Y1363)) + COUNT(Y364:Y1363))
    ),
    0
)</f>
        <v>0.70710678118654746</v>
      </c>
    </row>
    <row r="365" spans="1:29" x14ac:dyDescent="0.3">
      <c r="A365" s="4" t="s">
        <v>520</v>
      </c>
      <c r="B365" s="4" t="s">
        <v>521</v>
      </c>
      <c r="C365" s="5">
        <v>31</v>
      </c>
      <c r="D365" s="4" t="s">
        <v>23</v>
      </c>
      <c r="E365" s="4" t="s">
        <v>33</v>
      </c>
      <c r="F365" s="5">
        <v>3</v>
      </c>
      <c r="G365" s="4" t="s">
        <v>64</v>
      </c>
      <c r="H365" s="4" t="s">
        <v>305</v>
      </c>
      <c r="I365" s="5">
        <v>8823873</v>
      </c>
      <c r="J365" s="5">
        <v>996433</v>
      </c>
      <c r="K365" s="5">
        <v>464429147</v>
      </c>
      <c r="L365" s="4" t="s">
        <v>61</v>
      </c>
      <c r="M365" s="5">
        <v>713</v>
      </c>
      <c r="N365" s="5">
        <v>24</v>
      </c>
      <c r="O365" s="2">
        <v>18.73</v>
      </c>
      <c r="P365" s="5">
        <v>4577141</v>
      </c>
      <c r="Q365" s="4" t="s">
        <v>46</v>
      </c>
      <c r="R365" s="5">
        <v>0</v>
      </c>
      <c r="S365" s="4" t="s">
        <v>50</v>
      </c>
      <c r="T365" s="6">
        <v>45406</v>
      </c>
      <c r="U365" s="4" t="s">
        <v>30</v>
      </c>
      <c r="V365" s="2">
        <f t="shared" si="35"/>
        <v>46.608944772189382</v>
      </c>
      <c r="W365" s="3">
        <f t="shared" si="36"/>
        <v>0</v>
      </c>
      <c r="X365" s="3">
        <f t="shared" si="37"/>
        <v>18.73</v>
      </c>
      <c r="Y365" s="3">
        <f t="shared" si="38"/>
        <v>8698757923.3099995</v>
      </c>
      <c r="Z365" s="3">
        <f t="shared" si="39"/>
        <v>8698757923.3099995</v>
      </c>
      <c r="AA365" s="3">
        <f t="shared" si="40"/>
        <v>0</v>
      </c>
      <c r="AB365" s="7">
        <f t="shared" si="41"/>
        <v>0</v>
      </c>
      <c r="AC365" s="3" cm="1">
        <f t="array" ref="AC365">IFERROR(
    (SUMPRODUCT(--(M365:M1364 &lt;&gt; Y365:Y1364)*(M365:M1364 &lt; Y365:Y1364)) - SUMPRODUCT(--(M365:M1364 &lt;&gt; Y365:Y1364)*(M365:M1364 &gt; Y365:Y1364))) /
    SQRT(
        (SUMPRODUCT(--(M365:M1364 &lt;&gt; Y365:Y1364)*(M365:M1364 &lt; Y365:Y1364)) + COUNT(M365:M1364)) *
        (SUMPRODUCT(--(M365:M1364 &lt;&gt; Y365:Y1364)*(M365:M1364 &gt; Y365:Y1364)) + COUNT(Y365:Y1364))
    ),
    0
)</f>
        <v>0.70710678118654757</v>
      </c>
    </row>
    <row r="366" spans="1:29" x14ac:dyDescent="0.3">
      <c r="A366" s="4" t="s">
        <v>1090</v>
      </c>
      <c r="B366" s="4" t="s">
        <v>1091</v>
      </c>
      <c r="C366" s="5">
        <v>44</v>
      </c>
      <c r="D366" s="4" t="s">
        <v>23</v>
      </c>
      <c r="E366" s="4" t="s">
        <v>33</v>
      </c>
      <c r="F366" s="5">
        <v>3</v>
      </c>
      <c r="G366" s="4" t="s">
        <v>34</v>
      </c>
      <c r="H366" s="4" t="s">
        <v>26</v>
      </c>
      <c r="I366" s="5">
        <v>42164116</v>
      </c>
      <c r="J366" s="5">
        <v>10528922</v>
      </c>
      <c r="K366" s="5">
        <v>352392440</v>
      </c>
      <c r="L366" s="4" t="s">
        <v>61</v>
      </c>
      <c r="M366" s="5">
        <v>713</v>
      </c>
      <c r="N366" s="5">
        <v>36</v>
      </c>
      <c r="O366" s="2">
        <v>23.99</v>
      </c>
      <c r="P366" s="5">
        <v>16144738</v>
      </c>
      <c r="Q366" s="4" t="s">
        <v>28</v>
      </c>
      <c r="R366" s="5">
        <v>1</v>
      </c>
      <c r="S366" s="4" t="s">
        <v>29</v>
      </c>
      <c r="T366" s="6">
        <v>45108</v>
      </c>
      <c r="U366" s="4" t="s">
        <v>84</v>
      </c>
      <c r="V366" s="2">
        <f t="shared" si="35"/>
        <v>30.639224103950884</v>
      </c>
      <c r="W366" s="3">
        <f t="shared" si="36"/>
        <v>0</v>
      </c>
      <c r="X366" s="3">
        <f t="shared" si="37"/>
        <v>23.99</v>
      </c>
      <c r="Y366" s="3">
        <f t="shared" si="38"/>
        <v>8453894635.5999994</v>
      </c>
      <c r="Z366" s="3">
        <f t="shared" si="39"/>
        <v>8453894635.5999994</v>
      </c>
      <c r="AA366" s="3">
        <f t="shared" si="40"/>
        <v>0</v>
      </c>
      <c r="AB366" s="7">
        <f t="shared" si="41"/>
        <v>0</v>
      </c>
      <c r="AC366" s="3" cm="1">
        <f t="array" ref="AC366">IFERROR(
    (SUMPRODUCT(--(M366:M1365 &lt;&gt; Y366:Y1365)*(M366:M1365 &lt; Y366:Y1365)) - SUMPRODUCT(--(M366:M1365 &lt;&gt; Y366:Y1365)*(M366:M1365 &gt; Y366:Y1365))) /
    SQRT(
        (SUMPRODUCT(--(M366:M1365 &lt;&gt; Y366:Y1365)*(M366:M1365 &lt; Y366:Y1365)) + COUNT(M366:M1365)) *
        (SUMPRODUCT(--(M366:M1365 &lt;&gt; Y366:Y1365)*(M366:M1365 &gt; Y366:Y1365)) + COUNT(Y366:Y1365))
    ),
    0
)</f>
        <v>0.70710678118654757</v>
      </c>
    </row>
    <row r="367" spans="1:29" x14ac:dyDescent="0.3">
      <c r="A367" s="4" t="s">
        <v>1360</v>
      </c>
      <c r="B367" s="4" t="s">
        <v>1361</v>
      </c>
      <c r="C367" s="5">
        <v>49</v>
      </c>
      <c r="D367" s="4" t="s">
        <v>41</v>
      </c>
      <c r="E367" s="4" t="s">
        <v>24</v>
      </c>
      <c r="F367" s="5">
        <v>1</v>
      </c>
      <c r="G367" s="4" t="s">
        <v>34</v>
      </c>
      <c r="H367" s="4" t="s">
        <v>26</v>
      </c>
      <c r="I367" s="5">
        <v>40839230</v>
      </c>
      <c r="J367" s="5">
        <v>1380188</v>
      </c>
      <c r="K367" s="5">
        <v>493123888</v>
      </c>
      <c r="L367" s="4" t="s">
        <v>61</v>
      </c>
      <c r="M367" s="5">
        <v>713</v>
      </c>
      <c r="N367" s="5">
        <v>36</v>
      </c>
      <c r="O367" s="2">
        <v>15.32</v>
      </c>
      <c r="P367" s="5">
        <v>18713400</v>
      </c>
      <c r="Q367" s="4" t="s">
        <v>36</v>
      </c>
      <c r="R367" s="5">
        <v>1</v>
      </c>
      <c r="S367" s="4" t="s">
        <v>43</v>
      </c>
      <c r="T367" s="6">
        <v>45017</v>
      </c>
      <c r="U367" s="4" t="s">
        <v>55</v>
      </c>
      <c r="V367" s="2">
        <f t="shared" si="35"/>
        <v>44.324154350019704</v>
      </c>
      <c r="W367" s="3">
        <f t="shared" si="36"/>
        <v>0</v>
      </c>
      <c r="X367" s="3">
        <f t="shared" si="37"/>
        <v>15.32</v>
      </c>
      <c r="Y367" s="3">
        <f t="shared" si="38"/>
        <v>7554657964.1599998</v>
      </c>
      <c r="Z367" s="3">
        <f t="shared" si="39"/>
        <v>7554657964.1599998</v>
      </c>
      <c r="AA367" s="3">
        <f t="shared" si="40"/>
        <v>0</v>
      </c>
      <c r="AB367" s="7">
        <f t="shared" si="41"/>
        <v>0</v>
      </c>
      <c r="AC367" s="3" cm="1">
        <f t="array" ref="AC367">IFERROR(
    (SUMPRODUCT(--(M367:M1366 &lt;&gt; Y367:Y1366)*(M367:M1366 &lt; Y367:Y1366)) - SUMPRODUCT(--(M367:M1366 &lt;&gt; Y367:Y1366)*(M367:M1366 &gt; Y367:Y1366))) /
    SQRT(
        (SUMPRODUCT(--(M367:M1366 &lt;&gt; Y367:Y1366)*(M367:M1366 &lt; Y367:Y1366)) + COUNT(M367:M1366)) *
        (SUMPRODUCT(--(M367:M1366 &lt;&gt; Y367:Y1366)*(M367:M1366 &gt; Y367:Y1366)) + COUNT(Y367:Y1366))
    ),
    0
)</f>
        <v>0.70710678118654757</v>
      </c>
    </row>
    <row r="368" spans="1:29" x14ac:dyDescent="0.3">
      <c r="A368" s="4" t="s">
        <v>1662</v>
      </c>
      <c r="B368" s="4" t="s">
        <v>1663</v>
      </c>
      <c r="C368" s="5">
        <v>55</v>
      </c>
      <c r="D368" s="4" t="s">
        <v>41</v>
      </c>
      <c r="E368" s="4" t="s">
        <v>33</v>
      </c>
      <c r="F368" s="5">
        <v>1</v>
      </c>
      <c r="G368" s="4" t="s">
        <v>64</v>
      </c>
      <c r="H368" s="4" t="s">
        <v>54</v>
      </c>
      <c r="I368" s="5">
        <v>34005170</v>
      </c>
      <c r="J368" s="5">
        <v>7608965</v>
      </c>
      <c r="K368" s="5">
        <v>91009709</v>
      </c>
      <c r="L368" s="4" t="s">
        <v>61</v>
      </c>
      <c r="M368" s="5">
        <v>713</v>
      </c>
      <c r="N368" s="5">
        <v>36</v>
      </c>
      <c r="O368" s="2">
        <v>17.079999999999998</v>
      </c>
      <c r="P368" s="5">
        <v>8479602</v>
      </c>
      <c r="Q368" s="4" t="s">
        <v>46</v>
      </c>
      <c r="R368" s="5">
        <v>0</v>
      </c>
      <c r="S368" s="4" t="s">
        <v>29</v>
      </c>
      <c r="T368" s="6">
        <v>45443</v>
      </c>
      <c r="U368" s="4" t="s">
        <v>55</v>
      </c>
      <c r="V368" s="2">
        <f t="shared" si="35"/>
        <v>20.376734972383783</v>
      </c>
      <c r="W368" s="3">
        <f t="shared" si="36"/>
        <v>0</v>
      </c>
      <c r="X368" s="3">
        <f t="shared" si="37"/>
        <v>17.079999999999998</v>
      </c>
      <c r="Y368" s="3">
        <f t="shared" si="38"/>
        <v>1554445829.7199998</v>
      </c>
      <c r="Z368" s="3">
        <f t="shared" si="39"/>
        <v>1554445829.7199998</v>
      </c>
      <c r="AA368" s="3">
        <f t="shared" si="40"/>
        <v>0</v>
      </c>
      <c r="AB368" s="7">
        <f t="shared" si="41"/>
        <v>0</v>
      </c>
      <c r="AC368" s="3" cm="1">
        <f t="array" ref="AC368">IFERROR(
    (SUMPRODUCT(--(M368:M1367 &lt;&gt; Y368:Y1367)*(M368:M1367 &lt; Y368:Y1367)) - SUMPRODUCT(--(M368:M1367 &lt;&gt; Y368:Y1367)*(M368:M1367 &gt; Y368:Y1367))) /
    SQRT(
        (SUMPRODUCT(--(M368:M1367 &lt;&gt; Y368:Y1367)*(M368:M1367 &lt; Y368:Y1367)) + COUNT(M368:M1367)) *
        (SUMPRODUCT(--(M368:M1367 &lt;&gt; Y368:Y1367)*(M368:M1367 &gt; Y368:Y1367)) + COUNT(Y368:Y1367))
    ),
    0
)</f>
        <v>0.70710678118654757</v>
      </c>
    </row>
    <row r="369" spans="1:29" x14ac:dyDescent="0.3">
      <c r="A369" s="4" t="s">
        <v>197</v>
      </c>
      <c r="B369" s="4" t="s">
        <v>198</v>
      </c>
      <c r="C369" s="5">
        <v>23</v>
      </c>
      <c r="D369" s="4" t="s">
        <v>23</v>
      </c>
      <c r="E369" s="4" t="s">
        <v>33</v>
      </c>
      <c r="F369" s="5">
        <v>0</v>
      </c>
      <c r="G369" s="4" t="s">
        <v>34</v>
      </c>
      <c r="H369" s="4" t="s">
        <v>54</v>
      </c>
      <c r="I369" s="5">
        <v>8734942</v>
      </c>
      <c r="J369" s="5">
        <v>7299243</v>
      </c>
      <c r="K369" s="5">
        <v>354468755</v>
      </c>
      <c r="L369" s="4" t="s">
        <v>61</v>
      </c>
      <c r="M369" s="5">
        <v>712</v>
      </c>
      <c r="N369" s="5">
        <v>12</v>
      </c>
      <c r="O369" s="2">
        <v>15.46</v>
      </c>
      <c r="P369" s="5">
        <v>17168345</v>
      </c>
      <c r="Q369" s="4" t="s">
        <v>46</v>
      </c>
      <c r="R369" s="5">
        <v>0</v>
      </c>
      <c r="S369" s="4" t="s">
        <v>50</v>
      </c>
      <c r="T369" s="6">
        <v>45049</v>
      </c>
      <c r="U369" s="4" t="s">
        <v>30</v>
      </c>
      <c r="V369" s="2">
        <f t="shared" si="35"/>
        <v>107.07338726601945</v>
      </c>
      <c r="W369" s="3">
        <f t="shared" si="36"/>
        <v>0</v>
      </c>
      <c r="X369" s="3">
        <f t="shared" si="37"/>
        <v>15.46</v>
      </c>
      <c r="Y369" s="3">
        <f t="shared" si="38"/>
        <v>5480086952.3000002</v>
      </c>
      <c r="Z369" s="3">
        <f t="shared" si="39"/>
        <v>5480086952.3000002</v>
      </c>
      <c r="AA369" s="3">
        <f t="shared" si="40"/>
        <v>0</v>
      </c>
      <c r="AB369" s="7">
        <f t="shared" si="41"/>
        <v>0</v>
      </c>
      <c r="AC369" s="3" cm="1">
        <f t="array" ref="AC369">IFERROR(
    (SUMPRODUCT(--(M369:M1368 &lt;&gt; Y369:Y1368)*(M369:M1368 &lt; Y369:Y1368)) - SUMPRODUCT(--(M369:M1368 &lt;&gt; Y369:Y1368)*(M369:M1368 &gt; Y369:Y1368))) /
    SQRT(
        (SUMPRODUCT(--(M369:M1368 &lt;&gt; Y369:Y1368)*(M369:M1368 &lt; Y369:Y1368)) + COUNT(M369:M1368)) *
        (SUMPRODUCT(--(M369:M1368 &lt;&gt; Y369:Y1368)*(M369:M1368 &gt; Y369:Y1368)) + COUNT(Y369:Y1368))
    ),
    0
)</f>
        <v>0.70710678118654757</v>
      </c>
    </row>
    <row r="370" spans="1:29" x14ac:dyDescent="0.3">
      <c r="A370" s="4" t="s">
        <v>614</v>
      </c>
      <c r="B370" s="4" t="s">
        <v>615</v>
      </c>
      <c r="C370" s="5">
        <v>33</v>
      </c>
      <c r="D370" s="4" t="s">
        <v>41</v>
      </c>
      <c r="E370" s="4" t="s">
        <v>33</v>
      </c>
      <c r="F370" s="5">
        <v>2</v>
      </c>
      <c r="G370" s="4" t="s">
        <v>34</v>
      </c>
      <c r="H370" s="4" t="s">
        <v>49</v>
      </c>
      <c r="I370" s="5">
        <v>11739202</v>
      </c>
      <c r="J370" s="5">
        <v>3731570</v>
      </c>
      <c r="K370" s="5">
        <v>391435282</v>
      </c>
      <c r="L370" s="4" t="s">
        <v>27</v>
      </c>
      <c r="M370" s="5">
        <v>712</v>
      </c>
      <c r="N370" s="5">
        <v>60</v>
      </c>
      <c r="O370" s="2">
        <v>14.74</v>
      </c>
      <c r="P370" s="5">
        <v>9324672</v>
      </c>
      <c r="Q370" s="4" t="s">
        <v>36</v>
      </c>
      <c r="R370" s="5">
        <v>0</v>
      </c>
      <c r="S370" s="4" t="s">
        <v>43</v>
      </c>
      <c r="T370" s="6">
        <v>45790</v>
      </c>
      <c r="U370" s="4" t="s">
        <v>51</v>
      </c>
      <c r="V370" s="2">
        <f t="shared" si="35"/>
        <v>60.272829306772799</v>
      </c>
      <c r="W370" s="3">
        <f t="shared" si="36"/>
        <v>0</v>
      </c>
      <c r="X370" s="3">
        <f t="shared" si="37"/>
        <v>14.74</v>
      </c>
      <c r="Y370" s="3">
        <f t="shared" si="38"/>
        <v>5769756056.6800003</v>
      </c>
      <c r="Z370" s="3">
        <f t="shared" si="39"/>
        <v>5769756056.6800003</v>
      </c>
      <c r="AA370" s="3">
        <f t="shared" si="40"/>
        <v>0</v>
      </c>
      <c r="AB370" s="7">
        <f t="shared" si="41"/>
        <v>0</v>
      </c>
      <c r="AC370" s="3" cm="1">
        <f t="array" ref="AC370">IFERROR(
    (SUMPRODUCT(--(M370:M1369 &lt;&gt; Y370:Y1369)*(M370:M1369 &lt; Y370:Y1369)) - SUMPRODUCT(--(M370:M1369 &lt;&gt; Y370:Y1369)*(M370:M1369 &gt; Y370:Y1369))) /
    SQRT(
        (SUMPRODUCT(--(M370:M1369 &lt;&gt; Y370:Y1369)*(M370:M1369 &lt; Y370:Y1369)) + COUNT(M370:M1369)) *
        (SUMPRODUCT(--(M370:M1369 &lt;&gt; Y370:Y1369)*(M370:M1369 &gt; Y370:Y1369)) + COUNT(Y370:Y1369))
    ),
    0
)</f>
        <v>0.70710678118654746</v>
      </c>
    </row>
    <row r="371" spans="1:29" x14ac:dyDescent="0.3">
      <c r="A371" s="4" t="s">
        <v>740</v>
      </c>
      <c r="B371" s="4" t="s">
        <v>741</v>
      </c>
      <c r="C371" s="5">
        <v>36</v>
      </c>
      <c r="D371" s="4" t="s">
        <v>23</v>
      </c>
      <c r="E371" s="4" t="s">
        <v>24</v>
      </c>
      <c r="F371" s="5">
        <v>1</v>
      </c>
      <c r="G371" s="4" t="s">
        <v>34</v>
      </c>
      <c r="H371" s="4" t="s">
        <v>26</v>
      </c>
      <c r="I371" s="5">
        <v>42026320</v>
      </c>
      <c r="J371" s="5">
        <v>2474370</v>
      </c>
      <c r="K371" s="5">
        <v>492646133</v>
      </c>
      <c r="L371" s="4" t="s">
        <v>61</v>
      </c>
      <c r="M371" s="5">
        <v>712</v>
      </c>
      <c r="N371" s="5">
        <v>60</v>
      </c>
      <c r="O371" s="2">
        <v>21.46</v>
      </c>
      <c r="P371" s="5">
        <v>1876611</v>
      </c>
      <c r="Q371" s="4" t="s">
        <v>46</v>
      </c>
      <c r="R371" s="5">
        <v>0</v>
      </c>
      <c r="S371" s="4" t="s">
        <v>50</v>
      </c>
      <c r="T371" s="6">
        <v>45025</v>
      </c>
      <c r="U371" s="4" t="s">
        <v>30</v>
      </c>
      <c r="V371" s="2">
        <f t="shared" si="35"/>
        <v>4.2170379830065556</v>
      </c>
      <c r="W371" s="3">
        <f t="shared" si="36"/>
        <v>0</v>
      </c>
      <c r="X371" s="3">
        <f t="shared" si="37"/>
        <v>21.46</v>
      </c>
      <c r="Y371" s="3">
        <f t="shared" si="38"/>
        <v>10572186014.18</v>
      </c>
      <c r="Z371" s="3">
        <f t="shared" si="39"/>
        <v>10572186014.18</v>
      </c>
      <c r="AA371" s="3">
        <f t="shared" si="40"/>
        <v>0</v>
      </c>
      <c r="AB371" s="7">
        <f t="shared" si="41"/>
        <v>0</v>
      </c>
      <c r="AC371" s="3" cm="1">
        <f t="array" ref="AC371">IFERROR(
    (SUMPRODUCT(--(M371:M1370 &lt;&gt; Y371:Y1370)*(M371:M1370 &lt; Y371:Y1370)) - SUMPRODUCT(--(M371:M1370 &lt;&gt; Y371:Y1370)*(M371:M1370 &gt; Y371:Y1370))) /
    SQRT(
        (SUMPRODUCT(--(M371:M1370 &lt;&gt; Y371:Y1370)*(M371:M1370 &lt; Y371:Y1370)) + COUNT(M371:M1370)) *
        (SUMPRODUCT(--(M371:M1370 &lt;&gt; Y371:Y1370)*(M371:M1370 &gt; Y371:Y1370)) + COUNT(Y371:Y1370))
    ),
    0
)</f>
        <v>0.70710678118654746</v>
      </c>
    </row>
    <row r="372" spans="1:29" x14ac:dyDescent="0.3">
      <c r="A372" s="4" t="s">
        <v>1660</v>
      </c>
      <c r="B372" s="4" t="s">
        <v>1661</v>
      </c>
      <c r="C372" s="5">
        <v>55</v>
      </c>
      <c r="D372" s="4" t="s">
        <v>41</v>
      </c>
      <c r="E372" s="4" t="s">
        <v>24</v>
      </c>
      <c r="F372" s="5">
        <v>1</v>
      </c>
      <c r="G372" s="4" t="s">
        <v>64</v>
      </c>
      <c r="H372" s="4" t="s">
        <v>26</v>
      </c>
      <c r="I372" s="5">
        <v>14811141</v>
      </c>
      <c r="J372" s="5">
        <v>11568496</v>
      </c>
      <c r="K372" s="5">
        <v>366228533</v>
      </c>
      <c r="L372" s="4" t="s">
        <v>35</v>
      </c>
      <c r="M372" s="5">
        <v>551</v>
      </c>
      <c r="N372" s="5">
        <v>12</v>
      </c>
      <c r="O372" s="2">
        <v>12.98</v>
      </c>
      <c r="P372" s="5">
        <v>3276881</v>
      </c>
      <c r="Q372" s="4" t="s">
        <v>36</v>
      </c>
      <c r="R372" s="5">
        <v>1</v>
      </c>
      <c r="S372" s="4" t="s">
        <v>29</v>
      </c>
      <c r="T372" s="6">
        <v>45690</v>
      </c>
      <c r="U372" s="4" t="s">
        <v>30</v>
      </c>
      <c r="V372" s="2">
        <f t="shared" si="35"/>
        <v>12.422009446149696</v>
      </c>
      <c r="W372" s="3">
        <f t="shared" si="36"/>
        <v>-4.0730428181135911E-2</v>
      </c>
      <c r="X372" s="3">
        <f t="shared" si="37"/>
        <v>14.98</v>
      </c>
      <c r="Y372" s="3">
        <f t="shared" si="38"/>
        <v>4753646358.3400002</v>
      </c>
      <c r="Z372" s="3">
        <f t="shared" si="39"/>
        <v>5486103424.3400002</v>
      </c>
      <c r="AA372" s="3">
        <f t="shared" si="40"/>
        <v>-4.2743362416343168E-2</v>
      </c>
      <c r="AB372" s="7">
        <f t="shared" si="41"/>
        <v>2.0598501795884735E-2</v>
      </c>
      <c r="AC372" s="3" cm="1">
        <f t="array" ref="AC372">IFERROR(
    (SUMPRODUCT(--(M372:M1371 &lt;&gt; Y372:Y1371)*(M372:M1371 &lt; Y372:Y1371)) - SUMPRODUCT(--(M372:M1371 &lt;&gt; Y372:Y1371)*(M372:M1371 &gt; Y372:Y1371))) /
    SQRT(
        (SUMPRODUCT(--(M372:M1371 &lt;&gt; Y372:Y1371)*(M372:M1371 &lt; Y372:Y1371)) + COUNT(M372:M1371)) *
        (SUMPRODUCT(--(M372:M1371 &lt;&gt; Y372:Y1371)*(M372:M1371 &gt; Y372:Y1371)) + COUNT(Y372:Y1371))
    ),
    0
)</f>
        <v>0.70710678118654746</v>
      </c>
    </row>
    <row r="373" spans="1:29" x14ac:dyDescent="0.3">
      <c r="A373" s="4" t="s">
        <v>834</v>
      </c>
      <c r="B373" s="4" t="s">
        <v>835</v>
      </c>
      <c r="C373" s="5">
        <v>38</v>
      </c>
      <c r="D373" s="4" t="s">
        <v>23</v>
      </c>
      <c r="E373" s="4" t="s">
        <v>24</v>
      </c>
      <c r="F373" s="5">
        <v>2</v>
      </c>
      <c r="G373" s="4" t="s">
        <v>34</v>
      </c>
      <c r="H373" s="4" t="s">
        <v>49</v>
      </c>
      <c r="I373" s="5">
        <v>21633956</v>
      </c>
      <c r="J373" s="5">
        <v>10188808</v>
      </c>
      <c r="K373" s="5">
        <v>339524499</v>
      </c>
      <c r="L373" s="4" t="s">
        <v>61</v>
      </c>
      <c r="M373" s="5">
        <v>712</v>
      </c>
      <c r="N373" s="5">
        <v>12</v>
      </c>
      <c r="O373" s="2">
        <v>19.739999999999998</v>
      </c>
      <c r="P373" s="5">
        <v>16796444</v>
      </c>
      <c r="Q373" s="4" t="s">
        <v>46</v>
      </c>
      <c r="R373" s="5">
        <v>0</v>
      </c>
      <c r="S373" s="4" t="s">
        <v>29</v>
      </c>
      <c r="T373" s="6">
        <v>45098</v>
      </c>
      <c r="U373" s="4" t="s">
        <v>55</v>
      </c>
      <c r="V373" s="2">
        <f t="shared" si="35"/>
        <v>52.781222900688327</v>
      </c>
      <c r="W373" s="3">
        <f t="shared" si="36"/>
        <v>0</v>
      </c>
      <c r="X373" s="3">
        <f t="shared" si="37"/>
        <v>19.739999999999998</v>
      </c>
      <c r="Y373" s="3">
        <f t="shared" si="38"/>
        <v>6702213610.2599993</v>
      </c>
      <c r="Z373" s="3">
        <f t="shared" si="39"/>
        <v>6702213610.2599993</v>
      </c>
      <c r="AA373" s="3">
        <f t="shared" si="40"/>
        <v>0</v>
      </c>
      <c r="AB373" s="7">
        <f t="shared" si="41"/>
        <v>0</v>
      </c>
      <c r="AC373" s="3" cm="1">
        <f t="array" ref="AC373">IFERROR(
    (SUMPRODUCT(--(M373:M1372 &lt;&gt; Y373:Y1372)*(M373:M1372 &lt; Y373:Y1372)) - SUMPRODUCT(--(M373:M1372 &lt;&gt; Y373:Y1372)*(M373:M1372 &gt; Y373:Y1372))) /
    SQRT(
        (SUMPRODUCT(--(M373:M1372 &lt;&gt; Y373:Y1372)*(M373:M1372 &lt; Y373:Y1372)) + COUNT(M373:M1372)) *
        (SUMPRODUCT(--(M373:M1372 &lt;&gt; Y373:Y1372)*(M373:M1372 &gt; Y373:Y1372)) + COUNT(Y373:Y1372))
    ),
    0
)</f>
        <v>0.70710678118654746</v>
      </c>
    </row>
    <row r="374" spans="1:29" x14ac:dyDescent="0.3">
      <c r="A374" s="4" t="s">
        <v>1002</v>
      </c>
      <c r="B374" s="4" t="s">
        <v>1003</v>
      </c>
      <c r="C374" s="5">
        <v>42</v>
      </c>
      <c r="D374" s="4" t="s">
        <v>41</v>
      </c>
      <c r="E374" s="4" t="s">
        <v>33</v>
      </c>
      <c r="F374" s="5">
        <v>3</v>
      </c>
      <c r="G374" s="4" t="s">
        <v>34</v>
      </c>
      <c r="H374" s="4" t="s">
        <v>26</v>
      </c>
      <c r="I374" s="5">
        <v>39480541</v>
      </c>
      <c r="J374" s="5">
        <v>7587145</v>
      </c>
      <c r="K374" s="5">
        <v>343333534</v>
      </c>
      <c r="L374" s="4" t="s">
        <v>35</v>
      </c>
      <c r="M374" s="5">
        <v>712</v>
      </c>
      <c r="N374" s="5">
        <v>48</v>
      </c>
      <c r="O374" s="2">
        <v>8.35</v>
      </c>
      <c r="P374" s="5">
        <v>7349244</v>
      </c>
      <c r="Q374" s="4" t="s">
        <v>46</v>
      </c>
      <c r="R374" s="5">
        <v>0</v>
      </c>
      <c r="S374" s="4" t="s">
        <v>37</v>
      </c>
      <c r="T374" s="6">
        <v>45447</v>
      </c>
      <c r="U374" s="4" t="s">
        <v>30</v>
      </c>
      <c r="V374" s="2">
        <f t="shared" si="35"/>
        <v>15.614202916200298</v>
      </c>
      <c r="W374" s="3">
        <f t="shared" si="36"/>
        <v>0</v>
      </c>
      <c r="X374" s="3">
        <f t="shared" si="37"/>
        <v>8.35</v>
      </c>
      <c r="Y374" s="3">
        <f t="shared" si="38"/>
        <v>2866835008.9000001</v>
      </c>
      <c r="Z374" s="3">
        <f t="shared" si="39"/>
        <v>2866835008.9000001</v>
      </c>
      <c r="AA374" s="3">
        <f t="shared" si="40"/>
        <v>0</v>
      </c>
      <c r="AB374" s="7">
        <f t="shared" si="41"/>
        <v>0</v>
      </c>
      <c r="AC374" s="3" cm="1">
        <f t="array" ref="AC374">IFERROR(
    (SUMPRODUCT(--(M374:M1373 &lt;&gt; Y374:Y1373)*(M374:M1373 &lt; Y374:Y1373)) - SUMPRODUCT(--(M374:M1373 &lt;&gt; Y374:Y1373)*(M374:M1373 &gt; Y374:Y1373))) /
    SQRT(
        (SUMPRODUCT(--(M374:M1373 &lt;&gt; Y374:Y1373)*(M374:M1373 &lt; Y374:Y1373)) + COUNT(M374:M1373)) *
        (SUMPRODUCT(--(M374:M1373 &lt;&gt; Y374:Y1373)*(M374:M1373 &gt; Y374:Y1373)) + COUNT(Y374:Y1373))
    ),
    0
)</f>
        <v>0.70710678118654746</v>
      </c>
    </row>
    <row r="375" spans="1:29" x14ac:dyDescent="0.3">
      <c r="A375" s="4" t="s">
        <v>1004</v>
      </c>
      <c r="B375" s="4" t="s">
        <v>1005</v>
      </c>
      <c r="C375" s="5">
        <v>42</v>
      </c>
      <c r="D375" s="4" t="s">
        <v>41</v>
      </c>
      <c r="E375" s="4" t="s">
        <v>33</v>
      </c>
      <c r="F375" s="5">
        <v>1</v>
      </c>
      <c r="G375" s="4" t="s">
        <v>25</v>
      </c>
      <c r="H375" s="4" t="s">
        <v>305</v>
      </c>
      <c r="I375" s="5">
        <v>8661306</v>
      </c>
      <c r="J375" s="5">
        <v>561548</v>
      </c>
      <c r="K375" s="5">
        <v>473330118</v>
      </c>
      <c r="L375" s="4" t="s">
        <v>27</v>
      </c>
      <c r="M375" s="5">
        <v>712</v>
      </c>
      <c r="N375" s="5">
        <v>12</v>
      </c>
      <c r="O375" s="2">
        <v>11.99</v>
      </c>
      <c r="P375" s="5">
        <v>6748413</v>
      </c>
      <c r="Q375" s="4" t="s">
        <v>36</v>
      </c>
      <c r="R375" s="5">
        <v>0</v>
      </c>
      <c r="S375" s="4" t="s">
        <v>43</v>
      </c>
      <c r="T375" s="6">
        <v>45478</v>
      </c>
      <c r="U375" s="4" t="s">
        <v>30</v>
      </c>
      <c r="V375" s="2">
        <f t="shared" si="35"/>
        <v>73.1705500271391</v>
      </c>
      <c r="W375" s="3">
        <f t="shared" si="36"/>
        <v>0</v>
      </c>
      <c r="X375" s="3">
        <f t="shared" si="37"/>
        <v>11.99</v>
      </c>
      <c r="Y375" s="3">
        <f t="shared" si="38"/>
        <v>5675228114.8199997</v>
      </c>
      <c r="Z375" s="3">
        <f t="shared" si="39"/>
        <v>5675228114.8199997</v>
      </c>
      <c r="AA375" s="3">
        <f t="shared" si="40"/>
        <v>0</v>
      </c>
      <c r="AB375" s="7">
        <f t="shared" si="41"/>
        <v>0</v>
      </c>
      <c r="AC375" s="3" cm="1">
        <f t="array" ref="AC375">IFERROR(
    (SUMPRODUCT(--(M375:M1374 &lt;&gt; Y375:Y1374)*(M375:M1374 &lt; Y375:Y1374)) - SUMPRODUCT(--(M375:M1374 &lt;&gt; Y375:Y1374)*(M375:M1374 &gt; Y375:Y1374))) /
    SQRT(
        (SUMPRODUCT(--(M375:M1374 &lt;&gt; Y375:Y1374)*(M375:M1374 &lt; Y375:Y1374)) + COUNT(M375:M1374)) *
        (SUMPRODUCT(--(M375:M1374 &lt;&gt; Y375:Y1374)*(M375:M1374 &gt; Y375:Y1374)) + COUNT(Y375:Y1374))
    ),
    0
)</f>
        <v>0.70710678118654757</v>
      </c>
    </row>
    <row r="376" spans="1:29" x14ac:dyDescent="0.3">
      <c r="A376" s="4" t="s">
        <v>1484</v>
      </c>
      <c r="B376" s="4" t="s">
        <v>1485</v>
      </c>
      <c r="C376" s="5">
        <v>52</v>
      </c>
      <c r="D376" s="4" t="s">
        <v>41</v>
      </c>
      <c r="E376" s="4" t="s">
        <v>24</v>
      </c>
      <c r="F376" s="5">
        <v>2</v>
      </c>
      <c r="G376" s="4" t="s">
        <v>34</v>
      </c>
      <c r="H376" s="4" t="s">
        <v>26</v>
      </c>
      <c r="I376" s="5">
        <v>43913131</v>
      </c>
      <c r="J376" s="5">
        <v>13685713</v>
      </c>
      <c r="K376" s="5">
        <v>118790974</v>
      </c>
      <c r="L376" s="4" t="s">
        <v>27</v>
      </c>
      <c r="M376" s="5">
        <v>712</v>
      </c>
      <c r="N376" s="5">
        <v>48</v>
      </c>
      <c r="O376" s="2">
        <v>11.59</v>
      </c>
      <c r="P376" s="5">
        <v>13626727</v>
      </c>
      <c r="Q376" s="4" t="s">
        <v>36</v>
      </c>
      <c r="R376" s="5">
        <v>0</v>
      </c>
      <c r="S376" s="4" t="s">
        <v>29</v>
      </c>
      <c r="T376" s="6">
        <v>45683</v>
      </c>
      <c r="U376" s="4" t="s">
        <v>55</v>
      </c>
      <c r="V376" s="2">
        <f t="shared" si="35"/>
        <v>23.657986955432648</v>
      </c>
      <c r="W376" s="3">
        <f t="shared" si="36"/>
        <v>0</v>
      </c>
      <c r="X376" s="3">
        <f t="shared" si="37"/>
        <v>11.59</v>
      </c>
      <c r="Y376" s="3">
        <f t="shared" si="38"/>
        <v>1376787388.6600001</v>
      </c>
      <c r="Z376" s="3">
        <f t="shared" si="39"/>
        <v>1376787388.6600001</v>
      </c>
      <c r="AA376" s="3">
        <f t="shared" si="40"/>
        <v>0</v>
      </c>
      <c r="AB376" s="7">
        <f t="shared" si="41"/>
        <v>0</v>
      </c>
      <c r="AC376" s="3" cm="1">
        <f t="array" ref="AC376">IFERROR(
    (SUMPRODUCT(--(M376:M1375 &lt;&gt; Y376:Y1375)*(M376:M1375 &lt; Y376:Y1375)) - SUMPRODUCT(--(M376:M1375 &lt;&gt; Y376:Y1375)*(M376:M1375 &gt; Y376:Y1375))) /
    SQRT(
        (SUMPRODUCT(--(M376:M1375 &lt;&gt; Y376:Y1375)*(M376:M1375 &lt; Y376:Y1375)) + COUNT(M376:M1375)) *
        (SUMPRODUCT(--(M376:M1375 &lt;&gt; Y376:Y1375)*(M376:M1375 &gt; Y376:Y1375)) + COUNT(Y376:Y1375))
    ),
    0
)</f>
        <v>0.70710678118654757</v>
      </c>
    </row>
    <row r="377" spans="1:29" x14ac:dyDescent="0.3">
      <c r="A377" s="4" t="s">
        <v>1712</v>
      </c>
      <c r="B377" s="4" t="s">
        <v>1713</v>
      </c>
      <c r="C377" s="5">
        <v>57</v>
      </c>
      <c r="D377" s="4" t="s">
        <v>41</v>
      </c>
      <c r="E377" s="4" t="s">
        <v>24</v>
      </c>
      <c r="F377" s="5">
        <v>0</v>
      </c>
      <c r="G377" s="4" t="s">
        <v>64</v>
      </c>
      <c r="H377" s="4" t="s">
        <v>26</v>
      </c>
      <c r="I377" s="5">
        <v>32355826</v>
      </c>
      <c r="J377" s="5">
        <v>6964745</v>
      </c>
      <c r="K377" s="5">
        <v>441461899</v>
      </c>
      <c r="L377" s="4" t="s">
        <v>35</v>
      </c>
      <c r="M377" s="5">
        <v>711</v>
      </c>
      <c r="N377" s="5">
        <v>12</v>
      </c>
      <c r="O377" s="2">
        <v>10.59</v>
      </c>
      <c r="P377" s="5">
        <v>1264826</v>
      </c>
      <c r="Q377" s="4" t="s">
        <v>36</v>
      </c>
      <c r="R377" s="5">
        <v>0</v>
      </c>
      <c r="S377" s="4" t="s">
        <v>37</v>
      </c>
      <c r="T377" s="6">
        <v>45299</v>
      </c>
      <c r="U377" s="4" t="s">
        <v>38</v>
      </c>
      <c r="V377" s="2">
        <f t="shared" si="35"/>
        <v>3.2167030331273674</v>
      </c>
      <c r="W377" s="3">
        <f t="shared" si="36"/>
        <v>0</v>
      </c>
      <c r="X377" s="3">
        <f t="shared" si="37"/>
        <v>10.59</v>
      </c>
      <c r="Y377" s="3">
        <f t="shared" si="38"/>
        <v>4675081510.4099998</v>
      </c>
      <c r="Z377" s="3">
        <f t="shared" si="39"/>
        <v>4675081510.4099998</v>
      </c>
      <c r="AA377" s="3">
        <f t="shared" si="40"/>
        <v>0</v>
      </c>
      <c r="AB377" s="7">
        <f t="shared" si="41"/>
        <v>0</v>
      </c>
      <c r="AC377" s="3" cm="1">
        <f t="array" ref="AC377">IFERROR(
    (SUMPRODUCT(--(M377:M1376 &lt;&gt; Y377:Y1376)*(M377:M1376 &lt; Y377:Y1376)) - SUMPRODUCT(--(M377:M1376 &lt;&gt; Y377:Y1376)*(M377:M1376 &gt; Y377:Y1376))) /
    SQRT(
        (SUMPRODUCT(--(M377:M1376 &lt;&gt; Y377:Y1376)*(M377:M1376 &lt; Y377:Y1376)) + COUNT(M377:M1376)) *
        (SUMPRODUCT(--(M377:M1376 &lt;&gt; Y377:Y1376)*(M377:M1376 &gt; Y377:Y1376)) + COUNT(Y377:Y1376))
    ),
    0
)</f>
        <v>0.70710678118654757</v>
      </c>
    </row>
    <row r="378" spans="1:29" x14ac:dyDescent="0.3">
      <c r="A378" s="4" t="s">
        <v>1864</v>
      </c>
      <c r="B378" s="4" t="s">
        <v>1865</v>
      </c>
      <c r="C378" s="5">
        <v>60</v>
      </c>
      <c r="D378" s="4" t="s">
        <v>23</v>
      </c>
      <c r="E378" s="4" t="s">
        <v>33</v>
      </c>
      <c r="F378" s="5">
        <v>0</v>
      </c>
      <c r="G378" s="4" t="s">
        <v>25</v>
      </c>
      <c r="H378" s="4" t="s">
        <v>26</v>
      </c>
      <c r="I378" s="5">
        <v>47548791</v>
      </c>
      <c r="J378" s="5">
        <v>1699547</v>
      </c>
      <c r="K378" s="5">
        <v>117860473</v>
      </c>
      <c r="L378" s="4" t="s">
        <v>35</v>
      </c>
      <c r="M378" s="5">
        <v>711</v>
      </c>
      <c r="N378" s="5">
        <v>36</v>
      </c>
      <c r="O378" s="2">
        <v>14.92</v>
      </c>
      <c r="P378" s="5">
        <v>3318890</v>
      </c>
      <c r="Q378" s="4" t="s">
        <v>124</v>
      </c>
      <c r="R378" s="5">
        <v>0</v>
      </c>
      <c r="S378" s="4" t="s">
        <v>29</v>
      </c>
      <c r="T378" s="6">
        <v>45235</v>
      </c>
      <c r="U378" s="4" t="s">
        <v>38</v>
      </c>
      <c r="V378" s="2">
        <f t="shared" si="35"/>
        <v>6.7390903628057455</v>
      </c>
      <c r="W378" s="3">
        <f t="shared" si="36"/>
        <v>0</v>
      </c>
      <c r="X378" s="3">
        <f t="shared" si="37"/>
        <v>14.92</v>
      </c>
      <c r="Y378" s="3">
        <f t="shared" si="38"/>
        <v>1758478257.1600001</v>
      </c>
      <c r="Z378" s="3">
        <f t="shared" si="39"/>
        <v>1758478257.1600001</v>
      </c>
      <c r="AA378" s="3">
        <f t="shared" si="40"/>
        <v>0</v>
      </c>
      <c r="AB378" s="7">
        <f t="shared" si="41"/>
        <v>0</v>
      </c>
      <c r="AC378" s="3" cm="1">
        <f t="array" ref="AC378">IFERROR(
    (SUMPRODUCT(--(M378:M1377 &lt;&gt; Y378:Y1377)*(M378:M1377 &lt; Y378:Y1377)) - SUMPRODUCT(--(M378:M1377 &lt;&gt; Y378:Y1377)*(M378:M1377 &gt; Y378:Y1377))) /
    SQRT(
        (SUMPRODUCT(--(M378:M1377 &lt;&gt; Y378:Y1377)*(M378:M1377 &lt; Y378:Y1377)) + COUNT(M378:M1377)) *
        (SUMPRODUCT(--(M378:M1377 &lt;&gt; Y378:Y1377)*(M378:M1377 &gt; Y378:Y1377)) + COUNT(Y378:Y1377))
    ),
    0
)</f>
        <v>0.70710678118654757</v>
      </c>
    </row>
    <row r="379" spans="1:29" x14ac:dyDescent="0.3">
      <c r="A379" s="4" t="s">
        <v>344</v>
      </c>
      <c r="B379" s="4" t="s">
        <v>345</v>
      </c>
      <c r="C379" s="5">
        <v>26</v>
      </c>
      <c r="D379" s="4" t="s">
        <v>41</v>
      </c>
      <c r="E379" s="4" t="s">
        <v>24</v>
      </c>
      <c r="F379" s="5">
        <v>1</v>
      </c>
      <c r="G379" s="4" t="s">
        <v>34</v>
      </c>
      <c r="H379" s="4" t="s">
        <v>305</v>
      </c>
      <c r="I379" s="5">
        <v>29682651</v>
      </c>
      <c r="J379" s="5">
        <v>9031519</v>
      </c>
      <c r="K379" s="5">
        <v>260129570</v>
      </c>
      <c r="L379" s="4" t="s">
        <v>61</v>
      </c>
      <c r="M379" s="5">
        <v>710</v>
      </c>
      <c r="N379" s="5">
        <v>24</v>
      </c>
      <c r="O379" s="2">
        <v>19.88</v>
      </c>
      <c r="P379" s="5">
        <v>14749872</v>
      </c>
      <c r="Q379" s="4" t="s">
        <v>46</v>
      </c>
      <c r="R379" s="5">
        <v>0</v>
      </c>
      <c r="S379" s="4" t="s">
        <v>50</v>
      </c>
      <c r="T379" s="6">
        <v>45092</v>
      </c>
      <c r="U379" s="4" t="s">
        <v>84</v>
      </c>
      <c r="V379" s="2">
        <f t="shared" si="35"/>
        <v>38.099414245481697</v>
      </c>
      <c r="W379" s="3">
        <f t="shared" si="36"/>
        <v>0</v>
      </c>
      <c r="X379" s="3">
        <f t="shared" si="37"/>
        <v>19.88</v>
      </c>
      <c r="Y379" s="3">
        <f t="shared" si="38"/>
        <v>5171375851.5999994</v>
      </c>
      <c r="Z379" s="3">
        <f t="shared" si="39"/>
        <v>5171375851.5999994</v>
      </c>
      <c r="AA379" s="3">
        <f t="shared" si="40"/>
        <v>0</v>
      </c>
      <c r="AB379" s="7">
        <f t="shared" si="41"/>
        <v>0</v>
      </c>
      <c r="AC379" s="3" cm="1">
        <f t="array" ref="AC379">IFERROR(
    (SUMPRODUCT(--(M379:M1378 &lt;&gt; Y379:Y1378)*(M379:M1378 &lt; Y379:Y1378)) - SUMPRODUCT(--(M379:M1378 &lt;&gt; Y379:Y1378)*(M379:M1378 &gt; Y379:Y1378))) /
    SQRT(
        (SUMPRODUCT(--(M379:M1378 &lt;&gt; Y379:Y1378)*(M379:M1378 &lt; Y379:Y1378)) + COUNT(M379:M1378)) *
        (SUMPRODUCT(--(M379:M1378 &lt;&gt; Y379:Y1378)*(M379:M1378 &gt; Y379:Y1378)) + COUNT(Y379:Y1378))
    ),
    0
)</f>
        <v>0.70710678118654757</v>
      </c>
    </row>
    <row r="380" spans="1:29" x14ac:dyDescent="0.3">
      <c r="A380" s="4" t="s">
        <v>368</v>
      </c>
      <c r="B380" s="4" t="s">
        <v>369</v>
      </c>
      <c r="C380" s="5">
        <v>27</v>
      </c>
      <c r="D380" s="4" t="s">
        <v>41</v>
      </c>
      <c r="E380" s="4" t="s">
        <v>24</v>
      </c>
      <c r="F380" s="5">
        <v>0</v>
      </c>
      <c r="G380" s="4" t="s">
        <v>25</v>
      </c>
      <c r="H380" s="4" t="s">
        <v>49</v>
      </c>
      <c r="I380" s="5">
        <v>15509308</v>
      </c>
      <c r="J380" s="5">
        <v>4674071</v>
      </c>
      <c r="K380" s="5">
        <v>460676075</v>
      </c>
      <c r="L380" s="4" t="s">
        <v>61</v>
      </c>
      <c r="M380" s="5">
        <v>710</v>
      </c>
      <c r="N380" s="5">
        <v>24</v>
      </c>
      <c r="O380" s="2">
        <v>8.7100000000000009</v>
      </c>
      <c r="P380" s="5">
        <v>17580252</v>
      </c>
      <c r="Q380" s="4" t="s">
        <v>28</v>
      </c>
      <c r="R380" s="5">
        <v>0</v>
      </c>
      <c r="S380" s="4" t="s">
        <v>43</v>
      </c>
      <c r="T380" s="6">
        <v>44992</v>
      </c>
      <c r="U380" s="4" t="s">
        <v>55</v>
      </c>
      <c r="V380" s="2">
        <f t="shared" si="35"/>
        <v>87.10262042842281</v>
      </c>
      <c r="W380" s="3">
        <f t="shared" si="36"/>
        <v>0</v>
      </c>
      <c r="X380" s="3">
        <f t="shared" si="37"/>
        <v>8.7100000000000009</v>
      </c>
      <c r="Y380" s="3">
        <f t="shared" si="38"/>
        <v>4012488613.2500005</v>
      </c>
      <c r="Z380" s="3">
        <f t="shared" si="39"/>
        <v>4012488613.2500005</v>
      </c>
      <c r="AA380" s="3">
        <f t="shared" si="40"/>
        <v>0</v>
      </c>
      <c r="AB380" s="7">
        <f t="shared" si="41"/>
        <v>0</v>
      </c>
      <c r="AC380" s="3" cm="1">
        <f t="array" ref="AC380">IFERROR(
    (SUMPRODUCT(--(M380:M1379 &lt;&gt; Y380:Y1379)*(M380:M1379 &lt; Y380:Y1379)) - SUMPRODUCT(--(M380:M1379 &lt;&gt; Y380:Y1379)*(M380:M1379 &gt; Y380:Y1379))) /
    SQRT(
        (SUMPRODUCT(--(M380:M1379 &lt;&gt; Y380:Y1379)*(M380:M1379 &lt; Y380:Y1379)) + COUNT(M380:M1379)) *
        (SUMPRODUCT(--(M380:M1379 &lt;&gt; Y380:Y1379)*(M380:M1379 &gt; Y380:Y1379)) + COUNT(Y380:Y1379))
    ),
    0
)</f>
        <v>0.70710678118654746</v>
      </c>
    </row>
    <row r="381" spans="1:29" x14ac:dyDescent="0.3">
      <c r="A381" s="4" t="s">
        <v>722</v>
      </c>
      <c r="B381" s="4" t="s">
        <v>723</v>
      </c>
      <c r="C381" s="5">
        <v>36</v>
      </c>
      <c r="D381" s="4" t="s">
        <v>41</v>
      </c>
      <c r="E381" s="4" t="s">
        <v>24</v>
      </c>
      <c r="F381" s="5">
        <v>0</v>
      </c>
      <c r="G381" s="4" t="s">
        <v>64</v>
      </c>
      <c r="H381" s="4" t="s">
        <v>26</v>
      </c>
      <c r="I381" s="5">
        <v>39512811</v>
      </c>
      <c r="J381" s="5">
        <v>4400131</v>
      </c>
      <c r="K381" s="5">
        <v>145347503</v>
      </c>
      <c r="L381" s="4" t="s">
        <v>58</v>
      </c>
      <c r="M381" s="5">
        <v>710</v>
      </c>
      <c r="N381" s="5">
        <v>36</v>
      </c>
      <c r="O381" s="2">
        <v>22.84</v>
      </c>
      <c r="P381" s="5">
        <v>3575228</v>
      </c>
      <c r="Q381" s="4" t="s">
        <v>36</v>
      </c>
      <c r="R381" s="5">
        <v>0</v>
      </c>
      <c r="S381" s="4" t="s">
        <v>37</v>
      </c>
      <c r="T381" s="6">
        <v>45526</v>
      </c>
      <c r="U381" s="4" t="s">
        <v>30</v>
      </c>
      <c r="V381" s="2">
        <f t="shared" si="35"/>
        <v>8.1416271312452722</v>
      </c>
      <c r="W381" s="3">
        <f t="shared" si="36"/>
        <v>0</v>
      </c>
      <c r="X381" s="3">
        <f t="shared" si="37"/>
        <v>22.84</v>
      </c>
      <c r="Y381" s="3">
        <f t="shared" si="38"/>
        <v>3319736968.52</v>
      </c>
      <c r="Z381" s="3">
        <f t="shared" si="39"/>
        <v>3319736968.52</v>
      </c>
      <c r="AA381" s="3">
        <f t="shared" si="40"/>
        <v>0</v>
      </c>
      <c r="AB381" s="7">
        <f t="shared" si="41"/>
        <v>0</v>
      </c>
      <c r="AC381" s="3" cm="1">
        <f t="array" ref="AC381">IFERROR(
    (SUMPRODUCT(--(M381:M1380 &lt;&gt; Y381:Y1380)*(M381:M1380 &lt; Y381:Y1380)) - SUMPRODUCT(--(M381:M1380 &lt;&gt; Y381:Y1380)*(M381:M1380 &gt; Y381:Y1380))) /
    SQRT(
        (SUMPRODUCT(--(M381:M1380 &lt;&gt; Y381:Y1380)*(M381:M1380 &lt; Y381:Y1380)) + COUNT(M381:M1380)) *
        (SUMPRODUCT(--(M381:M1380 &lt;&gt; Y381:Y1380)*(M381:M1380 &gt; Y381:Y1380)) + COUNT(Y381:Y1380))
    ),
    0
)</f>
        <v>0.70710678118654746</v>
      </c>
    </row>
    <row r="382" spans="1:29" x14ac:dyDescent="0.3">
      <c r="A382" s="4" t="s">
        <v>1068</v>
      </c>
      <c r="B382" s="4" t="s">
        <v>1069</v>
      </c>
      <c r="C382" s="5">
        <v>44</v>
      </c>
      <c r="D382" s="4" t="s">
        <v>41</v>
      </c>
      <c r="E382" s="4" t="s">
        <v>33</v>
      </c>
      <c r="F382" s="5">
        <v>1</v>
      </c>
      <c r="G382" s="4" t="s">
        <v>34</v>
      </c>
      <c r="H382" s="4" t="s">
        <v>49</v>
      </c>
      <c r="I382" s="5">
        <v>59057178</v>
      </c>
      <c r="J382" s="5">
        <v>158998</v>
      </c>
      <c r="K382" s="5">
        <v>145131333</v>
      </c>
      <c r="L382" s="4" t="s">
        <v>61</v>
      </c>
      <c r="M382" s="5">
        <v>710</v>
      </c>
      <c r="N382" s="5">
        <v>36</v>
      </c>
      <c r="O382" s="2">
        <v>20.99</v>
      </c>
      <c r="P382" s="5">
        <v>3436385</v>
      </c>
      <c r="Q382" s="4" t="s">
        <v>124</v>
      </c>
      <c r="R382" s="5">
        <v>0</v>
      </c>
      <c r="S382" s="4" t="s">
        <v>29</v>
      </c>
      <c r="T382" s="6">
        <v>45445</v>
      </c>
      <c r="U382" s="4" t="s">
        <v>55</v>
      </c>
      <c r="V382" s="2">
        <f t="shared" si="35"/>
        <v>5.803118728909479</v>
      </c>
      <c r="W382" s="3">
        <f t="shared" si="36"/>
        <v>0</v>
      </c>
      <c r="X382" s="3">
        <f t="shared" si="37"/>
        <v>20.99</v>
      </c>
      <c r="Y382" s="3">
        <f t="shared" si="38"/>
        <v>3046306679.6699996</v>
      </c>
      <c r="Z382" s="3">
        <f t="shared" si="39"/>
        <v>3046306679.6699996</v>
      </c>
      <c r="AA382" s="3">
        <f t="shared" si="40"/>
        <v>0</v>
      </c>
      <c r="AB382" s="7">
        <f t="shared" si="41"/>
        <v>0</v>
      </c>
      <c r="AC382" s="3" cm="1">
        <f t="array" ref="AC382">IFERROR(
    (SUMPRODUCT(--(M382:M1381 &lt;&gt; Y382:Y1381)*(M382:M1381 &lt; Y382:Y1381)) - SUMPRODUCT(--(M382:M1381 &lt;&gt; Y382:Y1381)*(M382:M1381 &gt; Y382:Y1381))) /
    SQRT(
        (SUMPRODUCT(--(M382:M1381 &lt;&gt; Y382:Y1381)*(M382:M1381 &lt; Y382:Y1381)) + COUNT(M382:M1381)) *
        (SUMPRODUCT(--(M382:M1381 &lt;&gt; Y382:Y1381)*(M382:M1381 &gt; Y382:Y1381)) + COUNT(Y382:Y1381))
    ),
    0
)</f>
        <v>0.70710678118654746</v>
      </c>
    </row>
    <row r="383" spans="1:29" x14ac:dyDescent="0.3">
      <c r="A383" s="4" t="s">
        <v>1478</v>
      </c>
      <c r="B383" s="4" t="s">
        <v>1479</v>
      </c>
      <c r="C383" s="5">
        <v>52</v>
      </c>
      <c r="D383" s="4" t="s">
        <v>41</v>
      </c>
      <c r="E383" s="4" t="s">
        <v>42</v>
      </c>
      <c r="F383" s="5">
        <v>3</v>
      </c>
      <c r="G383" s="4" t="s">
        <v>64</v>
      </c>
      <c r="H383" s="4" t="s">
        <v>54</v>
      </c>
      <c r="I383" s="5">
        <v>24589969</v>
      </c>
      <c r="J383" s="5">
        <v>10514237</v>
      </c>
      <c r="K383" s="5">
        <v>115411220</v>
      </c>
      <c r="L383" s="4" t="s">
        <v>35</v>
      </c>
      <c r="M383" s="5">
        <v>710</v>
      </c>
      <c r="N383" s="5">
        <v>48</v>
      </c>
      <c r="O383" s="2">
        <v>10.63</v>
      </c>
      <c r="P383" s="5">
        <v>12522730</v>
      </c>
      <c r="Q383" s="4" t="s">
        <v>46</v>
      </c>
      <c r="R383" s="5">
        <v>0</v>
      </c>
      <c r="S383" s="4" t="s">
        <v>29</v>
      </c>
      <c r="T383" s="6">
        <v>44951</v>
      </c>
      <c r="U383" s="4" t="s">
        <v>55</v>
      </c>
      <c r="V383" s="2">
        <f t="shared" si="35"/>
        <v>35.67301878299142</v>
      </c>
      <c r="W383" s="3">
        <f t="shared" si="36"/>
        <v>0</v>
      </c>
      <c r="X383" s="3">
        <f t="shared" si="37"/>
        <v>10.63</v>
      </c>
      <c r="Y383" s="3">
        <f t="shared" si="38"/>
        <v>1226821268.6000001</v>
      </c>
      <c r="Z383" s="3">
        <f t="shared" si="39"/>
        <v>1226821268.6000001</v>
      </c>
      <c r="AA383" s="3">
        <f t="shared" si="40"/>
        <v>0</v>
      </c>
      <c r="AB383" s="7">
        <f t="shared" si="41"/>
        <v>0</v>
      </c>
      <c r="AC383" s="3" cm="1">
        <f t="array" ref="AC383">IFERROR(
    (SUMPRODUCT(--(M383:M1382 &lt;&gt; Y383:Y1382)*(M383:M1382 &lt; Y383:Y1382)) - SUMPRODUCT(--(M383:M1382 &lt;&gt; Y383:Y1382)*(M383:M1382 &gt; Y383:Y1382))) /
    SQRT(
        (SUMPRODUCT(--(M383:M1382 &lt;&gt; Y383:Y1382)*(M383:M1382 &lt; Y383:Y1382)) + COUNT(M383:M1382)) *
        (SUMPRODUCT(--(M383:M1382 &lt;&gt; Y383:Y1382)*(M383:M1382 &gt; Y383:Y1382)) + COUNT(Y383:Y1382))
    ),
    0
)</f>
        <v>0.70710678118654746</v>
      </c>
    </row>
    <row r="384" spans="1:29" x14ac:dyDescent="0.3">
      <c r="A384" s="4" t="s">
        <v>1666</v>
      </c>
      <c r="B384" s="4" t="s">
        <v>1667</v>
      </c>
      <c r="C384" s="5">
        <v>56</v>
      </c>
      <c r="D384" s="4" t="s">
        <v>41</v>
      </c>
      <c r="E384" s="4" t="s">
        <v>24</v>
      </c>
      <c r="F384" s="5">
        <v>0</v>
      </c>
      <c r="G384" s="4" t="s">
        <v>64</v>
      </c>
      <c r="H384" s="4" t="s">
        <v>49</v>
      </c>
      <c r="I384" s="5">
        <v>58349113</v>
      </c>
      <c r="J384" s="5">
        <v>11256151</v>
      </c>
      <c r="K384" s="5">
        <v>461681722</v>
      </c>
      <c r="L384" s="4" t="s">
        <v>71</v>
      </c>
      <c r="M384" s="5">
        <v>710</v>
      </c>
      <c r="N384" s="5">
        <v>24</v>
      </c>
      <c r="O384" s="2">
        <v>17.79</v>
      </c>
      <c r="P384" s="5">
        <v>5597158</v>
      </c>
      <c r="Q384" s="4" t="s">
        <v>46</v>
      </c>
      <c r="R384" s="5">
        <v>0</v>
      </c>
      <c r="S384" s="4" t="s">
        <v>29</v>
      </c>
      <c r="T384" s="6">
        <v>45000</v>
      </c>
      <c r="U384" s="4" t="s">
        <v>55</v>
      </c>
      <c r="V384" s="2">
        <f t="shared" si="35"/>
        <v>8.0412854981772632</v>
      </c>
      <c r="W384" s="3">
        <f t="shared" si="36"/>
        <v>0</v>
      </c>
      <c r="X384" s="3">
        <f t="shared" si="37"/>
        <v>17.79</v>
      </c>
      <c r="Y384" s="3">
        <f t="shared" si="38"/>
        <v>8213317834.3799992</v>
      </c>
      <c r="Z384" s="3">
        <f t="shared" si="39"/>
        <v>8213317834.3799992</v>
      </c>
      <c r="AA384" s="3">
        <f t="shared" si="40"/>
        <v>0</v>
      </c>
      <c r="AB384" s="7">
        <f t="shared" si="41"/>
        <v>0</v>
      </c>
      <c r="AC384" s="3" cm="1">
        <f t="array" ref="AC384">IFERROR(
    (SUMPRODUCT(--(M384:M1383 &lt;&gt; Y384:Y1383)*(M384:M1383 &lt; Y384:Y1383)) - SUMPRODUCT(--(M384:M1383 &lt;&gt; Y384:Y1383)*(M384:M1383 &gt; Y384:Y1383))) /
    SQRT(
        (SUMPRODUCT(--(M384:M1383 &lt;&gt; Y384:Y1383)*(M384:M1383 &lt; Y384:Y1383)) + COUNT(M384:M1383)) *
        (SUMPRODUCT(--(M384:M1383 &lt;&gt; Y384:Y1383)*(M384:M1383 &gt; Y384:Y1383)) + COUNT(Y384:Y1383))
    ),
    0
)</f>
        <v>0.70710678118654746</v>
      </c>
    </row>
    <row r="385" spans="1:29" x14ac:dyDescent="0.3">
      <c r="A385" s="4" t="s">
        <v>1818</v>
      </c>
      <c r="B385" s="4" t="s">
        <v>1819</v>
      </c>
      <c r="C385" s="5">
        <v>59</v>
      </c>
      <c r="D385" s="4" t="s">
        <v>41</v>
      </c>
      <c r="E385" s="4" t="s">
        <v>42</v>
      </c>
      <c r="F385" s="5">
        <v>2</v>
      </c>
      <c r="G385" s="4" t="s">
        <v>25</v>
      </c>
      <c r="H385" s="4" t="s">
        <v>49</v>
      </c>
      <c r="I385" s="5">
        <v>51894926</v>
      </c>
      <c r="J385" s="5">
        <v>12928077</v>
      </c>
      <c r="K385" s="5">
        <v>71731354</v>
      </c>
      <c r="L385" s="4" t="s">
        <v>61</v>
      </c>
      <c r="M385" s="5">
        <v>710</v>
      </c>
      <c r="N385" s="5">
        <v>12</v>
      </c>
      <c r="O385" s="2">
        <v>19.27</v>
      </c>
      <c r="P385" s="5">
        <v>15010312</v>
      </c>
      <c r="Q385" s="4" t="s">
        <v>36</v>
      </c>
      <c r="R385" s="5">
        <v>0</v>
      </c>
      <c r="S385" s="4" t="s">
        <v>43</v>
      </c>
      <c r="T385" s="6">
        <v>45117</v>
      </c>
      <c r="U385" s="4" t="s">
        <v>51</v>
      </c>
      <c r="V385" s="2">
        <f t="shared" si="35"/>
        <v>23.155841761912821</v>
      </c>
      <c r="W385" s="3">
        <f t="shared" si="36"/>
        <v>0</v>
      </c>
      <c r="X385" s="3">
        <f t="shared" si="37"/>
        <v>19.27</v>
      </c>
      <c r="Y385" s="3">
        <f t="shared" si="38"/>
        <v>1382263191.5799999</v>
      </c>
      <c r="Z385" s="3">
        <f t="shared" si="39"/>
        <v>1382263191.5799999</v>
      </c>
      <c r="AA385" s="3">
        <f t="shared" si="40"/>
        <v>0</v>
      </c>
      <c r="AB385" s="7">
        <f t="shared" si="41"/>
        <v>0</v>
      </c>
      <c r="AC385" s="3" cm="1">
        <f t="array" ref="AC385">IFERROR(
    (SUMPRODUCT(--(M385:M1384 &lt;&gt; Y385:Y1384)*(M385:M1384 &lt; Y385:Y1384)) - SUMPRODUCT(--(M385:M1384 &lt;&gt; Y385:Y1384)*(M385:M1384 &gt; Y385:Y1384))) /
    SQRT(
        (SUMPRODUCT(--(M385:M1384 &lt;&gt; Y385:Y1384)*(M385:M1384 &lt; Y385:Y1384)) + COUNT(M385:M1384)) *
        (SUMPRODUCT(--(M385:M1384 &lt;&gt; Y385:Y1384)*(M385:M1384 &gt; Y385:Y1384)) + COUNT(Y385:Y1384))
    ),
    0
)</f>
        <v>0.70710678118654757</v>
      </c>
    </row>
    <row r="386" spans="1:29" x14ac:dyDescent="0.3">
      <c r="A386" s="4" t="s">
        <v>1860</v>
      </c>
      <c r="B386" s="4" t="s">
        <v>1861</v>
      </c>
      <c r="C386" s="5">
        <v>60</v>
      </c>
      <c r="D386" s="4" t="s">
        <v>41</v>
      </c>
      <c r="E386" s="4" t="s">
        <v>33</v>
      </c>
      <c r="F386" s="5">
        <v>3</v>
      </c>
      <c r="G386" s="4" t="s">
        <v>34</v>
      </c>
      <c r="H386" s="4" t="s">
        <v>26</v>
      </c>
      <c r="I386" s="5">
        <v>20962977</v>
      </c>
      <c r="J386" s="5">
        <v>3370698</v>
      </c>
      <c r="K386" s="5">
        <v>187843013</v>
      </c>
      <c r="L386" s="4" t="s">
        <v>27</v>
      </c>
      <c r="M386" s="5">
        <v>710</v>
      </c>
      <c r="N386" s="5">
        <v>36</v>
      </c>
      <c r="O386" s="2">
        <v>13.98</v>
      </c>
      <c r="P386" s="5">
        <v>7050485</v>
      </c>
      <c r="Q386" s="4" t="s">
        <v>124</v>
      </c>
      <c r="R386" s="5">
        <v>0</v>
      </c>
      <c r="S386" s="4" t="s">
        <v>37</v>
      </c>
      <c r="T386" s="6">
        <v>45781</v>
      </c>
      <c r="U386" s="4" t="s">
        <v>84</v>
      </c>
      <c r="V386" s="2">
        <f t="shared" ref="V386:V449" si="42" xml:space="preserve"> (P386 / (I386 + J386)) * 100</f>
        <v>28.974189061044004</v>
      </c>
      <c r="W386" s="3">
        <f t="shared" ref="W386:W449" si="43">IF(M386 &lt; 650,
    IF(AND(COUNTIFS(R386:R1385, 1) &gt; 0, COUNTIFS(R386:R1385, 0) &gt; 0, COUNTA(O386:O1385) &gt; 1),
        (AVERAGEIFS(O386:O1385, R386:R1385, 1) - AVERAGEIFS(O386:O1385, R386:R1385, 0)) / STDEVP(O386:O1385) * SQRT((COUNTIFS(R386:R1385, 1) * COUNTIFS(R386:R1385, 0)) / (COUNTA(O386:O1385) * (COUNTA(O386:O1385) - 1))),
        0),
    0)</f>
        <v>0</v>
      </c>
      <c r="X386" s="3">
        <f t="shared" ref="X386:X449" si="44">IF(M386 &lt; 650, O386 + 2, O386)</f>
        <v>13.98</v>
      </c>
      <c r="Y386" s="3">
        <f t="shared" ref="Y386:Y449" si="45" xml:space="preserve"> K386 * O386</f>
        <v>2626045321.7400002</v>
      </c>
      <c r="Z386" s="3">
        <f t="shared" ref="Z386:Z449" si="46" xml:space="preserve"> K386 * X386</f>
        <v>2626045321.7400002</v>
      </c>
      <c r="AA386" s="3">
        <f t="shared" ref="AA386:AA449" si="47">IF(M386 &lt; 650,
    IF(AND(COUNTIFS(R386:R1385, 1) &gt; 0, COUNTIFS(R386:R1385, 0) &gt; 0, COUNTA(X386:X1385) &gt; 1),
        (AVERAGEIFS(X386:X1385, R386:R1385, 1) - AVERAGEIFS(X386:X1385, R386:R1385, 0)) / STDEVP(X386:X1385) * SQRT((COUNTIFS(R386:R1385, 1) * COUNTIFS(R386:R1385, 0)) / (COUNTA(X386:X1385) * (COUNTA(X386:X1385) - 1))),
        0),
    0)</f>
        <v>0</v>
      </c>
      <c r="AB386" s="7">
        <f t="shared" ref="AB386:AB449" si="48">IF(M386 &lt; 650,
    IF(AND(COUNTIFS(R386:R1385, 1) &gt; 0, COUNTIFS(R386:R1385, 0) &gt; 0, COUNTA(M386:M1385) &gt; 1),
        (AVERAGEIFS(M386:M1385, R386:R1385, 1) - AVERAGEIFS(M386:M1385, R386:R1385, 0)) / STDEVP(M386:M1385) * SQRT((COUNTIFS(R386:R1385, 1) * COUNTIFS(R386:R1385, 0)) / (COUNTA(M386:M1385) * (COUNTA(M386:M1385) - 1))),
        0),
    0)</f>
        <v>0</v>
      </c>
      <c r="AC386" s="3" cm="1">
        <f t="array" ref="AC386">IFERROR(
    (SUMPRODUCT(--(M386:M1385 &lt;&gt; Y386:Y1385)*(M386:M1385 &lt; Y386:Y1385)) - SUMPRODUCT(--(M386:M1385 &lt;&gt; Y386:Y1385)*(M386:M1385 &gt; Y386:Y1385))) /
    SQRT(
        (SUMPRODUCT(--(M386:M1385 &lt;&gt; Y386:Y1385)*(M386:M1385 &lt; Y386:Y1385)) + COUNT(M386:M1385)) *
        (SUMPRODUCT(--(M386:M1385 &lt;&gt; Y386:Y1385)*(M386:M1385 &gt; Y386:Y1385)) + COUNT(Y386:Y1385))
    ),
    0
)</f>
        <v>0.70710678118654757</v>
      </c>
    </row>
    <row r="387" spans="1:29" x14ac:dyDescent="0.3">
      <c r="A387" s="4" t="s">
        <v>360</v>
      </c>
      <c r="B387" s="4" t="s">
        <v>361</v>
      </c>
      <c r="C387" s="5">
        <v>27</v>
      </c>
      <c r="D387" s="4" t="s">
        <v>41</v>
      </c>
      <c r="E387" s="4" t="s">
        <v>42</v>
      </c>
      <c r="F387" s="5">
        <v>2</v>
      </c>
      <c r="G387" s="4" t="s">
        <v>25</v>
      </c>
      <c r="H387" s="4" t="s">
        <v>26</v>
      </c>
      <c r="I387" s="5">
        <v>41188251</v>
      </c>
      <c r="J387" s="5">
        <v>8959601</v>
      </c>
      <c r="K387" s="5">
        <v>132099087</v>
      </c>
      <c r="L387" s="4" t="s">
        <v>71</v>
      </c>
      <c r="M387" s="5">
        <v>709</v>
      </c>
      <c r="N387" s="5">
        <v>48</v>
      </c>
      <c r="O387" s="2">
        <v>17.07</v>
      </c>
      <c r="P387" s="5">
        <v>11633508</v>
      </c>
      <c r="Q387" s="4" t="s">
        <v>36</v>
      </c>
      <c r="R387" s="5">
        <v>1</v>
      </c>
      <c r="S387" s="4" t="s">
        <v>29</v>
      </c>
      <c r="T387" s="6">
        <v>44851</v>
      </c>
      <c r="U387" s="4" t="s">
        <v>30</v>
      </c>
      <c r="V387" s="2">
        <f t="shared" si="42"/>
        <v>23.19841735195358</v>
      </c>
      <c r="W387" s="3">
        <f t="shared" si="43"/>
        <v>0</v>
      </c>
      <c r="X387" s="3">
        <f t="shared" si="44"/>
        <v>17.07</v>
      </c>
      <c r="Y387" s="3">
        <f t="shared" si="45"/>
        <v>2254931415.0900002</v>
      </c>
      <c r="Z387" s="3">
        <f t="shared" si="46"/>
        <v>2254931415.0900002</v>
      </c>
      <c r="AA387" s="3">
        <f t="shared" si="47"/>
        <v>0</v>
      </c>
      <c r="AB387" s="7">
        <f t="shared" si="48"/>
        <v>0</v>
      </c>
      <c r="AC387" s="3" cm="1">
        <f t="array" ref="AC387">IFERROR(
    (SUMPRODUCT(--(M387:M1386 &lt;&gt; Y387:Y1386)*(M387:M1386 &lt; Y387:Y1386)) - SUMPRODUCT(--(M387:M1386 &lt;&gt; Y387:Y1386)*(M387:M1386 &gt; Y387:Y1386))) /
    SQRT(
        (SUMPRODUCT(--(M387:M1386 &lt;&gt; Y387:Y1386)*(M387:M1386 &lt; Y387:Y1386)) + COUNT(M387:M1386)) *
        (SUMPRODUCT(--(M387:M1386 &lt;&gt; Y387:Y1386)*(M387:M1386 &gt; Y387:Y1386)) + COUNT(Y387:Y1386))
    ),
    0
)</f>
        <v>0.70710678118654757</v>
      </c>
    </row>
    <row r="388" spans="1:29" x14ac:dyDescent="0.3">
      <c r="A388" s="4" t="s">
        <v>410</v>
      </c>
      <c r="B388" s="4" t="s">
        <v>411</v>
      </c>
      <c r="C388" s="5">
        <v>28</v>
      </c>
      <c r="D388" s="4" t="s">
        <v>41</v>
      </c>
      <c r="E388" s="4" t="s">
        <v>33</v>
      </c>
      <c r="F388" s="5">
        <v>3</v>
      </c>
      <c r="G388" s="4" t="s">
        <v>64</v>
      </c>
      <c r="H388" s="4" t="s">
        <v>54</v>
      </c>
      <c r="I388" s="5">
        <v>15599528</v>
      </c>
      <c r="J388" s="5">
        <v>89743</v>
      </c>
      <c r="K388" s="5">
        <v>490041232</v>
      </c>
      <c r="L388" s="4" t="s">
        <v>61</v>
      </c>
      <c r="M388" s="5">
        <v>709</v>
      </c>
      <c r="N388" s="5">
        <v>12</v>
      </c>
      <c r="O388" s="2">
        <v>13.11</v>
      </c>
      <c r="P388" s="5">
        <v>8221414</v>
      </c>
      <c r="Q388" s="4" t="s">
        <v>36</v>
      </c>
      <c r="R388" s="5">
        <v>0</v>
      </c>
      <c r="S388" s="4" t="s">
        <v>37</v>
      </c>
      <c r="T388" s="6">
        <v>45447</v>
      </c>
      <c r="U388" s="4" t="s">
        <v>51</v>
      </c>
      <c r="V388" s="2">
        <f t="shared" si="42"/>
        <v>52.401504187160761</v>
      </c>
      <c r="W388" s="3">
        <f t="shared" si="43"/>
        <v>0</v>
      </c>
      <c r="X388" s="3">
        <f t="shared" si="44"/>
        <v>13.11</v>
      </c>
      <c r="Y388" s="3">
        <f t="shared" si="45"/>
        <v>6424440551.5199995</v>
      </c>
      <c r="Z388" s="3">
        <f t="shared" si="46"/>
        <v>6424440551.5199995</v>
      </c>
      <c r="AA388" s="3">
        <f t="shared" si="47"/>
        <v>0</v>
      </c>
      <c r="AB388" s="7">
        <f t="shared" si="48"/>
        <v>0</v>
      </c>
      <c r="AC388" s="3" cm="1">
        <f t="array" ref="AC388">IFERROR(
    (SUMPRODUCT(--(M388:M1387 &lt;&gt; Y388:Y1387)*(M388:M1387 &lt; Y388:Y1387)) - SUMPRODUCT(--(M388:M1387 &lt;&gt; Y388:Y1387)*(M388:M1387 &gt; Y388:Y1387))) /
    SQRT(
        (SUMPRODUCT(--(M388:M1387 &lt;&gt; Y388:Y1387)*(M388:M1387 &lt; Y388:Y1387)) + COUNT(M388:M1387)) *
        (SUMPRODUCT(--(M388:M1387 &lt;&gt; Y388:Y1387)*(M388:M1387 &gt; Y388:Y1387)) + COUNT(Y388:Y1387))
    ),
    0
)</f>
        <v>0.70710678118654757</v>
      </c>
    </row>
    <row r="389" spans="1:29" x14ac:dyDescent="0.3">
      <c r="A389" s="4" t="s">
        <v>538</v>
      </c>
      <c r="B389" s="4" t="s">
        <v>539</v>
      </c>
      <c r="C389" s="5">
        <v>31</v>
      </c>
      <c r="D389" s="4" t="s">
        <v>41</v>
      </c>
      <c r="E389" s="4" t="s">
        <v>24</v>
      </c>
      <c r="F389" s="5">
        <v>1</v>
      </c>
      <c r="G389" s="4" t="s">
        <v>64</v>
      </c>
      <c r="H389" s="4" t="s">
        <v>54</v>
      </c>
      <c r="I389" s="5">
        <v>16508320</v>
      </c>
      <c r="J389" s="5">
        <v>9840850</v>
      </c>
      <c r="K389" s="5">
        <v>215219417</v>
      </c>
      <c r="L389" s="4" t="s">
        <v>27</v>
      </c>
      <c r="M389" s="5">
        <v>709</v>
      </c>
      <c r="N389" s="5">
        <v>24</v>
      </c>
      <c r="O389" s="2">
        <v>15.94</v>
      </c>
      <c r="P389" s="5">
        <v>18535118</v>
      </c>
      <c r="Q389" s="4" t="s">
        <v>28</v>
      </c>
      <c r="R389" s="5">
        <v>0</v>
      </c>
      <c r="S389" s="4" t="s">
        <v>29</v>
      </c>
      <c r="T389" s="6">
        <v>44927</v>
      </c>
      <c r="U389" s="4" t="s">
        <v>84</v>
      </c>
      <c r="V389" s="2">
        <f t="shared" si="42"/>
        <v>70.344219571242661</v>
      </c>
      <c r="W389" s="3">
        <f t="shared" si="43"/>
        <v>0</v>
      </c>
      <c r="X389" s="3">
        <f t="shared" si="44"/>
        <v>15.94</v>
      </c>
      <c r="Y389" s="3">
        <f t="shared" si="45"/>
        <v>3430597506.98</v>
      </c>
      <c r="Z389" s="3">
        <f t="shared" si="46"/>
        <v>3430597506.98</v>
      </c>
      <c r="AA389" s="3">
        <f t="shared" si="47"/>
        <v>0</v>
      </c>
      <c r="AB389" s="7">
        <f t="shared" si="48"/>
        <v>0</v>
      </c>
      <c r="AC389" s="3" cm="1">
        <f t="array" ref="AC389">IFERROR(
    (SUMPRODUCT(--(M389:M1388 &lt;&gt; Y389:Y1388)*(M389:M1388 &lt; Y389:Y1388)) - SUMPRODUCT(--(M389:M1388 &lt;&gt; Y389:Y1388)*(M389:M1388 &gt; Y389:Y1388))) /
    SQRT(
        (SUMPRODUCT(--(M389:M1388 &lt;&gt; Y389:Y1388)*(M389:M1388 &lt; Y389:Y1388)) + COUNT(M389:M1388)) *
        (SUMPRODUCT(--(M389:M1388 &lt;&gt; Y389:Y1388)*(M389:M1388 &gt; Y389:Y1388)) + COUNT(Y389:Y1388))
    ),
    0
)</f>
        <v>0.70710678118654757</v>
      </c>
    </row>
    <row r="390" spans="1:29" x14ac:dyDescent="0.3">
      <c r="A390" s="4" t="s">
        <v>1094</v>
      </c>
      <c r="B390" s="4" t="s">
        <v>1095</v>
      </c>
      <c r="C390" s="5">
        <v>44</v>
      </c>
      <c r="D390" s="4" t="s">
        <v>41</v>
      </c>
      <c r="E390" s="4" t="s">
        <v>24</v>
      </c>
      <c r="F390" s="5">
        <v>2</v>
      </c>
      <c r="G390" s="4" t="s">
        <v>64</v>
      </c>
      <c r="H390" s="4" t="s">
        <v>26</v>
      </c>
      <c r="I390" s="5">
        <v>18377212</v>
      </c>
      <c r="J390" s="5">
        <v>9146779</v>
      </c>
      <c r="K390" s="5">
        <v>19380814</v>
      </c>
      <c r="L390" s="4" t="s">
        <v>27</v>
      </c>
      <c r="M390" s="5">
        <v>709</v>
      </c>
      <c r="N390" s="5">
        <v>36</v>
      </c>
      <c r="O390" s="2">
        <v>8.1199999999999992</v>
      </c>
      <c r="P390" s="5">
        <v>12680810</v>
      </c>
      <c r="Q390" s="4" t="s">
        <v>36</v>
      </c>
      <c r="R390" s="5">
        <v>1</v>
      </c>
      <c r="S390" s="4" t="s">
        <v>37</v>
      </c>
      <c r="T390" s="6">
        <v>45508</v>
      </c>
      <c r="U390" s="4" t="s">
        <v>51</v>
      </c>
      <c r="V390" s="2">
        <f t="shared" si="42"/>
        <v>46.071843287552305</v>
      </c>
      <c r="W390" s="3">
        <f t="shared" si="43"/>
        <v>0</v>
      </c>
      <c r="X390" s="3">
        <f t="shared" si="44"/>
        <v>8.1199999999999992</v>
      </c>
      <c r="Y390" s="3">
        <f t="shared" si="45"/>
        <v>157372209.67999998</v>
      </c>
      <c r="Z390" s="3">
        <f t="shared" si="46"/>
        <v>157372209.67999998</v>
      </c>
      <c r="AA390" s="3">
        <f t="shared" si="47"/>
        <v>0</v>
      </c>
      <c r="AB390" s="7">
        <f t="shared" si="48"/>
        <v>0</v>
      </c>
      <c r="AC390" s="3" cm="1">
        <f t="array" ref="AC390">IFERROR(
    (SUMPRODUCT(--(M390:M1389 &lt;&gt; Y390:Y1389)*(M390:M1389 &lt; Y390:Y1389)) - SUMPRODUCT(--(M390:M1389 &lt;&gt; Y390:Y1389)*(M390:M1389 &gt; Y390:Y1389))) /
    SQRT(
        (SUMPRODUCT(--(M390:M1389 &lt;&gt; Y390:Y1389)*(M390:M1389 &lt; Y390:Y1389)) + COUNT(M390:M1389)) *
        (SUMPRODUCT(--(M390:M1389 &lt;&gt; Y390:Y1389)*(M390:M1389 &gt; Y390:Y1389)) + COUNT(Y390:Y1389))
    ),
    0
)</f>
        <v>0.70710678118654746</v>
      </c>
    </row>
    <row r="391" spans="1:29" x14ac:dyDescent="0.3">
      <c r="A391" s="4" t="s">
        <v>1448</v>
      </c>
      <c r="B391" s="4" t="s">
        <v>1449</v>
      </c>
      <c r="C391" s="5">
        <v>52</v>
      </c>
      <c r="D391" s="4" t="s">
        <v>41</v>
      </c>
      <c r="E391" s="4" t="s">
        <v>24</v>
      </c>
      <c r="F391" s="5">
        <v>3</v>
      </c>
      <c r="G391" s="4" t="s">
        <v>25</v>
      </c>
      <c r="H391" s="4" t="s">
        <v>26</v>
      </c>
      <c r="I391" s="5">
        <v>7180139</v>
      </c>
      <c r="J391" s="5">
        <v>9851205</v>
      </c>
      <c r="K391" s="5">
        <v>255959394</v>
      </c>
      <c r="L391" s="4" t="s">
        <v>58</v>
      </c>
      <c r="M391" s="5">
        <v>709</v>
      </c>
      <c r="N391" s="5">
        <v>48</v>
      </c>
      <c r="O391" s="2">
        <v>20.84</v>
      </c>
      <c r="P391" s="5">
        <v>9658202</v>
      </c>
      <c r="Q391" s="4" t="s">
        <v>28</v>
      </c>
      <c r="R391" s="5">
        <v>0</v>
      </c>
      <c r="S391" s="4" t="s">
        <v>37</v>
      </c>
      <c r="T391" s="6">
        <v>45868</v>
      </c>
      <c r="U391" s="4" t="s">
        <v>84</v>
      </c>
      <c r="V391" s="2">
        <f t="shared" si="42"/>
        <v>56.708396002100599</v>
      </c>
      <c r="W391" s="3">
        <f t="shared" si="43"/>
        <v>0</v>
      </c>
      <c r="X391" s="3">
        <f t="shared" si="44"/>
        <v>20.84</v>
      </c>
      <c r="Y391" s="3">
        <f t="shared" si="45"/>
        <v>5334193770.96</v>
      </c>
      <c r="Z391" s="3">
        <f t="shared" si="46"/>
        <v>5334193770.96</v>
      </c>
      <c r="AA391" s="3">
        <f t="shared" si="47"/>
        <v>0</v>
      </c>
      <c r="AB391" s="7">
        <f t="shared" si="48"/>
        <v>0</v>
      </c>
      <c r="AC391" s="3" cm="1">
        <f t="array" ref="AC391">IFERROR(
    (SUMPRODUCT(--(M391:M1390 &lt;&gt; Y391:Y1390)*(M391:M1390 &lt; Y391:Y1390)) - SUMPRODUCT(--(M391:M1390 &lt;&gt; Y391:Y1390)*(M391:M1390 &gt; Y391:Y1390))) /
    SQRT(
        (SUMPRODUCT(--(M391:M1390 &lt;&gt; Y391:Y1390)*(M391:M1390 &lt; Y391:Y1390)) + COUNT(M391:M1390)) *
        (SUMPRODUCT(--(M391:M1390 &lt;&gt; Y391:Y1390)*(M391:M1390 &gt; Y391:Y1390)) + COUNT(Y391:Y1390))
    ),
    0
)</f>
        <v>0.70710678118654746</v>
      </c>
    </row>
    <row r="392" spans="1:29" x14ac:dyDescent="0.3">
      <c r="A392" s="4" t="s">
        <v>104</v>
      </c>
      <c r="B392" s="4" t="s">
        <v>105</v>
      </c>
      <c r="C392" s="5">
        <v>22</v>
      </c>
      <c r="D392" s="4" t="s">
        <v>23</v>
      </c>
      <c r="E392" s="4" t="s">
        <v>33</v>
      </c>
      <c r="F392" s="5">
        <v>3</v>
      </c>
      <c r="G392" s="4" t="s">
        <v>34</v>
      </c>
      <c r="H392" s="4" t="s">
        <v>26</v>
      </c>
      <c r="I392" s="5">
        <v>53072774</v>
      </c>
      <c r="J392" s="5">
        <v>5132928</v>
      </c>
      <c r="K392" s="5">
        <v>378544240</v>
      </c>
      <c r="L392" s="4" t="s">
        <v>27</v>
      </c>
      <c r="M392" s="5">
        <v>708</v>
      </c>
      <c r="N392" s="5">
        <v>48</v>
      </c>
      <c r="O392" s="2">
        <v>16.2</v>
      </c>
      <c r="P392" s="5">
        <v>16222447</v>
      </c>
      <c r="Q392" s="4" t="s">
        <v>36</v>
      </c>
      <c r="R392" s="5">
        <v>0</v>
      </c>
      <c r="S392" s="4" t="s">
        <v>37</v>
      </c>
      <c r="T392" s="6">
        <v>45304</v>
      </c>
      <c r="U392" s="4" t="s">
        <v>30</v>
      </c>
      <c r="V392" s="2">
        <f t="shared" si="42"/>
        <v>27.87088969393411</v>
      </c>
      <c r="W392" s="3">
        <f t="shared" si="43"/>
        <v>0</v>
      </c>
      <c r="X392" s="3">
        <f t="shared" si="44"/>
        <v>16.2</v>
      </c>
      <c r="Y392" s="3">
        <f t="shared" si="45"/>
        <v>6132416688</v>
      </c>
      <c r="Z392" s="3">
        <f t="shared" si="46"/>
        <v>6132416688</v>
      </c>
      <c r="AA392" s="3">
        <f t="shared" si="47"/>
        <v>0</v>
      </c>
      <c r="AB392" s="7">
        <f t="shared" si="48"/>
        <v>0</v>
      </c>
      <c r="AC392" s="3" cm="1">
        <f t="array" ref="AC392">IFERROR(
    (SUMPRODUCT(--(M392:M1391 &lt;&gt; Y392:Y1391)*(M392:M1391 &lt; Y392:Y1391)) - SUMPRODUCT(--(M392:M1391 &lt;&gt; Y392:Y1391)*(M392:M1391 &gt; Y392:Y1391))) /
    SQRT(
        (SUMPRODUCT(--(M392:M1391 &lt;&gt; Y392:Y1391)*(M392:M1391 &lt; Y392:Y1391)) + COUNT(M392:M1391)) *
        (SUMPRODUCT(--(M392:M1391 &lt;&gt; Y392:Y1391)*(M392:M1391 &gt; Y392:Y1391)) + COUNT(Y392:Y1391))
    ),
    0
)</f>
        <v>0.70710678118654746</v>
      </c>
    </row>
    <row r="393" spans="1:29" x14ac:dyDescent="0.3">
      <c r="A393" s="4" t="s">
        <v>1148</v>
      </c>
      <c r="B393" s="4" t="s">
        <v>1149</v>
      </c>
      <c r="C393" s="5">
        <v>45</v>
      </c>
      <c r="D393" s="4" t="s">
        <v>41</v>
      </c>
      <c r="E393" s="4" t="s">
        <v>33</v>
      </c>
      <c r="F393" s="5">
        <v>3</v>
      </c>
      <c r="G393" s="4" t="s">
        <v>34</v>
      </c>
      <c r="H393" s="4" t="s">
        <v>305</v>
      </c>
      <c r="I393" s="5">
        <v>36496428</v>
      </c>
      <c r="J393" s="5">
        <v>8648035</v>
      </c>
      <c r="K393" s="5">
        <v>278196096</v>
      </c>
      <c r="L393" s="4" t="s">
        <v>35</v>
      </c>
      <c r="M393" s="5">
        <v>708</v>
      </c>
      <c r="N393" s="5">
        <v>36</v>
      </c>
      <c r="O393" s="2">
        <v>16.13</v>
      </c>
      <c r="P393" s="5">
        <v>17953898</v>
      </c>
      <c r="Q393" s="4" t="s">
        <v>36</v>
      </c>
      <c r="R393" s="5">
        <v>1</v>
      </c>
      <c r="S393" s="4" t="s">
        <v>37</v>
      </c>
      <c r="T393" s="6">
        <v>45070</v>
      </c>
      <c r="U393" s="4" t="s">
        <v>38</v>
      </c>
      <c r="V393" s="2">
        <f t="shared" si="42"/>
        <v>39.769878312651542</v>
      </c>
      <c r="W393" s="3">
        <f t="shared" si="43"/>
        <v>0</v>
      </c>
      <c r="X393" s="3">
        <f t="shared" si="44"/>
        <v>16.13</v>
      </c>
      <c r="Y393" s="3">
        <f t="shared" si="45"/>
        <v>4487303028.4799995</v>
      </c>
      <c r="Z393" s="3">
        <f t="shared" si="46"/>
        <v>4487303028.4799995</v>
      </c>
      <c r="AA393" s="3">
        <f t="shared" si="47"/>
        <v>0</v>
      </c>
      <c r="AB393" s="7">
        <f t="shared" si="48"/>
        <v>0</v>
      </c>
      <c r="AC393" s="3" cm="1">
        <f t="array" ref="AC393">IFERROR(
    (SUMPRODUCT(--(M393:M1392 &lt;&gt; Y393:Y1392)*(M393:M1392 &lt; Y393:Y1392)) - SUMPRODUCT(--(M393:M1392 &lt;&gt; Y393:Y1392)*(M393:M1392 &gt; Y393:Y1392))) /
    SQRT(
        (SUMPRODUCT(--(M393:M1392 &lt;&gt; Y393:Y1392)*(M393:M1392 &lt; Y393:Y1392)) + COUNT(M393:M1392)) *
        (SUMPRODUCT(--(M393:M1392 &lt;&gt; Y393:Y1392)*(M393:M1392 &gt; Y393:Y1392)) + COUNT(Y393:Y1392))
    ),
    0
)</f>
        <v>0.70710678118654746</v>
      </c>
    </row>
    <row r="394" spans="1:29" x14ac:dyDescent="0.3">
      <c r="A394" s="4" t="s">
        <v>1474</v>
      </c>
      <c r="B394" s="4" t="s">
        <v>1475</v>
      </c>
      <c r="C394" s="5">
        <v>52</v>
      </c>
      <c r="D394" s="4" t="s">
        <v>23</v>
      </c>
      <c r="E394" s="4" t="s">
        <v>42</v>
      </c>
      <c r="F394" s="5">
        <v>2</v>
      </c>
      <c r="G394" s="4" t="s">
        <v>64</v>
      </c>
      <c r="H394" s="4" t="s">
        <v>26</v>
      </c>
      <c r="I394" s="5">
        <v>47703370</v>
      </c>
      <c r="J394" s="5">
        <v>1180859</v>
      </c>
      <c r="K394" s="5">
        <v>402450890</v>
      </c>
      <c r="L394" s="4" t="s">
        <v>61</v>
      </c>
      <c r="M394" s="5">
        <v>708</v>
      </c>
      <c r="N394" s="5">
        <v>72</v>
      </c>
      <c r="O394" s="2">
        <v>9.1300000000000008</v>
      </c>
      <c r="P394" s="5">
        <v>18212701</v>
      </c>
      <c r="Q394" s="4" t="s">
        <v>36</v>
      </c>
      <c r="R394" s="5">
        <v>1</v>
      </c>
      <c r="S394" s="4" t="s">
        <v>37</v>
      </c>
      <c r="T394" s="6">
        <v>45491</v>
      </c>
      <c r="U394" s="4" t="s">
        <v>38</v>
      </c>
      <c r="V394" s="2">
        <f t="shared" si="42"/>
        <v>37.256803211522474</v>
      </c>
      <c r="W394" s="3">
        <f t="shared" si="43"/>
        <v>0</v>
      </c>
      <c r="X394" s="3">
        <f t="shared" si="44"/>
        <v>9.1300000000000008</v>
      </c>
      <c r="Y394" s="3">
        <f t="shared" si="45"/>
        <v>3674376625.7000003</v>
      </c>
      <c r="Z394" s="3">
        <f t="shared" si="46"/>
        <v>3674376625.7000003</v>
      </c>
      <c r="AA394" s="3">
        <f t="shared" si="47"/>
        <v>0</v>
      </c>
      <c r="AB394" s="7">
        <f t="shared" si="48"/>
        <v>0</v>
      </c>
      <c r="AC394" s="3" cm="1">
        <f t="array" ref="AC394">IFERROR(
    (SUMPRODUCT(--(M394:M1393 &lt;&gt; Y394:Y1393)*(M394:M1393 &lt; Y394:Y1393)) - SUMPRODUCT(--(M394:M1393 &lt;&gt; Y394:Y1393)*(M394:M1393 &gt; Y394:Y1393))) /
    SQRT(
        (SUMPRODUCT(--(M394:M1393 &lt;&gt; Y394:Y1393)*(M394:M1393 &lt; Y394:Y1393)) + COUNT(M394:M1393)) *
        (SUMPRODUCT(--(M394:M1393 &lt;&gt; Y394:Y1393)*(M394:M1393 &gt; Y394:Y1393)) + COUNT(Y394:Y1393))
    ),
    0
)</f>
        <v>0.70710678118654746</v>
      </c>
    </row>
    <row r="395" spans="1:29" x14ac:dyDescent="0.3">
      <c r="A395" s="4" t="s">
        <v>295</v>
      </c>
      <c r="B395" s="4" t="s">
        <v>296</v>
      </c>
      <c r="C395" s="5">
        <v>25</v>
      </c>
      <c r="D395" s="4" t="s">
        <v>41</v>
      </c>
      <c r="E395" s="4" t="s">
        <v>42</v>
      </c>
      <c r="F395" s="5">
        <v>2</v>
      </c>
      <c r="G395" s="4" t="s">
        <v>34</v>
      </c>
      <c r="H395" s="4" t="s">
        <v>26</v>
      </c>
      <c r="I395" s="5">
        <v>30717419</v>
      </c>
      <c r="J395" s="5">
        <v>14850598</v>
      </c>
      <c r="K395" s="5">
        <v>276909690</v>
      </c>
      <c r="L395" s="4" t="s">
        <v>27</v>
      </c>
      <c r="M395" s="5">
        <v>707</v>
      </c>
      <c r="N395" s="5">
        <v>48</v>
      </c>
      <c r="O395" s="2">
        <v>16.350000000000001</v>
      </c>
      <c r="P395" s="5">
        <v>12358815</v>
      </c>
      <c r="Q395" s="4" t="s">
        <v>124</v>
      </c>
      <c r="R395" s="5">
        <v>0</v>
      </c>
      <c r="S395" s="4" t="s">
        <v>29</v>
      </c>
      <c r="T395" s="6">
        <v>45129</v>
      </c>
      <c r="U395" s="4" t="s">
        <v>30</v>
      </c>
      <c r="V395" s="2">
        <f t="shared" si="42"/>
        <v>27.121687125423954</v>
      </c>
      <c r="W395" s="3">
        <f t="shared" si="43"/>
        <v>0</v>
      </c>
      <c r="X395" s="3">
        <f t="shared" si="44"/>
        <v>16.350000000000001</v>
      </c>
      <c r="Y395" s="3">
        <f t="shared" si="45"/>
        <v>4527473431.5</v>
      </c>
      <c r="Z395" s="3">
        <f t="shared" si="46"/>
        <v>4527473431.5</v>
      </c>
      <c r="AA395" s="3">
        <f t="shared" si="47"/>
        <v>0</v>
      </c>
      <c r="AB395" s="7">
        <f t="shared" si="48"/>
        <v>0</v>
      </c>
      <c r="AC395" s="3" cm="1">
        <f t="array" ref="AC395">IFERROR(
    (SUMPRODUCT(--(M395:M1394 &lt;&gt; Y395:Y1394)*(M395:M1394 &lt; Y395:Y1394)) - SUMPRODUCT(--(M395:M1394 &lt;&gt; Y395:Y1394)*(M395:M1394 &gt; Y395:Y1394))) /
    SQRT(
        (SUMPRODUCT(--(M395:M1394 &lt;&gt; Y395:Y1394)*(M395:M1394 &lt; Y395:Y1394)) + COUNT(M395:M1394)) *
        (SUMPRODUCT(--(M395:M1394 &lt;&gt; Y395:Y1394)*(M395:M1394 &gt; Y395:Y1394)) + COUNT(Y395:Y1394))
    ),
    0
)</f>
        <v>0.70710678118654757</v>
      </c>
    </row>
    <row r="396" spans="1:29" x14ac:dyDescent="0.3">
      <c r="A396" s="4" t="s">
        <v>718</v>
      </c>
      <c r="B396" s="4" t="s">
        <v>719</v>
      </c>
      <c r="C396" s="5">
        <v>35</v>
      </c>
      <c r="D396" s="4" t="s">
        <v>41</v>
      </c>
      <c r="E396" s="4" t="s">
        <v>24</v>
      </c>
      <c r="F396" s="5">
        <v>0</v>
      </c>
      <c r="G396" s="4" t="s">
        <v>25</v>
      </c>
      <c r="H396" s="4" t="s">
        <v>49</v>
      </c>
      <c r="I396" s="5">
        <v>18867431</v>
      </c>
      <c r="J396" s="5">
        <v>6707432</v>
      </c>
      <c r="K396" s="5">
        <v>268563283</v>
      </c>
      <c r="L396" s="4" t="s">
        <v>58</v>
      </c>
      <c r="M396" s="5">
        <v>707</v>
      </c>
      <c r="N396" s="5">
        <v>48</v>
      </c>
      <c r="O396" s="2">
        <v>21.72</v>
      </c>
      <c r="P396" s="5">
        <v>5535484</v>
      </c>
      <c r="Q396" s="4" t="s">
        <v>28</v>
      </c>
      <c r="R396" s="5">
        <v>0</v>
      </c>
      <c r="S396" s="4" t="s">
        <v>43</v>
      </c>
      <c r="T396" s="6">
        <v>45745</v>
      </c>
      <c r="U396" s="4" t="s">
        <v>55</v>
      </c>
      <c r="V396" s="2">
        <f t="shared" si="42"/>
        <v>21.644237155835398</v>
      </c>
      <c r="W396" s="3">
        <f t="shared" si="43"/>
        <v>0</v>
      </c>
      <c r="X396" s="3">
        <f t="shared" si="44"/>
        <v>21.72</v>
      </c>
      <c r="Y396" s="3">
        <f t="shared" si="45"/>
        <v>5833194506.7599993</v>
      </c>
      <c r="Z396" s="3">
        <f t="shared" si="46"/>
        <v>5833194506.7599993</v>
      </c>
      <c r="AA396" s="3">
        <f t="shared" si="47"/>
        <v>0</v>
      </c>
      <c r="AB396" s="7">
        <f t="shared" si="48"/>
        <v>0</v>
      </c>
      <c r="AC396" s="3" cm="1">
        <f t="array" ref="AC396">IFERROR(
    (SUMPRODUCT(--(M396:M1395 &lt;&gt; Y396:Y1395)*(M396:M1395 &lt; Y396:Y1395)) - SUMPRODUCT(--(M396:M1395 &lt;&gt; Y396:Y1395)*(M396:M1395 &gt; Y396:Y1395))) /
    SQRT(
        (SUMPRODUCT(--(M396:M1395 &lt;&gt; Y396:Y1395)*(M396:M1395 &lt; Y396:Y1395)) + COUNT(M396:M1395)) *
        (SUMPRODUCT(--(M396:M1395 &lt;&gt; Y396:Y1395)*(M396:M1395 &gt; Y396:Y1395)) + COUNT(Y396:Y1395))
    ),
    0
)</f>
        <v>0.70710678118654757</v>
      </c>
    </row>
    <row r="397" spans="1:29" x14ac:dyDescent="0.3">
      <c r="A397" s="4" t="s">
        <v>338</v>
      </c>
      <c r="B397" s="4" t="s">
        <v>339</v>
      </c>
      <c r="C397" s="5">
        <v>26</v>
      </c>
      <c r="D397" s="4" t="s">
        <v>23</v>
      </c>
      <c r="E397" s="4" t="s">
        <v>24</v>
      </c>
      <c r="F397" s="5">
        <v>3</v>
      </c>
      <c r="G397" s="4" t="s">
        <v>25</v>
      </c>
      <c r="H397" s="4" t="s">
        <v>26</v>
      </c>
      <c r="I397" s="5">
        <v>10557821</v>
      </c>
      <c r="J397" s="5">
        <v>10113848</v>
      </c>
      <c r="K397" s="5">
        <v>376008847</v>
      </c>
      <c r="L397" s="4" t="s">
        <v>35</v>
      </c>
      <c r="M397" s="5">
        <v>706</v>
      </c>
      <c r="N397" s="5">
        <v>60</v>
      </c>
      <c r="O397" s="2">
        <v>23.65</v>
      </c>
      <c r="P397" s="5">
        <v>2770020</v>
      </c>
      <c r="Q397" s="4" t="s">
        <v>36</v>
      </c>
      <c r="R397" s="5">
        <v>1</v>
      </c>
      <c r="S397" s="4" t="s">
        <v>37</v>
      </c>
      <c r="T397" s="6">
        <v>44904</v>
      </c>
      <c r="U397" s="4" t="s">
        <v>38</v>
      </c>
      <c r="V397" s="2">
        <f t="shared" si="42"/>
        <v>13.400079113108864</v>
      </c>
      <c r="W397" s="3">
        <f t="shared" si="43"/>
        <v>0</v>
      </c>
      <c r="X397" s="3">
        <f t="shared" si="44"/>
        <v>23.65</v>
      </c>
      <c r="Y397" s="3">
        <f t="shared" si="45"/>
        <v>8892609231.5499992</v>
      </c>
      <c r="Z397" s="3">
        <f t="shared" si="46"/>
        <v>8892609231.5499992</v>
      </c>
      <c r="AA397" s="3">
        <f t="shared" si="47"/>
        <v>0</v>
      </c>
      <c r="AB397" s="7">
        <f t="shared" si="48"/>
        <v>0</v>
      </c>
      <c r="AC397" s="3" cm="1">
        <f t="array" ref="AC397">IFERROR(
    (SUMPRODUCT(--(M397:M1396 &lt;&gt; Y397:Y1396)*(M397:M1396 &lt; Y397:Y1396)) - SUMPRODUCT(--(M397:M1396 &lt;&gt; Y397:Y1396)*(M397:M1396 &gt; Y397:Y1396))) /
    SQRT(
        (SUMPRODUCT(--(M397:M1396 &lt;&gt; Y397:Y1396)*(M397:M1396 &lt; Y397:Y1396)) + COUNT(M397:M1396)) *
        (SUMPRODUCT(--(M397:M1396 &lt;&gt; Y397:Y1396)*(M397:M1396 &gt; Y397:Y1396)) + COUNT(Y397:Y1396))
    ),
    0
)</f>
        <v>0.70710678118654757</v>
      </c>
    </row>
    <row r="398" spans="1:29" x14ac:dyDescent="0.3">
      <c r="A398" s="4" t="s">
        <v>592</v>
      </c>
      <c r="B398" s="4" t="s">
        <v>593</v>
      </c>
      <c r="C398" s="5">
        <v>32</v>
      </c>
      <c r="D398" s="4" t="s">
        <v>41</v>
      </c>
      <c r="E398" s="4" t="s">
        <v>33</v>
      </c>
      <c r="F398" s="5">
        <v>0</v>
      </c>
      <c r="G398" s="4" t="s">
        <v>25</v>
      </c>
      <c r="H398" s="4" t="s">
        <v>49</v>
      </c>
      <c r="I398" s="5">
        <v>35955478</v>
      </c>
      <c r="J398" s="5">
        <v>8318849</v>
      </c>
      <c r="K398" s="5">
        <v>136845903</v>
      </c>
      <c r="L398" s="4" t="s">
        <v>61</v>
      </c>
      <c r="M398" s="5">
        <v>706</v>
      </c>
      <c r="N398" s="5">
        <v>36</v>
      </c>
      <c r="O398" s="2">
        <v>20.420000000000002</v>
      </c>
      <c r="P398" s="5">
        <v>9194563</v>
      </c>
      <c r="Q398" s="4" t="s">
        <v>36</v>
      </c>
      <c r="R398" s="5">
        <v>0</v>
      </c>
      <c r="S398" s="4" t="s">
        <v>50</v>
      </c>
      <c r="T398" s="6">
        <v>44852</v>
      </c>
      <c r="U398" s="4" t="s">
        <v>38</v>
      </c>
      <c r="V398" s="2">
        <f t="shared" si="42"/>
        <v>20.767256383140506</v>
      </c>
      <c r="W398" s="3">
        <f t="shared" si="43"/>
        <v>0</v>
      </c>
      <c r="X398" s="3">
        <f t="shared" si="44"/>
        <v>20.420000000000002</v>
      </c>
      <c r="Y398" s="3">
        <f t="shared" si="45"/>
        <v>2794393339.2600002</v>
      </c>
      <c r="Z398" s="3">
        <f t="shared" si="46"/>
        <v>2794393339.2600002</v>
      </c>
      <c r="AA398" s="3">
        <f t="shared" si="47"/>
        <v>0</v>
      </c>
      <c r="AB398" s="7">
        <f t="shared" si="48"/>
        <v>0</v>
      </c>
      <c r="AC398" s="3" cm="1">
        <f t="array" ref="AC398">IFERROR(
    (SUMPRODUCT(--(M398:M1397 &lt;&gt; Y398:Y1397)*(M398:M1397 &lt; Y398:Y1397)) - SUMPRODUCT(--(M398:M1397 &lt;&gt; Y398:Y1397)*(M398:M1397 &gt; Y398:Y1397))) /
    SQRT(
        (SUMPRODUCT(--(M398:M1397 &lt;&gt; Y398:Y1397)*(M398:M1397 &lt; Y398:Y1397)) + COUNT(M398:M1397)) *
        (SUMPRODUCT(--(M398:M1397 &lt;&gt; Y398:Y1397)*(M398:M1397 &gt; Y398:Y1397)) + COUNT(Y398:Y1397))
    ),
    0
)</f>
        <v>0.70710678118654757</v>
      </c>
    </row>
    <row r="399" spans="1:29" x14ac:dyDescent="0.3">
      <c r="A399" s="4" t="s">
        <v>1682</v>
      </c>
      <c r="B399" s="4" t="s">
        <v>1683</v>
      </c>
      <c r="C399" s="5">
        <v>56</v>
      </c>
      <c r="D399" s="4" t="s">
        <v>23</v>
      </c>
      <c r="E399" s="4" t="s">
        <v>33</v>
      </c>
      <c r="F399" s="5">
        <v>2</v>
      </c>
      <c r="G399" s="4" t="s">
        <v>34</v>
      </c>
      <c r="H399" s="4" t="s">
        <v>49</v>
      </c>
      <c r="I399" s="5">
        <v>43243565</v>
      </c>
      <c r="J399" s="5">
        <v>12341518</v>
      </c>
      <c r="K399" s="5">
        <v>149460902</v>
      </c>
      <c r="L399" s="4" t="s">
        <v>58</v>
      </c>
      <c r="M399" s="5">
        <v>706</v>
      </c>
      <c r="N399" s="5">
        <v>24</v>
      </c>
      <c r="O399" s="2">
        <v>20.32</v>
      </c>
      <c r="P399" s="5">
        <v>10195168</v>
      </c>
      <c r="Q399" s="4" t="s">
        <v>46</v>
      </c>
      <c r="R399" s="5">
        <v>0</v>
      </c>
      <c r="S399" s="4" t="s">
        <v>29</v>
      </c>
      <c r="T399" s="6">
        <v>44950</v>
      </c>
      <c r="U399" s="4" t="s">
        <v>51</v>
      </c>
      <c r="V399" s="2">
        <f t="shared" si="42"/>
        <v>18.341553974112081</v>
      </c>
      <c r="W399" s="3">
        <f t="shared" si="43"/>
        <v>0</v>
      </c>
      <c r="X399" s="3">
        <f t="shared" si="44"/>
        <v>20.32</v>
      </c>
      <c r="Y399" s="3">
        <f t="shared" si="45"/>
        <v>3037045528.6399999</v>
      </c>
      <c r="Z399" s="3">
        <f t="shared" si="46"/>
        <v>3037045528.6399999</v>
      </c>
      <c r="AA399" s="3">
        <f t="shared" si="47"/>
        <v>0</v>
      </c>
      <c r="AB399" s="7">
        <f t="shared" si="48"/>
        <v>0</v>
      </c>
      <c r="AC399" s="3" cm="1">
        <f t="array" ref="AC399">IFERROR(
    (SUMPRODUCT(--(M399:M1398 &lt;&gt; Y399:Y1398)*(M399:M1398 &lt; Y399:Y1398)) - SUMPRODUCT(--(M399:M1398 &lt;&gt; Y399:Y1398)*(M399:M1398 &gt; Y399:Y1398))) /
    SQRT(
        (SUMPRODUCT(--(M399:M1398 &lt;&gt; Y399:Y1398)*(M399:M1398 &lt; Y399:Y1398)) + COUNT(M399:M1398)) *
        (SUMPRODUCT(--(M399:M1398 &lt;&gt; Y399:Y1398)*(M399:M1398 &gt; Y399:Y1398)) + COUNT(Y399:Y1398))
    ),
    0
)</f>
        <v>0.70710678118654757</v>
      </c>
    </row>
    <row r="400" spans="1:29" x14ac:dyDescent="0.3">
      <c r="A400" s="4" t="s">
        <v>1880</v>
      </c>
      <c r="B400" s="4" t="s">
        <v>1881</v>
      </c>
      <c r="C400" s="5">
        <v>60</v>
      </c>
      <c r="D400" s="4" t="s">
        <v>41</v>
      </c>
      <c r="E400" s="4" t="s">
        <v>24</v>
      </c>
      <c r="F400" s="5">
        <v>2</v>
      </c>
      <c r="G400" s="4" t="s">
        <v>34</v>
      </c>
      <c r="H400" s="4" t="s">
        <v>26</v>
      </c>
      <c r="I400" s="5">
        <v>41384959</v>
      </c>
      <c r="J400" s="5">
        <v>11915452</v>
      </c>
      <c r="K400" s="5">
        <v>489602167</v>
      </c>
      <c r="L400" s="4" t="s">
        <v>27</v>
      </c>
      <c r="M400" s="5">
        <v>706</v>
      </c>
      <c r="N400" s="5">
        <v>72</v>
      </c>
      <c r="O400" s="2">
        <v>19.52</v>
      </c>
      <c r="P400" s="5">
        <v>14507165</v>
      </c>
      <c r="Q400" s="4" t="s">
        <v>46</v>
      </c>
      <c r="R400" s="5">
        <v>1</v>
      </c>
      <c r="S400" s="4" t="s">
        <v>43</v>
      </c>
      <c r="T400" s="6">
        <v>45214</v>
      </c>
      <c r="U400" s="4" t="s">
        <v>55</v>
      </c>
      <c r="V400" s="2">
        <f t="shared" si="42"/>
        <v>27.217735713144876</v>
      </c>
      <c r="W400" s="3">
        <f t="shared" si="43"/>
        <v>0</v>
      </c>
      <c r="X400" s="3">
        <f t="shared" si="44"/>
        <v>19.52</v>
      </c>
      <c r="Y400" s="3">
        <f t="shared" si="45"/>
        <v>9557034299.8400002</v>
      </c>
      <c r="Z400" s="3">
        <f t="shared" si="46"/>
        <v>9557034299.8400002</v>
      </c>
      <c r="AA400" s="3">
        <f t="shared" si="47"/>
        <v>0</v>
      </c>
      <c r="AB400" s="7">
        <f t="shared" si="48"/>
        <v>0</v>
      </c>
      <c r="AC400" s="3" cm="1">
        <f t="array" ref="AC400">IFERROR(
    (SUMPRODUCT(--(M400:M1399 &lt;&gt; Y400:Y1399)*(M400:M1399 &lt; Y400:Y1399)) - SUMPRODUCT(--(M400:M1399 &lt;&gt; Y400:Y1399)*(M400:M1399 &gt; Y400:Y1399))) /
    SQRT(
        (SUMPRODUCT(--(M400:M1399 &lt;&gt; Y400:Y1399)*(M400:M1399 &lt; Y400:Y1399)) + COUNT(M400:M1399)) *
        (SUMPRODUCT(--(M400:M1399 &lt;&gt; Y400:Y1399)*(M400:M1399 &gt; Y400:Y1399)) + COUNT(Y400:Y1399))
    ),
    0
)</f>
        <v>0.70710678118654746</v>
      </c>
    </row>
    <row r="401" spans="1:29" x14ac:dyDescent="0.3">
      <c r="A401" s="4" t="s">
        <v>928</v>
      </c>
      <c r="B401" s="4" t="s">
        <v>929</v>
      </c>
      <c r="C401" s="5">
        <v>41</v>
      </c>
      <c r="D401" s="4" t="s">
        <v>41</v>
      </c>
      <c r="E401" s="4" t="s">
        <v>33</v>
      </c>
      <c r="F401" s="5">
        <v>3</v>
      </c>
      <c r="G401" s="4" t="s">
        <v>64</v>
      </c>
      <c r="H401" s="4" t="s">
        <v>26</v>
      </c>
      <c r="I401" s="5">
        <v>44537791</v>
      </c>
      <c r="J401" s="5">
        <v>12540282</v>
      </c>
      <c r="K401" s="5">
        <v>49333160</v>
      </c>
      <c r="L401" s="4" t="s">
        <v>61</v>
      </c>
      <c r="M401" s="5">
        <v>705</v>
      </c>
      <c r="N401" s="5">
        <v>12</v>
      </c>
      <c r="O401" s="2">
        <v>20.170000000000002</v>
      </c>
      <c r="P401" s="5">
        <v>4691848</v>
      </c>
      <c r="Q401" s="4" t="s">
        <v>36</v>
      </c>
      <c r="R401" s="5">
        <v>0</v>
      </c>
      <c r="S401" s="4" t="s">
        <v>50</v>
      </c>
      <c r="T401" s="6">
        <v>45622</v>
      </c>
      <c r="U401" s="4" t="s">
        <v>51</v>
      </c>
      <c r="V401" s="2">
        <f t="shared" si="42"/>
        <v>8.2200532593313014</v>
      </c>
      <c r="W401" s="3">
        <f t="shared" si="43"/>
        <v>0</v>
      </c>
      <c r="X401" s="3">
        <f t="shared" si="44"/>
        <v>20.170000000000002</v>
      </c>
      <c r="Y401" s="3">
        <f t="shared" si="45"/>
        <v>995049837.20000005</v>
      </c>
      <c r="Z401" s="3">
        <f t="shared" si="46"/>
        <v>995049837.20000005</v>
      </c>
      <c r="AA401" s="3">
        <f t="shared" si="47"/>
        <v>0</v>
      </c>
      <c r="AB401" s="7">
        <f t="shared" si="48"/>
        <v>0</v>
      </c>
      <c r="AC401" s="3" cm="1">
        <f t="array" ref="AC401">IFERROR(
    (SUMPRODUCT(--(M401:M1400 &lt;&gt; Y401:Y1400)*(M401:M1400 &lt; Y401:Y1400)) - SUMPRODUCT(--(M401:M1400 &lt;&gt; Y401:Y1400)*(M401:M1400 &gt; Y401:Y1400))) /
    SQRT(
        (SUMPRODUCT(--(M401:M1400 &lt;&gt; Y401:Y1400)*(M401:M1400 &lt; Y401:Y1400)) + COUNT(M401:M1400)) *
        (SUMPRODUCT(--(M401:M1400 &lt;&gt; Y401:Y1400)*(M401:M1400 &gt; Y401:Y1400)) + COUNT(Y401:Y1400))
    ),
    0
)</f>
        <v>0.70710678118654746</v>
      </c>
    </row>
    <row r="402" spans="1:29" x14ac:dyDescent="0.3">
      <c r="A402" s="4" t="s">
        <v>82</v>
      </c>
      <c r="B402" s="4" t="s">
        <v>83</v>
      </c>
      <c r="C402" s="5">
        <v>21</v>
      </c>
      <c r="D402" s="4" t="s">
        <v>23</v>
      </c>
      <c r="E402" s="4" t="s">
        <v>24</v>
      </c>
      <c r="F402" s="5">
        <v>1</v>
      </c>
      <c r="G402" s="4" t="s">
        <v>34</v>
      </c>
      <c r="H402" s="4" t="s">
        <v>26</v>
      </c>
      <c r="I402" s="5">
        <v>27991510</v>
      </c>
      <c r="J402" s="5">
        <v>3743185</v>
      </c>
      <c r="K402" s="5">
        <v>81370527</v>
      </c>
      <c r="L402" s="4" t="s">
        <v>61</v>
      </c>
      <c r="M402" s="5">
        <v>704</v>
      </c>
      <c r="N402" s="5">
        <v>48</v>
      </c>
      <c r="O402" s="2">
        <v>16.510000000000002</v>
      </c>
      <c r="P402" s="5">
        <v>16412384</v>
      </c>
      <c r="Q402" s="4" t="s">
        <v>46</v>
      </c>
      <c r="R402" s="5">
        <v>0</v>
      </c>
      <c r="S402" s="4" t="s">
        <v>29</v>
      </c>
      <c r="T402" s="6">
        <v>45849</v>
      </c>
      <c r="U402" s="4" t="s">
        <v>84</v>
      </c>
      <c r="V402" s="2">
        <f t="shared" si="42"/>
        <v>51.717478299381789</v>
      </c>
      <c r="W402" s="3">
        <f t="shared" si="43"/>
        <v>0</v>
      </c>
      <c r="X402" s="3">
        <f t="shared" si="44"/>
        <v>16.510000000000002</v>
      </c>
      <c r="Y402" s="3">
        <f t="shared" si="45"/>
        <v>1343427400.7700002</v>
      </c>
      <c r="Z402" s="3">
        <f t="shared" si="46"/>
        <v>1343427400.7700002</v>
      </c>
      <c r="AA402" s="3">
        <f t="shared" si="47"/>
        <v>0</v>
      </c>
      <c r="AB402" s="7">
        <f t="shared" si="48"/>
        <v>0</v>
      </c>
      <c r="AC402" s="3" cm="1">
        <f t="array" ref="AC402">IFERROR(
    (SUMPRODUCT(--(M402:M1401 &lt;&gt; Y402:Y1401)*(M402:M1401 &lt; Y402:Y1401)) - SUMPRODUCT(--(M402:M1401 &lt;&gt; Y402:Y1401)*(M402:M1401 &gt; Y402:Y1401))) /
    SQRT(
        (SUMPRODUCT(--(M402:M1401 &lt;&gt; Y402:Y1401)*(M402:M1401 &lt; Y402:Y1401)) + COUNT(M402:M1401)) *
        (SUMPRODUCT(--(M402:M1401 &lt;&gt; Y402:Y1401)*(M402:M1401 &gt; Y402:Y1401)) + COUNT(Y402:Y1401))
    ),
    0
)</f>
        <v>0.70710678118654746</v>
      </c>
    </row>
    <row r="403" spans="1:29" x14ac:dyDescent="0.3">
      <c r="A403" s="4" t="s">
        <v>694</v>
      </c>
      <c r="B403" s="4" t="s">
        <v>695</v>
      </c>
      <c r="C403" s="5">
        <v>35</v>
      </c>
      <c r="D403" s="4" t="s">
        <v>41</v>
      </c>
      <c r="E403" s="4" t="s">
        <v>24</v>
      </c>
      <c r="F403" s="5">
        <v>0</v>
      </c>
      <c r="G403" s="4" t="s">
        <v>34</v>
      </c>
      <c r="H403" s="4" t="s">
        <v>26</v>
      </c>
      <c r="I403" s="5">
        <v>47060809</v>
      </c>
      <c r="J403" s="5">
        <v>7570095</v>
      </c>
      <c r="K403" s="5">
        <v>240611630</v>
      </c>
      <c r="L403" s="4" t="s">
        <v>58</v>
      </c>
      <c r="M403" s="5">
        <v>704</v>
      </c>
      <c r="N403" s="5">
        <v>36</v>
      </c>
      <c r="O403" s="2">
        <v>18.5</v>
      </c>
      <c r="P403" s="5">
        <v>10215003</v>
      </c>
      <c r="Q403" s="4" t="s">
        <v>36</v>
      </c>
      <c r="R403" s="5">
        <v>0</v>
      </c>
      <c r="S403" s="4" t="s">
        <v>29</v>
      </c>
      <c r="T403" s="6">
        <v>45526</v>
      </c>
      <c r="U403" s="4" t="s">
        <v>84</v>
      </c>
      <c r="V403" s="2">
        <f t="shared" si="42"/>
        <v>18.698213377541766</v>
      </c>
      <c r="W403" s="3">
        <f t="shared" si="43"/>
        <v>0</v>
      </c>
      <c r="X403" s="3">
        <f t="shared" si="44"/>
        <v>18.5</v>
      </c>
      <c r="Y403" s="3">
        <f t="shared" si="45"/>
        <v>4451315155</v>
      </c>
      <c r="Z403" s="3">
        <f t="shared" si="46"/>
        <v>4451315155</v>
      </c>
      <c r="AA403" s="3">
        <f t="shared" si="47"/>
        <v>0</v>
      </c>
      <c r="AB403" s="7">
        <f t="shared" si="48"/>
        <v>0</v>
      </c>
      <c r="AC403" s="3" cm="1">
        <f t="array" ref="AC403">IFERROR(
    (SUMPRODUCT(--(M403:M1402 &lt;&gt; Y403:Y1402)*(M403:M1402 &lt; Y403:Y1402)) - SUMPRODUCT(--(M403:M1402 &lt;&gt; Y403:Y1402)*(M403:M1402 &gt; Y403:Y1402))) /
    SQRT(
        (SUMPRODUCT(--(M403:M1402 &lt;&gt; Y403:Y1402)*(M403:M1402 &lt; Y403:Y1402)) + COUNT(M403:M1402)) *
        (SUMPRODUCT(--(M403:M1402 &lt;&gt; Y403:Y1402)*(M403:M1402 &gt; Y403:Y1402)) + COUNT(Y403:Y1402))
    ),
    0
)</f>
        <v>0.70710678118654746</v>
      </c>
    </row>
    <row r="404" spans="1:29" x14ac:dyDescent="0.3">
      <c r="A404" s="4" t="s">
        <v>802</v>
      </c>
      <c r="B404" s="4" t="s">
        <v>803</v>
      </c>
      <c r="C404" s="5">
        <v>37</v>
      </c>
      <c r="D404" s="4" t="s">
        <v>41</v>
      </c>
      <c r="E404" s="4" t="s">
        <v>33</v>
      </c>
      <c r="F404" s="5">
        <v>3</v>
      </c>
      <c r="G404" s="4" t="s">
        <v>34</v>
      </c>
      <c r="H404" s="4" t="s">
        <v>26</v>
      </c>
      <c r="I404" s="5">
        <v>53654372</v>
      </c>
      <c r="J404" s="5">
        <v>2933865</v>
      </c>
      <c r="K404" s="5">
        <v>409868918</v>
      </c>
      <c r="L404" s="4" t="s">
        <v>58</v>
      </c>
      <c r="M404" s="5">
        <v>704</v>
      </c>
      <c r="N404" s="5">
        <v>24</v>
      </c>
      <c r="O404" s="2">
        <v>22.04</v>
      </c>
      <c r="P404" s="5">
        <v>10534473</v>
      </c>
      <c r="Q404" s="4" t="s">
        <v>124</v>
      </c>
      <c r="R404" s="5">
        <v>0</v>
      </c>
      <c r="S404" s="4" t="s">
        <v>50</v>
      </c>
      <c r="T404" s="6">
        <v>44891</v>
      </c>
      <c r="U404" s="4" t="s">
        <v>55</v>
      </c>
      <c r="V404" s="2">
        <f t="shared" si="42"/>
        <v>18.616012016773027</v>
      </c>
      <c r="W404" s="3">
        <f t="shared" si="43"/>
        <v>0</v>
      </c>
      <c r="X404" s="3">
        <f t="shared" si="44"/>
        <v>22.04</v>
      </c>
      <c r="Y404" s="3">
        <f t="shared" si="45"/>
        <v>9033510952.7199993</v>
      </c>
      <c r="Z404" s="3">
        <f t="shared" si="46"/>
        <v>9033510952.7199993</v>
      </c>
      <c r="AA404" s="3">
        <f t="shared" si="47"/>
        <v>0</v>
      </c>
      <c r="AB404" s="7">
        <f t="shared" si="48"/>
        <v>0</v>
      </c>
      <c r="AC404" s="3" cm="1">
        <f t="array" ref="AC404">IFERROR(
    (SUMPRODUCT(--(M404:M1403 &lt;&gt; Y404:Y1403)*(M404:M1403 &lt; Y404:Y1403)) - SUMPRODUCT(--(M404:M1403 &lt;&gt; Y404:Y1403)*(M404:M1403 &gt; Y404:Y1403))) /
    SQRT(
        (SUMPRODUCT(--(M404:M1403 &lt;&gt; Y404:Y1403)*(M404:M1403 &lt; Y404:Y1403)) + COUNT(M404:M1403)) *
        (SUMPRODUCT(--(M404:M1403 &lt;&gt; Y404:Y1403)*(M404:M1403 &gt; Y404:Y1403)) + COUNT(Y404:Y1403))
    ),
    0
)</f>
        <v>0.70710678118654757</v>
      </c>
    </row>
    <row r="405" spans="1:29" x14ac:dyDescent="0.3">
      <c r="A405" s="4" t="s">
        <v>1024</v>
      </c>
      <c r="B405" s="4" t="s">
        <v>1025</v>
      </c>
      <c r="C405" s="5">
        <v>43</v>
      </c>
      <c r="D405" s="4" t="s">
        <v>23</v>
      </c>
      <c r="E405" s="4" t="s">
        <v>24</v>
      </c>
      <c r="F405" s="5">
        <v>2</v>
      </c>
      <c r="G405" s="4" t="s">
        <v>34</v>
      </c>
      <c r="H405" s="4" t="s">
        <v>26</v>
      </c>
      <c r="I405" s="5">
        <v>58152706</v>
      </c>
      <c r="J405" s="5">
        <v>3099834</v>
      </c>
      <c r="K405" s="5">
        <v>261530950</v>
      </c>
      <c r="L405" s="4" t="s">
        <v>61</v>
      </c>
      <c r="M405" s="5">
        <v>704</v>
      </c>
      <c r="N405" s="5">
        <v>24</v>
      </c>
      <c r="O405" s="2">
        <v>23.16</v>
      </c>
      <c r="P405" s="5">
        <v>10258011</v>
      </c>
      <c r="Q405" s="4" t="s">
        <v>36</v>
      </c>
      <c r="R405" s="5">
        <v>1</v>
      </c>
      <c r="S405" s="4" t="s">
        <v>29</v>
      </c>
      <c r="T405" s="6">
        <v>45660</v>
      </c>
      <c r="U405" s="4" t="s">
        <v>51</v>
      </c>
      <c r="V405" s="2">
        <f t="shared" si="42"/>
        <v>16.747078570129499</v>
      </c>
      <c r="W405" s="3">
        <f t="shared" si="43"/>
        <v>0</v>
      </c>
      <c r="X405" s="3">
        <f t="shared" si="44"/>
        <v>23.16</v>
      </c>
      <c r="Y405" s="3">
        <f t="shared" si="45"/>
        <v>6057056802</v>
      </c>
      <c r="Z405" s="3">
        <f t="shared" si="46"/>
        <v>6057056802</v>
      </c>
      <c r="AA405" s="3">
        <f t="shared" si="47"/>
        <v>0</v>
      </c>
      <c r="AB405" s="7">
        <f t="shared" si="48"/>
        <v>0</v>
      </c>
      <c r="AC405" s="3" cm="1">
        <f t="array" ref="AC405">IFERROR(
    (SUMPRODUCT(--(M405:M1404 &lt;&gt; Y405:Y1404)*(M405:M1404 &lt; Y405:Y1404)) - SUMPRODUCT(--(M405:M1404 &lt;&gt; Y405:Y1404)*(M405:M1404 &gt; Y405:Y1404))) /
    SQRT(
        (SUMPRODUCT(--(M405:M1404 &lt;&gt; Y405:Y1404)*(M405:M1404 &lt; Y405:Y1404)) + COUNT(M405:M1404)) *
        (SUMPRODUCT(--(M405:M1404 &lt;&gt; Y405:Y1404)*(M405:M1404 &gt; Y405:Y1404)) + COUNT(Y405:Y1404))
    ),
    0
)</f>
        <v>0.70710678118654757</v>
      </c>
    </row>
    <row r="406" spans="1:29" x14ac:dyDescent="0.3">
      <c r="A406" s="4" t="s">
        <v>1554</v>
      </c>
      <c r="B406" s="4" t="s">
        <v>1555</v>
      </c>
      <c r="C406" s="5">
        <v>53</v>
      </c>
      <c r="D406" s="4" t="s">
        <v>23</v>
      </c>
      <c r="E406" s="4" t="s">
        <v>24</v>
      </c>
      <c r="F406" s="5">
        <v>1</v>
      </c>
      <c r="G406" s="4" t="s">
        <v>64</v>
      </c>
      <c r="H406" s="4" t="s">
        <v>54</v>
      </c>
      <c r="I406" s="5">
        <v>16233080</v>
      </c>
      <c r="J406" s="5">
        <v>1761201</v>
      </c>
      <c r="K406" s="5">
        <v>223864361</v>
      </c>
      <c r="L406" s="4" t="s">
        <v>27</v>
      </c>
      <c r="M406" s="5">
        <v>704</v>
      </c>
      <c r="N406" s="5">
        <v>12</v>
      </c>
      <c r="O406" s="2">
        <v>13.92</v>
      </c>
      <c r="P406" s="5">
        <v>5304979</v>
      </c>
      <c r="Q406" s="4" t="s">
        <v>36</v>
      </c>
      <c r="R406" s="5">
        <v>1</v>
      </c>
      <c r="S406" s="4" t="s">
        <v>29</v>
      </c>
      <c r="T406" s="6">
        <v>45315</v>
      </c>
      <c r="U406" s="4" t="s">
        <v>51</v>
      </c>
      <c r="V406" s="2">
        <f t="shared" si="42"/>
        <v>29.481472474504539</v>
      </c>
      <c r="W406" s="3">
        <f t="shared" si="43"/>
        <v>0</v>
      </c>
      <c r="X406" s="3">
        <f t="shared" si="44"/>
        <v>13.92</v>
      </c>
      <c r="Y406" s="3">
        <f t="shared" si="45"/>
        <v>3116191905.1199999</v>
      </c>
      <c r="Z406" s="3">
        <f t="shared" si="46"/>
        <v>3116191905.1199999</v>
      </c>
      <c r="AA406" s="3">
        <f t="shared" si="47"/>
        <v>0</v>
      </c>
      <c r="AB406" s="7">
        <f t="shared" si="48"/>
        <v>0</v>
      </c>
      <c r="AC406" s="3" cm="1">
        <f t="array" ref="AC406">IFERROR(
    (SUMPRODUCT(--(M406:M1405 &lt;&gt; Y406:Y1405)*(M406:M1405 &lt; Y406:Y1405)) - SUMPRODUCT(--(M406:M1405 &lt;&gt; Y406:Y1405)*(M406:M1405 &gt; Y406:Y1405))) /
    SQRT(
        (SUMPRODUCT(--(M406:M1405 &lt;&gt; Y406:Y1405)*(M406:M1405 &lt; Y406:Y1405)) + COUNT(M406:M1405)) *
        (SUMPRODUCT(--(M406:M1405 &lt;&gt; Y406:Y1405)*(M406:M1405 &gt; Y406:Y1405)) + COUNT(Y406:Y1405))
    ),
    0
)</f>
        <v>0.70710678118654757</v>
      </c>
    </row>
    <row r="407" spans="1:29" x14ac:dyDescent="0.3">
      <c r="A407" s="4" t="s">
        <v>67</v>
      </c>
      <c r="B407" s="4" t="s">
        <v>68</v>
      </c>
      <c r="C407" s="5">
        <v>21</v>
      </c>
      <c r="D407" s="4" t="s">
        <v>23</v>
      </c>
      <c r="E407" s="4" t="s">
        <v>24</v>
      </c>
      <c r="F407" s="5">
        <v>2</v>
      </c>
      <c r="G407" s="4" t="s">
        <v>34</v>
      </c>
      <c r="H407" s="4" t="s">
        <v>26</v>
      </c>
      <c r="I407" s="5">
        <v>21310714</v>
      </c>
      <c r="J407" s="5">
        <v>4782337</v>
      </c>
      <c r="K407" s="5">
        <v>232590553</v>
      </c>
      <c r="L407" s="4" t="s">
        <v>61</v>
      </c>
      <c r="M407" s="5">
        <v>703</v>
      </c>
      <c r="N407" s="5">
        <v>24</v>
      </c>
      <c r="O407" s="2">
        <v>18.64</v>
      </c>
      <c r="P407" s="5">
        <v>1243761</v>
      </c>
      <c r="Q407" s="4" t="s">
        <v>28</v>
      </c>
      <c r="R407" s="5">
        <v>0</v>
      </c>
      <c r="S407" s="4" t="s">
        <v>50</v>
      </c>
      <c r="T407" s="6">
        <v>45021</v>
      </c>
      <c r="U407" s="4" t="s">
        <v>38</v>
      </c>
      <c r="V407" s="2">
        <f t="shared" si="42"/>
        <v>4.7666369103406119</v>
      </c>
      <c r="W407" s="3">
        <f t="shared" si="43"/>
        <v>0</v>
      </c>
      <c r="X407" s="3">
        <f t="shared" si="44"/>
        <v>18.64</v>
      </c>
      <c r="Y407" s="3">
        <f t="shared" si="45"/>
        <v>4335487907.9200001</v>
      </c>
      <c r="Z407" s="3">
        <f t="shared" si="46"/>
        <v>4335487907.9200001</v>
      </c>
      <c r="AA407" s="3">
        <f t="shared" si="47"/>
        <v>0</v>
      </c>
      <c r="AB407" s="7">
        <f t="shared" si="48"/>
        <v>0</v>
      </c>
      <c r="AC407" s="3" cm="1">
        <f t="array" ref="AC407">IFERROR(
    (SUMPRODUCT(--(M407:M1406 &lt;&gt; Y407:Y1406)*(M407:M1406 &lt; Y407:Y1406)) - SUMPRODUCT(--(M407:M1406 &lt;&gt; Y407:Y1406)*(M407:M1406 &gt; Y407:Y1406))) /
    SQRT(
        (SUMPRODUCT(--(M407:M1406 &lt;&gt; Y407:Y1406)*(M407:M1406 &lt; Y407:Y1406)) + COUNT(M407:M1406)) *
        (SUMPRODUCT(--(M407:M1406 &lt;&gt; Y407:Y1406)*(M407:M1406 &gt; Y407:Y1406)) + COUNT(Y407:Y1406))
    ),
    0
)</f>
        <v>0.70710678118654757</v>
      </c>
    </row>
    <row r="408" spans="1:29" x14ac:dyDescent="0.3">
      <c r="A408" s="4" t="s">
        <v>163</v>
      </c>
      <c r="B408" s="4" t="s">
        <v>164</v>
      </c>
      <c r="C408" s="5">
        <v>23</v>
      </c>
      <c r="D408" s="4" t="s">
        <v>41</v>
      </c>
      <c r="E408" s="4" t="s">
        <v>33</v>
      </c>
      <c r="F408" s="5">
        <v>0</v>
      </c>
      <c r="G408" s="4" t="s">
        <v>25</v>
      </c>
      <c r="H408" s="4" t="s">
        <v>49</v>
      </c>
      <c r="I408" s="5">
        <v>6861663</v>
      </c>
      <c r="J408" s="5">
        <v>11170068</v>
      </c>
      <c r="K408" s="5">
        <v>369879480</v>
      </c>
      <c r="L408" s="4" t="s">
        <v>71</v>
      </c>
      <c r="M408" s="5">
        <v>703</v>
      </c>
      <c r="N408" s="5">
        <v>48</v>
      </c>
      <c r="O408" s="2">
        <v>18.13</v>
      </c>
      <c r="P408" s="5">
        <v>19392487</v>
      </c>
      <c r="Q408" s="4" t="s">
        <v>36</v>
      </c>
      <c r="R408" s="5">
        <v>0</v>
      </c>
      <c r="S408" s="4" t="s">
        <v>37</v>
      </c>
      <c r="T408" s="6">
        <v>45331</v>
      </c>
      <c r="U408" s="4" t="s">
        <v>84</v>
      </c>
      <c r="V408" s="2">
        <f t="shared" si="42"/>
        <v>107.54645241768526</v>
      </c>
      <c r="W408" s="3">
        <f t="shared" si="43"/>
        <v>0</v>
      </c>
      <c r="X408" s="3">
        <f t="shared" si="44"/>
        <v>18.13</v>
      </c>
      <c r="Y408" s="3">
        <f t="shared" si="45"/>
        <v>6705914972.3999996</v>
      </c>
      <c r="Z408" s="3">
        <f t="shared" si="46"/>
        <v>6705914972.3999996</v>
      </c>
      <c r="AA408" s="3">
        <f t="shared" si="47"/>
        <v>0</v>
      </c>
      <c r="AB408" s="7">
        <f t="shared" si="48"/>
        <v>0</v>
      </c>
      <c r="AC408" s="3" cm="1">
        <f t="array" ref="AC408">IFERROR(
    (SUMPRODUCT(--(M408:M1407 &lt;&gt; Y408:Y1407)*(M408:M1407 &lt; Y408:Y1407)) - SUMPRODUCT(--(M408:M1407 &lt;&gt; Y408:Y1407)*(M408:M1407 &gt; Y408:Y1407))) /
    SQRT(
        (SUMPRODUCT(--(M408:M1407 &lt;&gt; Y408:Y1407)*(M408:M1407 &lt; Y408:Y1407)) + COUNT(M408:M1407)) *
        (SUMPRODUCT(--(M408:M1407 &lt;&gt; Y408:Y1407)*(M408:M1407 &gt; Y408:Y1407)) + COUNT(Y408:Y1407))
    ),
    0
)</f>
        <v>0.70710678118654757</v>
      </c>
    </row>
    <row r="409" spans="1:29" x14ac:dyDescent="0.3">
      <c r="A409" s="4" t="s">
        <v>1008</v>
      </c>
      <c r="B409" s="4" t="s">
        <v>1009</v>
      </c>
      <c r="C409" s="5">
        <v>42</v>
      </c>
      <c r="D409" s="4" t="s">
        <v>23</v>
      </c>
      <c r="E409" s="4" t="s">
        <v>24</v>
      </c>
      <c r="F409" s="5">
        <v>2</v>
      </c>
      <c r="G409" s="4" t="s">
        <v>25</v>
      </c>
      <c r="H409" s="4" t="s">
        <v>26</v>
      </c>
      <c r="I409" s="5">
        <v>19783984</v>
      </c>
      <c r="J409" s="5">
        <v>8209061</v>
      </c>
      <c r="K409" s="5">
        <v>20315271</v>
      </c>
      <c r="L409" s="4" t="s">
        <v>61</v>
      </c>
      <c r="M409" s="5">
        <v>703</v>
      </c>
      <c r="N409" s="5">
        <v>24</v>
      </c>
      <c r="O409" s="2">
        <v>23.24</v>
      </c>
      <c r="P409" s="5">
        <v>18697416</v>
      </c>
      <c r="Q409" s="4" t="s">
        <v>36</v>
      </c>
      <c r="R409" s="5">
        <v>0</v>
      </c>
      <c r="S409" s="4" t="s">
        <v>29</v>
      </c>
      <c r="T409" s="6">
        <v>45128</v>
      </c>
      <c r="U409" s="4" t="s">
        <v>55</v>
      </c>
      <c r="V409" s="2">
        <f t="shared" si="42"/>
        <v>66.793076637429053</v>
      </c>
      <c r="W409" s="3">
        <f t="shared" si="43"/>
        <v>0</v>
      </c>
      <c r="X409" s="3">
        <f t="shared" si="44"/>
        <v>23.24</v>
      </c>
      <c r="Y409" s="3">
        <f t="shared" si="45"/>
        <v>472126898.03999996</v>
      </c>
      <c r="Z409" s="3">
        <f t="shared" si="46"/>
        <v>472126898.03999996</v>
      </c>
      <c r="AA409" s="3">
        <f t="shared" si="47"/>
        <v>0</v>
      </c>
      <c r="AB409" s="7">
        <f t="shared" si="48"/>
        <v>0</v>
      </c>
      <c r="AC409" s="3" cm="1">
        <f t="array" ref="AC409">IFERROR(
    (SUMPRODUCT(--(M409:M1408 &lt;&gt; Y409:Y1408)*(M409:M1408 &lt; Y409:Y1408)) - SUMPRODUCT(--(M409:M1408 &lt;&gt; Y409:Y1408)*(M409:M1408 &gt; Y409:Y1408))) /
    SQRT(
        (SUMPRODUCT(--(M409:M1408 &lt;&gt; Y409:Y1408)*(M409:M1408 &lt; Y409:Y1408)) + COUNT(M409:M1408)) *
        (SUMPRODUCT(--(M409:M1408 &lt;&gt; Y409:Y1408)*(M409:M1408 &gt; Y409:Y1408)) + COUNT(Y409:Y1408))
    ),
    0
)</f>
        <v>0.70710678118654757</v>
      </c>
    </row>
    <row r="410" spans="1:29" x14ac:dyDescent="0.3">
      <c r="A410" s="4" t="s">
        <v>1164</v>
      </c>
      <c r="B410" s="4" t="s">
        <v>1165</v>
      </c>
      <c r="C410" s="5">
        <v>45</v>
      </c>
      <c r="D410" s="4" t="s">
        <v>41</v>
      </c>
      <c r="E410" s="4" t="s">
        <v>24</v>
      </c>
      <c r="F410" s="5">
        <v>2</v>
      </c>
      <c r="G410" s="4" t="s">
        <v>25</v>
      </c>
      <c r="H410" s="4" t="s">
        <v>26</v>
      </c>
      <c r="I410" s="5">
        <v>42394405</v>
      </c>
      <c r="J410" s="5">
        <v>2754036</v>
      </c>
      <c r="K410" s="5">
        <v>469119728</v>
      </c>
      <c r="L410" s="4" t="s">
        <v>35</v>
      </c>
      <c r="M410" s="5">
        <v>703</v>
      </c>
      <c r="N410" s="5">
        <v>48</v>
      </c>
      <c r="O410" s="2">
        <v>13.8</v>
      </c>
      <c r="P410" s="5">
        <v>13500426</v>
      </c>
      <c r="Q410" s="4" t="s">
        <v>36</v>
      </c>
      <c r="R410" s="5">
        <v>0</v>
      </c>
      <c r="S410" s="4" t="s">
        <v>29</v>
      </c>
      <c r="T410" s="6">
        <v>45544</v>
      </c>
      <c r="U410" s="4" t="s">
        <v>51</v>
      </c>
      <c r="V410" s="2">
        <f t="shared" si="42"/>
        <v>29.902308254674843</v>
      </c>
      <c r="W410" s="3">
        <f t="shared" si="43"/>
        <v>0</v>
      </c>
      <c r="X410" s="3">
        <f t="shared" si="44"/>
        <v>13.8</v>
      </c>
      <c r="Y410" s="3">
        <f t="shared" si="45"/>
        <v>6473852246.4000006</v>
      </c>
      <c r="Z410" s="3">
        <f t="shared" si="46"/>
        <v>6473852246.4000006</v>
      </c>
      <c r="AA410" s="3">
        <f t="shared" si="47"/>
        <v>0</v>
      </c>
      <c r="AB410" s="7">
        <f t="shared" si="48"/>
        <v>0</v>
      </c>
      <c r="AC410" s="3" cm="1">
        <f t="array" ref="AC410">IFERROR(
    (SUMPRODUCT(--(M410:M1409 &lt;&gt; Y410:Y1409)*(M410:M1409 &lt; Y410:Y1409)) - SUMPRODUCT(--(M410:M1409 &lt;&gt; Y410:Y1409)*(M410:M1409 &gt; Y410:Y1409))) /
    SQRT(
        (SUMPRODUCT(--(M410:M1409 &lt;&gt; Y410:Y1409)*(M410:M1409 &lt; Y410:Y1409)) + COUNT(M410:M1409)) *
        (SUMPRODUCT(--(M410:M1409 &lt;&gt; Y410:Y1409)*(M410:M1409 &gt; Y410:Y1409)) + COUNT(Y410:Y1409))
    ),
    0
)</f>
        <v>0.70710678118654746</v>
      </c>
    </row>
    <row r="411" spans="1:29" x14ac:dyDescent="0.3">
      <c r="A411" s="4" t="s">
        <v>1488</v>
      </c>
      <c r="B411" s="4" t="s">
        <v>1489</v>
      </c>
      <c r="C411" s="5">
        <v>52</v>
      </c>
      <c r="D411" s="4" t="s">
        <v>41</v>
      </c>
      <c r="E411" s="4" t="s">
        <v>33</v>
      </c>
      <c r="F411" s="5">
        <v>3</v>
      </c>
      <c r="G411" s="4" t="s">
        <v>34</v>
      </c>
      <c r="H411" s="4" t="s">
        <v>49</v>
      </c>
      <c r="I411" s="5">
        <v>19758076</v>
      </c>
      <c r="J411" s="5">
        <v>14933672</v>
      </c>
      <c r="K411" s="5">
        <v>255312381</v>
      </c>
      <c r="L411" s="4" t="s">
        <v>61</v>
      </c>
      <c r="M411" s="5">
        <v>703</v>
      </c>
      <c r="N411" s="5">
        <v>72</v>
      </c>
      <c r="O411" s="2">
        <v>23.27</v>
      </c>
      <c r="P411" s="5">
        <v>17140807</v>
      </c>
      <c r="Q411" s="4" t="s">
        <v>46</v>
      </c>
      <c r="R411" s="5">
        <v>0</v>
      </c>
      <c r="S411" s="4" t="s">
        <v>29</v>
      </c>
      <c r="T411" s="6">
        <v>45251</v>
      </c>
      <c r="U411" s="4" t="s">
        <v>84</v>
      </c>
      <c r="V411" s="2">
        <f t="shared" si="42"/>
        <v>49.408888246276895</v>
      </c>
      <c r="W411" s="3">
        <f t="shared" si="43"/>
        <v>0</v>
      </c>
      <c r="X411" s="3">
        <f t="shared" si="44"/>
        <v>23.27</v>
      </c>
      <c r="Y411" s="3">
        <f t="shared" si="45"/>
        <v>5941119105.8699999</v>
      </c>
      <c r="Z411" s="3">
        <f t="shared" si="46"/>
        <v>5941119105.8699999</v>
      </c>
      <c r="AA411" s="3">
        <f t="shared" si="47"/>
        <v>0</v>
      </c>
      <c r="AB411" s="7">
        <f t="shared" si="48"/>
        <v>0</v>
      </c>
      <c r="AC411" s="3" cm="1">
        <f t="array" ref="AC411">IFERROR(
    (SUMPRODUCT(--(M411:M1410 &lt;&gt; Y411:Y1410)*(M411:M1410 &lt; Y411:Y1410)) - SUMPRODUCT(--(M411:M1410 &lt;&gt; Y411:Y1410)*(M411:M1410 &gt; Y411:Y1410))) /
    SQRT(
        (SUMPRODUCT(--(M411:M1410 &lt;&gt; Y411:Y1410)*(M411:M1410 &lt; Y411:Y1410)) + COUNT(M411:M1410)) *
        (SUMPRODUCT(--(M411:M1410 &lt;&gt; Y411:Y1410)*(M411:M1410 &gt; Y411:Y1410)) + COUNT(Y411:Y1410))
    ),
    0
)</f>
        <v>0.70710678118654746</v>
      </c>
    </row>
    <row r="412" spans="1:29" x14ac:dyDescent="0.3">
      <c r="A412" s="4" t="s">
        <v>1562</v>
      </c>
      <c r="B412" s="4" t="s">
        <v>1563</v>
      </c>
      <c r="C412" s="5">
        <v>53</v>
      </c>
      <c r="D412" s="4" t="s">
        <v>23</v>
      </c>
      <c r="E412" s="4" t="s">
        <v>24</v>
      </c>
      <c r="F412" s="5">
        <v>2</v>
      </c>
      <c r="G412" s="4" t="s">
        <v>64</v>
      </c>
      <c r="H412" s="4" t="s">
        <v>26</v>
      </c>
      <c r="I412" s="5">
        <v>46090756</v>
      </c>
      <c r="J412" s="5">
        <v>7389434</v>
      </c>
      <c r="K412" s="5">
        <v>293922559</v>
      </c>
      <c r="L412" s="4" t="s">
        <v>61</v>
      </c>
      <c r="M412" s="5">
        <v>703</v>
      </c>
      <c r="N412" s="5">
        <v>36</v>
      </c>
      <c r="O412" s="2">
        <v>17.600000000000001</v>
      </c>
      <c r="P412" s="5">
        <v>10066186</v>
      </c>
      <c r="Q412" s="4" t="s">
        <v>28</v>
      </c>
      <c r="R412" s="5">
        <v>0</v>
      </c>
      <c r="S412" s="4" t="s">
        <v>37</v>
      </c>
      <c r="T412" s="6">
        <v>45465</v>
      </c>
      <c r="U412" s="4" t="s">
        <v>30</v>
      </c>
      <c r="V412" s="2">
        <f t="shared" si="42"/>
        <v>18.822270451918737</v>
      </c>
      <c r="W412" s="3">
        <f t="shared" si="43"/>
        <v>0</v>
      </c>
      <c r="X412" s="3">
        <f t="shared" si="44"/>
        <v>17.600000000000001</v>
      </c>
      <c r="Y412" s="3">
        <f t="shared" si="45"/>
        <v>5173037038.4000006</v>
      </c>
      <c r="Z412" s="3">
        <f t="shared" si="46"/>
        <v>5173037038.4000006</v>
      </c>
      <c r="AA412" s="3">
        <f t="shared" si="47"/>
        <v>0</v>
      </c>
      <c r="AB412" s="7">
        <f t="shared" si="48"/>
        <v>0</v>
      </c>
      <c r="AC412" s="3" cm="1">
        <f t="array" ref="AC412">IFERROR(
    (SUMPRODUCT(--(M412:M1411 &lt;&gt; Y412:Y1411)*(M412:M1411 &lt; Y412:Y1411)) - SUMPRODUCT(--(M412:M1411 &lt;&gt; Y412:Y1411)*(M412:M1411 &gt; Y412:Y1411))) /
    SQRT(
        (SUMPRODUCT(--(M412:M1411 &lt;&gt; Y412:Y1411)*(M412:M1411 &lt; Y412:Y1411)) + COUNT(M412:M1411)) *
        (SUMPRODUCT(--(M412:M1411 &lt;&gt; Y412:Y1411)*(M412:M1411 &gt; Y412:Y1411)) + COUNT(Y412:Y1411))
    ),
    0
)</f>
        <v>0.70710678118654746</v>
      </c>
    </row>
    <row r="413" spans="1:29" x14ac:dyDescent="0.3">
      <c r="A413" s="4" t="s">
        <v>1006</v>
      </c>
      <c r="B413" s="4" t="s">
        <v>1007</v>
      </c>
      <c r="C413" s="5">
        <v>42</v>
      </c>
      <c r="D413" s="4" t="s">
        <v>23</v>
      </c>
      <c r="E413" s="4" t="s">
        <v>24</v>
      </c>
      <c r="F413" s="5">
        <v>3</v>
      </c>
      <c r="G413" s="4" t="s">
        <v>25</v>
      </c>
      <c r="H413" s="4" t="s">
        <v>49</v>
      </c>
      <c r="I413" s="5">
        <v>39938842</v>
      </c>
      <c r="J413" s="5">
        <v>4777830</v>
      </c>
      <c r="K413" s="5">
        <v>303779437</v>
      </c>
      <c r="L413" s="4" t="s">
        <v>61</v>
      </c>
      <c r="M413" s="5">
        <v>702</v>
      </c>
      <c r="N413" s="5">
        <v>24</v>
      </c>
      <c r="O413" s="2">
        <v>21.04</v>
      </c>
      <c r="P413" s="5">
        <v>17738345</v>
      </c>
      <c r="Q413" s="4" t="s">
        <v>46</v>
      </c>
      <c r="R413" s="5">
        <v>0</v>
      </c>
      <c r="S413" s="4" t="s">
        <v>29</v>
      </c>
      <c r="T413" s="6">
        <v>44920</v>
      </c>
      <c r="U413" s="4" t="s">
        <v>84</v>
      </c>
      <c r="V413" s="2">
        <f t="shared" si="42"/>
        <v>39.668303133113305</v>
      </c>
      <c r="W413" s="3">
        <f t="shared" si="43"/>
        <v>0</v>
      </c>
      <c r="X413" s="3">
        <f t="shared" si="44"/>
        <v>21.04</v>
      </c>
      <c r="Y413" s="3">
        <f t="shared" si="45"/>
        <v>6391519354.4799995</v>
      </c>
      <c r="Z413" s="3">
        <f t="shared" si="46"/>
        <v>6391519354.4799995</v>
      </c>
      <c r="AA413" s="3">
        <f t="shared" si="47"/>
        <v>0</v>
      </c>
      <c r="AB413" s="7">
        <f t="shared" si="48"/>
        <v>0</v>
      </c>
      <c r="AC413" s="3" cm="1">
        <f t="array" ref="AC413">IFERROR(
    (SUMPRODUCT(--(M413:M1412 &lt;&gt; Y413:Y1412)*(M413:M1412 &lt; Y413:Y1412)) - SUMPRODUCT(--(M413:M1412 &lt;&gt; Y413:Y1412)*(M413:M1412 &gt; Y413:Y1412))) /
    SQRT(
        (SUMPRODUCT(--(M413:M1412 &lt;&gt; Y413:Y1412)*(M413:M1412 &lt; Y413:Y1412)) + COUNT(M413:M1412)) *
        (SUMPRODUCT(--(M413:M1412 &lt;&gt; Y413:Y1412)*(M413:M1412 &gt; Y413:Y1412)) + COUNT(Y413:Y1412))
    ),
    0
)</f>
        <v>0.70710678118654746</v>
      </c>
    </row>
    <row r="414" spans="1:29" x14ac:dyDescent="0.3">
      <c r="A414" s="4" t="s">
        <v>44</v>
      </c>
      <c r="B414" s="4" t="s">
        <v>45</v>
      </c>
      <c r="C414" s="5">
        <v>21</v>
      </c>
      <c r="D414" s="4" t="s">
        <v>23</v>
      </c>
      <c r="E414" s="4" t="s">
        <v>24</v>
      </c>
      <c r="F414" s="5">
        <v>0</v>
      </c>
      <c r="G414" s="4" t="s">
        <v>34</v>
      </c>
      <c r="H414" s="4" t="s">
        <v>26</v>
      </c>
      <c r="I414" s="5">
        <v>35548096</v>
      </c>
      <c r="J414" s="5">
        <v>9836530</v>
      </c>
      <c r="K414" s="5">
        <v>96543965</v>
      </c>
      <c r="L414" s="4" t="s">
        <v>35</v>
      </c>
      <c r="M414" s="5">
        <v>701</v>
      </c>
      <c r="N414" s="5">
        <v>48</v>
      </c>
      <c r="O414" s="2">
        <v>21.03</v>
      </c>
      <c r="P414" s="5">
        <v>6600350</v>
      </c>
      <c r="Q414" s="4" t="s">
        <v>46</v>
      </c>
      <c r="R414" s="5">
        <v>0</v>
      </c>
      <c r="S414" s="4" t="s">
        <v>29</v>
      </c>
      <c r="T414" s="6">
        <v>45490</v>
      </c>
      <c r="U414" s="4" t="s">
        <v>38</v>
      </c>
      <c r="V414" s="2">
        <f t="shared" si="42"/>
        <v>14.543140666180657</v>
      </c>
      <c r="W414" s="3">
        <f t="shared" si="43"/>
        <v>0</v>
      </c>
      <c r="X414" s="3">
        <f t="shared" si="44"/>
        <v>21.03</v>
      </c>
      <c r="Y414" s="3">
        <f t="shared" si="45"/>
        <v>2030319583.95</v>
      </c>
      <c r="Z414" s="3">
        <f t="shared" si="46"/>
        <v>2030319583.95</v>
      </c>
      <c r="AA414" s="3">
        <f t="shared" si="47"/>
        <v>0</v>
      </c>
      <c r="AB414" s="7">
        <f t="shared" si="48"/>
        <v>0</v>
      </c>
      <c r="AC414" s="3" cm="1">
        <f t="array" ref="AC414">IFERROR(
    (SUMPRODUCT(--(M414:M1413 &lt;&gt; Y414:Y1413)*(M414:M1413 &lt; Y414:Y1413)) - SUMPRODUCT(--(M414:M1413 &lt;&gt; Y414:Y1413)*(M414:M1413 &gt; Y414:Y1413))) /
    SQRT(
        (SUMPRODUCT(--(M414:M1413 &lt;&gt; Y414:Y1413)*(M414:M1413 &lt; Y414:Y1413)) + COUNT(M414:M1413)) *
        (SUMPRODUCT(--(M414:M1413 &lt;&gt; Y414:Y1413)*(M414:M1413 &gt; Y414:Y1413)) + COUNT(Y414:Y1413))
    ),
    0
)</f>
        <v>0.70710678118654757</v>
      </c>
    </row>
    <row r="415" spans="1:29" x14ac:dyDescent="0.3">
      <c r="A415" s="4" t="s">
        <v>634</v>
      </c>
      <c r="B415" s="4" t="s">
        <v>635</v>
      </c>
      <c r="C415" s="5">
        <v>34</v>
      </c>
      <c r="D415" s="4" t="s">
        <v>41</v>
      </c>
      <c r="E415" s="4" t="s">
        <v>24</v>
      </c>
      <c r="F415" s="5">
        <v>2</v>
      </c>
      <c r="G415" s="4" t="s">
        <v>93</v>
      </c>
      <c r="H415" s="4" t="s">
        <v>305</v>
      </c>
      <c r="I415" s="5">
        <v>9928476</v>
      </c>
      <c r="J415" s="5">
        <v>8418385</v>
      </c>
      <c r="K415" s="5">
        <v>188498190</v>
      </c>
      <c r="L415" s="4" t="s">
        <v>35</v>
      </c>
      <c r="M415" s="5">
        <v>701</v>
      </c>
      <c r="N415" s="5">
        <v>24</v>
      </c>
      <c r="O415" s="2">
        <v>16.12</v>
      </c>
      <c r="P415" s="5">
        <v>19253686</v>
      </c>
      <c r="Q415" s="4" t="s">
        <v>36</v>
      </c>
      <c r="R415" s="5">
        <v>1</v>
      </c>
      <c r="S415" s="4" t="s">
        <v>37</v>
      </c>
      <c r="T415" s="6">
        <v>45578</v>
      </c>
      <c r="U415" s="4" t="s">
        <v>84</v>
      </c>
      <c r="V415" s="2">
        <f t="shared" si="42"/>
        <v>104.94267111959914</v>
      </c>
      <c r="W415" s="3">
        <f t="shared" si="43"/>
        <v>0</v>
      </c>
      <c r="X415" s="3">
        <f t="shared" si="44"/>
        <v>16.12</v>
      </c>
      <c r="Y415" s="3">
        <f t="shared" si="45"/>
        <v>3038590822.8000002</v>
      </c>
      <c r="Z415" s="3">
        <f t="shared" si="46"/>
        <v>3038590822.8000002</v>
      </c>
      <c r="AA415" s="3">
        <f t="shared" si="47"/>
        <v>0</v>
      </c>
      <c r="AB415" s="7">
        <f t="shared" si="48"/>
        <v>0</v>
      </c>
      <c r="AC415" s="3" cm="1">
        <f t="array" ref="AC415">IFERROR(
    (SUMPRODUCT(--(M415:M1414 &lt;&gt; Y415:Y1414)*(M415:M1414 &lt; Y415:Y1414)) - SUMPRODUCT(--(M415:M1414 &lt;&gt; Y415:Y1414)*(M415:M1414 &gt; Y415:Y1414))) /
    SQRT(
        (SUMPRODUCT(--(M415:M1414 &lt;&gt; Y415:Y1414)*(M415:M1414 &lt; Y415:Y1414)) + COUNT(M415:M1414)) *
        (SUMPRODUCT(--(M415:M1414 &lt;&gt; Y415:Y1414)*(M415:M1414 &gt; Y415:Y1414)) + COUNT(Y415:Y1414))
    ),
    0
)</f>
        <v>0.70710678118654757</v>
      </c>
    </row>
    <row r="416" spans="1:29" x14ac:dyDescent="0.3">
      <c r="A416" s="4" t="s">
        <v>80</v>
      </c>
      <c r="B416" s="4" t="s">
        <v>81</v>
      </c>
      <c r="C416" s="5">
        <v>21</v>
      </c>
      <c r="D416" s="4" t="s">
        <v>41</v>
      </c>
      <c r="E416" s="4" t="s">
        <v>33</v>
      </c>
      <c r="F416" s="5">
        <v>1</v>
      </c>
      <c r="G416" s="4" t="s">
        <v>64</v>
      </c>
      <c r="H416" s="4" t="s">
        <v>54</v>
      </c>
      <c r="I416" s="5">
        <v>22030294</v>
      </c>
      <c r="J416" s="5">
        <v>8536239</v>
      </c>
      <c r="K416" s="5">
        <v>438466280</v>
      </c>
      <c r="L416" s="4" t="s">
        <v>61</v>
      </c>
      <c r="M416" s="5">
        <v>700</v>
      </c>
      <c r="N416" s="5">
        <v>12</v>
      </c>
      <c r="O416" s="2">
        <v>8.36</v>
      </c>
      <c r="P416" s="5">
        <v>14633512</v>
      </c>
      <c r="Q416" s="4" t="s">
        <v>36</v>
      </c>
      <c r="R416" s="5">
        <v>0</v>
      </c>
      <c r="S416" s="4" t="s">
        <v>50</v>
      </c>
      <c r="T416" s="6">
        <v>45287</v>
      </c>
      <c r="U416" s="4" t="s">
        <v>51</v>
      </c>
      <c r="V416" s="2">
        <f t="shared" si="42"/>
        <v>47.874294412127142</v>
      </c>
      <c r="W416" s="3">
        <f t="shared" si="43"/>
        <v>0</v>
      </c>
      <c r="X416" s="3">
        <f t="shared" si="44"/>
        <v>8.36</v>
      </c>
      <c r="Y416" s="3">
        <f t="shared" si="45"/>
        <v>3665578100.7999997</v>
      </c>
      <c r="Z416" s="3">
        <f t="shared" si="46"/>
        <v>3665578100.7999997</v>
      </c>
      <c r="AA416" s="3">
        <f t="shared" si="47"/>
        <v>0</v>
      </c>
      <c r="AB416" s="7">
        <f t="shared" si="48"/>
        <v>0</v>
      </c>
      <c r="AC416" s="3" cm="1">
        <f t="array" ref="AC416">IFERROR(
    (SUMPRODUCT(--(M416:M1415 &lt;&gt; Y416:Y1415)*(M416:M1415 &lt; Y416:Y1415)) - SUMPRODUCT(--(M416:M1415 &lt;&gt; Y416:Y1415)*(M416:M1415 &gt; Y416:Y1415))) /
    SQRT(
        (SUMPRODUCT(--(M416:M1415 &lt;&gt; Y416:Y1415)*(M416:M1415 &lt; Y416:Y1415)) + COUNT(M416:M1415)) *
        (SUMPRODUCT(--(M416:M1415 &lt;&gt; Y416:Y1415)*(M416:M1415 &gt; Y416:Y1415)) + COUNT(Y416:Y1415))
    ),
    0
)</f>
        <v>0.70710678118654757</v>
      </c>
    </row>
    <row r="417" spans="1:29" x14ac:dyDescent="0.3">
      <c r="A417" s="4" t="s">
        <v>100</v>
      </c>
      <c r="B417" s="4" t="s">
        <v>101</v>
      </c>
      <c r="C417" s="5">
        <v>21</v>
      </c>
      <c r="D417" s="4" t="s">
        <v>41</v>
      </c>
      <c r="E417" s="4" t="s">
        <v>24</v>
      </c>
      <c r="F417" s="5">
        <v>2</v>
      </c>
      <c r="G417" s="4" t="s">
        <v>64</v>
      </c>
      <c r="H417" s="4" t="s">
        <v>26</v>
      </c>
      <c r="I417" s="5">
        <v>39753961</v>
      </c>
      <c r="J417" s="5">
        <v>7843227</v>
      </c>
      <c r="K417" s="5">
        <v>157771224</v>
      </c>
      <c r="L417" s="4" t="s">
        <v>27</v>
      </c>
      <c r="M417" s="5">
        <v>700</v>
      </c>
      <c r="N417" s="5">
        <v>24</v>
      </c>
      <c r="O417" s="2">
        <v>8.2899999999999991</v>
      </c>
      <c r="P417" s="5">
        <v>10491979</v>
      </c>
      <c r="Q417" s="4" t="s">
        <v>46</v>
      </c>
      <c r="R417" s="5">
        <v>0</v>
      </c>
      <c r="S417" s="4" t="s">
        <v>50</v>
      </c>
      <c r="T417" s="6">
        <v>45077</v>
      </c>
      <c r="U417" s="4" t="s">
        <v>84</v>
      </c>
      <c r="V417" s="2">
        <f t="shared" si="42"/>
        <v>22.043274909433723</v>
      </c>
      <c r="W417" s="3">
        <f t="shared" si="43"/>
        <v>0</v>
      </c>
      <c r="X417" s="3">
        <f t="shared" si="44"/>
        <v>8.2899999999999991</v>
      </c>
      <c r="Y417" s="3">
        <f t="shared" si="45"/>
        <v>1307923446.9599998</v>
      </c>
      <c r="Z417" s="3">
        <f t="shared" si="46"/>
        <v>1307923446.9599998</v>
      </c>
      <c r="AA417" s="3">
        <f t="shared" si="47"/>
        <v>0</v>
      </c>
      <c r="AB417" s="7">
        <f t="shared" si="48"/>
        <v>0</v>
      </c>
      <c r="AC417" s="3" cm="1">
        <f t="array" ref="AC417">IFERROR(
    (SUMPRODUCT(--(M417:M1416 &lt;&gt; Y417:Y1416)*(M417:M1416 &lt; Y417:Y1416)) - SUMPRODUCT(--(M417:M1416 &lt;&gt; Y417:Y1416)*(M417:M1416 &gt; Y417:Y1416))) /
    SQRT(
        (SUMPRODUCT(--(M417:M1416 &lt;&gt; Y417:Y1416)*(M417:M1416 &lt; Y417:Y1416)) + COUNT(M417:M1416)) *
        (SUMPRODUCT(--(M417:M1416 &lt;&gt; Y417:Y1416)*(M417:M1416 &gt; Y417:Y1416)) + COUNT(Y417:Y1416))
    ),
    0
)</f>
        <v>0.70710678118654757</v>
      </c>
    </row>
    <row r="418" spans="1:29" x14ac:dyDescent="0.3">
      <c r="A418" s="4" t="s">
        <v>110</v>
      </c>
      <c r="B418" s="4" t="s">
        <v>111</v>
      </c>
      <c r="C418" s="5">
        <v>22</v>
      </c>
      <c r="D418" s="4" t="s">
        <v>41</v>
      </c>
      <c r="E418" s="4" t="s">
        <v>33</v>
      </c>
      <c r="F418" s="5">
        <v>1</v>
      </c>
      <c r="G418" s="4" t="s">
        <v>34</v>
      </c>
      <c r="H418" s="4" t="s">
        <v>26</v>
      </c>
      <c r="I418" s="5">
        <v>18034994</v>
      </c>
      <c r="J418" s="5">
        <v>13616893</v>
      </c>
      <c r="K418" s="5">
        <v>94402474</v>
      </c>
      <c r="L418" s="4" t="s">
        <v>35</v>
      </c>
      <c r="M418" s="5">
        <v>700</v>
      </c>
      <c r="N418" s="5">
        <v>48</v>
      </c>
      <c r="O418" s="2">
        <v>12.5</v>
      </c>
      <c r="P418" s="5">
        <v>6389003</v>
      </c>
      <c r="Q418" s="4" t="s">
        <v>36</v>
      </c>
      <c r="R418" s="5">
        <v>0</v>
      </c>
      <c r="S418" s="4" t="s">
        <v>37</v>
      </c>
      <c r="T418" s="6">
        <v>45722</v>
      </c>
      <c r="U418" s="4" t="s">
        <v>51</v>
      </c>
      <c r="V418" s="2">
        <f t="shared" si="42"/>
        <v>20.185219920695406</v>
      </c>
      <c r="W418" s="3">
        <f t="shared" si="43"/>
        <v>0</v>
      </c>
      <c r="X418" s="3">
        <f t="shared" si="44"/>
        <v>12.5</v>
      </c>
      <c r="Y418" s="3">
        <f t="shared" si="45"/>
        <v>1180030925</v>
      </c>
      <c r="Z418" s="3">
        <f t="shared" si="46"/>
        <v>1180030925</v>
      </c>
      <c r="AA418" s="3">
        <f t="shared" si="47"/>
        <v>0</v>
      </c>
      <c r="AB418" s="7">
        <f t="shared" si="48"/>
        <v>0</v>
      </c>
      <c r="AC418" s="3" cm="1">
        <f t="array" ref="AC418">IFERROR(
    (SUMPRODUCT(--(M418:M1417 &lt;&gt; Y418:Y1417)*(M418:M1417 &lt; Y418:Y1417)) - SUMPRODUCT(--(M418:M1417 &lt;&gt; Y418:Y1417)*(M418:M1417 &gt; Y418:Y1417))) /
    SQRT(
        (SUMPRODUCT(--(M418:M1417 &lt;&gt; Y418:Y1417)*(M418:M1417 &lt; Y418:Y1417)) + COUNT(M418:M1417)) *
        (SUMPRODUCT(--(M418:M1417 &lt;&gt; Y418:Y1417)*(M418:M1417 &gt; Y418:Y1417)) + COUNT(Y418:Y1417))
    ),
    0
)</f>
        <v>0.70710678118654757</v>
      </c>
    </row>
    <row r="419" spans="1:29" x14ac:dyDescent="0.3">
      <c r="A419" s="4" t="s">
        <v>978</v>
      </c>
      <c r="B419" s="4" t="s">
        <v>979</v>
      </c>
      <c r="C419" s="5">
        <v>42</v>
      </c>
      <c r="D419" s="4" t="s">
        <v>41</v>
      </c>
      <c r="E419" s="4" t="s">
        <v>24</v>
      </c>
      <c r="F419" s="5">
        <v>1</v>
      </c>
      <c r="G419" s="4" t="s">
        <v>64</v>
      </c>
      <c r="H419" s="4" t="s">
        <v>26</v>
      </c>
      <c r="I419" s="5">
        <v>28544531</v>
      </c>
      <c r="J419" s="5">
        <v>9601588</v>
      </c>
      <c r="K419" s="5">
        <v>260509817</v>
      </c>
      <c r="L419" s="4" t="s">
        <v>61</v>
      </c>
      <c r="M419" s="5">
        <v>700</v>
      </c>
      <c r="N419" s="5">
        <v>12</v>
      </c>
      <c r="O419" s="2">
        <v>20.57</v>
      </c>
      <c r="P419" s="5">
        <v>2528474</v>
      </c>
      <c r="Q419" s="4" t="s">
        <v>124</v>
      </c>
      <c r="R419" s="5">
        <v>1</v>
      </c>
      <c r="S419" s="4" t="s">
        <v>37</v>
      </c>
      <c r="T419" s="6">
        <v>44880</v>
      </c>
      <c r="U419" s="4" t="s">
        <v>30</v>
      </c>
      <c r="V419" s="2">
        <f t="shared" si="42"/>
        <v>6.6283912132712635</v>
      </c>
      <c r="W419" s="3">
        <f t="shared" si="43"/>
        <v>0</v>
      </c>
      <c r="X419" s="3">
        <f t="shared" si="44"/>
        <v>20.57</v>
      </c>
      <c r="Y419" s="3">
        <f t="shared" si="45"/>
        <v>5358686935.6900005</v>
      </c>
      <c r="Z419" s="3">
        <f t="shared" si="46"/>
        <v>5358686935.6900005</v>
      </c>
      <c r="AA419" s="3">
        <f t="shared" si="47"/>
        <v>0</v>
      </c>
      <c r="AB419" s="7">
        <f t="shared" si="48"/>
        <v>0</v>
      </c>
      <c r="AC419" s="3" cm="1">
        <f t="array" ref="AC419">IFERROR(
    (SUMPRODUCT(--(M419:M1418 &lt;&gt; Y419:Y1418)*(M419:M1418 &lt; Y419:Y1418)) - SUMPRODUCT(--(M419:M1418 &lt;&gt; Y419:Y1418)*(M419:M1418 &gt; Y419:Y1418))) /
    SQRT(
        (SUMPRODUCT(--(M419:M1418 &lt;&gt; Y419:Y1418)*(M419:M1418 &lt; Y419:Y1418)) + COUNT(M419:M1418)) *
        (SUMPRODUCT(--(M419:M1418 &lt;&gt; Y419:Y1418)*(M419:M1418 &gt; Y419:Y1418)) + COUNT(Y419:Y1418))
    ),
    0
)</f>
        <v>0.70710678118654757</v>
      </c>
    </row>
    <row r="420" spans="1:29" x14ac:dyDescent="0.3">
      <c r="A420" s="4" t="s">
        <v>594</v>
      </c>
      <c r="B420" s="4" t="s">
        <v>595</v>
      </c>
      <c r="C420" s="5">
        <v>33</v>
      </c>
      <c r="D420" s="4" t="s">
        <v>41</v>
      </c>
      <c r="E420" s="4" t="s">
        <v>24</v>
      </c>
      <c r="F420" s="5">
        <v>3</v>
      </c>
      <c r="G420" s="4" t="s">
        <v>34</v>
      </c>
      <c r="H420" s="4" t="s">
        <v>54</v>
      </c>
      <c r="I420" s="5">
        <v>34088204</v>
      </c>
      <c r="J420" s="5">
        <v>3809697</v>
      </c>
      <c r="K420" s="5">
        <v>337978983</v>
      </c>
      <c r="L420" s="4" t="s">
        <v>27</v>
      </c>
      <c r="M420" s="5">
        <v>699</v>
      </c>
      <c r="N420" s="5">
        <v>48</v>
      </c>
      <c r="O420" s="2">
        <v>15.89</v>
      </c>
      <c r="P420" s="5">
        <v>19383135</v>
      </c>
      <c r="Q420" s="4" t="s">
        <v>46</v>
      </c>
      <c r="R420" s="5">
        <v>1</v>
      </c>
      <c r="S420" s="4" t="s">
        <v>29</v>
      </c>
      <c r="T420" s="6">
        <v>45225</v>
      </c>
      <c r="U420" s="4" t="s">
        <v>38</v>
      </c>
      <c r="V420" s="2">
        <f t="shared" si="42"/>
        <v>51.145668991008229</v>
      </c>
      <c r="W420" s="3">
        <f t="shared" si="43"/>
        <v>0</v>
      </c>
      <c r="X420" s="3">
        <f t="shared" si="44"/>
        <v>15.89</v>
      </c>
      <c r="Y420" s="3">
        <f t="shared" si="45"/>
        <v>5370486039.8699999</v>
      </c>
      <c r="Z420" s="3">
        <f t="shared" si="46"/>
        <v>5370486039.8699999</v>
      </c>
      <c r="AA420" s="3">
        <f t="shared" si="47"/>
        <v>0</v>
      </c>
      <c r="AB420" s="7">
        <f t="shared" si="48"/>
        <v>0</v>
      </c>
      <c r="AC420" s="3" cm="1">
        <f t="array" ref="AC420">IFERROR(
    (SUMPRODUCT(--(M420:M1419 &lt;&gt; Y420:Y1419)*(M420:M1419 &lt; Y420:Y1419)) - SUMPRODUCT(--(M420:M1419 &lt;&gt; Y420:Y1419)*(M420:M1419 &gt; Y420:Y1419))) /
    SQRT(
        (SUMPRODUCT(--(M420:M1419 &lt;&gt; Y420:Y1419)*(M420:M1419 &lt; Y420:Y1419)) + COUNT(M420:M1419)) *
        (SUMPRODUCT(--(M420:M1419 &lt;&gt; Y420:Y1419)*(M420:M1419 &gt; Y420:Y1419)) + COUNT(Y420:Y1419))
    ),
    0
)</f>
        <v>0.70710678118654746</v>
      </c>
    </row>
    <row r="421" spans="1:29" x14ac:dyDescent="0.3">
      <c r="A421" s="4" t="s">
        <v>770</v>
      </c>
      <c r="B421" s="4" t="s">
        <v>771</v>
      </c>
      <c r="C421" s="5">
        <v>37</v>
      </c>
      <c r="D421" s="4" t="s">
        <v>23</v>
      </c>
      <c r="E421" s="4" t="s">
        <v>24</v>
      </c>
      <c r="F421" s="5">
        <v>1</v>
      </c>
      <c r="G421" s="4" t="s">
        <v>34</v>
      </c>
      <c r="H421" s="4" t="s">
        <v>26</v>
      </c>
      <c r="I421" s="5">
        <v>10412319</v>
      </c>
      <c r="J421" s="5">
        <v>7760004</v>
      </c>
      <c r="K421" s="5">
        <v>205584444</v>
      </c>
      <c r="L421" s="4" t="s">
        <v>61</v>
      </c>
      <c r="M421" s="5">
        <v>699</v>
      </c>
      <c r="N421" s="5">
        <v>60</v>
      </c>
      <c r="O421" s="2">
        <v>13.09</v>
      </c>
      <c r="P421" s="5">
        <v>5881178</v>
      </c>
      <c r="Q421" s="4" t="s">
        <v>36</v>
      </c>
      <c r="R421" s="5">
        <v>0</v>
      </c>
      <c r="S421" s="4" t="s">
        <v>37</v>
      </c>
      <c r="T421" s="6">
        <v>45788</v>
      </c>
      <c r="U421" s="4" t="s">
        <v>38</v>
      </c>
      <c r="V421" s="2">
        <f t="shared" si="42"/>
        <v>32.363380289905699</v>
      </c>
      <c r="W421" s="3">
        <f t="shared" si="43"/>
        <v>0</v>
      </c>
      <c r="X421" s="3">
        <f t="shared" si="44"/>
        <v>13.09</v>
      </c>
      <c r="Y421" s="3">
        <f t="shared" si="45"/>
        <v>2691100371.96</v>
      </c>
      <c r="Z421" s="3">
        <f t="shared" si="46"/>
        <v>2691100371.96</v>
      </c>
      <c r="AA421" s="3">
        <f t="shared" si="47"/>
        <v>0</v>
      </c>
      <c r="AB421" s="7">
        <f t="shared" si="48"/>
        <v>0</v>
      </c>
      <c r="AC421" s="3" cm="1">
        <f t="array" ref="AC421">IFERROR(
    (SUMPRODUCT(--(M421:M1420 &lt;&gt; Y421:Y1420)*(M421:M1420 &lt; Y421:Y1420)) - SUMPRODUCT(--(M421:M1420 &lt;&gt; Y421:Y1420)*(M421:M1420 &gt; Y421:Y1420))) /
    SQRT(
        (SUMPRODUCT(--(M421:M1420 &lt;&gt; Y421:Y1420)*(M421:M1420 &lt; Y421:Y1420)) + COUNT(M421:M1420)) *
        (SUMPRODUCT(--(M421:M1420 &lt;&gt; Y421:Y1420)*(M421:M1420 &gt; Y421:Y1420)) + COUNT(Y421:Y1420))
    ),
    0
)</f>
        <v>0.70710678118654746</v>
      </c>
    </row>
    <row r="422" spans="1:29" x14ac:dyDescent="0.3">
      <c r="A422" s="4" t="s">
        <v>1704</v>
      </c>
      <c r="B422" s="4" t="s">
        <v>1705</v>
      </c>
      <c r="C422" s="5">
        <v>56</v>
      </c>
      <c r="D422" s="4" t="s">
        <v>41</v>
      </c>
      <c r="E422" s="4" t="s">
        <v>33</v>
      </c>
      <c r="F422" s="5">
        <v>3</v>
      </c>
      <c r="G422" s="4" t="s">
        <v>34</v>
      </c>
      <c r="H422" s="4" t="s">
        <v>26</v>
      </c>
      <c r="I422" s="5">
        <v>33834717</v>
      </c>
      <c r="J422" s="5">
        <v>10229657</v>
      </c>
      <c r="K422" s="5">
        <v>432977880</v>
      </c>
      <c r="L422" s="4" t="s">
        <v>35</v>
      </c>
      <c r="M422" s="5">
        <v>699</v>
      </c>
      <c r="N422" s="5">
        <v>12</v>
      </c>
      <c r="O422" s="2">
        <v>18.350000000000001</v>
      </c>
      <c r="P422" s="5">
        <v>1799235</v>
      </c>
      <c r="Q422" s="4" t="s">
        <v>36</v>
      </c>
      <c r="R422" s="5">
        <v>1</v>
      </c>
      <c r="S422" s="4" t="s">
        <v>50</v>
      </c>
      <c r="T422" s="6">
        <v>45075</v>
      </c>
      <c r="U422" s="4" t="s">
        <v>38</v>
      </c>
      <c r="V422" s="2">
        <f t="shared" si="42"/>
        <v>4.0831965523894658</v>
      </c>
      <c r="W422" s="3">
        <f t="shared" si="43"/>
        <v>0</v>
      </c>
      <c r="X422" s="3">
        <f t="shared" si="44"/>
        <v>18.350000000000001</v>
      </c>
      <c r="Y422" s="3">
        <f t="shared" si="45"/>
        <v>7945144098.000001</v>
      </c>
      <c r="Z422" s="3">
        <f t="shared" si="46"/>
        <v>7945144098.000001</v>
      </c>
      <c r="AA422" s="3">
        <f t="shared" si="47"/>
        <v>0</v>
      </c>
      <c r="AB422" s="7">
        <f t="shared" si="48"/>
        <v>0</v>
      </c>
      <c r="AC422" s="3" cm="1">
        <f t="array" ref="AC422">IFERROR(
    (SUMPRODUCT(--(M422:M1421 &lt;&gt; Y422:Y1421)*(M422:M1421 &lt; Y422:Y1421)) - SUMPRODUCT(--(M422:M1421 &lt;&gt; Y422:Y1421)*(M422:M1421 &gt; Y422:Y1421))) /
    SQRT(
        (SUMPRODUCT(--(M422:M1421 &lt;&gt; Y422:Y1421)*(M422:M1421 &lt; Y422:Y1421)) + COUNT(M422:M1421)) *
        (SUMPRODUCT(--(M422:M1421 &lt;&gt; Y422:Y1421)*(M422:M1421 &gt; Y422:Y1421)) + COUNT(Y422:Y1421))
    ),
    0
)</f>
        <v>0.70710678118654746</v>
      </c>
    </row>
    <row r="423" spans="1:29" x14ac:dyDescent="0.3">
      <c r="A423" s="4" t="s">
        <v>1844</v>
      </c>
      <c r="B423" s="4" t="s">
        <v>1845</v>
      </c>
      <c r="C423" s="5">
        <v>59</v>
      </c>
      <c r="D423" s="4" t="s">
        <v>41</v>
      </c>
      <c r="E423" s="4" t="s">
        <v>33</v>
      </c>
      <c r="F423" s="5">
        <v>3</v>
      </c>
      <c r="G423" s="4" t="s">
        <v>64</v>
      </c>
      <c r="H423" s="4" t="s">
        <v>49</v>
      </c>
      <c r="I423" s="5">
        <v>42770077</v>
      </c>
      <c r="J423" s="5">
        <v>13637065</v>
      </c>
      <c r="K423" s="5">
        <v>422624161</v>
      </c>
      <c r="L423" s="4" t="s">
        <v>71</v>
      </c>
      <c r="M423" s="5">
        <v>699</v>
      </c>
      <c r="N423" s="5">
        <v>24</v>
      </c>
      <c r="O423" s="2">
        <v>15.83</v>
      </c>
      <c r="P423" s="5">
        <v>19395971</v>
      </c>
      <c r="Q423" s="4" t="s">
        <v>36</v>
      </c>
      <c r="R423" s="5">
        <v>0</v>
      </c>
      <c r="S423" s="4" t="s">
        <v>50</v>
      </c>
      <c r="T423" s="6">
        <v>45444</v>
      </c>
      <c r="U423" s="4" t="s">
        <v>38</v>
      </c>
      <c r="V423" s="2">
        <f t="shared" si="42"/>
        <v>34.385665205303255</v>
      </c>
      <c r="W423" s="3">
        <f t="shared" si="43"/>
        <v>0</v>
      </c>
      <c r="X423" s="3">
        <f t="shared" si="44"/>
        <v>15.83</v>
      </c>
      <c r="Y423" s="3">
        <f t="shared" si="45"/>
        <v>6690140468.6300001</v>
      </c>
      <c r="Z423" s="3">
        <f t="shared" si="46"/>
        <v>6690140468.6300001</v>
      </c>
      <c r="AA423" s="3">
        <f t="shared" si="47"/>
        <v>0</v>
      </c>
      <c r="AB423" s="7">
        <f t="shared" si="48"/>
        <v>0</v>
      </c>
      <c r="AC423" s="3" cm="1">
        <f t="array" ref="AC423">IFERROR(
    (SUMPRODUCT(--(M423:M1422 &lt;&gt; Y423:Y1422)*(M423:M1422 &lt; Y423:Y1422)) - SUMPRODUCT(--(M423:M1422 &lt;&gt; Y423:Y1422)*(M423:M1422 &gt; Y423:Y1422))) /
    SQRT(
        (SUMPRODUCT(--(M423:M1422 &lt;&gt; Y423:Y1422)*(M423:M1422 &lt; Y423:Y1422)) + COUNT(M423:M1422)) *
        (SUMPRODUCT(--(M423:M1422 &lt;&gt; Y423:Y1422)*(M423:M1422 &gt; Y423:Y1422)) + COUNT(Y423:Y1422))
    ),
    0
)</f>
        <v>0.70710678118654746</v>
      </c>
    </row>
    <row r="424" spans="1:29" x14ac:dyDescent="0.3">
      <c r="A424" s="4" t="s">
        <v>506</v>
      </c>
      <c r="B424" s="4" t="s">
        <v>507</v>
      </c>
      <c r="C424" s="5">
        <v>31</v>
      </c>
      <c r="D424" s="4" t="s">
        <v>23</v>
      </c>
      <c r="E424" s="4" t="s">
        <v>24</v>
      </c>
      <c r="F424" s="5">
        <v>3</v>
      </c>
      <c r="G424" s="4" t="s">
        <v>34</v>
      </c>
      <c r="H424" s="4" t="s">
        <v>26</v>
      </c>
      <c r="I424" s="5">
        <v>48778108</v>
      </c>
      <c r="J424" s="5">
        <v>10391619</v>
      </c>
      <c r="K424" s="5">
        <v>356474011</v>
      </c>
      <c r="L424" s="4" t="s">
        <v>35</v>
      </c>
      <c r="M424" s="5">
        <v>698</v>
      </c>
      <c r="N424" s="5">
        <v>24</v>
      </c>
      <c r="O424" s="2">
        <v>12.42</v>
      </c>
      <c r="P424" s="5">
        <v>15308257</v>
      </c>
      <c r="Q424" s="4" t="s">
        <v>36</v>
      </c>
      <c r="R424" s="5">
        <v>1</v>
      </c>
      <c r="S424" s="4" t="s">
        <v>37</v>
      </c>
      <c r="T424" s="6">
        <v>45032</v>
      </c>
      <c r="U424" s="4" t="s">
        <v>84</v>
      </c>
      <c r="V424" s="2">
        <f t="shared" si="42"/>
        <v>25.871772232445821</v>
      </c>
      <c r="W424" s="3">
        <f t="shared" si="43"/>
        <v>0</v>
      </c>
      <c r="X424" s="3">
        <f t="shared" si="44"/>
        <v>12.42</v>
      </c>
      <c r="Y424" s="3">
        <f t="shared" si="45"/>
        <v>4427407216.6199999</v>
      </c>
      <c r="Z424" s="3">
        <f t="shared" si="46"/>
        <v>4427407216.6199999</v>
      </c>
      <c r="AA424" s="3">
        <f t="shared" si="47"/>
        <v>0</v>
      </c>
      <c r="AB424" s="7">
        <f t="shared" si="48"/>
        <v>0</v>
      </c>
      <c r="AC424" s="3" cm="1">
        <f t="array" ref="AC424">IFERROR(
    (SUMPRODUCT(--(M424:M1423 &lt;&gt; Y424:Y1423)*(M424:M1423 &lt; Y424:Y1423)) - SUMPRODUCT(--(M424:M1423 &lt;&gt; Y424:Y1423)*(M424:M1423 &gt; Y424:Y1423))) /
    SQRT(
        (SUMPRODUCT(--(M424:M1423 &lt;&gt; Y424:Y1423)*(M424:M1423 &lt; Y424:Y1423)) + COUNT(M424:M1423)) *
        (SUMPRODUCT(--(M424:M1423 &lt;&gt; Y424:Y1423)*(M424:M1423 &gt; Y424:Y1423)) + COUNT(Y424:Y1423))
    ),
    0
)</f>
        <v>0.70710678118654757</v>
      </c>
    </row>
    <row r="425" spans="1:29" x14ac:dyDescent="0.3">
      <c r="A425" s="4" t="s">
        <v>892</v>
      </c>
      <c r="B425" s="4" t="s">
        <v>893</v>
      </c>
      <c r="C425" s="5">
        <v>40</v>
      </c>
      <c r="D425" s="4" t="s">
        <v>41</v>
      </c>
      <c r="E425" s="4" t="s">
        <v>24</v>
      </c>
      <c r="F425" s="5">
        <v>0</v>
      </c>
      <c r="G425" s="4" t="s">
        <v>25</v>
      </c>
      <c r="H425" s="4" t="s">
        <v>26</v>
      </c>
      <c r="I425" s="5">
        <v>9376751</v>
      </c>
      <c r="J425" s="5">
        <v>4449399</v>
      </c>
      <c r="K425" s="5">
        <v>17738672</v>
      </c>
      <c r="L425" s="4" t="s">
        <v>35</v>
      </c>
      <c r="M425" s="5">
        <v>698</v>
      </c>
      <c r="N425" s="5">
        <v>48</v>
      </c>
      <c r="O425" s="2">
        <v>14.47</v>
      </c>
      <c r="P425" s="5">
        <v>8059559</v>
      </c>
      <c r="Q425" s="4" t="s">
        <v>46</v>
      </c>
      <c r="R425" s="5">
        <v>0</v>
      </c>
      <c r="S425" s="4" t="s">
        <v>43</v>
      </c>
      <c r="T425" s="6">
        <v>45754</v>
      </c>
      <c r="U425" s="4" t="s">
        <v>38</v>
      </c>
      <c r="V425" s="2">
        <f t="shared" si="42"/>
        <v>58.292142064132101</v>
      </c>
      <c r="W425" s="3">
        <f t="shared" si="43"/>
        <v>0</v>
      </c>
      <c r="X425" s="3">
        <f t="shared" si="44"/>
        <v>14.47</v>
      </c>
      <c r="Y425" s="3">
        <f t="shared" si="45"/>
        <v>256678583.84</v>
      </c>
      <c r="Z425" s="3">
        <f t="shared" si="46"/>
        <v>256678583.84</v>
      </c>
      <c r="AA425" s="3">
        <f t="shared" si="47"/>
        <v>0</v>
      </c>
      <c r="AB425" s="7">
        <f t="shared" si="48"/>
        <v>0</v>
      </c>
      <c r="AC425" s="3" cm="1">
        <f t="array" ref="AC425">IFERROR(
    (SUMPRODUCT(--(M425:M1424 &lt;&gt; Y425:Y1424)*(M425:M1424 &lt; Y425:Y1424)) - SUMPRODUCT(--(M425:M1424 &lt;&gt; Y425:Y1424)*(M425:M1424 &gt; Y425:Y1424))) /
    SQRT(
        (SUMPRODUCT(--(M425:M1424 &lt;&gt; Y425:Y1424)*(M425:M1424 &lt; Y425:Y1424)) + COUNT(M425:M1424)) *
        (SUMPRODUCT(--(M425:M1424 &lt;&gt; Y425:Y1424)*(M425:M1424 &gt; Y425:Y1424)) + COUNT(Y425:Y1424))
    ),
    0
)</f>
        <v>0.70710678118654757</v>
      </c>
    </row>
    <row r="426" spans="1:29" x14ac:dyDescent="0.3">
      <c r="A426" s="4" t="s">
        <v>1226</v>
      </c>
      <c r="B426" s="4" t="s">
        <v>1227</v>
      </c>
      <c r="C426" s="5">
        <v>46</v>
      </c>
      <c r="D426" s="4" t="s">
        <v>41</v>
      </c>
      <c r="E426" s="4" t="s">
        <v>33</v>
      </c>
      <c r="F426" s="5">
        <v>2</v>
      </c>
      <c r="G426" s="4" t="s">
        <v>64</v>
      </c>
      <c r="H426" s="4" t="s">
        <v>26</v>
      </c>
      <c r="I426" s="5">
        <v>52093980</v>
      </c>
      <c r="J426" s="5">
        <v>783258</v>
      </c>
      <c r="K426" s="5">
        <v>449078699</v>
      </c>
      <c r="L426" s="4" t="s">
        <v>71</v>
      </c>
      <c r="M426" s="5">
        <v>697</v>
      </c>
      <c r="N426" s="5">
        <v>60</v>
      </c>
      <c r="O426" s="2">
        <v>20.46</v>
      </c>
      <c r="P426" s="5">
        <v>1366099</v>
      </c>
      <c r="Q426" s="4" t="s">
        <v>36</v>
      </c>
      <c r="R426" s="5">
        <v>0</v>
      </c>
      <c r="S426" s="4" t="s">
        <v>29</v>
      </c>
      <c r="T426" s="6">
        <v>45192</v>
      </c>
      <c r="U426" s="4" t="s">
        <v>51</v>
      </c>
      <c r="V426" s="2">
        <f t="shared" si="42"/>
        <v>2.5835294195963865</v>
      </c>
      <c r="W426" s="3">
        <f t="shared" si="43"/>
        <v>0</v>
      </c>
      <c r="X426" s="3">
        <f t="shared" si="44"/>
        <v>20.46</v>
      </c>
      <c r="Y426" s="3">
        <f t="shared" si="45"/>
        <v>9188150181.5400009</v>
      </c>
      <c r="Z426" s="3">
        <f t="shared" si="46"/>
        <v>9188150181.5400009</v>
      </c>
      <c r="AA426" s="3">
        <f t="shared" si="47"/>
        <v>0</v>
      </c>
      <c r="AB426" s="7">
        <f t="shared" si="48"/>
        <v>0</v>
      </c>
      <c r="AC426" s="3" cm="1">
        <f t="array" ref="AC426">IFERROR(
    (SUMPRODUCT(--(M426:M1425 &lt;&gt; Y426:Y1425)*(M426:M1425 &lt; Y426:Y1425)) - SUMPRODUCT(--(M426:M1425 &lt;&gt; Y426:Y1425)*(M426:M1425 &gt; Y426:Y1425))) /
    SQRT(
        (SUMPRODUCT(--(M426:M1425 &lt;&gt; Y426:Y1425)*(M426:M1425 &lt; Y426:Y1425)) + COUNT(M426:M1425)) *
        (SUMPRODUCT(--(M426:M1425 &lt;&gt; Y426:Y1425)*(M426:M1425 &gt; Y426:Y1425)) + COUNT(Y426:Y1425))
    ),
    0
)</f>
        <v>0.70710678118654757</v>
      </c>
    </row>
    <row r="427" spans="1:29" x14ac:dyDescent="0.3">
      <c r="A427" s="4" t="s">
        <v>102</v>
      </c>
      <c r="B427" s="4" t="s">
        <v>103</v>
      </c>
      <c r="C427" s="5">
        <v>21</v>
      </c>
      <c r="D427" s="4" t="s">
        <v>41</v>
      </c>
      <c r="E427" s="4" t="s">
        <v>42</v>
      </c>
      <c r="F427" s="5">
        <v>3</v>
      </c>
      <c r="G427" s="4" t="s">
        <v>93</v>
      </c>
      <c r="H427" s="4" t="s">
        <v>49</v>
      </c>
      <c r="I427" s="5">
        <v>42413236</v>
      </c>
      <c r="J427" s="5">
        <v>158253</v>
      </c>
      <c r="K427" s="5">
        <v>390757781</v>
      </c>
      <c r="L427" s="4" t="s">
        <v>27</v>
      </c>
      <c r="M427" s="5">
        <v>696</v>
      </c>
      <c r="N427" s="5">
        <v>48</v>
      </c>
      <c r="O427" s="2">
        <v>23.71</v>
      </c>
      <c r="P427" s="5">
        <v>7496195</v>
      </c>
      <c r="Q427" s="4" t="s">
        <v>36</v>
      </c>
      <c r="R427" s="5">
        <v>0</v>
      </c>
      <c r="S427" s="4" t="s">
        <v>43</v>
      </c>
      <c r="T427" s="6">
        <v>45430</v>
      </c>
      <c r="U427" s="4" t="s">
        <v>55</v>
      </c>
      <c r="V427" s="2">
        <f t="shared" si="42"/>
        <v>17.60848675036948</v>
      </c>
      <c r="W427" s="3">
        <f t="shared" si="43"/>
        <v>0</v>
      </c>
      <c r="X427" s="3">
        <f t="shared" si="44"/>
        <v>23.71</v>
      </c>
      <c r="Y427" s="3">
        <f t="shared" si="45"/>
        <v>9264866987.5100002</v>
      </c>
      <c r="Z427" s="3">
        <f t="shared" si="46"/>
        <v>9264866987.5100002</v>
      </c>
      <c r="AA427" s="3">
        <f t="shared" si="47"/>
        <v>0</v>
      </c>
      <c r="AB427" s="7">
        <f t="shared" si="48"/>
        <v>0</v>
      </c>
      <c r="AC427" s="3" cm="1">
        <f t="array" ref="AC427">IFERROR(
    (SUMPRODUCT(--(M427:M1426 &lt;&gt; Y427:Y1426)*(M427:M1426 &lt; Y427:Y1426)) - SUMPRODUCT(--(M427:M1426 &lt;&gt; Y427:Y1426)*(M427:M1426 &gt; Y427:Y1426))) /
    SQRT(
        (SUMPRODUCT(--(M427:M1426 &lt;&gt; Y427:Y1426)*(M427:M1426 &lt; Y427:Y1426)) + COUNT(M427:M1426)) *
        (SUMPRODUCT(--(M427:M1426 &lt;&gt; Y427:Y1426)*(M427:M1426 &gt; Y427:Y1426)) + COUNT(Y427:Y1426))
    ),
    0
)</f>
        <v>0.70710678118654757</v>
      </c>
    </row>
    <row r="428" spans="1:29" x14ac:dyDescent="0.3">
      <c r="A428" s="4" t="s">
        <v>366</v>
      </c>
      <c r="B428" s="4" t="s">
        <v>367</v>
      </c>
      <c r="C428" s="5">
        <v>27</v>
      </c>
      <c r="D428" s="4" t="s">
        <v>41</v>
      </c>
      <c r="E428" s="4" t="s">
        <v>33</v>
      </c>
      <c r="F428" s="5">
        <v>2</v>
      </c>
      <c r="G428" s="4" t="s">
        <v>64</v>
      </c>
      <c r="H428" s="4" t="s">
        <v>26</v>
      </c>
      <c r="I428" s="5">
        <v>45147295</v>
      </c>
      <c r="J428" s="5">
        <v>10552377</v>
      </c>
      <c r="K428" s="5">
        <v>230006679</v>
      </c>
      <c r="L428" s="4" t="s">
        <v>61</v>
      </c>
      <c r="M428" s="5">
        <v>696</v>
      </c>
      <c r="N428" s="5">
        <v>60</v>
      </c>
      <c r="O428" s="2">
        <v>12.88</v>
      </c>
      <c r="P428" s="5">
        <v>3899529</v>
      </c>
      <c r="Q428" s="4" t="s">
        <v>28</v>
      </c>
      <c r="R428" s="5">
        <v>0</v>
      </c>
      <c r="S428" s="4" t="s">
        <v>37</v>
      </c>
      <c r="T428" s="6">
        <v>44849</v>
      </c>
      <c r="U428" s="4" t="s">
        <v>55</v>
      </c>
      <c r="V428" s="2">
        <f t="shared" si="42"/>
        <v>7.0009909573614717</v>
      </c>
      <c r="W428" s="3">
        <f t="shared" si="43"/>
        <v>0</v>
      </c>
      <c r="X428" s="3">
        <f t="shared" si="44"/>
        <v>12.88</v>
      </c>
      <c r="Y428" s="3">
        <f t="shared" si="45"/>
        <v>2962486025.52</v>
      </c>
      <c r="Z428" s="3">
        <f t="shared" si="46"/>
        <v>2962486025.52</v>
      </c>
      <c r="AA428" s="3">
        <f t="shared" si="47"/>
        <v>0</v>
      </c>
      <c r="AB428" s="7">
        <f t="shared" si="48"/>
        <v>0</v>
      </c>
      <c r="AC428" s="3" cm="1">
        <f t="array" ref="AC428">IFERROR(
    (SUMPRODUCT(--(M428:M1427 &lt;&gt; Y428:Y1427)*(M428:M1427 &lt; Y428:Y1427)) - SUMPRODUCT(--(M428:M1427 &lt;&gt; Y428:Y1427)*(M428:M1427 &gt; Y428:Y1427))) /
    SQRT(
        (SUMPRODUCT(--(M428:M1427 &lt;&gt; Y428:Y1427)*(M428:M1427 &lt; Y428:Y1427)) + COUNT(M428:M1427)) *
        (SUMPRODUCT(--(M428:M1427 &lt;&gt; Y428:Y1427)*(M428:M1427 &gt; Y428:Y1427)) + COUNT(Y428:Y1427))
    ),
    0
)</f>
        <v>0.70710678118654757</v>
      </c>
    </row>
    <row r="429" spans="1:29" x14ac:dyDescent="0.3">
      <c r="A429" s="4" t="s">
        <v>468</v>
      </c>
      <c r="B429" s="4" t="s">
        <v>469</v>
      </c>
      <c r="C429" s="5">
        <v>30</v>
      </c>
      <c r="D429" s="4" t="s">
        <v>23</v>
      </c>
      <c r="E429" s="4" t="s">
        <v>24</v>
      </c>
      <c r="F429" s="5">
        <v>0</v>
      </c>
      <c r="G429" s="4" t="s">
        <v>34</v>
      </c>
      <c r="H429" s="4" t="s">
        <v>49</v>
      </c>
      <c r="I429" s="5">
        <v>37769936</v>
      </c>
      <c r="J429" s="5">
        <v>112036</v>
      </c>
      <c r="K429" s="5">
        <v>379706069</v>
      </c>
      <c r="L429" s="4" t="s">
        <v>61</v>
      </c>
      <c r="M429" s="5">
        <v>696</v>
      </c>
      <c r="N429" s="5">
        <v>48</v>
      </c>
      <c r="O429" s="2">
        <v>17.86</v>
      </c>
      <c r="P429" s="5">
        <v>15560655</v>
      </c>
      <c r="Q429" s="4" t="s">
        <v>36</v>
      </c>
      <c r="R429" s="5">
        <v>0</v>
      </c>
      <c r="S429" s="4" t="s">
        <v>29</v>
      </c>
      <c r="T429" s="6">
        <v>45408</v>
      </c>
      <c r="U429" s="4" t="s">
        <v>84</v>
      </c>
      <c r="V429" s="2">
        <f t="shared" si="42"/>
        <v>41.076676261732096</v>
      </c>
      <c r="W429" s="3">
        <f t="shared" si="43"/>
        <v>0</v>
      </c>
      <c r="X429" s="3">
        <f t="shared" si="44"/>
        <v>17.86</v>
      </c>
      <c r="Y429" s="3">
        <f t="shared" si="45"/>
        <v>6781550392.3400002</v>
      </c>
      <c r="Z429" s="3">
        <f t="shared" si="46"/>
        <v>6781550392.3400002</v>
      </c>
      <c r="AA429" s="3">
        <f t="shared" si="47"/>
        <v>0</v>
      </c>
      <c r="AB429" s="7">
        <f t="shared" si="48"/>
        <v>0</v>
      </c>
      <c r="AC429" s="3" cm="1">
        <f t="array" ref="AC429">IFERROR(
    (SUMPRODUCT(--(M429:M1428 &lt;&gt; Y429:Y1428)*(M429:M1428 &lt; Y429:Y1428)) - SUMPRODUCT(--(M429:M1428 &lt;&gt; Y429:Y1428)*(M429:M1428 &gt; Y429:Y1428))) /
    SQRT(
        (SUMPRODUCT(--(M429:M1428 &lt;&gt; Y429:Y1428)*(M429:M1428 &lt; Y429:Y1428)) + COUNT(M429:M1428)) *
        (SUMPRODUCT(--(M429:M1428 &lt;&gt; Y429:Y1428)*(M429:M1428 &gt; Y429:Y1428)) + COUNT(Y429:Y1428))
    ),
    0
)</f>
        <v>0.70710678118654757</v>
      </c>
    </row>
    <row r="430" spans="1:29" x14ac:dyDescent="0.3">
      <c r="A430" s="4" t="s">
        <v>690</v>
      </c>
      <c r="B430" s="4" t="s">
        <v>691</v>
      </c>
      <c r="C430" s="5">
        <v>35</v>
      </c>
      <c r="D430" s="4" t="s">
        <v>23</v>
      </c>
      <c r="E430" s="4" t="s">
        <v>33</v>
      </c>
      <c r="F430" s="5">
        <v>1</v>
      </c>
      <c r="G430" s="4" t="s">
        <v>64</v>
      </c>
      <c r="H430" s="4" t="s">
        <v>26</v>
      </c>
      <c r="I430" s="5">
        <v>36209516</v>
      </c>
      <c r="J430" s="5">
        <v>5583161</v>
      </c>
      <c r="K430" s="5">
        <v>87575510</v>
      </c>
      <c r="L430" s="4" t="s">
        <v>61</v>
      </c>
      <c r="M430" s="5">
        <v>696</v>
      </c>
      <c r="N430" s="5">
        <v>72</v>
      </c>
      <c r="O430" s="2">
        <v>22.89</v>
      </c>
      <c r="P430" s="5">
        <v>2884624</v>
      </c>
      <c r="Q430" s="4" t="s">
        <v>36</v>
      </c>
      <c r="R430" s="5">
        <v>0</v>
      </c>
      <c r="S430" s="4" t="s">
        <v>29</v>
      </c>
      <c r="T430" s="6">
        <v>44814</v>
      </c>
      <c r="U430" s="4" t="s">
        <v>55</v>
      </c>
      <c r="V430" s="2">
        <f t="shared" si="42"/>
        <v>6.9022235641904448</v>
      </c>
      <c r="W430" s="3">
        <f t="shared" si="43"/>
        <v>0</v>
      </c>
      <c r="X430" s="3">
        <f t="shared" si="44"/>
        <v>22.89</v>
      </c>
      <c r="Y430" s="3">
        <f t="shared" si="45"/>
        <v>2004603423.9000001</v>
      </c>
      <c r="Z430" s="3">
        <f t="shared" si="46"/>
        <v>2004603423.9000001</v>
      </c>
      <c r="AA430" s="3">
        <f t="shared" si="47"/>
        <v>0</v>
      </c>
      <c r="AB430" s="7">
        <f t="shared" si="48"/>
        <v>0</v>
      </c>
      <c r="AC430" s="3" cm="1">
        <f t="array" ref="AC430">IFERROR(
    (SUMPRODUCT(--(M430:M1429 &lt;&gt; Y430:Y1429)*(M430:M1429 &lt; Y430:Y1429)) - SUMPRODUCT(--(M430:M1429 &lt;&gt; Y430:Y1429)*(M430:M1429 &gt; Y430:Y1429))) /
    SQRT(
        (SUMPRODUCT(--(M430:M1429 &lt;&gt; Y430:Y1429)*(M430:M1429 &lt; Y430:Y1429)) + COUNT(M430:M1429)) *
        (SUMPRODUCT(--(M430:M1429 &lt;&gt; Y430:Y1429)*(M430:M1429 &gt; Y430:Y1429)) + COUNT(Y430:Y1429))
    ),
    0
)</f>
        <v>0.70710678118654746</v>
      </c>
    </row>
    <row r="431" spans="1:29" x14ac:dyDescent="0.3">
      <c r="A431" s="4" t="s">
        <v>756</v>
      </c>
      <c r="B431" s="4" t="s">
        <v>757</v>
      </c>
      <c r="C431" s="5">
        <v>36</v>
      </c>
      <c r="D431" s="4" t="s">
        <v>23</v>
      </c>
      <c r="E431" s="4" t="s">
        <v>24</v>
      </c>
      <c r="F431" s="5">
        <v>2</v>
      </c>
      <c r="G431" s="4" t="s">
        <v>25</v>
      </c>
      <c r="H431" s="4" t="s">
        <v>49</v>
      </c>
      <c r="I431" s="5">
        <v>31158476</v>
      </c>
      <c r="J431" s="5">
        <v>11596051</v>
      </c>
      <c r="K431" s="5">
        <v>428229866</v>
      </c>
      <c r="L431" s="4" t="s">
        <v>61</v>
      </c>
      <c r="M431" s="5">
        <v>696</v>
      </c>
      <c r="N431" s="5">
        <v>36</v>
      </c>
      <c r="O431" s="2">
        <v>21.6</v>
      </c>
      <c r="P431" s="5">
        <v>8100883</v>
      </c>
      <c r="Q431" s="4" t="s">
        <v>36</v>
      </c>
      <c r="R431" s="5">
        <v>0</v>
      </c>
      <c r="S431" s="4" t="s">
        <v>37</v>
      </c>
      <c r="T431" s="6">
        <v>45659</v>
      </c>
      <c r="U431" s="4" t="s">
        <v>84</v>
      </c>
      <c r="V431" s="2">
        <f t="shared" si="42"/>
        <v>18.947427485281267</v>
      </c>
      <c r="W431" s="3">
        <f t="shared" si="43"/>
        <v>0</v>
      </c>
      <c r="X431" s="3">
        <f t="shared" si="44"/>
        <v>21.6</v>
      </c>
      <c r="Y431" s="3">
        <f t="shared" si="45"/>
        <v>9249765105.6000004</v>
      </c>
      <c r="Z431" s="3">
        <f t="shared" si="46"/>
        <v>9249765105.6000004</v>
      </c>
      <c r="AA431" s="3">
        <f t="shared" si="47"/>
        <v>0</v>
      </c>
      <c r="AB431" s="7">
        <f t="shared" si="48"/>
        <v>0</v>
      </c>
      <c r="AC431" s="3" cm="1">
        <f t="array" ref="AC431">IFERROR(
    (SUMPRODUCT(--(M431:M1430 &lt;&gt; Y431:Y1430)*(M431:M1430 &lt; Y431:Y1430)) - SUMPRODUCT(--(M431:M1430 &lt;&gt; Y431:Y1430)*(M431:M1430 &gt; Y431:Y1430))) /
    SQRT(
        (SUMPRODUCT(--(M431:M1430 &lt;&gt; Y431:Y1430)*(M431:M1430 &lt; Y431:Y1430)) + COUNT(M431:M1430)) *
        (SUMPRODUCT(--(M431:M1430 &lt;&gt; Y431:Y1430)*(M431:M1430 &gt; Y431:Y1430)) + COUNT(Y431:Y1430))
    ),
    0
)</f>
        <v>0.70710678118654746</v>
      </c>
    </row>
    <row r="432" spans="1:29" x14ac:dyDescent="0.3">
      <c r="A432" s="4" t="s">
        <v>1472</v>
      </c>
      <c r="B432" s="4" t="s">
        <v>1473</v>
      </c>
      <c r="C432" s="5">
        <v>52</v>
      </c>
      <c r="D432" s="4" t="s">
        <v>41</v>
      </c>
      <c r="E432" s="4" t="s">
        <v>33</v>
      </c>
      <c r="F432" s="5">
        <v>1</v>
      </c>
      <c r="G432" s="4" t="s">
        <v>25</v>
      </c>
      <c r="H432" s="4" t="s">
        <v>26</v>
      </c>
      <c r="I432" s="5">
        <v>33093795</v>
      </c>
      <c r="J432" s="5">
        <v>5098907</v>
      </c>
      <c r="K432" s="5">
        <v>158926878</v>
      </c>
      <c r="L432" s="4" t="s">
        <v>61</v>
      </c>
      <c r="M432" s="5">
        <v>696</v>
      </c>
      <c r="N432" s="5">
        <v>36</v>
      </c>
      <c r="O432" s="2">
        <v>17.84</v>
      </c>
      <c r="P432" s="5">
        <v>4795788</v>
      </c>
      <c r="Q432" s="4" t="s">
        <v>36</v>
      </c>
      <c r="R432" s="5">
        <v>0</v>
      </c>
      <c r="S432" s="4" t="s">
        <v>50</v>
      </c>
      <c r="T432" s="6">
        <v>44846</v>
      </c>
      <c r="U432" s="4" t="s">
        <v>51</v>
      </c>
      <c r="V432" s="2">
        <f t="shared" si="42"/>
        <v>12.556817792048333</v>
      </c>
      <c r="W432" s="3">
        <f t="shared" si="43"/>
        <v>0</v>
      </c>
      <c r="X432" s="3">
        <f t="shared" si="44"/>
        <v>17.84</v>
      </c>
      <c r="Y432" s="3">
        <f t="shared" si="45"/>
        <v>2835255503.52</v>
      </c>
      <c r="Z432" s="3">
        <f t="shared" si="46"/>
        <v>2835255503.52</v>
      </c>
      <c r="AA432" s="3">
        <f t="shared" si="47"/>
        <v>0</v>
      </c>
      <c r="AB432" s="7">
        <f t="shared" si="48"/>
        <v>0</v>
      </c>
      <c r="AC432" s="3" cm="1">
        <f t="array" ref="AC432">IFERROR(
    (SUMPRODUCT(--(M432:M1431 &lt;&gt; Y432:Y1431)*(M432:M1431 &lt; Y432:Y1431)) - SUMPRODUCT(--(M432:M1431 &lt;&gt; Y432:Y1431)*(M432:M1431 &gt; Y432:Y1431))) /
    SQRT(
        (SUMPRODUCT(--(M432:M1431 &lt;&gt; Y432:Y1431)*(M432:M1431 &lt; Y432:Y1431)) + COUNT(M432:M1431)) *
        (SUMPRODUCT(--(M432:M1431 &lt;&gt; Y432:Y1431)*(M432:M1431 &gt; Y432:Y1431)) + COUNT(Y432:Y1431))
    ),
    0
)</f>
        <v>0.70710678118654746</v>
      </c>
    </row>
    <row r="433" spans="1:29" x14ac:dyDescent="0.3">
      <c r="A433" s="4" t="s">
        <v>1600</v>
      </c>
      <c r="B433" s="4" t="s">
        <v>1601</v>
      </c>
      <c r="C433" s="5">
        <v>54</v>
      </c>
      <c r="D433" s="4" t="s">
        <v>41</v>
      </c>
      <c r="E433" s="4" t="s">
        <v>42</v>
      </c>
      <c r="F433" s="5">
        <v>0</v>
      </c>
      <c r="G433" s="4" t="s">
        <v>25</v>
      </c>
      <c r="H433" s="4" t="s">
        <v>26</v>
      </c>
      <c r="I433" s="5">
        <v>46907567</v>
      </c>
      <c r="J433" s="5">
        <v>14395813</v>
      </c>
      <c r="K433" s="5">
        <v>14886202</v>
      </c>
      <c r="L433" s="4" t="s">
        <v>35</v>
      </c>
      <c r="M433" s="5">
        <v>696</v>
      </c>
      <c r="N433" s="5">
        <v>60</v>
      </c>
      <c r="O433" s="2">
        <v>18.989999999999998</v>
      </c>
      <c r="P433" s="5">
        <v>8968737</v>
      </c>
      <c r="Q433" s="4" t="s">
        <v>28</v>
      </c>
      <c r="R433" s="5">
        <v>1</v>
      </c>
      <c r="S433" s="4" t="s">
        <v>29</v>
      </c>
      <c r="T433" s="6">
        <v>45743</v>
      </c>
      <c r="U433" s="4" t="s">
        <v>51</v>
      </c>
      <c r="V433" s="2">
        <f t="shared" si="42"/>
        <v>14.630085649437275</v>
      </c>
      <c r="W433" s="3">
        <f t="shared" si="43"/>
        <v>0</v>
      </c>
      <c r="X433" s="3">
        <f t="shared" si="44"/>
        <v>18.989999999999998</v>
      </c>
      <c r="Y433" s="3">
        <f t="shared" si="45"/>
        <v>282688975.97999996</v>
      </c>
      <c r="Z433" s="3">
        <f t="shared" si="46"/>
        <v>282688975.97999996</v>
      </c>
      <c r="AA433" s="3">
        <f t="shared" si="47"/>
        <v>0</v>
      </c>
      <c r="AB433" s="7">
        <f t="shared" si="48"/>
        <v>0</v>
      </c>
      <c r="AC433" s="3" cm="1">
        <f t="array" ref="AC433">IFERROR(
    (SUMPRODUCT(--(M433:M1432 &lt;&gt; Y433:Y1432)*(M433:M1432 &lt; Y433:Y1432)) - SUMPRODUCT(--(M433:M1432 &lt;&gt; Y433:Y1432)*(M433:M1432 &gt; Y433:Y1432))) /
    SQRT(
        (SUMPRODUCT(--(M433:M1432 &lt;&gt; Y433:Y1432)*(M433:M1432 &lt; Y433:Y1432)) + COUNT(M433:M1432)) *
        (SUMPRODUCT(--(M433:M1432 &lt;&gt; Y433:Y1432)*(M433:M1432 &gt; Y433:Y1432)) + COUNT(Y433:Y1432))
    ),
    0
)</f>
        <v>0.70710678118654746</v>
      </c>
    </row>
    <row r="434" spans="1:29" x14ac:dyDescent="0.3">
      <c r="A434" s="4" t="s">
        <v>209</v>
      </c>
      <c r="B434" s="4" t="s">
        <v>210</v>
      </c>
      <c r="C434" s="5">
        <v>24</v>
      </c>
      <c r="D434" s="4" t="s">
        <v>41</v>
      </c>
      <c r="E434" s="4" t="s">
        <v>24</v>
      </c>
      <c r="F434" s="5">
        <v>0</v>
      </c>
      <c r="G434" s="4" t="s">
        <v>34</v>
      </c>
      <c r="H434" s="4" t="s">
        <v>26</v>
      </c>
      <c r="I434" s="5">
        <v>55993088</v>
      </c>
      <c r="J434" s="5">
        <v>11191697</v>
      </c>
      <c r="K434" s="5">
        <v>399166271</v>
      </c>
      <c r="L434" s="4" t="s">
        <v>71</v>
      </c>
      <c r="M434" s="5">
        <v>695</v>
      </c>
      <c r="N434" s="5">
        <v>60</v>
      </c>
      <c r="O434" s="2">
        <v>8.35</v>
      </c>
      <c r="P434" s="5">
        <v>13165951</v>
      </c>
      <c r="Q434" s="4" t="s">
        <v>124</v>
      </c>
      <c r="R434" s="5">
        <v>0</v>
      </c>
      <c r="S434" s="4" t="s">
        <v>37</v>
      </c>
      <c r="T434" s="6">
        <v>45068</v>
      </c>
      <c r="U434" s="4" t="s">
        <v>55</v>
      </c>
      <c r="V434" s="2">
        <f t="shared" si="42"/>
        <v>19.596625932493495</v>
      </c>
      <c r="W434" s="3">
        <f t="shared" si="43"/>
        <v>0</v>
      </c>
      <c r="X434" s="3">
        <f t="shared" si="44"/>
        <v>8.35</v>
      </c>
      <c r="Y434" s="3">
        <f t="shared" si="45"/>
        <v>3333038362.8499999</v>
      </c>
      <c r="Z434" s="3">
        <f t="shared" si="46"/>
        <v>3333038362.8499999</v>
      </c>
      <c r="AA434" s="3">
        <f t="shared" si="47"/>
        <v>0</v>
      </c>
      <c r="AB434" s="7">
        <f t="shared" si="48"/>
        <v>0</v>
      </c>
      <c r="AC434" s="3" cm="1">
        <f t="array" ref="AC434">IFERROR(
    (SUMPRODUCT(--(M434:M1433 &lt;&gt; Y434:Y1433)*(M434:M1433 &lt; Y434:Y1433)) - SUMPRODUCT(--(M434:M1433 &lt;&gt; Y434:Y1433)*(M434:M1433 &gt; Y434:Y1433))) /
    SQRT(
        (SUMPRODUCT(--(M434:M1433 &lt;&gt; Y434:Y1433)*(M434:M1433 &lt; Y434:Y1433)) + COUNT(M434:M1433)) *
        (SUMPRODUCT(--(M434:M1433 &lt;&gt; Y434:Y1433)*(M434:M1433 &gt; Y434:Y1433)) + COUNT(Y434:Y1433))
    ),
    0
)</f>
        <v>0.70710678118654757</v>
      </c>
    </row>
    <row r="435" spans="1:29" x14ac:dyDescent="0.3">
      <c r="A435" s="4" t="s">
        <v>1122</v>
      </c>
      <c r="B435" s="4" t="s">
        <v>1123</v>
      </c>
      <c r="C435" s="5">
        <v>45</v>
      </c>
      <c r="D435" s="4" t="s">
        <v>41</v>
      </c>
      <c r="E435" s="4" t="s">
        <v>24</v>
      </c>
      <c r="F435" s="5">
        <v>0</v>
      </c>
      <c r="G435" s="4" t="s">
        <v>64</v>
      </c>
      <c r="H435" s="4" t="s">
        <v>26</v>
      </c>
      <c r="I435" s="5">
        <v>30971841</v>
      </c>
      <c r="J435" s="5">
        <v>7496196</v>
      </c>
      <c r="K435" s="5">
        <v>48088342</v>
      </c>
      <c r="L435" s="4" t="s">
        <v>35</v>
      </c>
      <c r="M435" s="5">
        <v>695</v>
      </c>
      <c r="N435" s="5">
        <v>48</v>
      </c>
      <c r="O435" s="2">
        <v>15.22</v>
      </c>
      <c r="P435" s="5">
        <v>1476684</v>
      </c>
      <c r="Q435" s="4" t="s">
        <v>124</v>
      </c>
      <c r="R435" s="5">
        <v>0</v>
      </c>
      <c r="S435" s="4" t="s">
        <v>29</v>
      </c>
      <c r="T435" s="6">
        <v>44943</v>
      </c>
      <c r="U435" s="4" t="s">
        <v>38</v>
      </c>
      <c r="V435" s="2">
        <f t="shared" si="42"/>
        <v>3.8387298005354418</v>
      </c>
      <c r="W435" s="3">
        <f t="shared" si="43"/>
        <v>0</v>
      </c>
      <c r="X435" s="3">
        <f t="shared" si="44"/>
        <v>15.22</v>
      </c>
      <c r="Y435" s="3">
        <f t="shared" si="45"/>
        <v>731904565.24000001</v>
      </c>
      <c r="Z435" s="3">
        <f t="shared" si="46"/>
        <v>731904565.24000001</v>
      </c>
      <c r="AA435" s="3">
        <f t="shared" si="47"/>
        <v>0</v>
      </c>
      <c r="AB435" s="7">
        <f t="shared" si="48"/>
        <v>0</v>
      </c>
      <c r="AC435" s="3" cm="1">
        <f t="array" ref="AC435">IFERROR(
    (SUMPRODUCT(--(M435:M1434 &lt;&gt; Y435:Y1434)*(M435:M1434 &lt; Y435:Y1434)) - SUMPRODUCT(--(M435:M1434 &lt;&gt; Y435:Y1434)*(M435:M1434 &gt; Y435:Y1434))) /
    SQRT(
        (SUMPRODUCT(--(M435:M1434 &lt;&gt; Y435:Y1434)*(M435:M1434 &lt; Y435:Y1434)) + COUNT(M435:M1434)) *
        (SUMPRODUCT(--(M435:M1434 &lt;&gt; Y435:Y1434)*(M435:M1434 &gt; Y435:Y1434)) + COUNT(Y435:Y1434))
    ),
    0
)</f>
        <v>0.70710678118654757</v>
      </c>
    </row>
    <row r="436" spans="1:29" x14ac:dyDescent="0.3">
      <c r="A436" s="4" t="s">
        <v>1126</v>
      </c>
      <c r="B436" s="4" t="s">
        <v>1127</v>
      </c>
      <c r="C436" s="5">
        <v>45</v>
      </c>
      <c r="D436" s="4" t="s">
        <v>41</v>
      </c>
      <c r="E436" s="4" t="s">
        <v>24</v>
      </c>
      <c r="F436" s="5">
        <v>3</v>
      </c>
      <c r="G436" s="4" t="s">
        <v>34</v>
      </c>
      <c r="H436" s="4" t="s">
        <v>49</v>
      </c>
      <c r="I436" s="5">
        <v>26486967</v>
      </c>
      <c r="J436" s="5">
        <v>53997</v>
      </c>
      <c r="K436" s="5">
        <v>193707154</v>
      </c>
      <c r="L436" s="4" t="s">
        <v>27</v>
      </c>
      <c r="M436" s="5">
        <v>695</v>
      </c>
      <c r="N436" s="5">
        <v>60</v>
      </c>
      <c r="O436" s="2">
        <v>14.43</v>
      </c>
      <c r="P436" s="5">
        <v>13101792</v>
      </c>
      <c r="Q436" s="4" t="s">
        <v>46</v>
      </c>
      <c r="R436" s="5">
        <v>1</v>
      </c>
      <c r="S436" s="4" t="s">
        <v>50</v>
      </c>
      <c r="T436" s="6">
        <v>45787</v>
      </c>
      <c r="U436" s="4" t="s">
        <v>51</v>
      </c>
      <c r="V436" s="2">
        <f t="shared" si="42"/>
        <v>49.36441645450406</v>
      </c>
      <c r="W436" s="3">
        <f t="shared" si="43"/>
        <v>0</v>
      </c>
      <c r="X436" s="3">
        <f t="shared" si="44"/>
        <v>14.43</v>
      </c>
      <c r="Y436" s="3">
        <f t="shared" si="45"/>
        <v>2795194232.2199998</v>
      </c>
      <c r="Z436" s="3">
        <f t="shared" si="46"/>
        <v>2795194232.2199998</v>
      </c>
      <c r="AA436" s="3">
        <f t="shared" si="47"/>
        <v>0</v>
      </c>
      <c r="AB436" s="7">
        <f t="shared" si="48"/>
        <v>0</v>
      </c>
      <c r="AC436" s="3" cm="1">
        <f t="array" ref="AC436">IFERROR(
    (SUMPRODUCT(--(M436:M1435 &lt;&gt; Y436:Y1435)*(M436:M1435 &lt; Y436:Y1435)) - SUMPRODUCT(--(M436:M1435 &lt;&gt; Y436:Y1435)*(M436:M1435 &gt; Y436:Y1435))) /
    SQRT(
        (SUMPRODUCT(--(M436:M1435 &lt;&gt; Y436:Y1435)*(M436:M1435 &lt; Y436:Y1435)) + COUNT(M436:M1435)) *
        (SUMPRODUCT(--(M436:M1435 &lt;&gt; Y436:Y1435)*(M436:M1435 &gt; Y436:Y1435)) + COUNT(Y436:Y1435))
    ),
    0
)</f>
        <v>0.70710678118654757</v>
      </c>
    </row>
    <row r="437" spans="1:29" x14ac:dyDescent="0.3">
      <c r="A437" s="4" t="s">
        <v>1258</v>
      </c>
      <c r="B437" s="4" t="s">
        <v>1259</v>
      </c>
      <c r="C437" s="5">
        <v>47</v>
      </c>
      <c r="D437" s="4" t="s">
        <v>41</v>
      </c>
      <c r="E437" s="4" t="s">
        <v>24</v>
      </c>
      <c r="F437" s="5">
        <v>1</v>
      </c>
      <c r="G437" s="4" t="s">
        <v>34</v>
      </c>
      <c r="H437" s="4" t="s">
        <v>26</v>
      </c>
      <c r="I437" s="5">
        <v>28124788</v>
      </c>
      <c r="J437" s="5">
        <v>12814719</v>
      </c>
      <c r="K437" s="5">
        <v>86388727</v>
      </c>
      <c r="L437" s="4" t="s">
        <v>35</v>
      </c>
      <c r="M437" s="5">
        <v>695</v>
      </c>
      <c r="N437" s="5">
        <v>36</v>
      </c>
      <c r="O437" s="2">
        <v>22.68</v>
      </c>
      <c r="P437" s="5">
        <v>13164078</v>
      </c>
      <c r="Q437" s="4" t="s">
        <v>36</v>
      </c>
      <c r="R437" s="5">
        <v>0</v>
      </c>
      <c r="S437" s="4" t="s">
        <v>50</v>
      </c>
      <c r="T437" s="6">
        <v>45616</v>
      </c>
      <c r="U437" s="4" t="s">
        <v>51</v>
      </c>
      <c r="V437" s="2">
        <f t="shared" si="42"/>
        <v>32.154949985108516</v>
      </c>
      <c r="W437" s="3">
        <f t="shared" si="43"/>
        <v>0</v>
      </c>
      <c r="X437" s="3">
        <f t="shared" si="44"/>
        <v>22.68</v>
      </c>
      <c r="Y437" s="3">
        <f t="shared" si="45"/>
        <v>1959296328.3599999</v>
      </c>
      <c r="Z437" s="3">
        <f t="shared" si="46"/>
        <v>1959296328.3599999</v>
      </c>
      <c r="AA437" s="3">
        <f t="shared" si="47"/>
        <v>0</v>
      </c>
      <c r="AB437" s="7">
        <f t="shared" si="48"/>
        <v>0</v>
      </c>
      <c r="AC437" s="3" cm="1">
        <f t="array" ref="AC437">IFERROR(
    (SUMPRODUCT(--(M437:M1436 &lt;&gt; Y437:Y1436)*(M437:M1436 &lt; Y437:Y1436)) - SUMPRODUCT(--(M437:M1436 &lt;&gt; Y437:Y1436)*(M437:M1436 &gt; Y437:Y1436))) /
    SQRT(
        (SUMPRODUCT(--(M437:M1436 &lt;&gt; Y437:Y1436)*(M437:M1436 &lt; Y437:Y1436)) + COUNT(M437:M1436)) *
        (SUMPRODUCT(--(M437:M1436 &lt;&gt; Y437:Y1436)*(M437:M1436 &gt; Y437:Y1436)) + COUNT(Y437:Y1436))
    ),
    0
)</f>
        <v>0.70710678118654757</v>
      </c>
    </row>
    <row r="438" spans="1:29" x14ac:dyDescent="0.3">
      <c r="A438" s="4" t="s">
        <v>1318</v>
      </c>
      <c r="B438" s="4" t="s">
        <v>1319</v>
      </c>
      <c r="C438" s="5">
        <v>48</v>
      </c>
      <c r="D438" s="4" t="s">
        <v>41</v>
      </c>
      <c r="E438" s="4" t="s">
        <v>33</v>
      </c>
      <c r="F438" s="5">
        <v>3</v>
      </c>
      <c r="G438" s="4" t="s">
        <v>34</v>
      </c>
      <c r="H438" s="4" t="s">
        <v>26</v>
      </c>
      <c r="I438" s="5">
        <v>23125271</v>
      </c>
      <c r="J438" s="5">
        <v>2104417</v>
      </c>
      <c r="K438" s="5">
        <v>41601658</v>
      </c>
      <c r="L438" s="4" t="s">
        <v>61</v>
      </c>
      <c r="M438" s="5">
        <v>695</v>
      </c>
      <c r="N438" s="5">
        <v>12</v>
      </c>
      <c r="O438" s="2">
        <v>21.13</v>
      </c>
      <c r="P438" s="5">
        <v>11461159</v>
      </c>
      <c r="Q438" s="4" t="s">
        <v>124</v>
      </c>
      <c r="R438" s="5">
        <v>0</v>
      </c>
      <c r="S438" s="4" t="s">
        <v>29</v>
      </c>
      <c r="T438" s="6">
        <v>45899</v>
      </c>
      <c r="U438" s="4" t="s">
        <v>51</v>
      </c>
      <c r="V438" s="2">
        <f t="shared" si="42"/>
        <v>45.427272029681859</v>
      </c>
      <c r="W438" s="3">
        <f t="shared" si="43"/>
        <v>0</v>
      </c>
      <c r="X438" s="3">
        <f t="shared" si="44"/>
        <v>21.13</v>
      </c>
      <c r="Y438" s="3">
        <f t="shared" si="45"/>
        <v>879043033.53999996</v>
      </c>
      <c r="Z438" s="3">
        <f t="shared" si="46"/>
        <v>879043033.53999996</v>
      </c>
      <c r="AA438" s="3">
        <f t="shared" si="47"/>
        <v>0</v>
      </c>
      <c r="AB438" s="7">
        <f t="shared" si="48"/>
        <v>0</v>
      </c>
      <c r="AC438" s="3" cm="1">
        <f t="array" ref="AC438">IFERROR(
    (SUMPRODUCT(--(M438:M1437 &lt;&gt; Y438:Y1437)*(M438:M1437 &lt; Y438:Y1437)) - SUMPRODUCT(--(M438:M1437 &lt;&gt; Y438:Y1437)*(M438:M1437 &gt; Y438:Y1437))) /
    SQRT(
        (SUMPRODUCT(--(M438:M1437 &lt;&gt; Y438:Y1437)*(M438:M1437 &lt; Y438:Y1437)) + COUNT(M438:M1437)) *
        (SUMPRODUCT(--(M438:M1437 &lt;&gt; Y438:Y1437)*(M438:M1437 &gt; Y438:Y1437)) + COUNT(Y438:Y1437))
    ),
    0
)</f>
        <v>0.70710678118654757</v>
      </c>
    </row>
    <row r="439" spans="1:29" x14ac:dyDescent="0.3">
      <c r="A439" s="4" t="s">
        <v>1798</v>
      </c>
      <c r="B439" s="4" t="s">
        <v>1799</v>
      </c>
      <c r="C439" s="5">
        <v>58</v>
      </c>
      <c r="D439" s="4" t="s">
        <v>41</v>
      </c>
      <c r="E439" s="4" t="s">
        <v>24</v>
      </c>
      <c r="F439" s="5">
        <v>3</v>
      </c>
      <c r="G439" s="4" t="s">
        <v>34</v>
      </c>
      <c r="H439" s="4" t="s">
        <v>49</v>
      </c>
      <c r="I439" s="5">
        <v>38222862</v>
      </c>
      <c r="J439" s="5">
        <v>5795886</v>
      </c>
      <c r="K439" s="5">
        <v>300731030</v>
      </c>
      <c r="L439" s="4" t="s">
        <v>61</v>
      </c>
      <c r="M439" s="5">
        <v>695</v>
      </c>
      <c r="N439" s="5">
        <v>24</v>
      </c>
      <c r="O439" s="2">
        <v>12.1</v>
      </c>
      <c r="P439" s="5">
        <v>1472803</v>
      </c>
      <c r="Q439" s="4" t="s">
        <v>28</v>
      </c>
      <c r="R439" s="5">
        <v>0</v>
      </c>
      <c r="S439" s="4" t="s">
        <v>37</v>
      </c>
      <c r="T439" s="6">
        <v>45879</v>
      </c>
      <c r="U439" s="4" t="s">
        <v>30</v>
      </c>
      <c r="V439" s="2">
        <f t="shared" si="42"/>
        <v>3.3458539075214047</v>
      </c>
      <c r="W439" s="3">
        <f t="shared" si="43"/>
        <v>0</v>
      </c>
      <c r="X439" s="3">
        <f t="shared" si="44"/>
        <v>12.1</v>
      </c>
      <c r="Y439" s="3">
        <f t="shared" si="45"/>
        <v>3638845463</v>
      </c>
      <c r="Z439" s="3">
        <f t="shared" si="46"/>
        <v>3638845463</v>
      </c>
      <c r="AA439" s="3">
        <f t="shared" si="47"/>
        <v>0</v>
      </c>
      <c r="AB439" s="7">
        <f t="shared" si="48"/>
        <v>0</v>
      </c>
      <c r="AC439" s="3" cm="1">
        <f t="array" ref="AC439">IFERROR(
    (SUMPRODUCT(--(M439:M1438 &lt;&gt; Y439:Y1438)*(M439:M1438 &lt; Y439:Y1438)) - SUMPRODUCT(--(M439:M1438 &lt;&gt; Y439:Y1438)*(M439:M1438 &gt; Y439:Y1438))) /
    SQRT(
        (SUMPRODUCT(--(M439:M1438 &lt;&gt; Y439:Y1438)*(M439:M1438 &lt; Y439:Y1438)) + COUNT(M439:M1438)) *
        (SUMPRODUCT(--(M439:M1438 &lt;&gt; Y439:Y1438)*(M439:M1438 &gt; Y439:Y1438)) + COUNT(Y439:Y1438))
    ),
    0
)</f>
        <v>0.70710678118654757</v>
      </c>
    </row>
    <row r="440" spans="1:29" x14ac:dyDescent="0.3">
      <c r="A440" s="4" t="s">
        <v>1972</v>
      </c>
      <c r="B440" s="4" t="s">
        <v>1973</v>
      </c>
      <c r="C440" s="5">
        <v>62</v>
      </c>
      <c r="D440" s="4" t="s">
        <v>23</v>
      </c>
      <c r="E440" s="4" t="s">
        <v>33</v>
      </c>
      <c r="F440" s="5">
        <v>0</v>
      </c>
      <c r="G440" s="4" t="s">
        <v>25</v>
      </c>
      <c r="H440" s="4" t="s">
        <v>26</v>
      </c>
      <c r="I440" s="5">
        <v>31595432</v>
      </c>
      <c r="J440" s="5">
        <v>9880233</v>
      </c>
      <c r="K440" s="5">
        <v>257387018</v>
      </c>
      <c r="L440" s="4" t="s">
        <v>71</v>
      </c>
      <c r="M440" s="5">
        <v>695</v>
      </c>
      <c r="N440" s="5">
        <v>48</v>
      </c>
      <c r="O440" s="2">
        <v>16.88</v>
      </c>
      <c r="P440" s="5">
        <v>8816186</v>
      </c>
      <c r="Q440" s="4" t="s">
        <v>36</v>
      </c>
      <c r="R440" s="5">
        <v>0</v>
      </c>
      <c r="S440" s="4" t="s">
        <v>43</v>
      </c>
      <c r="T440" s="6">
        <v>45825</v>
      </c>
      <c r="U440" s="4" t="s">
        <v>38</v>
      </c>
      <c r="V440" s="2">
        <f t="shared" si="42"/>
        <v>21.256286065576045</v>
      </c>
      <c r="W440" s="3">
        <f t="shared" si="43"/>
        <v>0</v>
      </c>
      <c r="X440" s="3">
        <f t="shared" si="44"/>
        <v>16.88</v>
      </c>
      <c r="Y440" s="3">
        <f t="shared" si="45"/>
        <v>4344692863.8400002</v>
      </c>
      <c r="Z440" s="3">
        <f t="shared" si="46"/>
        <v>4344692863.8400002</v>
      </c>
      <c r="AA440" s="3">
        <f t="shared" si="47"/>
        <v>0</v>
      </c>
      <c r="AB440" s="7">
        <f t="shared" si="48"/>
        <v>0</v>
      </c>
      <c r="AC440" s="3" cm="1">
        <f t="array" ref="AC440">IFERROR(
    (SUMPRODUCT(--(M440:M1439 &lt;&gt; Y440:Y1439)*(M440:M1439 &lt; Y440:Y1439)) - SUMPRODUCT(--(M440:M1439 &lt;&gt; Y440:Y1439)*(M440:M1439 &gt; Y440:Y1439))) /
    SQRT(
        (SUMPRODUCT(--(M440:M1439 &lt;&gt; Y440:Y1439)*(M440:M1439 &lt; Y440:Y1439)) + COUNT(M440:M1439)) *
        (SUMPRODUCT(--(M440:M1439 &lt;&gt; Y440:Y1439)*(M440:M1439 &gt; Y440:Y1439)) + COUNT(Y440:Y1439))
    ),
    0
)</f>
        <v>0.70710678118654746</v>
      </c>
    </row>
    <row r="441" spans="1:29" x14ac:dyDescent="0.3">
      <c r="A441" s="4" t="s">
        <v>658</v>
      </c>
      <c r="B441" s="4" t="s">
        <v>659</v>
      </c>
      <c r="C441" s="5">
        <v>34</v>
      </c>
      <c r="D441" s="4" t="s">
        <v>23</v>
      </c>
      <c r="E441" s="4" t="s">
        <v>24</v>
      </c>
      <c r="F441" s="5">
        <v>0</v>
      </c>
      <c r="G441" s="4" t="s">
        <v>34</v>
      </c>
      <c r="H441" s="4" t="s">
        <v>26</v>
      </c>
      <c r="I441" s="5">
        <v>57706142</v>
      </c>
      <c r="J441" s="5">
        <v>12482384</v>
      </c>
      <c r="K441" s="5">
        <v>107581908</v>
      </c>
      <c r="L441" s="4" t="s">
        <v>61</v>
      </c>
      <c r="M441" s="5">
        <v>694</v>
      </c>
      <c r="N441" s="5">
        <v>24</v>
      </c>
      <c r="O441" s="2">
        <v>16</v>
      </c>
      <c r="P441" s="5">
        <v>5866148</v>
      </c>
      <c r="Q441" s="4" t="s">
        <v>36</v>
      </c>
      <c r="R441" s="5">
        <v>0</v>
      </c>
      <c r="S441" s="4" t="s">
        <v>37</v>
      </c>
      <c r="T441" s="6">
        <v>45615</v>
      </c>
      <c r="U441" s="4" t="s">
        <v>30</v>
      </c>
      <c r="V441" s="2">
        <f t="shared" si="42"/>
        <v>8.3577022261444842</v>
      </c>
      <c r="W441" s="3">
        <f t="shared" si="43"/>
        <v>0</v>
      </c>
      <c r="X441" s="3">
        <f t="shared" si="44"/>
        <v>16</v>
      </c>
      <c r="Y441" s="3">
        <f t="shared" si="45"/>
        <v>1721310528</v>
      </c>
      <c r="Z441" s="3">
        <f t="shared" si="46"/>
        <v>1721310528</v>
      </c>
      <c r="AA441" s="3">
        <f t="shared" si="47"/>
        <v>0</v>
      </c>
      <c r="AB441" s="7">
        <f t="shared" si="48"/>
        <v>0</v>
      </c>
      <c r="AC441" s="3" cm="1">
        <f t="array" ref="AC441">IFERROR(
    (SUMPRODUCT(--(M441:M1440 &lt;&gt; Y441:Y1440)*(M441:M1440 &lt; Y441:Y1440)) - SUMPRODUCT(--(M441:M1440 &lt;&gt; Y441:Y1440)*(M441:M1440 &gt; Y441:Y1440))) /
    SQRT(
        (SUMPRODUCT(--(M441:M1440 &lt;&gt; Y441:Y1440)*(M441:M1440 &lt; Y441:Y1440)) + COUNT(M441:M1440)) *
        (SUMPRODUCT(--(M441:M1440 &lt;&gt; Y441:Y1440)*(M441:M1440 &gt; Y441:Y1440)) + COUNT(Y441:Y1440))
    ),
    0
)</f>
        <v>0.70710678118654746</v>
      </c>
    </row>
    <row r="442" spans="1:29" x14ac:dyDescent="0.3">
      <c r="A442" s="4" t="s">
        <v>1110</v>
      </c>
      <c r="B442" s="4" t="s">
        <v>1111</v>
      </c>
      <c r="C442" s="5">
        <v>44</v>
      </c>
      <c r="D442" s="4" t="s">
        <v>23</v>
      </c>
      <c r="E442" s="4" t="s">
        <v>24</v>
      </c>
      <c r="F442" s="5">
        <v>0</v>
      </c>
      <c r="G442" s="4" t="s">
        <v>64</v>
      </c>
      <c r="H442" s="4" t="s">
        <v>54</v>
      </c>
      <c r="I442" s="5">
        <v>49925925</v>
      </c>
      <c r="J442" s="5">
        <v>4468852</v>
      </c>
      <c r="K442" s="5">
        <v>19208201</v>
      </c>
      <c r="L442" s="4" t="s">
        <v>27</v>
      </c>
      <c r="M442" s="5">
        <v>694</v>
      </c>
      <c r="N442" s="5">
        <v>48</v>
      </c>
      <c r="O442" s="2">
        <v>13.87</v>
      </c>
      <c r="P442" s="5">
        <v>17066180</v>
      </c>
      <c r="Q442" s="4" t="s">
        <v>36</v>
      </c>
      <c r="R442" s="5">
        <v>0</v>
      </c>
      <c r="S442" s="4" t="s">
        <v>29</v>
      </c>
      <c r="T442" s="6">
        <v>45888</v>
      </c>
      <c r="U442" s="4" t="s">
        <v>30</v>
      </c>
      <c r="V442" s="2">
        <f t="shared" si="42"/>
        <v>31.374666725814503</v>
      </c>
      <c r="W442" s="3">
        <f t="shared" si="43"/>
        <v>0</v>
      </c>
      <c r="X442" s="3">
        <f t="shared" si="44"/>
        <v>13.87</v>
      </c>
      <c r="Y442" s="3">
        <f t="shared" si="45"/>
        <v>266417747.86999997</v>
      </c>
      <c r="Z442" s="3">
        <f t="shared" si="46"/>
        <v>266417747.86999997</v>
      </c>
      <c r="AA442" s="3">
        <f t="shared" si="47"/>
        <v>0</v>
      </c>
      <c r="AB442" s="7">
        <f t="shared" si="48"/>
        <v>0</v>
      </c>
      <c r="AC442" s="3" cm="1">
        <f t="array" ref="AC442">IFERROR(
    (SUMPRODUCT(--(M442:M1441 &lt;&gt; Y442:Y1441)*(M442:M1441 &lt; Y442:Y1441)) - SUMPRODUCT(--(M442:M1441 &lt;&gt; Y442:Y1441)*(M442:M1441 &gt; Y442:Y1441))) /
    SQRT(
        (SUMPRODUCT(--(M442:M1441 &lt;&gt; Y442:Y1441)*(M442:M1441 &lt; Y442:Y1441)) + COUNT(M442:M1441)) *
        (SUMPRODUCT(--(M442:M1441 &lt;&gt; Y442:Y1441)*(M442:M1441 &gt; Y442:Y1441)) + COUNT(Y442:Y1441))
    ),
    0
)</f>
        <v>0.70710678118654746</v>
      </c>
    </row>
    <row r="443" spans="1:29" x14ac:dyDescent="0.3">
      <c r="A443" s="4" t="s">
        <v>1264</v>
      </c>
      <c r="B443" s="4" t="s">
        <v>1265</v>
      </c>
      <c r="C443" s="5">
        <v>47</v>
      </c>
      <c r="D443" s="4" t="s">
        <v>41</v>
      </c>
      <c r="E443" s="4" t="s">
        <v>24</v>
      </c>
      <c r="F443" s="5">
        <v>0</v>
      </c>
      <c r="G443" s="4" t="s">
        <v>64</v>
      </c>
      <c r="H443" s="4" t="s">
        <v>49</v>
      </c>
      <c r="I443" s="5">
        <v>26068472</v>
      </c>
      <c r="J443" s="5">
        <v>9390283</v>
      </c>
      <c r="K443" s="5">
        <v>353695816</v>
      </c>
      <c r="L443" s="4" t="s">
        <v>61</v>
      </c>
      <c r="M443" s="5">
        <v>694</v>
      </c>
      <c r="N443" s="5">
        <v>48</v>
      </c>
      <c r="O443" s="2">
        <v>14.56</v>
      </c>
      <c r="P443" s="5">
        <v>16106292</v>
      </c>
      <c r="Q443" s="4" t="s">
        <v>36</v>
      </c>
      <c r="R443" s="5">
        <v>0</v>
      </c>
      <c r="S443" s="4" t="s">
        <v>37</v>
      </c>
      <c r="T443" s="6">
        <v>45870</v>
      </c>
      <c r="U443" s="4" t="s">
        <v>84</v>
      </c>
      <c r="V443" s="2">
        <f t="shared" si="42"/>
        <v>45.422610015495465</v>
      </c>
      <c r="W443" s="3">
        <f t="shared" si="43"/>
        <v>0</v>
      </c>
      <c r="X443" s="3">
        <f t="shared" si="44"/>
        <v>14.56</v>
      </c>
      <c r="Y443" s="3">
        <f t="shared" si="45"/>
        <v>5149811080.96</v>
      </c>
      <c r="Z443" s="3">
        <f t="shared" si="46"/>
        <v>5149811080.96</v>
      </c>
      <c r="AA443" s="3">
        <f t="shared" si="47"/>
        <v>0</v>
      </c>
      <c r="AB443" s="7">
        <f t="shared" si="48"/>
        <v>0</v>
      </c>
      <c r="AC443" s="3" cm="1">
        <f t="array" ref="AC443">IFERROR(
    (SUMPRODUCT(--(M443:M1442 &lt;&gt; Y443:Y1442)*(M443:M1442 &lt; Y443:Y1442)) - SUMPRODUCT(--(M443:M1442 &lt;&gt; Y443:Y1442)*(M443:M1442 &gt; Y443:Y1442))) /
    SQRT(
        (SUMPRODUCT(--(M443:M1442 &lt;&gt; Y443:Y1442)*(M443:M1442 &lt; Y443:Y1442)) + COUNT(M443:M1442)) *
        (SUMPRODUCT(--(M443:M1442 &lt;&gt; Y443:Y1442)*(M443:M1442 &gt; Y443:Y1442)) + COUNT(Y443:Y1442))
    ),
    0
)</f>
        <v>0.70710678118654746</v>
      </c>
    </row>
    <row r="444" spans="1:29" x14ac:dyDescent="0.3">
      <c r="A444" s="4" t="s">
        <v>1750</v>
      </c>
      <c r="B444" s="4" t="s">
        <v>1751</v>
      </c>
      <c r="C444" s="5">
        <v>57</v>
      </c>
      <c r="D444" s="4" t="s">
        <v>23</v>
      </c>
      <c r="E444" s="4" t="s">
        <v>24</v>
      </c>
      <c r="F444" s="5">
        <v>2</v>
      </c>
      <c r="G444" s="4" t="s">
        <v>34</v>
      </c>
      <c r="H444" s="4" t="s">
        <v>54</v>
      </c>
      <c r="I444" s="5">
        <v>11188343</v>
      </c>
      <c r="J444" s="5">
        <v>12603567</v>
      </c>
      <c r="K444" s="5">
        <v>345865519</v>
      </c>
      <c r="L444" s="4" t="s">
        <v>58</v>
      </c>
      <c r="M444" s="5">
        <v>694</v>
      </c>
      <c r="N444" s="5">
        <v>24</v>
      </c>
      <c r="O444" s="2">
        <v>14.8</v>
      </c>
      <c r="P444" s="5">
        <v>15110762</v>
      </c>
      <c r="Q444" s="4" t="s">
        <v>36</v>
      </c>
      <c r="R444" s="5">
        <v>0</v>
      </c>
      <c r="S444" s="4" t="s">
        <v>50</v>
      </c>
      <c r="T444" s="6">
        <v>45605</v>
      </c>
      <c r="U444" s="4" t="s">
        <v>30</v>
      </c>
      <c r="V444" s="2">
        <f t="shared" si="42"/>
        <v>63.512185444548166</v>
      </c>
      <c r="W444" s="3">
        <f t="shared" si="43"/>
        <v>0</v>
      </c>
      <c r="X444" s="3">
        <f t="shared" si="44"/>
        <v>14.8</v>
      </c>
      <c r="Y444" s="3">
        <f t="shared" si="45"/>
        <v>5118809681.1999998</v>
      </c>
      <c r="Z444" s="3">
        <f t="shared" si="46"/>
        <v>5118809681.1999998</v>
      </c>
      <c r="AA444" s="3">
        <f t="shared" si="47"/>
        <v>0</v>
      </c>
      <c r="AB444" s="7">
        <f t="shared" si="48"/>
        <v>0</v>
      </c>
      <c r="AC444" s="3" cm="1">
        <f t="array" ref="AC444">IFERROR(
    (SUMPRODUCT(--(M444:M1443 &lt;&gt; Y444:Y1443)*(M444:M1443 &lt; Y444:Y1443)) - SUMPRODUCT(--(M444:M1443 &lt;&gt; Y444:Y1443)*(M444:M1443 &gt; Y444:Y1443))) /
    SQRT(
        (SUMPRODUCT(--(M444:M1443 &lt;&gt; Y444:Y1443)*(M444:M1443 &lt; Y444:Y1443)) + COUNT(M444:M1443)) *
        (SUMPRODUCT(--(M444:M1443 &lt;&gt; Y444:Y1443)*(M444:M1443 &gt; Y444:Y1443)) + COUNT(Y444:Y1443))
    ),
    0
)</f>
        <v>0.70710678118654757</v>
      </c>
    </row>
    <row r="445" spans="1:29" x14ac:dyDescent="0.3">
      <c r="A445" s="4" t="s">
        <v>1778</v>
      </c>
      <c r="B445" s="4" t="s">
        <v>1779</v>
      </c>
      <c r="C445" s="5">
        <v>58</v>
      </c>
      <c r="D445" s="4" t="s">
        <v>41</v>
      </c>
      <c r="E445" s="4" t="s">
        <v>24</v>
      </c>
      <c r="F445" s="5">
        <v>2</v>
      </c>
      <c r="G445" s="4" t="s">
        <v>64</v>
      </c>
      <c r="H445" s="4" t="s">
        <v>54</v>
      </c>
      <c r="I445" s="5">
        <v>33705554</v>
      </c>
      <c r="J445" s="5">
        <v>12465956</v>
      </c>
      <c r="K445" s="5">
        <v>287382150</v>
      </c>
      <c r="L445" s="4" t="s">
        <v>71</v>
      </c>
      <c r="M445" s="5">
        <v>694</v>
      </c>
      <c r="N445" s="5">
        <v>48</v>
      </c>
      <c r="O445" s="2">
        <v>20.97</v>
      </c>
      <c r="P445" s="5">
        <v>5874010</v>
      </c>
      <c r="Q445" s="4" t="s">
        <v>28</v>
      </c>
      <c r="R445" s="5">
        <v>1</v>
      </c>
      <c r="S445" s="4" t="s">
        <v>50</v>
      </c>
      <c r="T445" s="6">
        <v>44907</v>
      </c>
      <c r="U445" s="4" t="s">
        <v>30</v>
      </c>
      <c r="V445" s="2">
        <f t="shared" si="42"/>
        <v>12.72215268679755</v>
      </c>
      <c r="W445" s="3">
        <f t="shared" si="43"/>
        <v>0</v>
      </c>
      <c r="X445" s="3">
        <f t="shared" si="44"/>
        <v>20.97</v>
      </c>
      <c r="Y445" s="3">
        <f t="shared" si="45"/>
        <v>6026403685.5</v>
      </c>
      <c r="Z445" s="3">
        <f t="shared" si="46"/>
        <v>6026403685.5</v>
      </c>
      <c r="AA445" s="3">
        <f t="shared" si="47"/>
        <v>0</v>
      </c>
      <c r="AB445" s="7">
        <f t="shared" si="48"/>
        <v>0</v>
      </c>
      <c r="AC445" s="3" cm="1">
        <f t="array" ref="AC445">IFERROR(
    (SUMPRODUCT(--(M445:M1444 &lt;&gt; Y445:Y1444)*(M445:M1444 &lt; Y445:Y1444)) - SUMPRODUCT(--(M445:M1444 &lt;&gt; Y445:Y1444)*(M445:M1444 &gt; Y445:Y1444))) /
    SQRT(
        (SUMPRODUCT(--(M445:M1444 &lt;&gt; Y445:Y1444)*(M445:M1444 &lt; Y445:Y1444)) + COUNT(M445:M1444)) *
        (SUMPRODUCT(--(M445:M1444 &lt;&gt; Y445:Y1444)*(M445:M1444 &gt; Y445:Y1444)) + COUNT(Y445:Y1444))
    ),
    0
)</f>
        <v>0.70710678118654757</v>
      </c>
    </row>
    <row r="446" spans="1:29" x14ac:dyDescent="0.3">
      <c r="A446" s="4" t="s">
        <v>602</v>
      </c>
      <c r="B446" s="4" t="s">
        <v>603</v>
      </c>
      <c r="C446" s="5">
        <v>33</v>
      </c>
      <c r="D446" s="4" t="s">
        <v>23</v>
      </c>
      <c r="E446" s="4" t="s">
        <v>33</v>
      </c>
      <c r="F446" s="5">
        <v>3</v>
      </c>
      <c r="G446" s="4" t="s">
        <v>64</v>
      </c>
      <c r="H446" s="4" t="s">
        <v>26</v>
      </c>
      <c r="I446" s="5">
        <v>17930098</v>
      </c>
      <c r="J446" s="5">
        <v>7003621</v>
      </c>
      <c r="K446" s="5">
        <v>32139420</v>
      </c>
      <c r="L446" s="4" t="s">
        <v>61</v>
      </c>
      <c r="M446" s="5">
        <v>693</v>
      </c>
      <c r="N446" s="5">
        <v>36</v>
      </c>
      <c r="O446" s="2">
        <v>20.45</v>
      </c>
      <c r="P446" s="5">
        <v>3593103</v>
      </c>
      <c r="Q446" s="4" t="s">
        <v>28</v>
      </c>
      <c r="R446" s="5">
        <v>0</v>
      </c>
      <c r="S446" s="4" t="s">
        <v>37</v>
      </c>
      <c r="T446" s="6">
        <v>44911</v>
      </c>
      <c r="U446" s="4" t="s">
        <v>30</v>
      </c>
      <c r="V446" s="2">
        <f t="shared" si="42"/>
        <v>14.410618006884574</v>
      </c>
      <c r="W446" s="3">
        <f t="shared" si="43"/>
        <v>0</v>
      </c>
      <c r="X446" s="3">
        <f t="shared" si="44"/>
        <v>20.45</v>
      </c>
      <c r="Y446" s="3">
        <f t="shared" si="45"/>
        <v>657251139</v>
      </c>
      <c r="Z446" s="3">
        <f t="shared" si="46"/>
        <v>657251139</v>
      </c>
      <c r="AA446" s="3">
        <f t="shared" si="47"/>
        <v>0</v>
      </c>
      <c r="AB446" s="7">
        <f t="shared" si="48"/>
        <v>0</v>
      </c>
      <c r="AC446" s="3" cm="1">
        <f t="array" ref="AC446">IFERROR(
    (SUMPRODUCT(--(M446:M1445 &lt;&gt; Y446:Y1445)*(M446:M1445 &lt; Y446:Y1445)) - SUMPRODUCT(--(M446:M1445 &lt;&gt; Y446:Y1445)*(M446:M1445 &gt; Y446:Y1445))) /
    SQRT(
        (SUMPRODUCT(--(M446:M1445 &lt;&gt; Y446:Y1445)*(M446:M1445 &lt; Y446:Y1445)) + COUNT(M446:M1445)) *
        (SUMPRODUCT(--(M446:M1445 &lt;&gt; Y446:Y1445)*(M446:M1445 &gt; Y446:Y1445)) + COUNT(Y446:Y1445))
    ),
    0
)</f>
        <v>0.70710678118654757</v>
      </c>
    </row>
    <row r="447" spans="1:29" x14ac:dyDescent="0.3">
      <c r="A447" s="4" t="s">
        <v>680</v>
      </c>
      <c r="B447" s="4" t="s">
        <v>681</v>
      </c>
      <c r="C447" s="5">
        <v>35</v>
      </c>
      <c r="D447" s="4" t="s">
        <v>41</v>
      </c>
      <c r="E447" s="4" t="s">
        <v>24</v>
      </c>
      <c r="F447" s="5">
        <v>0</v>
      </c>
      <c r="G447" s="4" t="s">
        <v>34</v>
      </c>
      <c r="H447" s="4" t="s">
        <v>54</v>
      </c>
      <c r="I447" s="5">
        <v>33704996</v>
      </c>
      <c r="J447" s="5">
        <v>3514674</v>
      </c>
      <c r="K447" s="5">
        <v>261601121</v>
      </c>
      <c r="L447" s="4" t="s">
        <v>61</v>
      </c>
      <c r="M447" s="5">
        <v>693</v>
      </c>
      <c r="N447" s="5">
        <v>12</v>
      </c>
      <c r="O447" s="2">
        <v>12.25</v>
      </c>
      <c r="P447" s="5">
        <v>13044302</v>
      </c>
      <c r="Q447" s="4" t="s">
        <v>36</v>
      </c>
      <c r="R447" s="5">
        <v>1</v>
      </c>
      <c r="S447" s="4" t="s">
        <v>43</v>
      </c>
      <c r="T447" s="6">
        <v>45730</v>
      </c>
      <c r="U447" s="4" t="s">
        <v>84</v>
      </c>
      <c r="V447" s="2">
        <f t="shared" si="42"/>
        <v>35.046796492284862</v>
      </c>
      <c r="W447" s="3">
        <f t="shared" si="43"/>
        <v>0</v>
      </c>
      <c r="X447" s="3">
        <f t="shared" si="44"/>
        <v>12.25</v>
      </c>
      <c r="Y447" s="3">
        <f t="shared" si="45"/>
        <v>3204613732.25</v>
      </c>
      <c r="Z447" s="3">
        <f t="shared" si="46"/>
        <v>3204613732.25</v>
      </c>
      <c r="AA447" s="3">
        <f t="shared" si="47"/>
        <v>0</v>
      </c>
      <c r="AB447" s="7">
        <f t="shared" si="48"/>
        <v>0</v>
      </c>
      <c r="AC447" s="3" cm="1">
        <f t="array" ref="AC447">IFERROR(
    (SUMPRODUCT(--(M447:M1446 &lt;&gt; Y447:Y1446)*(M447:M1446 &lt; Y447:Y1446)) - SUMPRODUCT(--(M447:M1446 &lt;&gt; Y447:Y1446)*(M447:M1446 &gt; Y447:Y1446))) /
    SQRT(
        (SUMPRODUCT(--(M447:M1446 &lt;&gt; Y447:Y1446)*(M447:M1446 &lt; Y447:Y1446)) + COUNT(M447:M1446)) *
        (SUMPRODUCT(--(M447:M1446 &lt;&gt; Y447:Y1446)*(M447:M1446 &gt; Y447:Y1446)) + COUNT(Y447:Y1446))
    ),
    0
)</f>
        <v>0.70710678118654757</v>
      </c>
    </row>
    <row r="448" spans="1:29" x14ac:dyDescent="0.3">
      <c r="A448" s="4" t="s">
        <v>976</v>
      </c>
      <c r="B448" s="4" t="s">
        <v>977</v>
      </c>
      <c r="C448" s="5">
        <v>42</v>
      </c>
      <c r="D448" s="4" t="s">
        <v>41</v>
      </c>
      <c r="E448" s="4" t="s">
        <v>42</v>
      </c>
      <c r="F448" s="5">
        <v>2</v>
      </c>
      <c r="G448" s="4" t="s">
        <v>64</v>
      </c>
      <c r="H448" s="4" t="s">
        <v>54</v>
      </c>
      <c r="I448" s="5">
        <v>52118304</v>
      </c>
      <c r="J448" s="5">
        <v>13903221</v>
      </c>
      <c r="K448" s="5">
        <v>377046512</v>
      </c>
      <c r="L448" s="4" t="s">
        <v>35</v>
      </c>
      <c r="M448" s="5">
        <v>693</v>
      </c>
      <c r="N448" s="5">
        <v>12</v>
      </c>
      <c r="O448" s="2">
        <v>11.6</v>
      </c>
      <c r="P448" s="5">
        <v>15137408</v>
      </c>
      <c r="Q448" s="4" t="s">
        <v>36</v>
      </c>
      <c r="R448" s="5">
        <v>0</v>
      </c>
      <c r="S448" s="4" t="s">
        <v>50</v>
      </c>
      <c r="T448" s="6">
        <v>45586</v>
      </c>
      <c r="U448" s="4" t="s">
        <v>84</v>
      </c>
      <c r="V448" s="2">
        <f t="shared" si="42"/>
        <v>22.927989015703591</v>
      </c>
      <c r="W448" s="3">
        <f t="shared" si="43"/>
        <v>0</v>
      </c>
      <c r="X448" s="3">
        <f t="shared" si="44"/>
        <v>11.6</v>
      </c>
      <c r="Y448" s="3">
        <f t="shared" si="45"/>
        <v>4373739539.1999998</v>
      </c>
      <c r="Z448" s="3">
        <f t="shared" si="46"/>
        <v>4373739539.1999998</v>
      </c>
      <c r="AA448" s="3">
        <f t="shared" si="47"/>
        <v>0</v>
      </c>
      <c r="AB448" s="7">
        <f t="shared" si="48"/>
        <v>0</v>
      </c>
      <c r="AC448" s="3" cm="1">
        <f t="array" ref="AC448">IFERROR(
    (SUMPRODUCT(--(M448:M1447 &lt;&gt; Y448:Y1447)*(M448:M1447 &lt; Y448:Y1447)) - SUMPRODUCT(--(M448:M1447 &lt;&gt; Y448:Y1447)*(M448:M1447 &gt; Y448:Y1447))) /
    SQRT(
        (SUMPRODUCT(--(M448:M1447 &lt;&gt; Y448:Y1447)*(M448:M1447 &lt; Y448:Y1447)) + COUNT(M448:M1447)) *
        (SUMPRODUCT(--(M448:M1447 &lt;&gt; Y448:Y1447)*(M448:M1447 &gt; Y448:Y1447)) + COUNT(Y448:Y1447))
    ),
    0
)</f>
        <v>0.70710678118654757</v>
      </c>
    </row>
    <row r="449" spans="1:29" x14ac:dyDescent="0.3">
      <c r="A449" s="4" t="s">
        <v>1054</v>
      </c>
      <c r="B449" s="4" t="s">
        <v>1055</v>
      </c>
      <c r="C449" s="5">
        <v>43</v>
      </c>
      <c r="D449" s="4" t="s">
        <v>23</v>
      </c>
      <c r="E449" s="4" t="s">
        <v>33</v>
      </c>
      <c r="F449" s="5">
        <v>1</v>
      </c>
      <c r="G449" s="4" t="s">
        <v>25</v>
      </c>
      <c r="H449" s="4" t="s">
        <v>26</v>
      </c>
      <c r="I449" s="5">
        <v>13429241</v>
      </c>
      <c r="J449" s="5">
        <v>13703743</v>
      </c>
      <c r="K449" s="5">
        <v>185814313</v>
      </c>
      <c r="L449" s="4" t="s">
        <v>71</v>
      </c>
      <c r="M449" s="5">
        <v>693</v>
      </c>
      <c r="N449" s="5">
        <v>36</v>
      </c>
      <c r="O449" s="2">
        <v>12.89</v>
      </c>
      <c r="P449" s="5">
        <v>2673783</v>
      </c>
      <c r="Q449" s="4" t="s">
        <v>36</v>
      </c>
      <c r="R449" s="5">
        <v>0</v>
      </c>
      <c r="S449" s="4" t="s">
        <v>37</v>
      </c>
      <c r="T449" s="6">
        <v>44888</v>
      </c>
      <c r="U449" s="4" t="s">
        <v>51</v>
      </c>
      <c r="V449" s="2">
        <f t="shared" si="42"/>
        <v>9.8543639726467234</v>
      </c>
      <c r="W449" s="3">
        <f t="shared" si="43"/>
        <v>0</v>
      </c>
      <c r="X449" s="3">
        <f t="shared" si="44"/>
        <v>12.89</v>
      </c>
      <c r="Y449" s="3">
        <f t="shared" si="45"/>
        <v>2395146494.5700002</v>
      </c>
      <c r="Z449" s="3">
        <f t="shared" si="46"/>
        <v>2395146494.5700002</v>
      </c>
      <c r="AA449" s="3">
        <f t="shared" si="47"/>
        <v>0</v>
      </c>
      <c r="AB449" s="7">
        <f t="shared" si="48"/>
        <v>0</v>
      </c>
      <c r="AC449" s="3" cm="1">
        <f t="array" ref="AC449">IFERROR(
    (SUMPRODUCT(--(M449:M1448 &lt;&gt; Y449:Y1448)*(M449:M1448 &lt; Y449:Y1448)) - SUMPRODUCT(--(M449:M1448 &lt;&gt; Y449:Y1448)*(M449:M1448 &gt; Y449:Y1448))) /
    SQRT(
        (SUMPRODUCT(--(M449:M1448 &lt;&gt; Y449:Y1448)*(M449:M1448 &lt; Y449:Y1448)) + COUNT(M449:M1448)) *
        (SUMPRODUCT(--(M449:M1448 &lt;&gt; Y449:Y1448)*(M449:M1448 &gt; Y449:Y1448)) + COUNT(Y449:Y1448))
    ),
    0
)</f>
        <v>0.70710678118654757</v>
      </c>
    </row>
    <row r="450" spans="1:29" x14ac:dyDescent="0.3">
      <c r="A450" s="4" t="s">
        <v>1398</v>
      </c>
      <c r="B450" s="4" t="s">
        <v>1399</v>
      </c>
      <c r="C450" s="5">
        <v>50</v>
      </c>
      <c r="D450" s="4" t="s">
        <v>41</v>
      </c>
      <c r="E450" s="4" t="s">
        <v>33</v>
      </c>
      <c r="F450" s="5">
        <v>0</v>
      </c>
      <c r="G450" s="4" t="s">
        <v>64</v>
      </c>
      <c r="H450" s="4" t="s">
        <v>26</v>
      </c>
      <c r="I450" s="5">
        <v>40922145</v>
      </c>
      <c r="J450" s="5">
        <v>2740855</v>
      </c>
      <c r="K450" s="5">
        <v>154738498</v>
      </c>
      <c r="L450" s="4" t="s">
        <v>35</v>
      </c>
      <c r="M450" s="5">
        <v>693</v>
      </c>
      <c r="N450" s="5">
        <v>48</v>
      </c>
      <c r="O450" s="2">
        <v>13.39</v>
      </c>
      <c r="P450" s="5">
        <v>2728177</v>
      </c>
      <c r="Q450" s="4" t="s">
        <v>46</v>
      </c>
      <c r="R450" s="5">
        <v>0</v>
      </c>
      <c r="S450" s="4" t="s">
        <v>43</v>
      </c>
      <c r="T450" s="6">
        <v>45415</v>
      </c>
      <c r="U450" s="4" t="s">
        <v>84</v>
      </c>
      <c r="V450" s="2">
        <f t="shared" ref="V450:V513" si="49" xml:space="preserve"> (P450 / (I450 + J450)) * 100</f>
        <v>6.2482582506928068</v>
      </c>
      <c r="W450" s="3">
        <f t="shared" ref="W450:W513" si="50">IF(M450 &lt; 650,
    IF(AND(COUNTIFS(R450:R1449, 1) &gt; 0, COUNTIFS(R450:R1449, 0) &gt; 0, COUNTA(O450:O1449) &gt; 1),
        (AVERAGEIFS(O450:O1449, R450:R1449, 1) - AVERAGEIFS(O450:O1449, R450:R1449, 0)) / STDEVP(O450:O1449) * SQRT((COUNTIFS(R450:R1449, 1) * COUNTIFS(R450:R1449, 0)) / (COUNTA(O450:O1449) * (COUNTA(O450:O1449) - 1))),
        0),
    0)</f>
        <v>0</v>
      </c>
      <c r="X450" s="3">
        <f t="shared" ref="X450:X513" si="51">IF(M450 &lt; 650, O450 + 2, O450)</f>
        <v>13.39</v>
      </c>
      <c r="Y450" s="3">
        <f t="shared" ref="Y450:Y513" si="52" xml:space="preserve"> K450 * O450</f>
        <v>2071948488.22</v>
      </c>
      <c r="Z450" s="3">
        <f t="shared" ref="Z450:Z513" si="53" xml:space="preserve"> K450 * X450</f>
        <v>2071948488.22</v>
      </c>
      <c r="AA450" s="3">
        <f t="shared" ref="AA450:AA513" si="54">IF(M450 &lt; 650,
    IF(AND(COUNTIFS(R450:R1449, 1) &gt; 0, COUNTIFS(R450:R1449, 0) &gt; 0, COUNTA(X450:X1449) &gt; 1),
        (AVERAGEIFS(X450:X1449, R450:R1449, 1) - AVERAGEIFS(X450:X1449, R450:R1449, 0)) / STDEVP(X450:X1449) * SQRT((COUNTIFS(R450:R1449, 1) * COUNTIFS(R450:R1449, 0)) / (COUNTA(X450:X1449) * (COUNTA(X450:X1449) - 1))),
        0),
    0)</f>
        <v>0</v>
      </c>
      <c r="AB450" s="7">
        <f t="shared" ref="AB450:AB513" si="55">IF(M450 &lt; 650,
    IF(AND(COUNTIFS(R450:R1449, 1) &gt; 0, COUNTIFS(R450:R1449, 0) &gt; 0, COUNTA(M450:M1449) &gt; 1),
        (AVERAGEIFS(M450:M1449, R450:R1449, 1) - AVERAGEIFS(M450:M1449, R450:R1449, 0)) / STDEVP(M450:M1449) * SQRT((COUNTIFS(R450:R1449, 1) * COUNTIFS(R450:R1449, 0)) / (COUNTA(M450:M1449) * (COUNTA(M450:M1449) - 1))),
        0),
    0)</f>
        <v>0</v>
      </c>
      <c r="AC450" s="3" cm="1">
        <f t="array" ref="AC450">IFERROR(
    (SUMPRODUCT(--(M450:M1449 &lt;&gt; Y450:Y1449)*(M450:M1449 &lt; Y450:Y1449)) - SUMPRODUCT(--(M450:M1449 &lt;&gt; Y450:Y1449)*(M450:M1449 &gt; Y450:Y1449))) /
    SQRT(
        (SUMPRODUCT(--(M450:M1449 &lt;&gt; Y450:Y1449)*(M450:M1449 &lt; Y450:Y1449)) + COUNT(M450:M1449)) *
        (SUMPRODUCT(--(M450:M1449 &lt;&gt; Y450:Y1449)*(M450:M1449 &gt; Y450:Y1449)) + COUNT(Y450:Y1449))
    ),
    0
)</f>
        <v>0.70710678118654746</v>
      </c>
    </row>
    <row r="451" spans="1:29" x14ac:dyDescent="0.3">
      <c r="A451" s="4" t="s">
        <v>1520</v>
      </c>
      <c r="B451" s="4" t="s">
        <v>1521</v>
      </c>
      <c r="C451" s="5">
        <v>53</v>
      </c>
      <c r="D451" s="4" t="s">
        <v>41</v>
      </c>
      <c r="E451" s="4" t="s">
        <v>24</v>
      </c>
      <c r="F451" s="5">
        <v>3</v>
      </c>
      <c r="G451" s="4" t="s">
        <v>34</v>
      </c>
      <c r="H451" s="4" t="s">
        <v>26</v>
      </c>
      <c r="I451" s="5">
        <v>25072116</v>
      </c>
      <c r="J451" s="5">
        <v>13429734</v>
      </c>
      <c r="K451" s="5">
        <v>377961852</v>
      </c>
      <c r="L451" s="4" t="s">
        <v>61</v>
      </c>
      <c r="M451" s="5">
        <v>693</v>
      </c>
      <c r="N451" s="5">
        <v>12</v>
      </c>
      <c r="O451" s="2">
        <v>11.51</v>
      </c>
      <c r="P451" s="5">
        <v>12612037</v>
      </c>
      <c r="Q451" s="4" t="s">
        <v>46</v>
      </c>
      <c r="R451" s="5">
        <v>0</v>
      </c>
      <c r="S451" s="4" t="s">
        <v>37</v>
      </c>
      <c r="T451" s="6">
        <v>45577</v>
      </c>
      <c r="U451" s="4" t="s">
        <v>55</v>
      </c>
      <c r="V451" s="2">
        <f t="shared" si="49"/>
        <v>32.756963626423143</v>
      </c>
      <c r="W451" s="3">
        <f t="shared" si="50"/>
        <v>0</v>
      </c>
      <c r="X451" s="3">
        <f t="shared" si="51"/>
        <v>11.51</v>
      </c>
      <c r="Y451" s="3">
        <f t="shared" si="52"/>
        <v>4350340916.5199995</v>
      </c>
      <c r="Z451" s="3">
        <f t="shared" si="53"/>
        <v>4350340916.5199995</v>
      </c>
      <c r="AA451" s="3">
        <f t="shared" si="54"/>
        <v>0</v>
      </c>
      <c r="AB451" s="7">
        <f t="shared" si="55"/>
        <v>0</v>
      </c>
      <c r="AC451" s="3" cm="1">
        <f t="array" ref="AC451">IFERROR(
    (SUMPRODUCT(--(M451:M1450 &lt;&gt; Y451:Y1450)*(M451:M1450 &lt; Y451:Y1450)) - SUMPRODUCT(--(M451:M1450 &lt;&gt; Y451:Y1450)*(M451:M1450 &gt; Y451:Y1450))) /
    SQRT(
        (SUMPRODUCT(--(M451:M1450 &lt;&gt; Y451:Y1450)*(M451:M1450 &lt; Y451:Y1450)) + COUNT(M451:M1450)) *
        (SUMPRODUCT(--(M451:M1450 &lt;&gt; Y451:Y1450)*(M451:M1450 &gt; Y451:Y1450)) + COUNT(Y451:Y1450))
    ),
    0
)</f>
        <v>0.70710678118654746</v>
      </c>
    </row>
    <row r="452" spans="1:29" x14ac:dyDescent="0.3">
      <c r="A452" s="4" t="s">
        <v>1544</v>
      </c>
      <c r="B452" s="4" t="s">
        <v>1545</v>
      </c>
      <c r="C452" s="5">
        <v>53</v>
      </c>
      <c r="D452" s="4" t="s">
        <v>41</v>
      </c>
      <c r="E452" s="4" t="s">
        <v>24</v>
      </c>
      <c r="F452" s="5">
        <v>1</v>
      </c>
      <c r="G452" s="4" t="s">
        <v>64</v>
      </c>
      <c r="H452" s="4" t="s">
        <v>26</v>
      </c>
      <c r="I452" s="5">
        <v>28226944</v>
      </c>
      <c r="J452" s="5">
        <v>11208256</v>
      </c>
      <c r="K452" s="5">
        <v>468671968</v>
      </c>
      <c r="L452" s="4" t="s">
        <v>27</v>
      </c>
      <c r="M452" s="5">
        <v>693</v>
      </c>
      <c r="N452" s="5">
        <v>72</v>
      </c>
      <c r="O452" s="2">
        <v>22.61</v>
      </c>
      <c r="P452" s="5">
        <v>15801310</v>
      </c>
      <c r="Q452" s="4" t="s">
        <v>46</v>
      </c>
      <c r="R452" s="5">
        <v>0</v>
      </c>
      <c r="S452" s="4" t="s">
        <v>43</v>
      </c>
      <c r="T452" s="6">
        <v>45015</v>
      </c>
      <c r="U452" s="4" t="s">
        <v>51</v>
      </c>
      <c r="V452" s="2">
        <f t="shared" si="49"/>
        <v>40.069049985799488</v>
      </c>
      <c r="W452" s="3">
        <f t="shared" si="50"/>
        <v>0</v>
      </c>
      <c r="X452" s="3">
        <f t="shared" si="51"/>
        <v>22.61</v>
      </c>
      <c r="Y452" s="3">
        <f t="shared" si="52"/>
        <v>10596673196.48</v>
      </c>
      <c r="Z452" s="3">
        <f t="shared" si="53"/>
        <v>10596673196.48</v>
      </c>
      <c r="AA452" s="3">
        <f t="shared" si="54"/>
        <v>0</v>
      </c>
      <c r="AB452" s="7">
        <f t="shared" si="55"/>
        <v>0</v>
      </c>
      <c r="AC452" s="3" cm="1">
        <f t="array" ref="AC452">IFERROR(
    (SUMPRODUCT(--(M452:M1451 &lt;&gt; Y452:Y1451)*(M452:M1451 &lt; Y452:Y1451)) - SUMPRODUCT(--(M452:M1451 &lt;&gt; Y452:Y1451)*(M452:M1451 &gt; Y452:Y1451))) /
    SQRT(
        (SUMPRODUCT(--(M452:M1451 &lt;&gt; Y452:Y1451)*(M452:M1451 &lt; Y452:Y1451)) + COUNT(M452:M1451)) *
        (SUMPRODUCT(--(M452:M1451 &lt;&gt; Y452:Y1451)*(M452:M1451 &gt; Y452:Y1451)) + COUNT(Y452:Y1451))
    ),
    0
)</f>
        <v>0.70710678118654746</v>
      </c>
    </row>
    <row r="453" spans="1:29" x14ac:dyDescent="0.3">
      <c r="A453" s="4" t="s">
        <v>1420</v>
      </c>
      <c r="B453" s="4" t="s">
        <v>1421</v>
      </c>
      <c r="C453" s="5">
        <v>51</v>
      </c>
      <c r="D453" s="4" t="s">
        <v>41</v>
      </c>
      <c r="E453" s="4" t="s">
        <v>24</v>
      </c>
      <c r="F453" s="5">
        <v>0</v>
      </c>
      <c r="G453" s="4" t="s">
        <v>25</v>
      </c>
      <c r="H453" s="4" t="s">
        <v>305</v>
      </c>
      <c r="I453" s="5">
        <v>10243762</v>
      </c>
      <c r="J453" s="5">
        <v>889694</v>
      </c>
      <c r="K453" s="5">
        <v>78083167</v>
      </c>
      <c r="L453" s="4" t="s">
        <v>71</v>
      </c>
      <c r="M453" s="5">
        <v>692</v>
      </c>
      <c r="N453" s="5">
        <v>24</v>
      </c>
      <c r="O453" s="2">
        <v>23.98</v>
      </c>
      <c r="P453" s="5">
        <v>14900670</v>
      </c>
      <c r="Q453" s="4" t="s">
        <v>36</v>
      </c>
      <c r="R453" s="5">
        <v>1</v>
      </c>
      <c r="S453" s="4" t="s">
        <v>29</v>
      </c>
      <c r="T453" s="6">
        <v>45039</v>
      </c>
      <c r="U453" s="4" t="s">
        <v>84</v>
      </c>
      <c r="V453" s="2">
        <f t="shared" si="49"/>
        <v>133.83687868349233</v>
      </c>
      <c r="W453" s="3">
        <f t="shared" si="50"/>
        <v>0</v>
      </c>
      <c r="X453" s="3">
        <f t="shared" si="51"/>
        <v>23.98</v>
      </c>
      <c r="Y453" s="3">
        <f t="shared" si="52"/>
        <v>1872434344.6600001</v>
      </c>
      <c r="Z453" s="3">
        <f t="shared" si="53"/>
        <v>1872434344.6600001</v>
      </c>
      <c r="AA453" s="3">
        <f t="shared" si="54"/>
        <v>0</v>
      </c>
      <c r="AB453" s="7">
        <f t="shared" si="55"/>
        <v>0</v>
      </c>
      <c r="AC453" s="3" cm="1">
        <f t="array" ref="AC453">IFERROR(
    (SUMPRODUCT(--(M453:M1452 &lt;&gt; Y453:Y1452)*(M453:M1452 &lt; Y453:Y1452)) - SUMPRODUCT(--(M453:M1452 &lt;&gt; Y453:Y1452)*(M453:M1452 &gt; Y453:Y1452))) /
    SQRT(
        (SUMPRODUCT(--(M453:M1452 &lt;&gt; Y453:Y1452)*(M453:M1452 &lt; Y453:Y1452)) + COUNT(M453:M1452)) *
        (SUMPRODUCT(--(M453:M1452 &lt;&gt; Y453:Y1452)*(M453:M1452 &gt; Y453:Y1452)) + COUNT(Y453:Y1452))
    ),
    0
)</f>
        <v>0.70710678118654746</v>
      </c>
    </row>
    <row r="454" spans="1:29" x14ac:dyDescent="0.3">
      <c r="A454" s="4" t="s">
        <v>1938</v>
      </c>
      <c r="B454" s="4" t="s">
        <v>1939</v>
      </c>
      <c r="C454" s="5">
        <v>61</v>
      </c>
      <c r="D454" s="4" t="s">
        <v>23</v>
      </c>
      <c r="E454" s="4" t="s">
        <v>33</v>
      </c>
      <c r="F454" s="5">
        <v>0</v>
      </c>
      <c r="G454" s="4" t="s">
        <v>64</v>
      </c>
      <c r="H454" s="4" t="s">
        <v>54</v>
      </c>
      <c r="I454" s="5">
        <v>47670507</v>
      </c>
      <c r="J454" s="5">
        <v>9299397</v>
      </c>
      <c r="K454" s="5">
        <v>98458610</v>
      </c>
      <c r="L454" s="4" t="s">
        <v>71</v>
      </c>
      <c r="M454" s="5">
        <v>692</v>
      </c>
      <c r="N454" s="5">
        <v>36</v>
      </c>
      <c r="O454" s="2">
        <v>14.37</v>
      </c>
      <c r="P454" s="5">
        <v>9467351</v>
      </c>
      <c r="Q454" s="4" t="s">
        <v>36</v>
      </c>
      <c r="R454" s="5">
        <v>1</v>
      </c>
      <c r="S454" s="4" t="s">
        <v>29</v>
      </c>
      <c r="T454" s="6">
        <v>45115</v>
      </c>
      <c r="U454" s="4" t="s">
        <v>51</v>
      </c>
      <c r="V454" s="2">
        <f t="shared" si="49"/>
        <v>16.618162108891742</v>
      </c>
      <c r="W454" s="3">
        <f t="shared" si="50"/>
        <v>0</v>
      </c>
      <c r="X454" s="3">
        <f t="shared" si="51"/>
        <v>14.37</v>
      </c>
      <c r="Y454" s="3">
        <f t="shared" si="52"/>
        <v>1414850225.6999998</v>
      </c>
      <c r="Z454" s="3">
        <f t="shared" si="53"/>
        <v>1414850225.6999998</v>
      </c>
      <c r="AA454" s="3">
        <f t="shared" si="54"/>
        <v>0</v>
      </c>
      <c r="AB454" s="7">
        <f t="shared" si="55"/>
        <v>0</v>
      </c>
      <c r="AC454" s="3" cm="1">
        <f t="array" ref="AC454">IFERROR(
    (SUMPRODUCT(--(M454:M1453 &lt;&gt; Y454:Y1453)*(M454:M1453 &lt; Y454:Y1453)) - SUMPRODUCT(--(M454:M1453 &lt;&gt; Y454:Y1453)*(M454:M1453 &gt; Y454:Y1453))) /
    SQRT(
        (SUMPRODUCT(--(M454:M1453 &lt;&gt; Y454:Y1453)*(M454:M1453 &lt; Y454:Y1453)) + COUNT(M454:M1453)) *
        (SUMPRODUCT(--(M454:M1453 &lt;&gt; Y454:Y1453)*(M454:M1453 &gt; Y454:Y1453)) + COUNT(Y454:Y1453))
    ),
    0
)</f>
        <v>0.70710678118654757</v>
      </c>
    </row>
    <row r="455" spans="1:29" x14ac:dyDescent="0.3">
      <c r="A455" s="4" t="s">
        <v>822</v>
      </c>
      <c r="B455" s="4" t="s">
        <v>823</v>
      </c>
      <c r="C455" s="5">
        <v>38</v>
      </c>
      <c r="D455" s="4" t="s">
        <v>23</v>
      </c>
      <c r="E455" s="4" t="s">
        <v>24</v>
      </c>
      <c r="F455" s="5">
        <v>1</v>
      </c>
      <c r="G455" s="4" t="s">
        <v>34</v>
      </c>
      <c r="H455" s="4" t="s">
        <v>26</v>
      </c>
      <c r="I455" s="5">
        <v>28424070</v>
      </c>
      <c r="J455" s="5">
        <v>13930333</v>
      </c>
      <c r="K455" s="5">
        <v>353508165</v>
      </c>
      <c r="L455" s="4" t="s">
        <v>61</v>
      </c>
      <c r="M455" s="5">
        <v>691</v>
      </c>
      <c r="N455" s="5">
        <v>48</v>
      </c>
      <c r="O455" s="2">
        <v>14.36</v>
      </c>
      <c r="P455" s="5">
        <v>5063627</v>
      </c>
      <c r="Q455" s="4" t="s">
        <v>36</v>
      </c>
      <c r="R455" s="5">
        <v>1</v>
      </c>
      <c r="S455" s="4" t="s">
        <v>29</v>
      </c>
      <c r="T455" s="6">
        <v>45044</v>
      </c>
      <c r="U455" s="4" t="s">
        <v>84</v>
      </c>
      <c r="V455" s="2">
        <f t="shared" si="49"/>
        <v>11.955373329190829</v>
      </c>
      <c r="W455" s="3">
        <f t="shared" si="50"/>
        <v>0</v>
      </c>
      <c r="X455" s="3">
        <f t="shared" si="51"/>
        <v>14.36</v>
      </c>
      <c r="Y455" s="3">
        <f t="shared" si="52"/>
        <v>5076377249.3999996</v>
      </c>
      <c r="Z455" s="3">
        <f t="shared" si="53"/>
        <v>5076377249.3999996</v>
      </c>
      <c r="AA455" s="3">
        <f t="shared" si="54"/>
        <v>0</v>
      </c>
      <c r="AB455" s="7">
        <f t="shared" si="55"/>
        <v>0</v>
      </c>
      <c r="AC455" s="3" cm="1">
        <f t="array" ref="AC455">IFERROR(
    (SUMPRODUCT(--(M455:M1454 &lt;&gt; Y455:Y1454)*(M455:M1454 &lt; Y455:Y1454)) - SUMPRODUCT(--(M455:M1454 &lt;&gt; Y455:Y1454)*(M455:M1454 &gt; Y455:Y1454))) /
    SQRT(
        (SUMPRODUCT(--(M455:M1454 &lt;&gt; Y455:Y1454)*(M455:M1454 &lt; Y455:Y1454)) + COUNT(M455:M1454)) *
        (SUMPRODUCT(--(M455:M1454 &lt;&gt; Y455:Y1454)*(M455:M1454 &gt; Y455:Y1454)) + COUNT(Y455:Y1454))
    ),
    0
)</f>
        <v>0.70710678118654757</v>
      </c>
    </row>
    <row r="456" spans="1:29" x14ac:dyDescent="0.3">
      <c r="A456" s="4" t="s">
        <v>1802</v>
      </c>
      <c r="B456" s="4" t="s">
        <v>1803</v>
      </c>
      <c r="C456" s="5">
        <v>58</v>
      </c>
      <c r="D456" s="4" t="s">
        <v>41</v>
      </c>
      <c r="E456" s="4" t="s">
        <v>33</v>
      </c>
      <c r="F456" s="5">
        <v>0</v>
      </c>
      <c r="G456" s="4" t="s">
        <v>34</v>
      </c>
      <c r="H456" s="4" t="s">
        <v>49</v>
      </c>
      <c r="I456" s="5">
        <v>38808475</v>
      </c>
      <c r="J456" s="5">
        <v>5529554</v>
      </c>
      <c r="K456" s="5">
        <v>61257745</v>
      </c>
      <c r="L456" s="4" t="s">
        <v>27</v>
      </c>
      <c r="M456" s="5">
        <v>691</v>
      </c>
      <c r="N456" s="5">
        <v>24</v>
      </c>
      <c r="O456" s="2">
        <v>23.85</v>
      </c>
      <c r="P456" s="5">
        <v>8971391</v>
      </c>
      <c r="Q456" s="4" t="s">
        <v>36</v>
      </c>
      <c r="R456" s="5">
        <v>0</v>
      </c>
      <c r="S456" s="4" t="s">
        <v>29</v>
      </c>
      <c r="T456" s="6">
        <v>45205</v>
      </c>
      <c r="U456" s="4" t="s">
        <v>84</v>
      </c>
      <c r="V456" s="2">
        <f t="shared" si="49"/>
        <v>20.234077162067805</v>
      </c>
      <c r="W456" s="3">
        <f t="shared" si="50"/>
        <v>0</v>
      </c>
      <c r="X456" s="3">
        <f t="shared" si="51"/>
        <v>23.85</v>
      </c>
      <c r="Y456" s="3">
        <f t="shared" si="52"/>
        <v>1460997218.25</v>
      </c>
      <c r="Z456" s="3">
        <f t="shared" si="53"/>
        <v>1460997218.25</v>
      </c>
      <c r="AA456" s="3">
        <f t="shared" si="54"/>
        <v>0</v>
      </c>
      <c r="AB456" s="7">
        <f t="shared" si="55"/>
        <v>0</v>
      </c>
      <c r="AC456" s="3" cm="1">
        <f t="array" ref="AC456">IFERROR(
    (SUMPRODUCT(--(M456:M1455 &lt;&gt; Y456:Y1455)*(M456:M1455 &lt; Y456:Y1455)) - SUMPRODUCT(--(M456:M1455 &lt;&gt; Y456:Y1455)*(M456:M1455 &gt; Y456:Y1455))) /
    SQRT(
        (SUMPRODUCT(--(M456:M1455 &lt;&gt; Y456:Y1455)*(M456:M1455 &lt; Y456:Y1455)) + COUNT(M456:M1455)) *
        (SUMPRODUCT(--(M456:M1455 &lt;&gt; Y456:Y1455)*(M456:M1455 &gt; Y456:Y1455)) + COUNT(Y456:Y1455))
    ),
    0
)</f>
        <v>0.70710678118654757</v>
      </c>
    </row>
    <row r="457" spans="1:29" x14ac:dyDescent="0.3">
      <c r="A457" s="4" t="s">
        <v>1808</v>
      </c>
      <c r="B457" s="4" t="s">
        <v>1809</v>
      </c>
      <c r="C457" s="5">
        <v>59</v>
      </c>
      <c r="D457" s="4" t="s">
        <v>41</v>
      </c>
      <c r="E457" s="4" t="s">
        <v>24</v>
      </c>
      <c r="F457" s="5">
        <v>0</v>
      </c>
      <c r="G457" s="4" t="s">
        <v>34</v>
      </c>
      <c r="H457" s="4" t="s">
        <v>54</v>
      </c>
      <c r="I457" s="5">
        <v>28737361</v>
      </c>
      <c r="J457" s="5">
        <v>3000264</v>
      </c>
      <c r="K457" s="5">
        <v>452932120</v>
      </c>
      <c r="L457" s="4" t="s">
        <v>61</v>
      </c>
      <c r="M457" s="5">
        <v>691</v>
      </c>
      <c r="N457" s="5">
        <v>24</v>
      </c>
      <c r="O457" s="2">
        <v>17.72</v>
      </c>
      <c r="P457" s="5">
        <v>15917690</v>
      </c>
      <c r="Q457" s="4" t="s">
        <v>36</v>
      </c>
      <c r="R457" s="5">
        <v>0</v>
      </c>
      <c r="S457" s="4" t="s">
        <v>37</v>
      </c>
      <c r="T457" s="6">
        <v>45212</v>
      </c>
      <c r="U457" s="4" t="s">
        <v>51</v>
      </c>
      <c r="V457" s="2">
        <f t="shared" si="49"/>
        <v>50.154004907424543</v>
      </c>
      <c r="W457" s="3">
        <f t="shared" si="50"/>
        <v>0</v>
      </c>
      <c r="X457" s="3">
        <f t="shared" si="51"/>
        <v>17.72</v>
      </c>
      <c r="Y457" s="3">
        <f t="shared" si="52"/>
        <v>8025957166.3999996</v>
      </c>
      <c r="Z457" s="3">
        <f t="shared" si="53"/>
        <v>8025957166.3999996</v>
      </c>
      <c r="AA457" s="3">
        <f t="shared" si="54"/>
        <v>0</v>
      </c>
      <c r="AB457" s="7">
        <f t="shared" si="55"/>
        <v>0</v>
      </c>
      <c r="AC457" s="3" cm="1">
        <f t="array" ref="AC457">IFERROR(
    (SUMPRODUCT(--(M457:M1456 &lt;&gt; Y457:Y1456)*(M457:M1456 &lt; Y457:Y1456)) - SUMPRODUCT(--(M457:M1456 &lt;&gt; Y457:Y1456)*(M457:M1456 &gt; Y457:Y1456))) /
    SQRT(
        (SUMPRODUCT(--(M457:M1456 &lt;&gt; Y457:Y1456)*(M457:M1456 &lt; Y457:Y1456)) + COUNT(M457:M1456)) *
        (SUMPRODUCT(--(M457:M1456 &lt;&gt; Y457:Y1456)*(M457:M1456 &gt; Y457:Y1456)) + COUNT(Y457:Y1456))
    ),
    0
)</f>
        <v>0.70710678118654757</v>
      </c>
    </row>
    <row r="458" spans="1:29" x14ac:dyDescent="0.3">
      <c r="A458" s="4" t="s">
        <v>524</v>
      </c>
      <c r="B458" s="4" t="s">
        <v>525</v>
      </c>
      <c r="C458" s="5">
        <v>31</v>
      </c>
      <c r="D458" s="4" t="s">
        <v>23</v>
      </c>
      <c r="E458" s="4" t="s">
        <v>24</v>
      </c>
      <c r="F458" s="5">
        <v>2</v>
      </c>
      <c r="G458" s="4" t="s">
        <v>64</v>
      </c>
      <c r="H458" s="4" t="s">
        <v>26</v>
      </c>
      <c r="I458" s="5">
        <v>27176072</v>
      </c>
      <c r="J458" s="5">
        <v>1726334</v>
      </c>
      <c r="K458" s="5">
        <v>13764993</v>
      </c>
      <c r="L458" s="4" t="s">
        <v>71</v>
      </c>
      <c r="M458" s="5">
        <v>690</v>
      </c>
      <c r="N458" s="5">
        <v>24</v>
      </c>
      <c r="O458" s="2">
        <v>15.48</v>
      </c>
      <c r="P458" s="5">
        <v>13850341</v>
      </c>
      <c r="Q458" s="4" t="s">
        <v>36</v>
      </c>
      <c r="R458" s="5">
        <v>1</v>
      </c>
      <c r="S458" s="4" t="s">
        <v>50</v>
      </c>
      <c r="T458" s="6">
        <v>45093</v>
      </c>
      <c r="U458" s="4" t="s">
        <v>30</v>
      </c>
      <c r="V458" s="2">
        <f t="shared" si="49"/>
        <v>47.921065810230466</v>
      </c>
      <c r="W458" s="3">
        <f t="shared" si="50"/>
        <v>0</v>
      </c>
      <c r="X458" s="3">
        <f t="shared" si="51"/>
        <v>15.48</v>
      </c>
      <c r="Y458" s="3">
        <f t="shared" si="52"/>
        <v>213082091.64000002</v>
      </c>
      <c r="Z458" s="3">
        <f t="shared" si="53"/>
        <v>213082091.64000002</v>
      </c>
      <c r="AA458" s="3">
        <f t="shared" si="54"/>
        <v>0</v>
      </c>
      <c r="AB458" s="7">
        <f t="shared" si="55"/>
        <v>0</v>
      </c>
      <c r="AC458" s="3" cm="1">
        <f t="array" ref="AC458">IFERROR(
    (SUMPRODUCT(--(M458:M1457 &lt;&gt; Y458:Y1457)*(M458:M1457 &lt; Y458:Y1457)) - SUMPRODUCT(--(M458:M1457 &lt;&gt; Y458:Y1457)*(M458:M1457 &gt; Y458:Y1457))) /
    SQRT(
        (SUMPRODUCT(--(M458:M1457 &lt;&gt; Y458:Y1457)*(M458:M1457 &lt; Y458:Y1457)) + COUNT(M458:M1457)) *
        (SUMPRODUCT(--(M458:M1457 &lt;&gt; Y458:Y1457)*(M458:M1457 &gt; Y458:Y1457)) + COUNT(Y458:Y1457))
    ),
    0
)</f>
        <v>0.70710678118654757</v>
      </c>
    </row>
    <row r="459" spans="1:29" x14ac:dyDescent="0.3">
      <c r="A459" s="4" t="s">
        <v>752</v>
      </c>
      <c r="B459" s="4" t="s">
        <v>753</v>
      </c>
      <c r="C459" s="5">
        <v>36</v>
      </c>
      <c r="D459" s="4" t="s">
        <v>23</v>
      </c>
      <c r="E459" s="4" t="s">
        <v>33</v>
      </c>
      <c r="F459" s="5">
        <v>1</v>
      </c>
      <c r="G459" s="4" t="s">
        <v>34</v>
      </c>
      <c r="H459" s="4" t="s">
        <v>26</v>
      </c>
      <c r="I459" s="5">
        <v>11773329</v>
      </c>
      <c r="J459" s="5">
        <v>7939174</v>
      </c>
      <c r="K459" s="5">
        <v>224219762</v>
      </c>
      <c r="L459" s="4" t="s">
        <v>61</v>
      </c>
      <c r="M459" s="5">
        <v>690</v>
      </c>
      <c r="N459" s="5">
        <v>48</v>
      </c>
      <c r="O459" s="2">
        <v>19.329999999999998</v>
      </c>
      <c r="P459" s="5">
        <v>12097290</v>
      </c>
      <c r="Q459" s="4" t="s">
        <v>36</v>
      </c>
      <c r="R459" s="5">
        <v>0</v>
      </c>
      <c r="S459" s="4" t="s">
        <v>29</v>
      </c>
      <c r="T459" s="6">
        <v>45388</v>
      </c>
      <c r="U459" s="4" t="s">
        <v>51</v>
      </c>
      <c r="V459" s="2">
        <f t="shared" si="49"/>
        <v>61.368614630014264</v>
      </c>
      <c r="W459" s="3">
        <f t="shared" si="50"/>
        <v>0</v>
      </c>
      <c r="X459" s="3">
        <f t="shared" si="51"/>
        <v>19.329999999999998</v>
      </c>
      <c r="Y459" s="3">
        <f t="shared" si="52"/>
        <v>4334167999.46</v>
      </c>
      <c r="Z459" s="3">
        <f t="shared" si="53"/>
        <v>4334167999.46</v>
      </c>
      <c r="AA459" s="3">
        <f t="shared" si="54"/>
        <v>0</v>
      </c>
      <c r="AB459" s="7">
        <f t="shared" si="55"/>
        <v>0</v>
      </c>
      <c r="AC459" s="3" cm="1">
        <f t="array" ref="AC459">IFERROR(
    (SUMPRODUCT(--(M459:M1458 &lt;&gt; Y459:Y1458)*(M459:M1458 &lt; Y459:Y1458)) - SUMPRODUCT(--(M459:M1458 &lt;&gt; Y459:Y1458)*(M459:M1458 &gt; Y459:Y1458))) /
    SQRT(
        (SUMPRODUCT(--(M459:M1458 &lt;&gt; Y459:Y1458)*(M459:M1458 &lt; Y459:Y1458)) + COUNT(M459:M1458)) *
        (SUMPRODUCT(--(M459:M1458 &lt;&gt; Y459:Y1458)*(M459:M1458 &gt; Y459:Y1458)) + COUNT(Y459:Y1458))
    ),
    0
)</f>
        <v>0.70710678118654757</v>
      </c>
    </row>
    <row r="460" spans="1:29" x14ac:dyDescent="0.3">
      <c r="A460" s="4" t="s">
        <v>1114</v>
      </c>
      <c r="B460" s="4" t="s">
        <v>1115</v>
      </c>
      <c r="C460" s="5">
        <v>45</v>
      </c>
      <c r="D460" s="4" t="s">
        <v>41</v>
      </c>
      <c r="E460" s="4" t="s">
        <v>24</v>
      </c>
      <c r="F460" s="5">
        <v>3</v>
      </c>
      <c r="G460" s="4" t="s">
        <v>34</v>
      </c>
      <c r="H460" s="4" t="s">
        <v>26</v>
      </c>
      <c r="I460" s="5">
        <v>34163760</v>
      </c>
      <c r="J460" s="5">
        <v>4914005</v>
      </c>
      <c r="K460" s="5">
        <v>421024407</v>
      </c>
      <c r="L460" s="4" t="s">
        <v>35</v>
      </c>
      <c r="M460" s="5">
        <v>690</v>
      </c>
      <c r="N460" s="5">
        <v>36</v>
      </c>
      <c r="O460" s="2">
        <v>9.44</v>
      </c>
      <c r="P460" s="5">
        <v>15007882</v>
      </c>
      <c r="Q460" s="4" t="s">
        <v>36</v>
      </c>
      <c r="R460" s="5">
        <v>0</v>
      </c>
      <c r="S460" s="4" t="s">
        <v>50</v>
      </c>
      <c r="T460" s="6">
        <v>45677</v>
      </c>
      <c r="U460" s="4" t="s">
        <v>38</v>
      </c>
      <c r="V460" s="2">
        <f t="shared" si="49"/>
        <v>38.405169794127168</v>
      </c>
      <c r="W460" s="3">
        <f t="shared" si="50"/>
        <v>0</v>
      </c>
      <c r="X460" s="3">
        <f t="shared" si="51"/>
        <v>9.44</v>
      </c>
      <c r="Y460" s="3">
        <f t="shared" si="52"/>
        <v>3974470402.0799999</v>
      </c>
      <c r="Z460" s="3">
        <f t="shared" si="53"/>
        <v>3974470402.0799999</v>
      </c>
      <c r="AA460" s="3">
        <f t="shared" si="54"/>
        <v>0</v>
      </c>
      <c r="AB460" s="7">
        <f t="shared" si="55"/>
        <v>0</v>
      </c>
      <c r="AC460" s="3" cm="1">
        <f t="array" ref="AC460">IFERROR(
    (SUMPRODUCT(--(M460:M1459 &lt;&gt; Y460:Y1459)*(M460:M1459 &lt; Y460:Y1459)) - SUMPRODUCT(--(M460:M1459 &lt;&gt; Y460:Y1459)*(M460:M1459 &gt; Y460:Y1459))) /
    SQRT(
        (SUMPRODUCT(--(M460:M1459 &lt;&gt; Y460:Y1459)*(M460:M1459 &lt; Y460:Y1459)) + COUNT(M460:M1459)) *
        (SUMPRODUCT(--(M460:M1459 &lt;&gt; Y460:Y1459)*(M460:M1459 &gt; Y460:Y1459)) + COUNT(Y460:Y1459))
    ),
    0
)</f>
        <v>0.70710678118654746</v>
      </c>
    </row>
    <row r="461" spans="1:29" x14ac:dyDescent="0.3">
      <c r="A461" s="4" t="s">
        <v>1172</v>
      </c>
      <c r="B461" s="4" t="s">
        <v>1173</v>
      </c>
      <c r="C461" s="5">
        <v>46</v>
      </c>
      <c r="D461" s="4" t="s">
        <v>41</v>
      </c>
      <c r="E461" s="4" t="s">
        <v>24</v>
      </c>
      <c r="F461" s="5">
        <v>2</v>
      </c>
      <c r="G461" s="4" t="s">
        <v>64</v>
      </c>
      <c r="H461" s="4" t="s">
        <v>54</v>
      </c>
      <c r="I461" s="5">
        <v>5731636</v>
      </c>
      <c r="J461" s="5">
        <v>8521722</v>
      </c>
      <c r="K461" s="5">
        <v>82881828</v>
      </c>
      <c r="L461" s="4" t="s">
        <v>61</v>
      </c>
      <c r="M461" s="5">
        <v>690</v>
      </c>
      <c r="N461" s="5">
        <v>24</v>
      </c>
      <c r="O461" s="2">
        <v>20.350000000000001</v>
      </c>
      <c r="P461" s="5">
        <v>9830645</v>
      </c>
      <c r="Q461" s="4" t="s">
        <v>36</v>
      </c>
      <c r="R461" s="5">
        <v>0</v>
      </c>
      <c r="S461" s="4" t="s">
        <v>50</v>
      </c>
      <c r="T461" s="6">
        <v>45579</v>
      </c>
      <c r="U461" s="4" t="s">
        <v>38</v>
      </c>
      <c r="V461" s="2">
        <f t="shared" si="49"/>
        <v>68.970729564219184</v>
      </c>
      <c r="W461" s="3">
        <f t="shared" si="50"/>
        <v>0</v>
      </c>
      <c r="X461" s="3">
        <f t="shared" si="51"/>
        <v>20.350000000000001</v>
      </c>
      <c r="Y461" s="3">
        <f t="shared" si="52"/>
        <v>1686645199.8000002</v>
      </c>
      <c r="Z461" s="3">
        <f t="shared" si="53"/>
        <v>1686645199.8000002</v>
      </c>
      <c r="AA461" s="3">
        <f t="shared" si="54"/>
        <v>0</v>
      </c>
      <c r="AB461" s="7">
        <f t="shared" si="55"/>
        <v>0</v>
      </c>
      <c r="AC461" s="3" cm="1">
        <f t="array" ref="AC461">IFERROR(
    (SUMPRODUCT(--(M461:M1460 &lt;&gt; Y461:Y1460)*(M461:M1460 &lt; Y461:Y1460)) - SUMPRODUCT(--(M461:M1460 &lt;&gt; Y461:Y1460)*(M461:M1460 &gt; Y461:Y1460))) /
    SQRT(
        (SUMPRODUCT(--(M461:M1460 &lt;&gt; Y461:Y1460)*(M461:M1460 &lt; Y461:Y1460)) + COUNT(M461:M1460)) *
        (SUMPRODUCT(--(M461:M1460 &lt;&gt; Y461:Y1460)*(M461:M1460 &gt; Y461:Y1460)) + COUNT(Y461:Y1460))
    ),
    0
)</f>
        <v>0.70710678118654746</v>
      </c>
    </row>
    <row r="462" spans="1:29" x14ac:dyDescent="0.3">
      <c r="A462" s="4" t="s">
        <v>149</v>
      </c>
      <c r="B462" s="4" t="s">
        <v>150</v>
      </c>
      <c r="C462" s="5">
        <v>22</v>
      </c>
      <c r="D462" s="4" t="s">
        <v>41</v>
      </c>
      <c r="E462" s="4" t="s">
        <v>33</v>
      </c>
      <c r="F462" s="5">
        <v>3</v>
      </c>
      <c r="G462" s="4" t="s">
        <v>34</v>
      </c>
      <c r="H462" s="4" t="s">
        <v>49</v>
      </c>
      <c r="I462" s="5">
        <v>56066701</v>
      </c>
      <c r="J462" s="5">
        <v>14921599</v>
      </c>
      <c r="K462" s="5">
        <v>221520348</v>
      </c>
      <c r="L462" s="4" t="s">
        <v>61</v>
      </c>
      <c r="M462" s="5">
        <v>689</v>
      </c>
      <c r="N462" s="5">
        <v>60</v>
      </c>
      <c r="O462" s="2">
        <v>10.75</v>
      </c>
      <c r="P462" s="5">
        <v>19799279</v>
      </c>
      <c r="Q462" s="4" t="s">
        <v>36</v>
      </c>
      <c r="R462" s="5">
        <v>0</v>
      </c>
      <c r="S462" s="4" t="s">
        <v>50</v>
      </c>
      <c r="T462" s="6">
        <v>45573</v>
      </c>
      <c r="U462" s="4" t="s">
        <v>55</v>
      </c>
      <c r="V462" s="2">
        <f t="shared" si="49"/>
        <v>27.890904557511593</v>
      </c>
      <c r="W462" s="3">
        <f t="shared" si="50"/>
        <v>0</v>
      </c>
      <c r="X462" s="3">
        <f t="shared" si="51"/>
        <v>10.75</v>
      </c>
      <c r="Y462" s="3">
        <f t="shared" si="52"/>
        <v>2381343741</v>
      </c>
      <c r="Z462" s="3">
        <f t="shared" si="53"/>
        <v>2381343741</v>
      </c>
      <c r="AA462" s="3">
        <f t="shared" si="54"/>
        <v>0</v>
      </c>
      <c r="AB462" s="7">
        <f t="shared" si="55"/>
        <v>0</v>
      </c>
      <c r="AC462" s="3" cm="1">
        <f t="array" ref="AC462">IFERROR(
    (SUMPRODUCT(--(M462:M1461 &lt;&gt; Y462:Y1461)*(M462:M1461 &lt; Y462:Y1461)) - SUMPRODUCT(--(M462:M1461 &lt;&gt; Y462:Y1461)*(M462:M1461 &gt; Y462:Y1461))) /
    SQRT(
        (SUMPRODUCT(--(M462:M1461 &lt;&gt; Y462:Y1461)*(M462:M1461 &lt; Y462:Y1461)) + COUNT(M462:M1461)) *
        (SUMPRODUCT(--(M462:M1461 &lt;&gt; Y462:Y1461)*(M462:M1461 &gt; Y462:Y1461)) + COUNT(Y462:Y1461))
    ),
    0
)</f>
        <v>0.70710678118654746</v>
      </c>
    </row>
    <row r="463" spans="1:29" x14ac:dyDescent="0.3">
      <c r="A463" s="4" t="s">
        <v>844</v>
      </c>
      <c r="B463" s="4" t="s">
        <v>845</v>
      </c>
      <c r="C463" s="5">
        <v>39</v>
      </c>
      <c r="D463" s="4" t="s">
        <v>41</v>
      </c>
      <c r="E463" s="4" t="s">
        <v>33</v>
      </c>
      <c r="F463" s="5">
        <v>2</v>
      </c>
      <c r="G463" s="4" t="s">
        <v>34</v>
      </c>
      <c r="H463" s="4" t="s">
        <v>26</v>
      </c>
      <c r="I463" s="5">
        <v>13893518</v>
      </c>
      <c r="J463" s="5">
        <v>8606776</v>
      </c>
      <c r="K463" s="5">
        <v>84183397</v>
      </c>
      <c r="L463" s="4" t="s">
        <v>35</v>
      </c>
      <c r="M463" s="5">
        <v>689</v>
      </c>
      <c r="N463" s="5">
        <v>24</v>
      </c>
      <c r="O463" s="2">
        <v>13.96</v>
      </c>
      <c r="P463" s="5">
        <v>9948693</v>
      </c>
      <c r="Q463" s="4" t="s">
        <v>36</v>
      </c>
      <c r="R463" s="5">
        <v>0</v>
      </c>
      <c r="S463" s="4" t="s">
        <v>29</v>
      </c>
      <c r="T463" s="6">
        <v>44990</v>
      </c>
      <c r="U463" s="4" t="s">
        <v>84</v>
      </c>
      <c r="V463" s="2">
        <f t="shared" si="49"/>
        <v>44.215835579748422</v>
      </c>
      <c r="W463" s="3">
        <f t="shared" si="50"/>
        <v>0</v>
      </c>
      <c r="X463" s="3">
        <f t="shared" si="51"/>
        <v>13.96</v>
      </c>
      <c r="Y463" s="3">
        <f t="shared" si="52"/>
        <v>1175200222.1200001</v>
      </c>
      <c r="Z463" s="3">
        <f t="shared" si="53"/>
        <v>1175200222.1200001</v>
      </c>
      <c r="AA463" s="3">
        <f t="shared" si="54"/>
        <v>0</v>
      </c>
      <c r="AB463" s="7">
        <f t="shared" si="55"/>
        <v>0</v>
      </c>
      <c r="AC463" s="3" cm="1">
        <f t="array" ref="AC463">IFERROR(
    (SUMPRODUCT(--(M463:M1462 &lt;&gt; Y463:Y1462)*(M463:M1462 &lt; Y463:Y1462)) - SUMPRODUCT(--(M463:M1462 &lt;&gt; Y463:Y1462)*(M463:M1462 &gt; Y463:Y1462))) /
    SQRT(
        (SUMPRODUCT(--(M463:M1462 &lt;&gt; Y463:Y1462)*(M463:M1462 &lt; Y463:Y1462)) + COUNT(M463:M1462)) *
        (SUMPRODUCT(--(M463:M1462 &lt;&gt; Y463:Y1462)*(M463:M1462 &gt; Y463:Y1462)) + COUNT(Y463:Y1462))
    ),
    0
)</f>
        <v>0.70710678118654746</v>
      </c>
    </row>
    <row r="464" spans="1:29" x14ac:dyDescent="0.3">
      <c r="A464" s="4" t="s">
        <v>1106</v>
      </c>
      <c r="B464" s="4" t="s">
        <v>1107</v>
      </c>
      <c r="C464" s="5">
        <v>44</v>
      </c>
      <c r="D464" s="4" t="s">
        <v>41</v>
      </c>
      <c r="E464" s="4" t="s">
        <v>24</v>
      </c>
      <c r="F464" s="5">
        <v>3</v>
      </c>
      <c r="G464" s="4" t="s">
        <v>34</v>
      </c>
      <c r="H464" s="4" t="s">
        <v>54</v>
      </c>
      <c r="I464" s="5">
        <v>58370964</v>
      </c>
      <c r="J464" s="5">
        <v>9019066</v>
      </c>
      <c r="K464" s="5">
        <v>197893243</v>
      </c>
      <c r="L464" s="4" t="s">
        <v>27</v>
      </c>
      <c r="M464" s="5">
        <v>688</v>
      </c>
      <c r="N464" s="5">
        <v>36</v>
      </c>
      <c r="O464" s="2">
        <v>23.19</v>
      </c>
      <c r="P464" s="5">
        <v>14529652</v>
      </c>
      <c r="Q464" s="4" t="s">
        <v>36</v>
      </c>
      <c r="R464" s="5">
        <v>0</v>
      </c>
      <c r="S464" s="4" t="s">
        <v>37</v>
      </c>
      <c r="T464" s="6">
        <v>44880</v>
      </c>
      <c r="U464" s="4" t="s">
        <v>30</v>
      </c>
      <c r="V464" s="2">
        <f t="shared" si="49"/>
        <v>21.560536476983316</v>
      </c>
      <c r="W464" s="3">
        <f t="shared" si="50"/>
        <v>0</v>
      </c>
      <c r="X464" s="3">
        <f t="shared" si="51"/>
        <v>23.19</v>
      </c>
      <c r="Y464" s="3">
        <f t="shared" si="52"/>
        <v>4589144305.1700001</v>
      </c>
      <c r="Z464" s="3">
        <f t="shared" si="53"/>
        <v>4589144305.1700001</v>
      </c>
      <c r="AA464" s="3">
        <f t="shared" si="54"/>
        <v>0</v>
      </c>
      <c r="AB464" s="7">
        <f t="shared" si="55"/>
        <v>0</v>
      </c>
      <c r="AC464" s="3" cm="1">
        <f t="array" ref="AC464">IFERROR(
    (SUMPRODUCT(--(M464:M1463 &lt;&gt; Y464:Y1463)*(M464:M1463 &lt; Y464:Y1463)) - SUMPRODUCT(--(M464:M1463 &lt;&gt; Y464:Y1463)*(M464:M1463 &gt; Y464:Y1463))) /
    SQRT(
        (SUMPRODUCT(--(M464:M1463 &lt;&gt; Y464:Y1463)*(M464:M1463 &lt; Y464:Y1463)) + COUNT(M464:M1463)) *
        (SUMPRODUCT(--(M464:M1463 &lt;&gt; Y464:Y1463)*(M464:M1463 &gt; Y464:Y1463)) + COUNT(Y464:Y1463))
    ),
    0
)</f>
        <v>0.70710678118654757</v>
      </c>
    </row>
    <row r="465" spans="1:29" x14ac:dyDescent="0.3">
      <c r="A465" s="4" t="s">
        <v>1218</v>
      </c>
      <c r="B465" s="4" t="s">
        <v>1219</v>
      </c>
      <c r="C465" s="5">
        <v>46</v>
      </c>
      <c r="D465" s="4" t="s">
        <v>41</v>
      </c>
      <c r="E465" s="4" t="s">
        <v>24</v>
      </c>
      <c r="F465" s="5">
        <v>2</v>
      </c>
      <c r="G465" s="4" t="s">
        <v>34</v>
      </c>
      <c r="H465" s="4" t="s">
        <v>49</v>
      </c>
      <c r="I465" s="5">
        <v>58404401</v>
      </c>
      <c r="J465" s="5">
        <v>8302258</v>
      </c>
      <c r="K465" s="5">
        <v>39696625</v>
      </c>
      <c r="L465" s="4" t="s">
        <v>27</v>
      </c>
      <c r="M465" s="5">
        <v>688</v>
      </c>
      <c r="N465" s="5">
        <v>36</v>
      </c>
      <c r="O465" s="2">
        <v>15.81</v>
      </c>
      <c r="P465" s="5">
        <v>7287206</v>
      </c>
      <c r="Q465" s="4" t="s">
        <v>28</v>
      </c>
      <c r="R465" s="5">
        <v>0</v>
      </c>
      <c r="S465" s="4" t="s">
        <v>37</v>
      </c>
      <c r="T465" s="6">
        <v>45227</v>
      </c>
      <c r="U465" s="4" t="s">
        <v>51</v>
      </c>
      <c r="V465" s="2">
        <f t="shared" si="49"/>
        <v>10.924255702867686</v>
      </c>
      <c r="W465" s="3">
        <f t="shared" si="50"/>
        <v>0</v>
      </c>
      <c r="X465" s="3">
        <f t="shared" si="51"/>
        <v>15.81</v>
      </c>
      <c r="Y465" s="3">
        <f t="shared" si="52"/>
        <v>627603641.25</v>
      </c>
      <c r="Z465" s="3">
        <f t="shared" si="53"/>
        <v>627603641.25</v>
      </c>
      <c r="AA465" s="3">
        <f t="shared" si="54"/>
        <v>0</v>
      </c>
      <c r="AB465" s="7">
        <f t="shared" si="55"/>
        <v>0</v>
      </c>
      <c r="AC465" s="3" cm="1">
        <f t="array" ref="AC465">IFERROR(
    (SUMPRODUCT(--(M465:M1464 &lt;&gt; Y465:Y1464)*(M465:M1464 &lt; Y465:Y1464)) - SUMPRODUCT(--(M465:M1464 &lt;&gt; Y465:Y1464)*(M465:M1464 &gt; Y465:Y1464))) /
    SQRT(
        (SUMPRODUCT(--(M465:M1464 &lt;&gt; Y465:Y1464)*(M465:M1464 &lt; Y465:Y1464)) + COUNT(M465:M1464)) *
        (SUMPRODUCT(--(M465:M1464 &lt;&gt; Y465:Y1464)*(M465:M1464 &gt; Y465:Y1464)) + COUNT(Y465:Y1464))
    ),
    0
)</f>
        <v>0.70710678118654757</v>
      </c>
    </row>
    <row r="466" spans="1:29" x14ac:dyDescent="0.3">
      <c r="A466" s="4" t="s">
        <v>946</v>
      </c>
      <c r="B466" s="4" t="s">
        <v>947</v>
      </c>
      <c r="C466" s="5">
        <v>41</v>
      </c>
      <c r="D466" s="4" t="s">
        <v>23</v>
      </c>
      <c r="E466" s="4" t="s">
        <v>24</v>
      </c>
      <c r="F466" s="5">
        <v>3</v>
      </c>
      <c r="G466" s="4" t="s">
        <v>64</v>
      </c>
      <c r="H466" s="4" t="s">
        <v>26</v>
      </c>
      <c r="I466" s="5">
        <v>13530508</v>
      </c>
      <c r="J466" s="5">
        <v>12823529</v>
      </c>
      <c r="K466" s="5">
        <v>169866002</v>
      </c>
      <c r="L466" s="4" t="s">
        <v>35</v>
      </c>
      <c r="M466" s="5">
        <v>687</v>
      </c>
      <c r="N466" s="5">
        <v>12</v>
      </c>
      <c r="O466" s="2">
        <v>10.45</v>
      </c>
      <c r="P466" s="5">
        <v>7709332</v>
      </c>
      <c r="Q466" s="4" t="s">
        <v>36</v>
      </c>
      <c r="R466" s="5">
        <v>0</v>
      </c>
      <c r="S466" s="4" t="s">
        <v>43</v>
      </c>
      <c r="T466" s="6">
        <v>45491</v>
      </c>
      <c r="U466" s="4" t="s">
        <v>30</v>
      </c>
      <c r="V466" s="2">
        <f t="shared" si="49"/>
        <v>29.252945193937457</v>
      </c>
      <c r="W466" s="3">
        <f t="shared" si="50"/>
        <v>0</v>
      </c>
      <c r="X466" s="3">
        <f t="shared" si="51"/>
        <v>10.45</v>
      </c>
      <c r="Y466" s="3">
        <f t="shared" si="52"/>
        <v>1775099720.8999999</v>
      </c>
      <c r="Z466" s="3">
        <f t="shared" si="53"/>
        <v>1775099720.8999999</v>
      </c>
      <c r="AA466" s="3">
        <f t="shared" si="54"/>
        <v>0</v>
      </c>
      <c r="AB466" s="7">
        <f t="shared" si="55"/>
        <v>0</v>
      </c>
      <c r="AC466" s="3" cm="1">
        <f t="array" ref="AC466">IFERROR(
    (SUMPRODUCT(--(M466:M1465 &lt;&gt; Y466:Y1465)*(M466:M1465 &lt; Y466:Y1465)) - SUMPRODUCT(--(M466:M1465 &lt;&gt; Y466:Y1465)*(M466:M1465 &gt; Y466:Y1465))) /
    SQRT(
        (SUMPRODUCT(--(M466:M1465 &lt;&gt; Y466:Y1465)*(M466:M1465 &lt; Y466:Y1465)) + COUNT(M466:M1465)) *
        (SUMPRODUCT(--(M466:M1465 &lt;&gt; Y466:Y1465)*(M466:M1465 &gt; Y466:Y1465)) + COUNT(Y466:Y1465))
    ),
    0
)</f>
        <v>0.70710678118654757</v>
      </c>
    </row>
    <row r="467" spans="1:29" x14ac:dyDescent="0.3">
      <c r="A467" s="4" t="s">
        <v>966</v>
      </c>
      <c r="B467" s="4" t="s">
        <v>967</v>
      </c>
      <c r="C467" s="5">
        <v>42</v>
      </c>
      <c r="D467" s="4" t="s">
        <v>41</v>
      </c>
      <c r="E467" s="4" t="s">
        <v>33</v>
      </c>
      <c r="F467" s="5">
        <v>1</v>
      </c>
      <c r="G467" s="4" t="s">
        <v>34</v>
      </c>
      <c r="H467" s="4" t="s">
        <v>54</v>
      </c>
      <c r="I467" s="5">
        <v>20235953</v>
      </c>
      <c r="J467" s="5">
        <v>9750229</v>
      </c>
      <c r="K467" s="5">
        <v>394348994</v>
      </c>
      <c r="L467" s="4" t="s">
        <v>35</v>
      </c>
      <c r="M467" s="5">
        <v>687</v>
      </c>
      <c r="N467" s="5">
        <v>24</v>
      </c>
      <c r="O467" s="2">
        <v>13.98</v>
      </c>
      <c r="P467" s="5">
        <v>11985104</v>
      </c>
      <c r="Q467" s="4" t="s">
        <v>36</v>
      </c>
      <c r="R467" s="5">
        <v>1</v>
      </c>
      <c r="S467" s="4" t="s">
        <v>29</v>
      </c>
      <c r="T467" s="6">
        <v>45076</v>
      </c>
      <c r="U467" s="4" t="s">
        <v>84</v>
      </c>
      <c r="V467" s="2">
        <f t="shared" si="49"/>
        <v>39.968756275807301</v>
      </c>
      <c r="W467" s="3">
        <f t="shared" si="50"/>
        <v>0</v>
      </c>
      <c r="X467" s="3">
        <f t="shared" si="51"/>
        <v>13.98</v>
      </c>
      <c r="Y467" s="3">
        <f t="shared" si="52"/>
        <v>5512998936.1199999</v>
      </c>
      <c r="Z467" s="3">
        <f t="shared" si="53"/>
        <v>5512998936.1199999</v>
      </c>
      <c r="AA467" s="3">
        <f t="shared" si="54"/>
        <v>0</v>
      </c>
      <c r="AB467" s="7">
        <f t="shared" si="55"/>
        <v>0</v>
      </c>
      <c r="AC467" s="3" cm="1">
        <f t="array" ref="AC467">IFERROR(
    (SUMPRODUCT(--(M467:M1466 &lt;&gt; Y467:Y1466)*(M467:M1466 &lt; Y467:Y1466)) - SUMPRODUCT(--(M467:M1466 &lt;&gt; Y467:Y1466)*(M467:M1466 &gt; Y467:Y1466))) /
    SQRT(
        (SUMPRODUCT(--(M467:M1466 &lt;&gt; Y467:Y1466)*(M467:M1466 &lt; Y467:Y1466)) + COUNT(M467:M1466)) *
        (SUMPRODUCT(--(M467:M1466 &lt;&gt; Y467:Y1466)*(M467:M1466 &gt; Y467:Y1466)) + COUNT(Y467:Y1466))
    ),
    0
)</f>
        <v>0.70710678118654757</v>
      </c>
    </row>
    <row r="468" spans="1:29" x14ac:dyDescent="0.3">
      <c r="A468" s="4" t="s">
        <v>1248</v>
      </c>
      <c r="B468" s="4" t="s">
        <v>1249</v>
      </c>
      <c r="C468" s="5">
        <v>47</v>
      </c>
      <c r="D468" s="4" t="s">
        <v>23</v>
      </c>
      <c r="E468" s="4" t="s">
        <v>33</v>
      </c>
      <c r="F468" s="5">
        <v>2</v>
      </c>
      <c r="G468" s="4" t="s">
        <v>64</v>
      </c>
      <c r="H468" s="4" t="s">
        <v>26</v>
      </c>
      <c r="I468" s="5">
        <v>56539708</v>
      </c>
      <c r="J468" s="5">
        <v>6771158</v>
      </c>
      <c r="K468" s="5">
        <v>314595710</v>
      </c>
      <c r="L468" s="4" t="s">
        <v>61</v>
      </c>
      <c r="M468" s="5">
        <v>687</v>
      </c>
      <c r="N468" s="5">
        <v>12</v>
      </c>
      <c r="O468" s="2">
        <v>12</v>
      </c>
      <c r="P468" s="5">
        <v>8265584</v>
      </c>
      <c r="Q468" s="4" t="s">
        <v>36</v>
      </c>
      <c r="R468" s="5">
        <v>1</v>
      </c>
      <c r="S468" s="4" t="s">
        <v>29</v>
      </c>
      <c r="T468" s="6">
        <v>45681</v>
      </c>
      <c r="U468" s="4" t="s">
        <v>38</v>
      </c>
      <c r="V468" s="2">
        <f t="shared" si="49"/>
        <v>13.055553528520679</v>
      </c>
      <c r="W468" s="3">
        <f t="shared" si="50"/>
        <v>0</v>
      </c>
      <c r="X468" s="3">
        <f t="shared" si="51"/>
        <v>12</v>
      </c>
      <c r="Y468" s="3">
        <f t="shared" si="52"/>
        <v>3775148520</v>
      </c>
      <c r="Z468" s="3">
        <f t="shared" si="53"/>
        <v>3775148520</v>
      </c>
      <c r="AA468" s="3">
        <f t="shared" si="54"/>
        <v>0</v>
      </c>
      <c r="AB468" s="7">
        <f t="shared" si="55"/>
        <v>0</v>
      </c>
      <c r="AC468" s="3" cm="1">
        <f t="array" ref="AC468">IFERROR(
    (SUMPRODUCT(--(M468:M1467 &lt;&gt; Y468:Y1467)*(M468:M1467 &lt; Y468:Y1467)) - SUMPRODUCT(--(M468:M1467 &lt;&gt; Y468:Y1467)*(M468:M1467 &gt; Y468:Y1467))) /
    SQRT(
        (SUMPRODUCT(--(M468:M1467 &lt;&gt; Y468:Y1467)*(M468:M1467 &lt; Y468:Y1467)) + COUNT(M468:M1467)) *
        (SUMPRODUCT(--(M468:M1467 &lt;&gt; Y468:Y1467)*(M468:M1467 &gt; Y468:Y1467)) + COUNT(Y468:Y1467))
    ),
    0
)</f>
        <v>0.70710678118654757</v>
      </c>
    </row>
    <row r="469" spans="1:29" x14ac:dyDescent="0.3">
      <c r="A469" s="4" t="s">
        <v>448</v>
      </c>
      <c r="B469" s="4" t="s">
        <v>449</v>
      </c>
      <c r="C469" s="5">
        <v>29</v>
      </c>
      <c r="D469" s="4" t="s">
        <v>23</v>
      </c>
      <c r="E469" s="4" t="s">
        <v>24</v>
      </c>
      <c r="F469" s="5">
        <v>2</v>
      </c>
      <c r="G469" s="4" t="s">
        <v>64</v>
      </c>
      <c r="H469" s="4" t="s">
        <v>26</v>
      </c>
      <c r="I469" s="5">
        <v>16323620</v>
      </c>
      <c r="J469" s="5">
        <v>6555851</v>
      </c>
      <c r="K469" s="5">
        <v>230932148</v>
      </c>
      <c r="L469" s="4" t="s">
        <v>61</v>
      </c>
      <c r="M469" s="5">
        <v>686</v>
      </c>
      <c r="N469" s="5">
        <v>48</v>
      </c>
      <c r="O469" s="2">
        <v>9.11</v>
      </c>
      <c r="P469" s="5">
        <v>13346138</v>
      </c>
      <c r="Q469" s="4" t="s">
        <v>36</v>
      </c>
      <c r="R469" s="5">
        <v>0</v>
      </c>
      <c r="S469" s="4" t="s">
        <v>29</v>
      </c>
      <c r="T469" s="6">
        <v>44925</v>
      </c>
      <c r="U469" s="4" t="s">
        <v>38</v>
      </c>
      <c r="V469" s="2">
        <f t="shared" si="49"/>
        <v>58.332371408412378</v>
      </c>
      <c r="W469" s="3">
        <f t="shared" si="50"/>
        <v>0</v>
      </c>
      <c r="X469" s="3">
        <f t="shared" si="51"/>
        <v>9.11</v>
      </c>
      <c r="Y469" s="3">
        <f t="shared" si="52"/>
        <v>2103791868.28</v>
      </c>
      <c r="Z469" s="3">
        <f t="shared" si="53"/>
        <v>2103791868.28</v>
      </c>
      <c r="AA469" s="3">
        <f t="shared" si="54"/>
        <v>0</v>
      </c>
      <c r="AB469" s="7">
        <f t="shared" si="55"/>
        <v>0</v>
      </c>
      <c r="AC469" s="3" cm="1">
        <f t="array" ref="AC469">IFERROR(
    (SUMPRODUCT(--(M469:M1468 &lt;&gt; Y469:Y1468)*(M469:M1468 &lt; Y469:Y1468)) - SUMPRODUCT(--(M469:M1468 &lt;&gt; Y469:Y1468)*(M469:M1468 &gt; Y469:Y1468))) /
    SQRT(
        (SUMPRODUCT(--(M469:M1468 &lt;&gt; Y469:Y1468)*(M469:M1468 &lt; Y469:Y1468)) + COUNT(M469:M1468)) *
        (SUMPRODUCT(--(M469:M1468 &lt;&gt; Y469:Y1468)*(M469:M1468 &gt; Y469:Y1468)) + COUNT(Y469:Y1468))
    ),
    0
)</f>
        <v>0.70710678118654757</v>
      </c>
    </row>
    <row r="470" spans="1:29" x14ac:dyDescent="0.3">
      <c r="A470" s="4" t="s">
        <v>496</v>
      </c>
      <c r="B470" s="4" t="s">
        <v>497</v>
      </c>
      <c r="C470" s="5">
        <v>30</v>
      </c>
      <c r="D470" s="4" t="s">
        <v>41</v>
      </c>
      <c r="E470" s="4" t="s">
        <v>24</v>
      </c>
      <c r="F470" s="5">
        <v>2</v>
      </c>
      <c r="G470" s="4" t="s">
        <v>64</v>
      </c>
      <c r="H470" s="4" t="s">
        <v>26</v>
      </c>
      <c r="I470" s="5">
        <v>42501958</v>
      </c>
      <c r="J470" s="5">
        <v>1649734</v>
      </c>
      <c r="K470" s="5">
        <v>289907626</v>
      </c>
      <c r="L470" s="4" t="s">
        <v>35</v>
      </c>
      <c r="M470" s="5">
        <v>686</v>
      </c>
      <c r="N470" s="5">
        <v>36</v>
      </c>
      <c r="O470" s="2">
        <v>22.11</v>
      </c>
      <c r="P470" s="5">
        <v>8155057</v>
      </c>
      <c r="Q470" s="4" t="s">
        <v>36</v>
      </c>
      <c r="R470" s="5">
        <v>0</v>
      </c>
      <c r="S470" s="4" t="s">
        <v>29</v>
      </c>
      <c r="T470" s="6">
        <v>45693</v>
      </c>
      <c r="U470" s="4" t="s">
        <v>84</v>
      </c>
      <c r="V470" s="2">
        <f t="shared" si="49"/>
        <v>18.470542419982454</v>
      </c>
      <c r="W470" s="3">
        <f t="shared" si="50"/>
        <v>0</v>
      </c>
      <c r="X470" s="3">
        <f t="shared" si="51"/>
        <v>22.11</v>
      </c>
      <c r="Y470" s="3">
        <f t="shared" si="52"/>
        <v>6409857610.8599997</v>
      </c>
      <c r="Z470" s="3">
        <f t="shared" si="53"/>
        <v>6409857610.8599997</v>
      </c>
      <c r="AA470" s="3">
        <f t="shared" si="54"/>
        <v>0</v>
      </c>
      <c r="AB470" s="7">
        <f t="shared" si="55"/>
        <v>0</v>
      </c>
      <c r="AC470" s="3" cm="1">
        <f t="array" ref="AC470">IFERROR(
    (SUMPRODUCT(--(M470:M1469 &lt;&gt; Y470:Y1469)*(M470:M1469 &lt; Y470:Y1469)) - SUMPRODUCT(--(M470:M1469 &lt;&gt; Y470:Y1469)*(M470:M1469 &gt; Y470:Y1469))) /
    SQRT(
        (SUMPRODUCT(--(M470:M1469 &lt;&gt; Y470:Y1469)*(M470:M1469 &lt; Y470:Y1469)) + COUNT(M470:M1469)) *
        (SUMPRODUCT(--(M470:M1469 &lt;&gt; Y470:Y1469)*(M470:M1469 &gt; Y470:Y1469)) + COUNT(Y470:Y1469))
    ),
    0
)</f>
        <v>0.70710678118654746</v>
      </c>
    </row>
    <row r="471" spans="1:29" x14ac:dyDescent="0.3">
      <c r="A471" s="4" t="s">
        <v>1140</v>
      </c>
      <c r="B471" s="4" t="s">
        <v>1141</v>
      </c>
      <c r="C471" s="5">
        <v>45</v>
      </c>
      <c r="D471" s="4" t="s">
        <v>23</v>
      </c>
      <c r="E471" s="4" t="s">
        <v>33</v>
      </c>
      <c r="F471" s="5">
        <v>0</v>
      </c>
      <c r="G471" s="4" t="s">
        <v>34</v>
      </c>
      <c r="H471" s="4" t="s">
        <v>26</v>
      </c>
      <c r="I471" s="5">
        <v>5432184</v>
      </c>
      <c r="J471" s="5">
        <v>3337031</v>
      </c>
      <c r="K471" s="5">
        <v>398346530</v>
      </c>
      <c r="L471" s="4" t="s">
        <v>71</v>
      </c>
      <c r="M471" s="5">
        <v>686</v>
      </c>
      <c r="N471" s="5">
        <v>60</v>
      </c>
      <c r="O471" s="2">
        <v>23.69</v>
      </c>
      <c r="P471" s="5">
        <v>18637729</v>
      </c>
      <c r="Q471" s="4" t="s">
        <v>36</v>
      </c>
      <c r="R471" s="5">
        <v>0</v>
      </c>
      <c r="S471" s="4" t="s">
        <v>50</v>
      </c>
      <c r="T471" s="6">
        <v>45205</v>
      </c>
      <c r="U471" s="4" t="s">
        <v>55</v>
      </c>
      <c r="V471" s="2">
        <f t="shared" si="49"/>
        <v>212.53588833207991</v>
      </c>
      <c r="W471" s="3">
        <f t="shared" si="50"/>
        <v>0</v>
      </c>
      <c r="X471" s="3">
        <f t="shared" si="51"/>
        <v>23.69</v>
      </c>
      <c r="Y471" s="3">
        <f t="shared" si="52"/>
        <v>9436829295.7000008</v>
      </c>
      <c r="Z471" s="3">
        <f t="shared" si="53"/>
        <v>9436829295.7000008</v>
      </c>
      <c r="AA471" s="3">
        <f t="shared" si="54"/>
        <v>0</v>
      </c>
      <c r="AB471" s="7">
        <f t="shared" si="55"/>
        <v>0</v>
      </c>
      <c r="AC471" s="3" cm="1">
        <f t="array" ref="AC471">IFERROR(
    (SUMPRODUCT(--(M471:M1470 &lt;&gt; Y471:Y1470)*(M471:M1470 &lt; Y471:Y1470)) - SUMPRODUCT(--(M471:M1470 &lt;&gt; Y471:Y1470)*(M471:M1470 &gt; Y471:Y1470))) /
    SQRT(
        (SUMPRODUCT(--(M471:M1470 &lt;&gt; Y471:Y1470)*(M471:M1470 &lt; Y471:Y1470)) + COUNT(M471:M1470)) *
        (SUMPRODUCT(--(M471:M1470 &lt;&gt; Y471:Y1470)*(M471:M1470 &gt; Y471:Y1470)) + COUNT(Y471:Y1470))
    ),
    0
)</f>
        <v>0.70710678118654746</v>
      </c>
    </row>
    <row r="472" spans="1:29" x14ac:dyDescent="0.3">
      <c r="A472" s="4" t="s">
        <v>1338</v>
      </c>
      <c r="B472" s="4" t="s">
        <v>1339</v>
      </c>
      <c r="C472" s="5">
        <v>49</v>
      </c>
      <c r="D472" s="4" t="s">
        <v>41</v>
      </c>
      <c r="E472" s="4" t="s">
        <v>33</v>
      </c>
      <c r="F472" s="5">
        <v>3</v>
      </c>
      <c r="G472" s="4" t="s">
        <v>34</v>
      </c>
      <c r="H472" s="4" t="s">
        <v>49</v>
      </c>
      <c r="I472" s="5">
        <v>10539004</v>
      </c>
      <c r="J472" s="5">
        <v>3631453</v>
      </c>
      <c r="K472" s="5">
        <v>50888723</v>
      </c>
      <c r="L472" s="4" t="s">
        <v>58</v>
      </c>
      <c r="M472" s="5">
        <v>686</v>
      </c>
      <c r="N472" s="5">
        <v>36</v>
      </c>
      <c r="O472" s="2">
        <v>15.12</v>
      </c>
      <c r="P472" s="5">
        <v>17976257</v>
      </c>
      <c r="Q472" s="4" t="s">
        <v>36</v>
      </c>
      <c r="R472" s="5">
        <v>1</v>
      </c>
      <c r="S472" s="4" t="s">
        <v>29</v>
      </c>
      <c r="T472" s="6">
        <v>45516</v>
      </c>
      <c r="U472" s="4" t="s">
        <v>51</v>
      </c>
      <c r="V472" s="2">
        <f t="shared" si="49"/>
        <v>126.85728484268361</v>
      </c>
      <c r="W472" s="3">
        <f t="shared" si="50"/>
        <v>0</v>
      </c>
      <c r="X472" s="3">
        <f t="shared" si="51"/>
        <v>15.12</v>
      </c>
      <c r="Y472" s="3">
        <f t="shared" si="52"/>
        <v>769437491.75999999</v>
      </c>
      <c r="Z472" s="3">
        <f t="shared" si="53"/>
        <v>769437491.75999999</v>
      </c>
      <c r="AA472" s="3">
        <f t="shared" si="54"/>
        <v>0</v>
      </c>
      <c r="AB472" s="7">
        <f t="shared" si="55"/>
        <v>0</v>
      </c>
      <c r="AC472" s="3" cm="1">
        <f t="array" ref="AC472">IFERROR(
    (SUMPRODUCT(--(M472:M1471 &lt;&gt; Y472:Y1471)*(M472:M1471 &lt; Y472:Y1471)) - SUMPRODUCT(--(M472:M1471 &lt;&gt; Y472:Y1471)*(M472:M1471 &gt; Y472:Y1471))) /
    SQRT(
        (SUMPRODUCT(--(M472:M1471 &lt;&gt; Y472:Y1471)*(M472:M1471 &lt; Y472:Y1471)) + COUNT(M472:M1471)) *
        (SUMPRODUCT(--(M472:M1471 &lt;&gt; Y472:Y1471)*(M472:M1471 &gt; Y472:Y1471)) + COUNT(Y472:Y1471))
    ),
    0
)</f>
        <v>0.70710678118654746</v>
      </c>
    </row>
    <row r="473" spans="1:29" x14ac:dyDescent="0.3">
      <c r="A473" s="4" t="s">
        <v>1714</v>
      </c>
      <c r="B473" s="4" t="s">
        <v>1715</v>
      </c>
      <c r="C473" s="5">
        <v>57</v>
      </c>
      <c r="D473" s="4" t="s">
        <v>23</v>
      </c>
      <c r="E473" s="4" t="s">
        <v>24</v>
      </c>
      <c r="F473" s="5">
        <v>0</v>
      </c>
      <c r="G473" s="4" t="s">
        <v>34</v>
      </c>
      <c r="H473" s="4" t="s">
        <v>26</v>
      </c>
      <c r="I473" s="5">
        <v>24485901</v>
      </c>
      <c r="J473" s="5">
        <v>8681921</v>
      </c>
      <c r="K473" s="5">
        <v>178149384</v>
      </c>
      <c r="L473" s="4" t="s">
        <v>61</v>
      </c>
      <c r="M473" s="5">
        <v>686</v>
      </c>
      <c r="N473" s="5">
        <v>36</v>
      </c>
      <c r="O473" s="2">
        <v>18</v>
      </c>
      <c r="P473" s="5">
        <v>18197810</v>
      </c>
      <c r="Q473" s="4" t="s">
        <v>36</v>
      </c>
      <c r="R473" s="5">
        <v>0</v>
      </c>
      <c r="S473" s="4" t="s">
        <v>29</v>
      </c>
      <c r="T473" s="6">
        <v>45339</v>
      </c>
      <c r="U473" s="4" t="s">
        <v>38</v>
      </c>
      <c r="V473" s="2">
        <f t="shared" si="49"/>
        <v>54.865857637562087</v>
      </c>
      <c r="W473" s="3">
        <f t="shared" si="50"/>
        <v>0</v>
      </c>
      <c r="X473" s="3">
        <f t="shared" si="51"/>
        <v>18</v>
      </c>
      <c r="Y473" s="3">
        <f t="shared" si="52"/>
        <v>3206688912</v>
      </c>
      <c r="Z473" s="3">
        <f t="shared" si="53"/>
        <v>3206688912</v>
      </c>
      <c r="AA473" s="3">
        <f t="shared" si="54"/>
        <v>0</v>
      </c>
      <c r="AB473" s="7">
        <f t="shared" si="55"/>
        <v>0</v>
      </c>
      <c r="AC473" s="3" cm="1">
        <f t="array" ref="AC473">IFERROR(
    (SUMPRODUCT(--(M473:M1472 &lt;&gt; Y473:Y1472)*(M473:M1472 &lt; Y473:Y1472)) - SUMPRODUCT(--(M473:M1472 &lt;&gt; Y473:Y1472)*(M473:M1472 &gt; Y473:Y1472))) /
    SQRT(
        (SUMPRODUCT(--(M473:M1472 &lt;&gt; Y473:Y1472)*(M473:M1472 &lt; Y473:Y1472)) + COUNT(M473:M1472)) *
        (SUMPRODUCT(--(M473:M1472 &lt;&gt; Y473:Y1472)*(M473:M1472 &gt; Y473:Y1472)) + COUNT(Y473:Y1472))
    ),
    0
)</f>
        <v>0.70710678118654746</v>
      </c>
    </row>
    <row r="474" spans="1:29" x14ac:dyDescent="0.3">
      <c r="A474" s="4" t="s">
        <v>730</v>
      </c>
      <c r="B474" s="4" t="s">
        <v>731</v>
      </c>
      <c r="C474" s="5">
        <v>36</v>
      </c>
      <c r="D474" s="4" t="s">
        <v>41</v>
      </c>
      <c r="E474" s="4" t="s">
        <v>33</v>
      </c>
      <c r="F474" s="5">
        <v>3</v>
      </c>
      <c r="G474" s="4" t="s">
        <v>34</v>
      </c>
      <c r="H474" s="4" t="s">
        <v>26</v>
      </c>
      <c r="I474" s="5">
        <v>19212972</v>
      </c>
      <c r="J474" s="5">
        <v>10725816</v>
      </c>
      <c r="K474" s="5">
        <v>211268916</v>
      </c>
      <c r="L474" s="4" t="s">
        <v>61</v>
      </c>
      <c r="M474" s="5">
        <v>685</v>
      </c>
      <c r="N474" s="5">
        <v>24</v>
      </c>
      <c r="O474" s="2">
        <v>10.46</v>
      </c>
      <c r="P474" s="5">
        <v>17914255</v>
      </c>
      <c r="Q474" s="4" t="s">
        <v>46</v>
      </c>
      <c r="R474" s="5">
        <v>0</v>
      </c>
      <c r="S474" s="4" t="s">
        <v>43</v>
      </c>
      <c r="T474" s="6">
        <v>45514</v>
      </c>
      <c r="U474" s="4" t="s">
        <v>84</v>
      </c>
      <c r="V474" s="2">
        <f t="shared" si="49"/>
        <v>59.836273265303866</v>
      </c>
      <c r="W474" s="3">
        <f t="shared" si="50"/>
        <v>0</v>
      </c>
      <c r="X474" s="3">
        <f t="shared" si="51"/>
        <v>10.46</v>
      </c>
      <c r="Y474" s="3">
        <f t="shared" si="52"/>
        <v>2209872861.3600001</v>
      </c>
      <c r="Z474" s="3">
        <f t="shared" si="53"/>
        <v>2209872861.3600001</v>
      </c>
      <c r="AA474" s="3">
        <f t="shared" si="54"/>
        <v>0</v>
      </c>
      <c r="AB474" s="7">
        <f t="shared" si="55"/>
        <v>0</v>
      </c>
      <c r="AC474" s="3" cm="1">
        <f t="array" ref="AC474">IFERROR(
    (SUMPRODUCT(--(M474:M1473 &lt;&gt; Y474:Y1473)*(M474:M1473 &lt; Y474:Y1473)) - SUMPRODUCT(--(M474:M1473 &lt;&gt; Y474:Y1473)*(M474:M1473 &gt; Y474:Y1473))) /
    SQRT(
        (SUMPRODUCT(--(M474:M1473 &lt;&gt; Y474:Y1473)*(M474:M1473 &lt; Y474:Y1473)) + COUNT(M474:M1473)) *
        (SUMPRODUCT(--(M474:M1473 &lt;&gt; Y474:Y1473)*(M474:M1473 &gt; Y474:Y1473)) + COUNT(Y474:Y1473))
    ),
    0
)</f>
        <v>0.70710678118654757</v>
      </c>
    </row>
    <row r="475" spans="1:29" x14ac:dyDescent="0.3">
      <c r="A475" s="4" t="s">
        <v>1288</v>
      </c>
      <c r="B475" s="4" t="s">
        <v>1289</v>
      </c>
      <c r="C475" s="5">
        <v>48</v>
      </c>
      <c r="D475" s="4" t="s">
        <v>23</v>
      </c>
      <c r="E475" s="4" t="s">
        <v>33</v>
      </c>
      <c r="F475" s="5">
        <v>3</v>
      </c>
      <c r="G475" s="4" t="s">
        <v>25</v>
      </c>
      <c r="H475" s="4" t="s">
        <v>49</v>
      </c>
      <c r="I475" s="5">
        <v>28776460</v>
      </c>
      <c r="J475" s="5">
        <v>9045861</v>
      </c>
      <c r="K475" s="5">
        <v>155607163</v>
      </c>
      <c r="L475" s="4" t="s">
        <v>61</v>
      </c>
      <c r="M475" s="5">
        <v>685</v>
      </c>
      <c r="N475" s="5">
        <v>48</v>
      </c>
      <c r="O475" s="2">
        <v>22.08</v>
      </c>
      <c r="P475" s="5">
        <v>2352471</v>
      </c>
      <c r="Q475" s="4" t="s">
        <v>36</v>
      </c>
      <c r="R475" s="5">
        <v>0</v>
      </c>
      <c r="S475" s="4" t="s">
        <v>29</v>
      </c>
      <c r="T475" s="6">
        <v>44862</v>
      </c>
      <c r="U475" s="4" t="s">
        <v>84</v>
      </c>
      <c r="V475" s="2">
        <f t="shared" si="49"/>
        <v>6.2197954483015465</v>
      </c>
      <c r="W475" s="3">
        <f t="shared" si="50"/>
        <v>0</v>
      </c>
      <c r="X475" s="3">
        <f t="shared" si="51"/>
        <v>22.08</v>
      </c>
      <c r="Y475" s="3">
        <f t="shared" si="52"/>
        <v>3435806159.04</v>
      </c>
      <c r="Z475" s="3">
        <f t="shared" si="53"/>
        <v>3435806159.04</v>
      </c>
      <c r="AA475" s="3">
        <f t="shared" si="54"/>
        <v>0</v>
      </c>
      <c r="AB475" s="7">
        <f t="shared" si="55"/>
        <v>0</v>
      </c>
      <c r="AC475" s="3" cm="1">
        <f t="array" ref="AC475">IFERROR(
    (SUMPRODUCT(--(M475:M1474 &lt;&gt; Y475:Y1474)*(M475:M1474 &lt; Y475:Y1474)) - SUMPRODUCT(--(M475:M1474 &lt;&gt; Y475:Y1474)*(M475:M1474 &gt; Y475:Y1474))) /
    SQRT(
        (SUMPRODUCT(--(M475:M1474 &lt;&gt; Y475:Y1474)*(M475:M1474 &lt; Y475:Y1474)) + COUNT(M475:M1474)) *
        (SUMPRODUCT(--(M475:M1474 &lt;&gt; Y475:Y1474)*(M475:M1474 &gt; Y475:Y1474)) + COUNT(Y475:Y1474))
    ),
    0
)</f>
        <v>0.70710678118654757</v>
      </c>
    </row>
    <row r="476" spans="1:29" x14ac:dyDescent="0.3">
      <c r="A476" s="4" t="s">
        <v>328</v>
      </c>
      <c r="B476" s="4" t="s">
        <v>329</v>
      </c>
      <c r="C476" s="5">
        <v>26</v>
      </c>
      <c r="D476" s="4" t="s">
        <v>41</v>
      </c>
      <c r="E476" s="4" t="s">
        <v>24</v>
      </c>
      <c r="F476" s="5">
        <v>0</v>
      </c>
      <c r="G476" s="4" t="s">
        <v>34</v>
      </c>
      <c r="H476" s="4" t="s">
        <v>49</v>
      </c>
      <c r="I476" s="5">
        <v>35712798</v>
      </c>
      <c r="J476" s="5">
        <v>898628</v>
      </c>
      <c r="K476" s="5">
        <v>171184383</v>
      </c>
      <c r="L476" s="4" t="s">
        <v>61</v>
      </c>
      <c r="M476" s="5">
        <v>684</v>
      </c>
      <c r="N476" s="5">
        <v>60</v>
      </c>
      <c r="O476" s="2">
        <v>15.63</v>
      </c>
      <c r="P476" s="5">
        <v>5176213</v>
      </c>
      <c r="Q476" s="4" t="s">
        <v>36</v>
      </c>
      <c r="R476" s="5">
        <v>1</v>
      </c>
      <c r="S476" s="4" t="s">
        <v>50</v>
      </c>
      <c r="T476" s="6">
        <v>44893</v>
      </c>
      <c r="U476" s="4" t="s">
        <v>84</v>
      </c>
      <c r="V476" s="2">
        <f t="shared" si="49"/>
        <v>14.138244710817874</v>
      </c>
      <c r="W476" s="3">
        <f t="shared" si="50"/>
        <v>0</v>
      </c>
      <c r="X476" s="3">
        <f t="shared" si="51"/>
        <v>15.63</v>
      </c>
      <c r="Y476" s="3">
        <f t="shared" si="52"/>
        <v>2675611906.29</v>
      </c>
      <c r="Z476" s="3">
        <f t="shared" si="53"/>
        <v>2675611906.29</v>
      </c>
      <c r="AA476" s="3">
        <f t="shared" si="54"/>
        <v>0</v>
      </c>
      <c r="AB476" s="7">
        <f t="shared" si="55"/>
        <v>0</v>
      </c>
      <c r="AC476" s="3" cm="1">
        <f t="array" ref="AC476">IFERROR(
    (SUMPRODUCT(--(M476:M1475 &lt;&gt; Y476:Y1475)*(M476:M1475 &lt; Y476:Y1475)) - SUMPRODUCT(--(M476:M1475 &lt;&gt; Y476:Y1475)*(M476:M1475 &gt; Y476:Y1475))) /
    SQRT(
        (SUMPRODUCT(--(M476:M1475 &lt;&gt; Y476:Y1475)*(M476:M1475 &lt; Y476:Y1475)) + COUNT(M476:M1475)) *
        (SUMPRODUCT(--(M476:M1475 &lt;&gt; Y476:Y1475)*(M476:M1475 &gt; Y476:Y1475)) + COUNT(Y476:Y1475))
    ),
    0
)</f>
        <v>0.70710678118654757</v>
      </c>
    </row>
    <row r="477" spans="1:29" x14ac:dyDescent="0.3">
      <c r="A477" s="4" t="s">
        <v>794</v>
      </c>
      <c r="B477" s="4" t="s">
        <v>795</v>
      </c>
      <c r="C477" s="5">
        <v>37</v>
      </c>
      <c r="D477" s="4" t="s">
        <v>23</v>
      </c>
      <c r="E477" s="4" t="s">
        <v>24</v>
      </c>
      <c r="F477" s="5">
        <v>1</v>
      </c>
      <c r="G477" s="4" t="s">
        <v>34</v>
      </c>
      <c r="H477" s="4" t="s">
        <v>26</v>
      </c>
      <c r="I477" s="5">
        <v>18443843</v>
      </c>
      <c r="J477" s="5">
        <v>3340444</v>
      </c>
      <c r="K477" s="5">
        <v>403776139</v>
      </c>
      <c r="L477" s="4" t="s">
        <v>71</v>
      </c>
      <c r="M477" s="5">
        <v>684</v>
      </c>
      <c r="N477" s="5">
        <v>24</v>
      </c>
      <c r="O477" s="2">
        <v>17.2</v>
      </c>
      <c r="P477" s="5">
        <v>13543142</v>
      </c>
      <c r="Q477" s="4" t="s">
        <v>36</v>
      </c>
      <c r="R477" s="5">
        <v>1</v>
      </c>
      <c r="S477" s="4" t="s">
        <v>37</v>
      </c>
      <c r="T477" s="6">
        <v>45675</v>
      </c>
      <c r="U477" s="4" t="s">
        <v>84</v>
      </c>
      <c r="V477" s="2">
        <f t="shared" si="49"/>
        <v>62.169314974596134</v>
      </c>
      <c r="W477" s="3">
        <f t="shared" si="50"/>
        <v>0</v>
      </c>
      <c r="X477" s="3">
        <f t="shared" si="51"/>
        <v>17.2</v>
      </c>
      <c r="Y477" s="3">
        <f t="shared" si="52"/>
        <v>6944949590.7999992</v>
      </c>
      <c r="Z477" s="3">
        <f t="shared" si="53"/>
        <v>6944949590.7999992</v>
      </c>
      <c r="AA477" s="3">
        <f t="shared" si="54"/>
        <v>0</v>
      </c>
      <c r="AB477" s="7">
        <f t="shared" si="55"/>
        <v>0</v>
      </c>
      <c r="AC477" s="3" cm="1">
        <f t="array" ref="AC477">IFERROR(
    (SUMPRODUCT(--(M477:M1476 &lt;&gt; Y477:Y1476)*(M477:M1476 &lt; Y477:Y1476)) - SUMPRODUCT(--(M477:M1476 &lt;&gt; Y477:Y1476)*(M477:M1476 &gt; Y477:Y1476))) /
    SQRT(
        (SUMPRODUCT(--(M477:M1476 &lt;&gt; Y477:Y1476)*(M477:M1476 &lt; Y477:Y1476)) + COUNT(M477:M1476)) *
        (SUMPRODUCT(--(M477:M1476 &lt;&gt; Y477:Y1476)*(M477:M1476 &gt; Y477:Y1476)) + COUNT(Y477:Y1476))
    ),
    0
)</f>
        <v>0.70710678118654757</v>
      </c>
    </row>
    <row r="478" spans="1:29" x14ac:dyDescent="0.3">
      <c r="A478" s="4" t="s">
        <v>798</v>
      </c>
      <c r="B478" s="4" t="s">
        <v>799</v>
      </c>
      <c r="C478" s="5">
        <v>37</v>
      </c>
      <c r="D478" s="4" t="s">
        <v>23</v>
      </c>
      <c r="E478" s="4" t="s">
        <v>42</v>
      </c>
      <c r="F478" s="5">
        <v>0</v>
      </c>
      <c r="G478" s="4" t="s">
        <v>93</v>
      </c>
      <c r="H478" s="4" t="s">
        <v>26</v>
      </c>
      <c r="I478" s="5">
        <v>46151145</v>
      </c>
      <c r="J478" s="5">
        <v>7770032</v>
      </c>
      <c r="K478" s="5">
        <v>173615349</v>
      </c>
      <c r="L478" s="4" t="s">
        <v>58</v>
      </c>
      <c r="M478" s="5">
        <v>684</v>
      </c>
      <c r="N478" s="5">
        <v>24</v>
      </c>
      <c r="O478" s="2">
        <v>14.86</v>
      </c>
      <c r="P478" s="5">
        <v>4443737</v>
      </c>
      <c r="Q478" s="4" t="s">
        <v>36</v>
      </c>
      <c r="R478" s="5">
        <v>0</v>
      </c>
      <c r="S478" s="4" t="s">
        <v>50</v>
      </c>
      <c r="T478" s="6">
        <v>44871</v>
      </c>
      <c r="U478" s="4" t="s">
        <v>55</v>
      </c>
      <c r="V478" s="2">
        <f t="shared" si="49"/>
        <v>8.2411721094292876</v>
      </c>
      <c r="W478" s="3">
        <f t="shared" si="50"/>
        <v>0</v>
      </c>
      <c r="X478" s="3">
        <f t="shared" si="51"/>
        <v>14.86</v>
      </c>
      <c r="Y478" s="3">
        <f t="shared" si="52"/>
        <v>2579924086.1399999</v>
      </c>
      <c r="Z478" s="3">
        <f t="shared" si="53"/>
        <v>2579924086.1399999</v>
      </c>
      <c r="AA478" s="3">
        <f t="shared" si="54"/>
        <v>0</v>
      </c>
      <c r="AB478" s="7">
        <f t="shared" si="55"/>
        <v>0</v>
      </c>
      <c r="AC478" s="3" cm="1">
        <f t="array" ref="AC478">IFERROR(
    (SUMPRODUCT(--(M478:M1477 &lt;&gt; Y478:Y1477)*(M478:M1477 &lt; Y478:Y1477)) - SUMPRODUCT(--(M478:M1477 &lt;&gt; Y478:Y1477)*(M478:M1477 &gt; Y478:Y1477))) /
    SQRT(
        (SUMPRODUCT(--(M478:M1477 &lt;&gt; Y478:Y1477)*(M478:M1477 &lt; Y478:Y1477)) + COUNT(M478:M1477)) *
        (SUMPRODUCT(--(M478:M1477 &lt;&gt; Y478:Y1477)*(M478:M1477 &gt; Y478:Y1477)) + COUNT(Y478:Y1477))
    ),
    0
)</f>
        <v>0.70710678118654757</v>
      </c>
    </row>
    <row r="479" spans="1:29" x14ac:dyDescent="0.3">
      <c r="A479" s="4" t="s">
        <v>1210</v>
      </c>
      <c r="B479" s="4" t="s">
        <v>1211</v>
      </c>
      <c r="C479" s="5">
        <v>46</v>
      </c>
      <c r="D479" s="4" t="s">
        <v>41</v>
      </c>
      <c r="E479" s="4" t="s">
        <v>33</v>
      </c>
      <c r="F479" s="5">
        <v>3</v>
      </c>
      <c r="G479" s="4" t="s">
        <v>34</v>
      </c>
      <c r="H479" s="4" t="s">
        <v>26</v>
      </c>
      <c r="I479" s="5">
        <v>13355425</v>
      </c>
      <c r="J479" s="5">
        <v>10944125</v>
      </c>
      <c r="K479" s="5">
        <v>318308541</v>
      </c>
      <c r="L479" s="4" t="s">
        <v>61</v>
      </c>
      <c r="M479" s="5">
        <v>684</v>
      </c>
      <c r="N479" s="5">
        <v>48</v>
      </c>
      <c r="O479" s="2">
        <v>16.53</v>
      </c>
      <c r="P479" s="5">
        <v>17660183</v>
      </c>
      <c r="Q479" s="4" t="s">
        <v>28</v>
      </c>
      <c r="R479" s="5">
        <v>1</v>
      </c>
      <c r="S479" s="4" t="s">
        <v>29</v>
      </c>
      <c r="T479" s="6">
        <v>45067</v>
      </c>
      <c r="U479" s="4" t="s">
        <v>38</v>
      </c>
      <c r="V479" s="2">
        <f t="shared" si="49"/>
        <v>72.676996076059027</v>
      </c>
      <c r="W479" s="3">
        <f t="shared" si="50"/>
        <v>0</v>
      </c>
      <c r="X479" s="3">
        <f t="shared" si="51"/>
        <v>16.53</v>
      </c>
      <c r="Y479" s="3">
        <f t="shared" si="52"/>
        <v>5261640182.7300005</v>
      </c>
      <c r="Z479" s="3">
        <f t="shared" si="53"/>
        <v>5261640182.7300005</v>
      </c>
      <c r="AA479" s="3">
        <f t="shared" si="54"/>
        <v>0</v>
      </c>
      <c r="AB479" s="7">
        <f t="shared" si="55"/>
        <v>0</v>
      </c>
      <c r="AC479" s="3" cm="1">
        <f t="array" ref="AC479">IFERROR(
    (SUMPRODUCT(--(M479:M1478 &lt;&gt; Y479:Y1478)*(M479:M1478 &lt; Y479:Y1478)) - SUMPRODUCT(--(M479:M1478 &lt;&gt; Y479:Y1478)*(M479:M1478 &gt; Y479:Y1478))) /
    SQRT(
        (SUMPRODUCT(--(M479:M1478 &lt;&gt; Y479:Y1478)*(M479:M1478 &lt; Y479:Y1478)) + COUNT(M479:M1478)) *
        (SUMPRODUCT(--(M479:M1478 &lt;&gt; Y479:Y1478)*(M479:M1478 &gt; Y479:Y1478)) + COUNT(Y479:Y1478))
    ),
    0
)</f>
        <v>0.70710678118654757</v>
      </c>
    </row>
    <row r="480" spans="1:29" x14ac:dyDescent="0.3">
      <c r="A480" s="4" t="s">
        <v>1516</v>
      </c>
      <c r="B480" s="4" t="s">
        <v>1517</v>
      </c>
      <c r="C480" s="5">
        <v>53</v>
      </c>
      <c r="D480" s="4" t="s">
        <v>23</v>
      </c>
      <c r="E480" s="4" t="s">
        <v>24</v>
      </c>
      <c r="F480" s="5">
        <v>3</v>
      </c>
      <c r="G480" s="4" t="s">
        <v>93</v>
      </c>
      <c r="H480" s="4" t="s">
        <v>49</v>
      </c>
      <c r="I480" s="5">
        <v>40341284</v>
      </c>
      <c r="J480" s="5">
        <v>14100219</v>
      </c>
      <c r="K480" s="5">
        <v>468792643</v>
      </c>
      <c r="L480" s="4" t="s">
        <v>27</v>
      </c>
      <c r="M480" s="5">
        <v>684</v>
      </c>
      <c r="N480" s="5">
        <v>24</v>
      </c>
      <c r="O480" s="2">
        <v>12.08</v>
      </c>
      <c r="P480" s="5">
        <v>13160853</v>
      </c>
      <c r="Q480" s="4" t="s">
        <v>36</v>
      </c>
      <c r="R480" s="5">
        <v>1</v>
      </c>
      <c r="S480" s="4" t="s">
        <v>29</v>
      </c>
      <c r="T480" s="6">
        <v>45501</v>
      </c>
      <c r="U480" s="4" t="s">
        <v>51</v>
      </c>
      <c r="V480" s="2">
        <f t="shared" si="49"/>
        <v>24.174301359754892</v>
      </c>
      <c r="W480" s="3">
        <f t="shared" si="50"/>
        <v>0</v>
      </c>
      <c r="X480" s="3">
        <f t="shared" si="51"/>
        <v>12.08</v>
      </c>
      <c r="Y480" s="3">
        <f t="shared" si="52"/>
        <v>5663015127.4399996</v>
      </c>
      <c r="Z480" s="3">
        <f t="shared" si="53"/>
        <v>5663015127.4399996</v>
      </c>
      <c r="AA480" s="3">
        <f t="shared" si="54"/>
        <v>0</v>
      </c>
      <c r="AB480" s="7">
        <f t="shared" si="55"/>
        <v>0</v>
      </c>
      <c r="AC480" s="3" cm="1">
        <f t="array" ref="AC480">IFERROR(
    (SUMPRODUCT(--(M480:M1479 &lt;&gt; Y480:Y1479)*(M480:M1479 &lt; Y480:Y1479)) - SUMPRODUCT(--(M480:M1479 &lt;&gt; Y480:Y1479)*(M480:M1479 &gt; Y480:Y1479))) /
    SQRT(
        (SUMPRODUCT(--(M480:M1479 &lt;&gt; Y480:Y1479)*(M480:M1479 &lt; Y480:Y1479)) + COUNT(M480:M1479)) *
        (SUMPRODUCT(--(M480:M1479 &lt;&gt; Y480:Y1479)*(M480:M1479 &gt; Y480:Y1479)) + COUNT(Y480:Y1479))
    ),
    0
)</f>
        <v>0.70710678118654746</v>
      </c>
    </row>
    <row r="481" spans="1:29" x14ac:dyDescent="0.3">
      <c r="A481" s="4" t="s">
        <v>1892</v>
      </c>
      <c r="B481" s="4" t="s">
        <v>1893</v>
      </c>
      <c r="C481" s="5">
        <v>60</v>
      </c>
      <c r="D481" s="4" t="s">
        <v>23</v>
      </c>
      <c r="E481" s="4" t="s">
        <v>33</v>
      </c>
      <c r="F481" s="5">
        <v>0</v>
      </c>
      <c r="G481" s="4" t="s">
        <v>25</v>
      </c>
      <c r="H481" s="4" t="s">
        <v>26</v>
      </c>
      <c r="I481" s="5">
        <v>31722056</v>
      </c>
      <c r="J481" s="5">
        <v>7131390</v>
      </c>
      <c r="K481" s="5">
        <v>219507903</v>
      </c>
      <c r="L481" s="4" t="s">
        <v>61</v>
      </c>
      <c r="M481" s="5">
        <v>684</v>
      </c>
      <c r="N481" s="5">
        <v>12</v>
      </c>
      <c r="O481" s="2">
        <v>10.47</v>
      </c>
      <c r="P481" s="5">
        <v>9201319</v>
      </c>
      <c r="Q481" s="4" t="s">
        <v>36</v>
      </c>
      <c r="R481" s="5">
        <v>0</v>
      </c>
      <c r="S481" s="4" t="s">
        <v>29</v>
      </c>
      <c r="T481" s="6">
        <v>44959</v>
      </c>
      <c r="U481" s="4" t="s">
        <v>30</v>
      </c>
      <c r="V481" s="2">
        <f t="shared" si="49"/>
        <v>23.68211818328804</v>
      </c>
      <c r="W481" s="3">
        <f t="shared" si="50"/>
        <v>0</v>
      </c>
      <c r="X481" s="3">
        <f t="shared" si="51"/>
        <v>10.47</v>
      </c>
      <c r="Y481" s="3">
        <f t="shared" si="52"/>
        <v>2298247744.4100003</v>
      </c>
      <c r="Z481" s="3">
        <f t="shared" si="53"/>
        <v>2298247744.4100003</v>
      </c>
      <c r="AA481" s="3">
        <f t="shared" si="54"/>
        <v>0</v>
      </c>
      <c r="AB481" s="7">
        <f t="shared" si="55"/>
        <v>0</v>
      </c>
      <c r="AC481" s="3" cm="1">
        <f t="array" ref="AC481">IFERROR(
    (SUMPRODUCT(--(M481:M1480 &lt;&gt; Y481:Y1480)*(M481:M1480 &lt; Y481:Y1480)) - SUMPRODUCT(--(M481:M1480 &lt;&gt; Y481:Y1480)*(M481:M1480 &gt; Y481:Y1480))) /
    SQRT(
        (SUMPRODUCT(--(M481:M1480 &lt;&gt; Y481:Y1480)*(M481:M1480 &lt; Y481:Y1480)) + COUNT(M481:M1480)) *
        (SUMPRODUCT(--(M481:M1480 &lt;&gt; Y481:Y1480)*(M481:M1480 &gt; Y481:Y1480)) + COUNT(Y481:Y1480))
    ),
    0
)</f>
        <v>0.70710678118654746</v>
      </c>
    </row>
    <row r="482" spans="1:29" x14ac:dyDescent="0.3">
      <c r="A482" s="4" t="s">
        <v>1896</v>
      </c>
      <c r="B482" s="4" t="s">
        <v>1897</v>
      </c>
      <c r="C482" s="5">
        <v>60</v>
      </c>
      <c r="D482" s="4" t="s">
        <v>23</v>
      </c>
      <c r="E482" s="4" t="s">
        <v>24</v>
      </c>
      <c r="F482" s="5">
        <v>0</v>
      </c>
      <c r="G482" s="4" t="s">
        <v>64</v>
      </c>
      <c r="H482" s="4" t="s">
        <v>26</v>
      </c>
      <c r="I482" s="5">
        <v>40879884</v>
      </c>
      <c r="J482" s="5">
        <v>9058353</v>
      </c>
      <c r="K482" s="5">
        <v>100352831</v>
      </c>
      <c r="L482" s="4" t="s">
        <v>27</v>
      </c>
      <c r="M482" s="5">
        <v>684</v>
      </c>
      <c r="N482" s="5">
        <v>12</v>
      </c>
      <c r="O482" s="2">
        <v>22.37</v>
      </c>
      <c r="P482" s="5">
        <v>16364217</v>
      </c>
      <c r="Q482" s="4" t="s">
        <v>36</v>
      </c>
      <c r="R482" s="5">
        <v>0</v>
      </c>
      <c r="S482" s="4" t="s">
        <v>50</v>
      </c>
      <c r="T482" s="6">
        <v>45450</v>
      </c>
      <c r="U482" s="4" t="s">
        <v>84</v>
      </c>
      <c r="V482" s="2">
        <f t="shared" si="49"/>
        <v>32.768912126393246</v>
      </c>
      <c r="W482" s="3">
        <f t="shared" si="50"/>
        <v>0</v>
      </c>
      <c r="X482" s="3">
        <f t="shared" si="51"/>
        <v>22.37</v>
      </c>
      <c r="Y482" s="3">
        <f t="shared" si="52"/>
        <v>2244892829.4700003</v>
      </c>
      <c r="Z482" s="3">
        <f t="shared" si="53"/>
        <v>2244892829.4700003</v>
      </c>
      <c r="AA482" s="3">
        <f t="shared" si="54"/>
        <v>0</v>
      </c>
      <c r="AB482" s="7">
        <f t="shared" si="55"/>
        <v>0</v>
      </c>
      <c r="AC482" s="3" cm="1">
        <f t="array" ref="AC482">IFERROR(
    (SUMPRODUCT(--(M482:M1481 &lt;&gt; Y482:Y1481)*(M482:M1481 &lt; Y482:Y1481)) - SUMPRODUCT(--(M482:M1481 &lt;&gt; Y482:Y1481)*(M482:M1481 &gt; Y482:Y1481))) /
    SQRT(
        (SUMPRODUCT(--(M482:M1481 &lt;&gt; Y482:Y1481)*(M482:M1481 &lt; Y482:Y1481)) + COUNT(M482:M1481)) *
        (SUMPRODUCT(--(M482:M1481 &lt;&gt; Y482:Y1481)*(M482:M1481 &gt; Y482:Y1481)) + COUNT(Y482:Y1481))
    ),
    0
)</f>
        <v>0.70710678118654746</v>
      </c>
    </row>
    <row r="483" spans="1:29" x14ac:dyDescent="0.3">
      <c r="A483" s="4" t="s">
        <v>708</v>
      </c>
      <c r="B483" s="4" t="s">
        <v>709</v>
      </c>
      <c r="C483" s="5">
        <v>35</v>
      </c>
      <c r="D483" s="4" t="s">
        <v>41</v>
      </c>
      <c r="E483" s="4" t="s">
        <v>33</v>
      </c>
      <c r="F483" s="5">
        <v>0</v>
      </c>
      <c r="G483" s="4" t="s">
        <v>25</v>
      </c>
      <c r="H483" s="4" t="s">
        <v>26</v>
      </c>
      <c r="I483" s="5">
        <v>26896021</v>
      </c>
      <c r="J483" s="5">
        <v>3338669</v>
      </c>
      <c r="K483" s="5">
        <v>417181452</v>
      </c>
      <c r="L483" s="4" t="s">
        <v>61</v>
      </c>
      <c r="M483" s="5">
        <v>683</v>
      </c>
      <c r="N483" s="5">
        <v>72</v>
      </c>
      <c r="O483" s="2">
        <v>20.21</v>
      </c>
      <c r="P483" s="5">
        <v>11722351</v>
      </c>
      <c r="Q483" s="4" t="s">
        <v>36</v>
      </c>
      <c r="R483" s="5">
        <v>1</v>
      </c>
      <c r="S483" s="4" t="s">
        <v>29</v>
      </c>
      <c r="T483" s="6">
        <v>45511</v>
      </c>
      <c r="U483" s="4" t="s">
        <v>51</v>
      </c>
      <c r="V483" s="2">
        <f t="shared" si="49"/>
        <v>38.771196264952607</v>
      </c>
      <c r="W483" s="3">
        <f t="shared" si="50"/>
        <v>0</v>
      </c>
      <c r="X483" s="3">
        <f t="shared" si="51"/>
        <v>20.21</v>
      </c>
      <c r="Y483" s="3">
        <f t="shared" si="52"/>
        <v>8431237144.9200001</v>
      </c>
      <c r="Z483" s="3">
        <f t="shared" si="53"/>
        <v>8431237144.9200001</v>
      </c>
      <c r="AA483" s="3">
        <f t="shared" si="54"/>
        <v>0</v>
      </c>
      <c r="AB483" s="7">
        <f t="shared" si="55"/>
        <v>0</v>
      </c>
      <c r="AC483" s="3" cm="1">
        <f t="array" ref="AC483">IFERROR(
    (SUMPRODUCT(--(M483:M1482 &lt;&gt; Y483:Y1482)*(M483:M1482 &lt; Y483:Y1482)) - SUMPRODUCT(--(M483:M1482 &lt;&gt; Y483:Y1482)*(M483:M1482 &gt; Y483:Y1482))) /
    SQRT(
        (SUMPRODUCT(--(M483:M1482 &lt;&gt; Y483:Y1482)*(M483:M1482 &lt; Y483:Y1482)) + COUNT(M483:M1482)) *
        (SUMPRODUCT(--(M483:M1482 &lt;&gt; Y483:Y1482)*(M483:M1482 &gt; Y483:Y1482)) + COUNT(Y483:Y1482))
    ),
    0
)</f>
        <v>0.70710678118654746</v>
      </c>
    </row>
    <row r="484" spans="1:29" x14ac:dyDescent="0.3">
      <c r="A484" s="4" t="s">
        <v>1362</v>
      </c>
      <c r="B484" s="4" t="s">
        <v>1363</v>
      </c>
      <c r="C484" s="5">
        <v>49</v>
      </c>
      <c r="D484" s="4" t="s">
        <v>41</v>
      </c>
      <c r="E484" s="4" t="s">
        <v>33</v>
      </c>
      <c r="F484" s="5">
        <v>3</v>
      </c>
      <c r="G484" s="4" t="s">
        <v>34</v>
      </c>
      <c r="H484" s="4" t="s">
        <v>49</v>
      </c>
      <c r="I484" s="5">
        <v>24248072</v>
      </c>
      <c r="J484" s="5">
        <v>13340512</v>
      </c>
      <c r="K484" s="5">
        <v>178068572</v>
      </c>
      <c r="L484" s="4" t="s">
        <v>71</v>
      </c>
      <c r="M484" s="5">
        <v>683</v>
      </c>
      <c r="N484" s="5">
        <v>48</v>
      </c>
      <c r="O484" s="2">
        <v>23.03</v>
      </c>
      <c r="P484" s="5">
        <v>10271230</v>
      </c>
      <c r="Q484" s="4" t="s">
        <v>36</v>
      </c>
      <c r="R484" s="5">
        <v>0</v>
      </c>
      <c r="S484" s="4" t="s">
        <v>29</v>
      </c>
      <c r="T484" s="6">
        <v>45022</v>
      </c>
      <c r="U484" s="4" t="s">
        <v>38</v>
      </c>
      <c r="V484" s="2">
        <f t="shared" si="49"/>
        <v>27.325397519629895</v>
      </c>
      <c r="W484" s="3">
        <f t="shared" si="50"/>
        <v>0</v>
      </c>
      <c r="X484" s="3">
        <f t="shared" si="51"/>
        <v>23.03</v>
      </c>
      <c r="Y484" s="3">
        <f t="shared" si="52"/>
        <v>4100919213.1600003</v>
      </c>
      <c r="Z484" s="3">
        <f t="shared" si="53"/>
        <v>4100919213.1600003</v>
      </c>
      <c r="AA484" s="3">
        <f t="shared" si="54"/>
        <v>0</v>
      </c>
      <c r="AB484" s="7">
        <f t="shared" si="55"/>
        <v>0</v>
      </c>
      <c r="AC484" s="3" cm="1">
        <f t="array" ref="AC484">IFERROR(
    (SUMPRODUCT(--(M484:M1483 &lt;&gt; Y484:Y1483)*(M484:M1483 &lt; Y484:Y1483)) - SUMPRODUCT(--(M484:M1483 &lt;&gt; Y484:Y1483)*(M484:M1483 &gt; Y484:Y1483))) /
    SQRT(
        (SUMPRODUCT(--(M484:M1483 &lt;&gt; Y484:Y1483)*(M484:M1483 &lt; Y484:Y1483)) + COUNT(M484:M1483)) *
        (SUMPRODUCT(--(M484:M1483 &lt;&gt; Y484:Y1483)*(M484:M1483 &gt; Y484:Y1483)) + COUNT(Y484:Y1483))
    ),
    0
)</f>
        <v>0.70710678118654757</v>
      </c>
    </row>
    <row r="485" spans="1:29" x14ac:dyDescent="0.3">
      <c r="A485" s="4" t="s">
        <v>1556</v>
      </c>
      <c r="B485" s="4" t="s">
        <v>1557</v>
      </c>
      <c r="C485" s="5">
        <v>53</v>
      </c>
      <c r="D485" s="4" t="s">
        <v>41</v>
      </c>
      <c r="E485" s="4" t="s">
        <v>33</v>
      </c>
      <c r="F485" s="5">
        <v>0</v>
      </c>
      <c r="G485" s="4" t="s">
        <v>64</v>
      </c>
      <c r="H485" s="4" t="s">
        <v>26</v>
      </c>
      <c r="I485" s="5">
        <v>6845733</v>
      </c>
      <c r="J485" s="5">
        <v>10710553</v>
      </c>
      <c r="K485" s="5">
        <v>62842611</v>
      </c>
      <c r="L485" s="4" t="s">
        <v>35</v>
      </c>
      <c r="M485" s="5">
        <v>683</v>
      </c>
      <c r="N485" s="5">
        <v>36</v>
      </c>
      <c r="O485" s="2">
        <v>21.8</v>
      </c>
      <c r="P485" s="5">
        <v>17733956</v>
      </c>
      <c r="Q485" s="4" t="s">
        <v>46</v>
      </c>
      <c r="R485" s="5">
        <v>0</v>
      </c>
      <c r="S485" s="4" t="s">
        <v>50</v>
      </c>
      <c r="T485" s="6">
        <v>44897</v>
      </c>
      <c r="U485" s="4" t="s">
        <v>30</v>
      </c>
      <c r="V485" s="2">
        <f t="shared" si="49"/>
        <v>101.01200219681998</v>
      </c>
      <c r="W485" s="3">
        <f t="shared" si="50"/>
        <v>0</v>
      </c>
      <c r="X485" s="3">
        <f t="shared" si="51"/>
        <v>21.8</v>
      </c>
      <c r="Y485" s="3">
        <f t="shared" si="52"/>
        <v>1369968919.8</v>
      </c>
      <c r="Z485" s="3">
        <f t="shared" si="53"/>
        <v>1369968919.8</v>
      </c>
      <c r="AA485" s="3">
        <f t="shared" si="54"/>
        <v>0</v>
      </c>
      <c r="AB485" s="7">
        <f t="shared" si="55"/>
        <v>0</v>
      </c>
      <c r="AC485" s="3" cm="1">
        <f t="array" ref="AC485">IFERROR(
    (SUMPRODUCT(--(M485:M1484 &lt;&gt; Y485:Y1484)*(M485:M1484 &lt; Y485:Y1484)) - SUMPRODUCT(--(M485:M1484 &lt;&gt; Y485:Y1484)*(M485:M1484 &gt; Y485:Y1484))) /
    SQRT(
        (SUMPRODUCT(--(M485:M1484 &lt;&gt; Y485:Y1484)*(M485:M1484 &lt; Y485:Y1484)) + COUNT(M485:M1484)) *
        (SUMPRODUCT(--(M485:M1484 &lt;&gt; Y485:Y1484)*(M485:M1484 &gt; Y485:Y1484)) + COUNT(Y485:Y1484))
    ),
    0
)</f>
        <v>0.70710678118654757</v>
      </c>
    </row>
    <row r="486" spans="1:29" x14ac:dyDescent="0.3">
      <c r="A486" s="4" t="s">
        <v>1806</v>
      </c>
      <c r="B486" s="4" t="s">
        <v>1807</v>
      </c>
      <c r="C486" s="5">
        <v>58</v>
      </c>
      <c r="D486" s="4" t="s">
        <v>23</v>
      </c>
      <c r="E486" s="4" t="s">
        <v>33</v>
      </c>
      <c r="F486" s="5">
        <v>1</v>
      </c>
      <c r="G486" s="4" t="s">
        <v>25</v>
      </c>
      <c r="H486" s="4" t="s">
        <v>26</v>
      </c>
      <c r="I486" s="5">
        <v>15051526</v>
      </c>
      <c r="J486" s="5">
        <v>1065560</v>
      </c>
      <c r="K486" s="5">
        <v>141917442</v>
      </c>
      <c r="L486" s="4" t="s">
        <v>27</v>
      </c>
      <c r="M486" s="5">
        <v>682</v>
      </c>
      <c r="N486" s="5">
        <v>48</v>
      </c>
      <c r="O486" s="2">
        <v>23.64</v>
      </c>
      <c r="P486" s="5">
        <v>11913070</v>
      </c>
      <c r="Q486" s="4" t="s">
        <v>36</v>
      </c>
      <c r="R486" s="5">
        <v>0</v>
      </c>
      <c r="S486" s="4" t="s">
        <v>29</v>
      </c>
      <c r="T486" s="6">
        <v>45490</v>
      </c>
      <c r="U486" s="4" t="s">
        <v>84</v>
      </c>
      <c r="V486" s="2">
        <f t="shared" si="49"/>
        <v>73.915781053721503</v>
      </c>
      <c r="W486" s="3">
        <f t="shared" si="50"/>
        <v>0</v>
      </c>
      <c r="X486" s="3">
        <f t="shared" si="51"/>
        <v>23.64</v>
      </c>
      <c r="Y486" s="3">
        <f t="shared" si="52"/>
        <v>3354928328.8800001</v>
      </c>
      <c r="Z486" s="3">
        <f t="shared" si="53"/>
        <v>3354928328.8800001</v>
      </c>
      <c r="AA486" s="3">
        <f t="shared" si="54"/>
        <v>0</v>
      </c>
      <c r="AB486" s="7">
        <f t="shared" si="55"/>
        <v>0</v>
      </c>
      <c r="AC486" s="3" cm="1">
        <f t="array" ref="AC486">IFERROR(
    (SUMPRODUCT(--(M486:M1485 &lt;&gt; Y486:Y1485)*(M486:M1485 &lt; Y486:Y1485)) - SUMPRODUCT(--(M486:M1485 &lt;&gt; Y486:Y1485)*(M486:M1485 &gt; Y486:Y1485))) /
    SQRT(
        (SUMPRODUCT(--(M486:M1485 &lt;&gt; Y486:Y1485)*(M486:M1485 &lt; Y486:Y1485)) + COUNT(M486:M1485)) *
        (SUMPRODUCT(--(M486:M1485 &lt;&gt; Y486:Y1485)*(M486:M1485 &gt; Y486:Y1485)) + COUNT(Y486:Y1485))
    ),
    0
)</f>
        <v>0.70710678118654757</v>
      </c>
    </row>
    <row r="487" spans="1:29" x14ac:dyDescent="0.3">
      <c r="A487" s="4" t="s">
        <v>191</v>
      </c>
      <c r="B487" s="4" t="s">
        <v>192</v>
      </c>
      <c r="C487" s="5">
        <v>23</v>
      </c>
      <c r="D487" s="4" t="s">
        <v>41</v>
      </c>
      <c r="E487" s="4" t="s">
        <v>33</v>
      </c>
      <c r="F487" s="5">
        <v>1</v>
      </c>
      <c r="G487" s="4" t="s">
        <v>25</v>
      </c>
      <c r="H487" s="4" t="s">
        <v>49</v>
      </c>
      <c r="I487" s="5">
        <v>10158570</v>
      </c>
      <c r="J487" s="5">
        <v>1955206</v>
      </c>
      <c r="K487" s="5">
        <v>206397363</v>
      </c>
      <c r="L487" s="4" t="s">
        <v>27</v>
      </c>
      <c r="M487" s="5">
        <v>681</v>
      </c>
      <c r="N487" s="5">
        <v>12</v>
      </c>
      <c r="O487" s="2">
        <v>16.37</v>
      </c>
      <c r="P487" s="5">
        <v>2456851</v>
      </c>
      <c r="Q487" s="4" t="s">
        <v>46</v>
      </c>
      <c r="R487" s="5">
        <v>1</v>
      </c>
      <c r="S487" s="4" t="s">
        <v>43</v>
      </c>
      <c r="T487" s="6">
        <v>45142</v>
      </c>
      <c r="U487" s="4" t="s">
        <v>51</v>
      </c>
      <c r="V487" s="2">
        <f t="shared" si="49"/>
        <v>20.281463021934695</v>
      </c>
      <c r="W487" s="3">
        <f t="shared" si="50"/>
        <v>0</v>
      </c>
      <c r="X487" s="3">
        <f t="shared" si="51"/>
        <v>16.37</v>
      </c>
      <c r="Y487" s="3">
        <f t="shared" si="52"/>
        <v>3378724832.3100004</v>
      </c>
      <c r="Z487" s="3">
        <f t="shared" si="53"/>
        <v>3378724832.3100004</v>
      </c>
      <c r="AA487" s="3">
        <f t="shared" si="54"/>
        <v>0</v>
      </c>
      <c r="AB487" s="7">
        <f t="shared" si="55"/>
        <v>0</v>
      </c>
      <c r="AC487" s="3" cm="1">
        <f t="array" ref="AC487">IFERROR(
    (SUMPRODUCT(--(M487:M1486 &lt;&gt; Y487:Y1486)*(M487:M1486 &lt; Y487:Y1486)) - SUMPRODUCT(--(M487:M1486 &lt;&gt; Y487:Y1486)*(M487:M1486 &gt; Y487:Y1486))) /
    SQRT(
        (SUMPRODUCT(--(M487:M1486 &lt;&gt; Y487:Y1486)*(M487:M1486 &lt; Y487:Y1486)) + COUNT(M487:M1486)) *
        (SUMPRODUCT(--(M487:M1486 &lt;&gt; Y487:Y1486)*(M487:M1486 &gt; Y487:Y1486)) + COUNT(Y487:Y1486))
    ),
    0
)</f>
        <v>0.70710678118654757</v>
      </c>
    </row>
    <row r="488" spans="1:29" x14ac:dyDescent="0.3">
      <c r="A488" s="4" t="s">
        <v>1012</v>
      </c>
      <c r="B488" s="4" t="s">
        <v>1013</v>
      </c>
      <c r="C488" s="5">
        <v>43</v>
      </c>
      <c r="D488" s="4" t="s">
        <v>23</v>
      </c>
      <c r="E488" s="4" t="s">
        <v>42</v>
      </c>
      <c r="F488" s="5">
        <v>0</v>
      </c>
      <c r="G488" s="4" t="s">
        <v>34</v>
      </c>
      <c r="H488" s="4" t="s">
        <v>26</v>
      </c>
      <c r="I488" s="5">
        <v>46049527</v>
      </c>
      <c r="J488" s="5">
        <v>9606541</v>
      </c>
      <c r="K488" s="5">
        <v>158890818</v>
      </c>
      <c r="L488" s="4" t="s">
        <v>27</v>
      </c>
      <c r="M488" s="5">
        <v>681</v>
      </c>
      <c r="N488" s="5">
        <v>24</v>
      </c>
      <c r="O488" s="2">
        <v>16.28</v>
      </c>
      <c r="P488" s="5">
        <v>15803289</v>
      </c>
      <c r="Q488" s="4" t="s">
        <v>36</v>
      </c>
      <c r="R488" s="5">
        <v>0</v>
      </c>
      <c r="S488" s="4" t="s">
        <v>29</v>
      </c>
      <c r="T488" s="6">
        <v>45417</v>
      </c>
      <c r="U488" s="4" t="s">
        <v>51</v>
      </c>
      <c r="V488" s="2">
        <f t="shared" si="49"/>
        <v>28.394548102104515</v>
      </c>
      <c r="W488" s="3">
        <f t="shared" si="50"/>
        <v>0</v>
      </c>
      <c r="X488" s="3">
        <f t="shared" si="51"/>
        <v>16.28</v>
      </c>
      <c r="Y488" s="3">
        <f t="shared" si="52"/>
        <v>2586742517.04</v>
      </c>
      <c r="Z488" s="3">
        <f t="shared" si="53"/>
        <v>2586742517.04</v>
      </c>
      <c r="AA488" s="3">
        <f t="shared" si="54"/>
        <v>0</v>
      </c>
      <c r="AB488" s="7">
        <f t="shared" si="55"/>
        <v>0</v>
      </c>
      <c r="AC488" s="3" cm="1">
        <f t="array" ref="AC488">IFERROR(
    (SUMPRODUCT(--(M488:M1487 &lt;&gt; Y488:Y1487)*(M488:M1487 &lt; Y488:Y1487)) - SUMPRODUCT(--(M488:M1487 &lt;&gt; Y488:Y1487)*(M488:M1487 &gt; Y488:Y1487))) /
    SQRT(
        (SUMPRODUCT(--(M488:M1487 &lt;&gt; Y488:Y1487)*(M488:M1487 &lt; Y488:Y1487)) + COUNT(M488:M1487)) *
        (SUMPRODUCT(--(M488:M1487 &lt;&gt; Y488:Y1487)*(M488:M1487 &gt; Y488:Y1487)) + COUNT(Y488:Y1487))
    ),
    0
)</f>
        <v>0.70710678118654757</v>
      </c>
    </row>
    <row r="489" spans="1:29" x14ac:dyDescent="0.3">
      <c r="A489" s="4" t="s">
        <v>1882</v>
      </c>
      <c r="B489" s="4" t="s">
        <v>1883</v>
      </c>
      <c r="C489" s="5">
        <v>60</v>
      </c>
      <c r="D489" s="4" t="s">
        <v>41</v>
      </c>
      <c r="E489" s="4" t="s">
        <v>24</v>
      </c>
      <c r="F489" s="5">
        <v>1</v>
      </c>
      <c r="G489" s="4" t="s">
        <v>64</v>
      </c>
      <c r="H489" s="4" t="s">
        <v>26</v>
      </c>
      <c r="I489" s="5">
        <v>12042049</v>
      </c>
      <c r="J489" s="5">
        <v>9204725</v>
      </c>
      <c r="K489" s="5">
        <v>274546370</v>
      </c>
      <c r="L489" s="4" t="s">
        <v>61</v>
      </c>
      <c r="M489" s="5">
        <v>681</v>
      </c>
      <c r="N489" s="5">
        <v>48</v>
      </c>
      <c r="O489" s="2">
        <v>12.53</v>
      </c>
      <c r="P489" s="5">
        <v>7548216</v>
      </c>
      <c r="Q489" s="4" t="s">
        <v>46</v>
      </c>
      <c r="R489" s="5">
        <v>0</v>
      </c>
      <c r="S489" s="4" t="s">
        <v>29</v>
      </c>
      <c r="T489" s="6">
        <v>45437</v>
      </c>
      <c r="U489" s="4" t="s">
        <v>55</v>
      </c>
      <c r="V489" s="2">
        <f t="shared" si="49"/>
        <v>35.526409797553264</v>
      </c>
      <c r="W489" s="3">
        <f t="shared" si="50"/>
        <v>0</v>
      </c>
      <c r="X489" s="3">
        <f t="shared" si="51"/>
        <v>12.53</v>
      </c>
      <c r="Y489" s="3">
        <f t="shared" si="52"/>
        <v>3440066016.0999999</v>
      </c>
      <c r="Z489" s="3">
        <f t="shared" si="53"/>
        <v>3440066016.0999999</v>
      </c>
      <c r="AA489" s="3">
        <f t="shared" si="54"/>
        <v>0</v>
      </c>
      <c r="AB489" s="7">
        <f t="shared" si="55"/>
        <v>0</v>
      </c>
      <c r="AC489" s="3" cm="1">
        <f t="array" ref="AC489">IFERROR(
    (SUMPRODUCT(--(M489:M1488 &lt;&gt; Y489:Y1488)*(M489:M1488 &lt; Y489:Y1488)) - SUMPRODUCT(--(M489:M1488 &lt;&gt; Y489:Y1488)*(M489:M1488 &gt; Y489:Y1488))) /
    SQRT(
        (SUMPRODUCT(--(M489:M1488 &lt;&gt; Y489:Y1488)*(M489:M1488 &lt; Y489:Y1488)) + COUNT(M489:M1488)) *
        (SUMPRODUCT(--(M489:M1488 &lt;&gt; Y489:Y1488)*(M489:M1488 &gt; Y489:Y1488)) + COUNT(Y489:Y1488))
    ),
    0
)</f>
        <v>0.70710678118654757</v>
      </c>
    </row>
    <row r="490" spans="1:29" x14ac:dyDescent="0.3">
      <c r="A490" s="4" t="s">
        <v>47</v>
      </c>
      <c r="B490" s="4" t="s">
        <v>48</v>
      </c>
      <c r="C490" s="5">
        <v>21</v>
      </c>
      <c r="D490" s="4" t="s">
        <v>41</v>
      </c>
      <c r="E490" s="4" t="s">
        <v>24</v>
      </c>
      <c r="F490" s="5">
        <v>1</v>
      </c>
      <c r="G490" s="4" t="s">
        <v>34</v>
      </c>
      <c r="H490" s="4" t="s">
        <v>49</v>
      </c>
      <c r="I490" s="5">
        <v>7422952</v>
      </c>
      <c r="J490" s="5">
        <v>14970760</v>
      </c>
      <c r="K490" s="5">
        <v>388108818</v>
      </c>
      <c r="L490" s="4" t="s">
        <v>35</v>
      </c>
      <c r="M490" s="5">
        <v>680</v>
      </c>
      <c r="N490" s="5">
        <v>36</v>
      </c>
      <c r="O490" s="2">
        <v>16.54</v>
      </c>
      <c r="P490" s="5">
        <v>5174865</v>
      </c>
      <c r="Q490" s="4" t="s">
        <v>36</v>
      </c>
      <c r="R490" s="5">
        <v>0</v>
      </c>
      <c r="S490" s="4" t="s">
        <v>50</v>
      </c>
      <c r="T490" s="6">
        <v>45824</v>
      </c>
      <c r="U490" s="4" t="s">
        <v>51</v>
      </c>
      <c r="V490" s="2">
        <f t="shared" si="49"/>
        <v>23.108562796556463</v>
      </c>
      <c r="W490" s="3">
        <f t="shared" si="50"/>
        <v>0</v>
      </c>
      <c r="X490" s="3">
        <f t="shared" si="51"/>
        <v>16.54</v>
      </c>
      <c r="Y490" s="3">
        <f t="shared" si="52"/>
        <v>6419319849.7199993</v>
      </c>
      <c r="Z490" s="3">
        <f t="shared" si="53"/>
        <v>6419319849.7199993</v>
      </c>
      <c r="AA490" s="3">
        <f t="shared" si="54"/>
        <v>0</v>
      </c>
      <c r="AB490" s="7">
        <f t="shared" si="55"/>
        <v>0</v>
      </c>
      <c r="AC490" s="3" cm="1">
        <f t="array" ref="AC490">IFERROR(
    (SUMPRODUCT(--(M490:M1489 &lt;&gt; Y490:Y1489)*(M490:M1489 &lt; Y490:Y1489)) - SUMPRODUCT(--(M490:M1489 &lt;&gt; Y490:Y1489)*(M490:M1489 &gt; Y490:Y1489))) /
    SQRT(
        (SUMPRODUCT(--(M490:M1489 &lt;&gt; Y490:Y1489)*(M490:M1489 &lt; Y490:Y1489)) + COUNT(M490:M1489)) *
        (SUMPRODUCT(--(M490:M1489 &lt;&gt; Y490:Y1489)*(M490:M1489 &gt; Y490:Y1489)) + COUNT(Y490:Y1489))
    ),
    0
)</f>
        <v>0.70710678118654746</v>
      </c>
    </row>
    <row r="491" spans="1:29" x14ac:dyDescent="0.3">
      <c r="A491" s="4" t="s">
        <v>171</v>
      </c>
      <c r="B491" s="4" t="s">
        <v>172</v>
      </c>
      <c r="C491" s="5">
        <v>23</v>
      </c>
      <c r="D491" s="4" t="s">
        <v>41</v>
      </c>
      <c r="E491" s="4" t="s">
        <v>33</v>
      </c>
      <c r="F491" s="5">
        <v>3</v>
      </c>
      <c r="G491" s="4" t="s">
        <v>34</v>
      </c>
      <c r="H491" s="4" t="s">
        <v>49</v>
      </c>
      <c r="I491" s="5">
        <v>11931344</v>
      </c>
      <c r="J491" s="5">
        <v>8325857</v>
      </c>
      <c r="K491" s="5">
        <v>400698423</v>
      </c>
      <c r="L491" s="4" t="s">
        <v>71</v>
      </c>
      <c r="M491" s="5">
        <v>680</v>
      </c>
      <c r="N491" s="5">
        <v>60</v>
      </c>
      <c r="O491" s="2">
        <v>18</v>
      </c>
      <c r="P491" s="5">
        <v>14457638</v>
      </c>
      <c r="Q491" s="4" t="s">
        <v>36</v>
      </c>
      <c r="R491" s="5">
        <v>0</v>
      </c>
      <c r="S491" s="4" t="s">
        <v>37</v>
      </c>
      <c r="T491" s="6">
        <v>45628</v>
      </c>
      <c r="U491" s="4" t="s">
        <v>55</v>
      </c>
      <c r="V491" s="2">
        <f t="shared" si="49"/>
        <v>71.370363556149741</v>
      </c>
      <c r="W491" s="3">
        <f t="shared" si="50"/>
        <v>0</v>
      </c>
      <c r="X491" s="3">
        <f t="shared" si="51"/>
        <v>18</v>
      </c>
      <c r="Y491" s="3">
        <f t="shared" si="52"/>
        <v>7212571614</v>
      </c>
      <c r="Z491" s="3">
        <f t="shared" si="53"/>
        <v>7212571614</v>
      </c>
      <c r="AA491" s="3">
        <f t="shared" si="54"/>
        <v>0</v>
      </c>
      <c r="AB491" s="7">
        <f t="shared" si="55"/>
        <v>0</v>
      </c>
      <c r="AC491" s="3" cm="1">
        <f t="array" ref="AC491">IFERROR(
    (SUMPRODUCT(--(M491:M1490 &lt;&gt; Y491:Y1490)*(M491:M1490 &lt; Y491:Y1490)) - SUMPRODUCT(--(M491:M1490 &lt;&gt; Y491:Y1490)*(M491:M1490 &gt; Y491:Y1490))) /
    SQRT(
        (SUMPRODUCT(--(M491:M1490 &lt;&gt; Y491:Y1490)*(M491:M1490 &lt; Y491:Y1490)) + COUNT(M491:M1490)) *
        (SUMPRODUCT(--(M491:M1490 &lt;&gt; Y491:Y1490)*(M491:M1490 &gt; Y491:Y1490)) + COUNT(Y491:Y1490))
    ),
    0
)</f>
        <v>0.70710678118654746</v>
      </c>
    </row>
    <row r="492" spans="1:29" x14ac:dyDescent="0.3">
      <c r="A492" s="4" t="s">
        <v>720</v>
      </c>
      <c r="B492" s="4" t="s">
        <v>721</v>
      </c>
      <c r="C492" s="5">
        <v>36</v>
      </c>
      <c r="D492" s="4" t="s">
        <v>23</v>
      </c>
      <c r="E492" s="4" t="s">
        <v>24</v>
      </c>
      <c r="F492" s="5">
        <v>2</v>
      </c>
      <c r="G492" s="4" t="s">
        <v>25</v>
      </c>
      <c r="H492" s="4" t="s">
        <v>26</v>
      </c>
      <c r="I492" s="5">
        <v>34988602</v>
      </c>
      <c r="J492" s="5">
        <v>19156</v>
      </c>
      <c r="K492" s="5">
        <v>217961178</v>
      </c>
      <c r="L492" s="4" t="s">
        <v>61</v>
      </c>
      <c r="M492" s="5">
        <v>680</v>
      </c>
      <c r="N492" s="5">
        <v>12</v>
      </c>
      <c r="O492" s="2">
        <v>21.63</v>
      </c>
      <c r="P492" s="5">
        <v>1896881</v>
      </c>
      <c r="Q492" s="4" t="s">
        <v>36</v>
      </c>
      <c r="R492" s="5">
        <v>0</v>
      </c>
      <c r="S492" s="4" t="s">
        <v>37</v>
      </c>
      <c r="T492" s="6">
        <v>45161</v>
      </c>
      <c r="U492" s="4" t="s">
        <v>30</v>
      </c>
      <c r="V492" s="2">
        <f t="shared" si="49"/>
        <v>5.4184589598682669</v>
      </c>
      <c r="W492" s="3">
        <f t="shared" si="50"/>
        <v>0</v>
      </c>
      <c r="X492" s="3">
        <f t="shared" si="51"/>
        <v>21.63</v>
      </c>
      <c r="Y492" s="3">
        <f t="shared" si="52"/>
        <v>4714500280.1399994</v>
      </c>
      <c r="Z492" s="3">
        <f t="shared" si="53"/>
        <v>4714500280.1399994</v>
      </c>
      <c r="AA492" s="3">
        <f t="shared" si="54"/>
        <v>0</v>
      </c>
      <c r="AB492" s="7">
        <f t="shared" si="55"/>
        <v>0</v>
      </c>
      <c r="AC492" s="3" cm="1">
        <f t="array" ref="AC492">IFERROR(
    (SUMPRODUCT(--(M492:M1491 &lt;&gt; Y492:Y1491)*(M492:M1491 &lt; Y492:Y1491)) - SUMPRODUCT(--(M492:M1491 &lt;&gt; Y492:Y1491)*(M492:M1491 &gt; Y492:Y1491))) /
    SQRT(
        (SUMPRODUCT(--(M492:M1491 &lt;&gt; Y492:Y1491)*(M492:M1491 &lt; Y492:Y1491)) + COUNT(M492:M1491)) *
        (SUMPRODUCT(--(M492:M1491 &lt;&gt; Y492:Y1491)*(M492:M1491 &gt; Y492:Y1491)) + COUNT(Y492:Y1491))
    ),
    0
)</f>
        <v>0.70710678118654746</v>
      </c>
    </row>
    <row r="493" spans="1:29" x14ac:dyDescent="0.3">
      <c r="A493" s="4" t="s">
        <v>792</v>
      </c>
      <c r="B493" s="4" t="s">
        <v>793</v>
      </c>
      <c r="C493" s="5">
        <v>37</v>
      </c>
      <c r="D493" s="4" t="s">
        <v>23</v>
      </c>
      <c r="E493" s="4" t="s">
        <v>24</v>
      </c>
      <c r="F493" s="5">
        <v>2</v>
      </c>
      <c r="G493" s="4" t="s">
        <v>34</v>
      </c>
      <c r="H493" s="4" t="s">
        <v>26</v>
      </c>
      <c r="I493" s="5">
        <v>38853621</v>
      </c>
      <c r="J493" s="5">
        <v>2957817</v>
      </c>
      <c r="K493" s="5">
        <v>308343536</v>
      </c>
      <c r="L493" s="4" t="s">
        <v>27</v>
      </c>
      <c r="M493" s="5">
        <v>680</v>
      </c>
      <c r="N493" s="5">
        <v>48</v>
      </c>
      <c r="O493" s="2">
        <v>22.59</v>
      </c>
      <c r="P493" s="5">
        <v>6372625</v>
      </c>
      <c r="Q493" s="4" t="s">
        <v>124</v>
      </c>
      <c r="R493" s="5">
        <v>0</v>
      </c>
      <c r="S493" s="4" t="s">
        <v>50</v>
      </c>
      <c r="T493" s="6">
        <v>45052</v>
      </c>
      <c r="U493" s="4" t="s">
        <v>38</v>
      </c>
      <c r="V493" s="2">
        <f t="shared" si="49"/>
        <v>15.241343768181329</v>
      </c>
      <c r="W493" s="3">
        <f t="shared" si="50"/>
        <v>0</v>
      </c>
      <c r="X493" s="3">
        <f t="shared" si="51"/>
        <v>22.59</v>
      </c>
      <c r="Y493" s="3">
        <f t="shared" si="52"/>
        <v>6965480478.2399998</v>
      </c>
      <c r="Z493" s="3">
        <f t="shared" si="53"/>
        <v>6965480478.2399998</v>
      </c>
      <c r="AA493" s="3">
        <f t="shared" si="54"/>
        <v>0</v>
      </c>
      <c r="AB493" s="7">
        <f t="shared" si="55"/>
        <v>0</v>
      </c>
      <c r="AC493" s="3" cm="1">
        <f t="array" ref="AC493">IFERROR(
    (SUMPRODUCT(--(M493:M1492 &lt;&gt; Y493:Y1492)*(M493:M1492 &lt; Y493:Y1492)) - SUMPRODUCT(--(M493:M1492 &lt;&gt; Y493:Y1492)*(M493:M1492 &gt; Y493:Y1492))) /
    SQRT(
        (SUMPRODUCT(--(M493:M1492 &lt;&gt; Y493:Y1492)*(M493:M1492 &lt; Y493:Y1492)) + COUNT(M493:M1492)) *
        (SUMPRODUCT(--(M493:M1492 &lt;&gt; Y493:Y1492)*(M493:M1492 &gt; Y493:Y1492)) + COUNT(Y493:Y1492))
    ),
    0
)</f>
        <v>0.70710678118654746</v>
      </c>
    </row>
    <row r="494" spans="1:29" x14ac:dyDescent="0.3">
      <c r="A494" s="4" t="s">
        <v>1344</v>
      </c>
      <c r="B494" s="4" t="s">
        <v>1345</v>
      </c>
      <c r="C494" s="5">
        <v>49</v>
      </c>
      <c r="D494" s="4" t="s">
        <v>23</v>
      </c>
      <c r="E494" s="4" t="s">
        <v>33</v>
      </c>
      <c r="F494" s="5">
        <v>3</v>
      </c>
      <c r="G494" s="4" t="s">
        <v>64</v>
      </c>
      <c r="H494" s="4" t="s">
        <v>305</v>
      </c>
      <c r="I494" s="5">
        <v>46796616</v>
      </c>
      <c r="J494" s="5">
        <v>8077813</v>
      </c>
      <c r="K494" s="5">
        <v>195190838</v>
      </c>
      <c r="L494" s="4" t="s">
        <v>27</v>
      </c>
      <c r="M494" s="5">
        <v>680</v>
      </c>
      <c r="N494" s="5">
        <v>24</v>
      </c>
      <c r="O494" s="2">
        <v>10.06</v>
      </c>
      <c r="P494" s="5">
        <v>3522189</v>
      </c>
      <c r="Q494" s="4" t="s">
        <v>36</v>
      </c>
      <c r="R494" s="5">
        <v>0</v>
      </c>
      <c r="S494" s="4" t="s">
        <v>50</v>
      </c>
      <c r="T494" s="6">
        <v>45676</v>
      </c>
      <c r="U494" s="4" t="s">
        <v>51</v>
      </c>
      <c r="V494" s="2">
        <f t="shared" si="49"/>
        <v>6.418634442647229</v>
      </c>
      <c r="W494" s="3">
        <f t="shared" si="50"/>
        <v>0</v>
      </c>
      <c r="X494" s="3">
        <f t="shared" si="51"/>
        <v>10.06</v>
      </c>
      <c r="Y494" s="3">
        <f t="shared" si="52"/>
        <v>1963619830.2800002</v>
      </c>
      <c r="Z494" s="3">
        <f t="shared" si="53"/>
        <v>1963619830.2800002</v>
      </c>
      <c r="AA494" s="3">
        <f t="shared" si="54"/>
        <v>0</v>
      </c>
      <c r="AB494" s="7">
        <f t="shared" si="55"/>
        <v>0</v>
      </c>
      <c r="AC494" s="3" cm="1">
        <f t="array" ref="AC494">IFERROR(
    (SUMPRODUCT(--(M494:M1493 &lt;&gt; Y494:Y1493)*(M494:M1493 &lt; Y494:Y1493)) - SUMPRODUCT(--(M494:M1493 &lt;&gt; Y494:Y1493)*(M494:M1493 &gt; Y494:Y1493))) /
    SQRT(
        (SUMPRODUCT(--(M494:M1493 &lt;&gt; Y494:Y1493)*(M494:M1493 &lt; Y494:Y1493)) + COUNT(M494:M1493)) *
        (SUMPRODUCT(--(M494:M1493 &lt;&gt; Y494:Y1493)*(M494:M1493 &gt; Y494:Y1493)) + COUNT(Y494:Y1493))
    ),
    0
)</f>
        <v>0.70710678118654757</v>
      </c>
    </row>
    <row r="495" spans="1:29" x14ac:dyDescent="0.3">
      <c r="A495" s="4" t="s">
        <v>1502</v>
      </c>
      <c r="B495" s="4" t="s">
        <v>1503</v>
      </c>
      <c r="C495" s="5">
        <v>53</v>
      </c>
      <c r="D495" s="4" t="s">
        <v>41</v>
      </c>
      <c r="E495" s="4" t="s">
        <v>42</v>
      </c>
      <c r="F495" s="5">
        <v>0</v>
      </c>
      <c r="G495" s="4" t="s">
        <v>25</v>
      </c>
      <c r="H495" s="4" t="s">
        <v>54</v>
      </c>
      <c r="I495" s="5">
        <v>19671009</v>
      </c>
      <c r="J495" s="5">
        <v>9655179</v>
      </c>
      <c r="K495" s="5">
        <v>410328918</v>
      </c>
      <c r="L495" s="4" t="s">
        <v>61</v>
      </c>
      <c r="M495" s="5">
        <v>680</v>
      </c>
      <c r="N495" s="5">
        <v>48</v>
      </c>
      <c r="O495" s="2">
        <v>19.96</v>
      </c>
      <c r="P495" s="5">
        <v>12944245</v>
      </c>
      <c r="Q495" s="4" t="s">
        <v>36</v>
      </c>
      <c r="R495" s="5">
        <v>0</v>
      </c>
      <c r="S495" s="4" t="s">
        <v>43</v>
      </c>
      <c r="T495" s="6">
        <v>45326</v>
      </c>
      <c r="U495" s="4" t="s">
        <v>30</v>
      </c>
      <c r="V495" s="2">
        <f t="shared" si="49"/>
        <v>44.138859779525383</v>
      </c>
      <c r="W495" s="3">
        <f t="shared" si="50"/>
        <v>0</v>
      </c>
      <c r="X495" s="3">
        <f t="shared" si="51"/>
        <v>19.96</v>
      </c>
      <c r="Y495" s="3">
        <f t="shared" si="52"/>
        <v>8190165203.2800007</v>
      </c>
      <c r="Z495" s="3">
        <f t="shared" si="53"/>
        <v>8190165203.2800007</v>
      </c>
      <c r="AA495" s="3">
        <f t="shared" si="54"/>
        <v>0</v>
      </c>
      <c r="AB495" s="7">
        <f t="shared" si="55"/>
        <v>0</v>
      </c>
      <c r="AC495" s="3" cm="1">
        <f t="array" ref="AC495">IFERROR(
    (SUMPRODUCT(--(M495:M1494 &lt;&gt; Y495:Y1494)*(M495:M1494 &lt; Y495:Y1494)) - SUMPRODUCT(--(M495:M1494 &lt;&gt; Y495:Y1494)*(M495:M1494 &gt; Y495:Y1494))) /
    SQRT(
        (SUMPRODUCT(--(M495:M1494 &lt;&gt; Y495:Y1494)*(M495:M1494 &lt; Y495:Y1494)) + COUNT(M495:M1494)) *
        (SUMPRODUCT(--(M495:M1494 &lt;&gt; Y495:Y1494)*(M495:M1494 &gt; Y495:Y1494)) + COUNT(Y495:Y1494))
    ),
    0
)</f>
        <v>0.70710678118654757</v>
      </c>
    </row>
    <row r="496" spans="1:29" x14ac:dyDescent="0.3">
      <c r="A496" s="4" t="s">
        <v>1612</v>
      </c>
      <c r="B496" s="4" t="s">
        <v>1613</v>
      </c>
      <c r="C496" s="5">
        <v>55</v>
      </c>
      <c r="D496" s="4" t="s">
        <v>41</v>
      </c>
      <c r="E496" s="4" t="s">
        <v>33</v>
      </c>
      <c r="F496" s="5">
        <v>2</v>
      </c>
      <c r="G496" s="4" t="s">
        <v>25</v>
      </c>
      <c r="H496" s="4" t="s">
        <v>26</v>
      </c>
      <c r="I496" s="5">
        <v>12285387</v>
      </c>
      <c r="J496" s="5">
        <v>11872582</v>
      </c>
      <c r="K496" s="5">
        <v>171409751</v>
      </c>
      <c r="L496" s="4" t="s">
        <v>27</v>
      </c>
      <c r="M496" s="5">
        <v>680</v>
      </c>
      <c r="N496" s="5">
        <v>12</v>
      </c>
      <c r="O496" s="2">
        <v>21.98</v>
      </c>
      <c r="P496" s="5">
        <v>11720489</v>
      </c>
      <c r="Q496" s="4" t="s">
        <v>46</v>
      </c>
      <c r="R496" s="5">
        <v>0</v>
      </c>
      <c r="S496" s="4" t="s">
        <v>29</v>
      </c>
      <c r="T496" s="6">
        <v>45542</v>
      </c>
      <c r="U496" s="4" t="s">
        <v>38</v>
      </c>
      <c r="V496" s="2">
        <f t="shared" si="49"/>
        <v>48.516036261160863</v>
      </c>
      <c r="W496" s="3">
        <f t="shared" si="50"/>
        <v>0</v>
      </c>
      <c r="X496" s="3">
        <f t="shared" si="51"/>
        <v>21.98</v>
      </c>
      <c r="Y496" s="3">
        <f t="shared" si="52"/>
        <v>3767586326.98</v>
      </c>
      <c r="Z496" s="3">
        <f t="shared" si="53"/>
        <v>3767586326.98</v>
      </c>
      <c r="AA496" s="3">
        <f t="shared" si="54"/>
        <v>0</v>
      </c>
      <c r="AB496" s="7">
        <f t="shared" si="55"/>
        <v>0</v>
      </c>
      <c r="AC496" s="3" cm="1">
        <f t="array" ref="AC496">IFERROR(
    (SUMPRODUCT(--(M496:M1495 &lt;&gt; Y496:Y1495)*(M496:M1495 &lt; Y496:Y1495)) - SUMPRODUCT(--(M496:M1495 &lt;&gt; Y496:Y1495)*(M496:M1495 &gt; Y496:Y1495))) /
    SQRT(
        (SUMPRODUCT(--(M496:M1495 &lt;&gt; Y496:Y1495)*(M496:M1495 &lt; Y496:Y1495)) + COUNT(M496:M1495)) *
        (SUMPRODUCT(--(M496:M1495 &lt;&gt; Y496:Y1495)*(M496:M1495 &gt; Y496:Y1495)) + COUNT(Y496:Y1495))
    ),
    0
)</f>
        <v>0.70710678118654757</v>
      </c>
    </row>
    <row r="497" spans="1:29" x14ac:dyDescent="0.3">
      <c r="A497" s="4" t="s">
        <v>1768</v>
      </c>
      <c r="B497" s="4" t="s">
        <v>1769</v>
      </c>
      <c r="C497" s="5">
        <v>57</v>
      </c>
      <c r="D497" s="4" t="s">
        <v>41</v>
      </c>
      <c r="E497" s="4" t="s">
        <v>24</v>
      </c>
      <c r="F497" s="5">
        <v>3</v>
      </c>
      <c r="G497" s="4" t="s">
        <v>34</v>
      </c>
      <c r="H497" s="4" t="s">
        <v>26</v>
      </c>
      <c r="I497" s="5">
        <v>51684370</v>
      </c>
      <c r="J497" s="5">
        <v>771143</v>
      </c>
      <c r="K497" s="5">
        <v>419210918</v>
      </c>
      <c r="L497" s="4" t="s">
        <v>61</v>
      </c>
      <c r="M497" s="5">
        <v>680</v>
      </c>
      <c r="N497" s="5">
        <v>36</v>
      </c>
      <c r="O497" s="2">
        <v>21.18</v>
      </c>
      <c r="P497" s="5">
        <v>4523700</v>
      </c>
      <c r="Q497" s="4" t="s">
        <v>36</v>
      </c>
      <c r="R497" s="5">
        <v>0</v>
      </c>
      <c r="S497" s="4" t="s">
        <v>37</v>
      </c>
      <c r="T497" s="6">
        <v>45249</v>
      </c>
      <c r="U497" s="4" t="s">
        <v>30</v>
      </c>
      <c r="V497" s="2">
        <f t="shared" si="49"/>
        <v>8.6238790572880291</v>
      </c>
      <c r="W497" s="3">
        <f t="shared" si="50"/>
        <v>0</v>
      </c>
      <c r="X497" s="3">
        <f t="shared" si="51"/>
        <v>21.18</v>
      </c>
      <c r="Y497" s="3">
        <f t="shared" si="52"/>
        <v>8878887243.2399998</v>
      </c>
      <c r="Z497" s="3">
        <f t="shared" si="53"/>
        <v>8878887243.2399998</v>
      </c>
      <c r="AA497" s="3">
        <f t="shared" si="54"/>
        <v>0</v>
      </c>
      <c r="AB497" s="7">
        <f t="shared" si="55"/>
        <v>0</v>
      </c>
      <c r="AC497" s="3" cm="1">
        <f t="array" ref="AC497">IFERROR(
    (SUMPRODUCT(--(M497:M1496 &lt;&gt; Y497:Y1496)*(M497:M1496 &lt; Y497:Y1496)) - SUMPRODUCT(--(M497:M1496 &lt;&gt; Y497:Y1496)*(M497:M1496 &gt; Y497:Y1496))) /
    SQRT(
        (SUMPRODUCT(--(M497:M1496 &lt;&gt; Y497:Y1496)*(M497:M1496 &lt; Y497:Y1496)) + COUNT(M497:M1496)) *
        (SUMPRODUCT(--(M497:M1496 &lt;&gt; Y497:Y1496)*(M497:M1496 &gt; Y497:Y1496)) + COUNT(Y497:Y1496))
    ),
    0
)</f>
        <v>0.70710678118654757</v>
      </c>
    </row>
    <row r="498" spans="1:29" x14ac:dyDescent="0.3">
      <c r="A498" s="4" t="s">
        <v>324</v>
      </c>
      <c r="B498" s="4" t="s">
        <v>325</v>
      </c>
      <c r="C498" s="5">
        <v>26</v>
      </c>
      <c r="D498" s="4" t="s">
        <v>23</v>
      </c>
      <c r="E498" s="4" t="s">
        <v>24</v>
      </c>
      <c r="F498" s="5">
        <v>1</v>
      </c>
      <c r="G498" s="4" t="s">
        <v>93</v>
      </c>
      <c r="H498" s="4" t="s">
        <v>26</v>
      </c>
      <c r="I498" s="5">
        <v>48975663</v>
      </c>
      <c r="J498" s="5">
        <v>1498447</v>
      </c>
      <c r="K498" s="5">
        <v>198095810</v>
      </c>
      <c r="L498" s="4" t="s">
        <v>27</v>
      </c>
      <c r="M498" s="5">
        <v>679</v>
      </c>
      <c r="N498" s="5">
        <v>12</v>
      </c>
      <c r="O498" s="2">
        <v>8.9</v>
      </c>
      <c r="P498" s="5">
        <v>10657356</v>
      </c>
      <c r="Q498" s="4" t="s">
        <v>36</v>
      </c>
      <c r="R498" s="5">
        <v>0</v>
      </c>
      <c r="S498" s="4" t="s">
        <v>50</v>
      </c>
      <c r="T498" s="6">
        <v>44971</v>
      </c>
      <c r="U498" s="4" t="s">
        <v>30</v>
      </c>
      <c r="V498" s="2">
        <f t="shared" si="49"/>
        <v>21.114500087272464</v>
      </c>
      <c r="W498" s="3">
        <f t="shared" si="50"/>
        <v>0</v>
      </c>
      <c r="X498" s="3">
        <f t="shared" si="51"/>
        <v>8.9</v>
      </c>
      <c r="Y498" s="3">
        <f t="shared" si="52"/>
        <v>1763052709</v>
      </c>
      <c r="Z498" s="3">
        <f t="shared" si="53"/>
        <v>1763052709</v>
      </c>
      <c r="AA498" s="3">
        <f t="shared" si="54"/>
        <v>0</v>
      </c>
      <c r="AB498" s="7">
        <f t="shared" si="55"/>
        <v>0</v>
      </c>
      <c r="AC498" s="3" cm="1">
        <f t="array" ref="AC498">IFERROR(
    (SUMPRODUCT(--(M498:M1497 &lt;&gt; Y498:Y1497)*(M498:M1497 &lt; Y498:Y1497)) - SUMPRODUCT(--(M498:M1497 &lt;&gt; Y498:Y1497)*(M498:M1497 &gt; Y498:Y1497))) /
    SQRT(
        (SUMPRODUCT(--(M498:M1497 &lt;&gt; Y498:Y1497)*(M498:M1497 &lt; Y498:Y1497)) + COUNT(M498:M1497)) *
        (SUMPRODUCT(--(M498:M1497 &lt;&gt; Y498:Y1497)*(M498:M1497 &gt; Y498:Y1497)) + COUNT(Y498:Y1497))
    ),
    0
)</f>
        <v>0.70710678118654757</v>
      </c>
    </row>
    <row r="499" spans="1:29" x14ac:dyDescent="0.3">
      <c r="A499" s="4" t="s">
        <v>608</v>
      </c>
      <c r="B499" s="4" t="s">
        <v>609</v>
      </c>
      <c r="C499" s="5">
        <v>33</v>
      </c>
      <c r="D499" s="4" t="s">
        <v>41</v>
      </c>
      <c r="E499" s="4" t="s">
        <v>24</v>
      </c>
      <c r="F499" s="5">
        <v>2</v>
      </c>
      <c r="G499" s="4" t="s">
        <v>25</v>
      </c>
      <c r="H499" s="4" t="s">
        <v>26</v>
      </c>
      <c r="I499" s="5">
        <v>24114022</v>
      </c>
      <c r="J499" s="5">
        <v>14378204</v>
      </c>
      <c r="K499" s="5">
        <v>322916572</v>
      </c>
      <c r="L499" s="4" t="s">
        <v>35</v>
      </c>
      <c r="M499" s="5">
        <v>679</v>
      </c>
      <c r="N499" s="5">
        <v>48</v>
      </c>
      <c r="O499" s="2">
        <v>23.2</v>
      </c>
      <c r="P499" s="5">
        <v>16604634</v>
      </c>
      <c r="Q499" s="4" t="s">
        <v>36</v>
      </c>
      <c r="R499" s="5">
        <v>0</v>
      </c>
      <c r="S499" s="4" t="s">
        <v>37</v>
      </c>
      <c r="T499" s="6">
        <v>45473</v>
      </c>
      <c r="U499" s="4" t="s">
        <v>38</v>
      </c>
      <c r="V499" s="2">
        <f t="shared" si="49"/>
        <v>43.137629920389642</v>
      </c>
      <c r="W499" s="3">
        <f t="shared" si="50"/>
        <v>0</v>
      </c>
      <c r="X499" s="3">
        <f t="shared" si="51"/>
        <v>23.2</v>
      </c>
      <c r="Y499" s="3">
        <f t="shared" si="52"/>
        <v>7491664470.3999996</v>
      </c>
      <c r="Z499" s="3">
        <f t="shared" si="53"/>
        <v>7491664470.3999996</v>
      </c>
      <c r="AA499" s="3">
        <f t="shared" si="54"/>
        <v>0</v>
      </c>
      <c r="AB499" s="7">
        <f t="shared" si="55"/>
        <v>0</v>
      </c>
      <c r="AC499" s="3" cm="1">
        <f t="array" ref="AC499">IFERROR(
    (SUMPRODUCT(--(M499:M1498 &lt;&gt; Y499:Y1498)*(M499:M1498 &lt; Y499:Y1498)) - SUMPRODUCT(--(M499:M1498 &lt;&gt; Y499:Y1498)*(M499:M1498 &gt; Y499:Y1498))) /
    SQRT(
        (SUMPRODUCT(--(M499:M1498 &lt;&gt; Y499:Y1498)*(M499:M1498 &lt; Y499:Y1498)) + COUNT(M499:M1498)) *
        (SUMPRODUCT(--(M499:M1498 &lt;&gt; Y499:Y1498)*(M499:M1498 &gt; Y499:Y1498)) + COUNT(Y499:Y1498))
    ),
    0
)</f>
        <v>0.70710678118654757</v>
      </c>
    </row>
    <row r="500" spans="1:29" x14ac:dyDescent="0.3">
      <c r="A500" s="4" t="s">
        <v>642</v>
      </c>
      <c r="B500" s="4" t="s">
        <v>643</v>
      </c>
      <c r="C500" s="5">
        <v>34</v>
      </c>
      <c r="D500" s="4" t="s">
        <v>41</v>
      </c>
      <c r="E500" s="4" t="s">
        <v>33</v>
      </c>
      <c r="F500" s="5">
        <v>1</v>
      </c>
      <c r="G500" s="4" t="s">
        <v>34</v>
      </c>
      <c r="H500" s="4" t="s">
        <v>26</v>
      </c>
      <c r="I500" s="5">
        <v>51697529</v>
      </c>
      <c r="J500" s="5">
        <v>11342326</v>
      </c>
      <c r="K500" s="5">
        <v>473255666</v>
      </c>
      <c r="L500" s="4" t="s">
        <v>61</v>
      </c>
      <c r="M500" s="5">
        <v>679</v>
      </c>
      <c r="N500" s="5">
        <v>60</v>
      </c>
      <c r="O500" s="2">
        <v>16.36</v>
      </c>
      <c r="P500" s="5">
        <v>13611277</v>
      </c>
      <c r="Q500" s="4" t="s">
        <v>36</v>
      </c>
      <c r="R500" s="5">
        <v>0</v>
      </c>
      <c r="S500" s="4" t="s">
        <v>29</v>
      </c>
      <c r="T500" s="6">
        <v>45044</v>
      </c>
      <c r="U500" s="4" t="s">
        <v>55</v>
      </c>
      <c r="V500" s="2">
        <f t="shared" si="49"/>
        <v>21.591542366333172</v>
      </c>
      <c r="W500" s="3">
        <f t="shared" si="50"/>
        <v>0</v>
      </c>
      <c r="X500" s="3">
        <f t="shared" si="51"/>
        <v>16.36</v>
      </c>
      <c r="Y500" s="3">
        <f t="shared" si="52"/>
        <v>7742462695.7599993</v>
      </c>
      <c r="Z500" s="3">
        <f t="shared" si="53"/>
        <v>7742462695.7599993</v>
      </c>
      <c r="AA500" s="3">
        <f t="shared" si="54"/>
        <v>0</v>
      </c>
      <c r="AB500" s="7">
        <f t="shared" si="55"/>
        <v>0</v>
      </c>
      <c r="AC500" s="3" cm="1">
        <f t="array" ref="AC500">IFERROR(
    (SUMPRODUCT(--(M500:M1499 &lt;&gt; Y500:Y1499)*(M500:M1499 &lt; Y500:Y1499)) - SUMPRODUCT(--(M500:M1499 &lt;&gt; Y500:Y1499)*(M500:M1499 &gt; Y500:Y1499))) /
    SQRT(
        (SUMPRODUCT(--(M500:M1499 &lt;&gt; Y500:Y1499)*(M500:M1499 &lt; Y500:Y1499)) + COUNT(M500:M1499)) *
        (SUMPRODUCT(--(M500:M1499 &lt;&gt; Y500:Y1499)*(M500:M1499 &gt; Y500:Y1499)) + COUNT(Y500:Y1499))
    ),
    0
)</f>
        <v>0.70710678118654746</v>
      </c>
    </row>
    <row r="501" spans="1:29" x14ac:dyDescent="0.3">
      <c r="A501" s="4" t="s">
        <v>704</v>
      </c>
      <c r="B501" s="4" t="s">
        <v>705</v>
      </c>
      <c r="C501" s="5">
        <v>35</v>
      </c>
      <c r="D501" s="4" t="s">
        <v>23</v>
      </c>
      <c r="E501" s="4" t="s">
        <v>42</v>
      </c>
      <c r="F501" s="5">
        <v>2</v>
      </c>
      <c r="G501" s="4" t="s">
        <v>25</v>
      </c>
      <c r="H501" s="4" t="s">
        <v>26</v>
      </c>
      <c r="I501" s="5">
        <v>48631164</v>
      </c>
      <c r="J501" s="5">
        <v>8813240</v>
      </c>
      <c r="K501" s="5">
        <v>230322030</v>
      </c>
      <c r="L501" s="4" t="s">
        <v>27</v>
      </c>
      <c r="M501" s="5">
        <v>679</v>
      </c>
      <c r="N501" s="5">
        <v>60</v>
      </c>
      <c r="O501" s="2">
        <v>18.07</v>
      </c>
      <c r="P501" s="5">
        <v>16121435</v>
      </c>
      <c r="Q501" s="4" t="s">
        <v>46</v>
      </c>
      <c r="R501" s="5">
        <v>0</v>
      </c>
      <c r="S501" s="4" t="s">
        <v>50</v>
      </c>
      <c r="T501" s="6">
        <v>45828</v>
      </c>
      <c r="U501" s="4" t="s">
        <v>30</v>
      </c>
      <c r="V501" s="2">
        <f t="shared" si="49"/>
        <v>28.064413376105357</v>
      </c>
      <c r="W501" s="3">
        <f t="shared" si="50"/>
        <v>0</v>
      </c>
      <c r="X501" s="3">
        <f t="shared" si="51"/>
        <v>18.07</v>
      </c>
      <c r="Y501" s="3">
        <f t="shared" si="52"/>
        <v>4161919082.0999999</v>
      </c>
      <c r="Z501" s="3">
        <f t="shared" si="53"/>
        <v>4161919082.0999999</v>
      </c>
      <c r="AA501" s="3">
        <f t="shared" si="54"/>
        <v>0</v>
      </c>
      <c r="AB501" s="7">
        <f t="shared" si="55"/>
        <v>0</v>
      </c>
      <c r="AC501" s="3" cm="1">
        <f t="array" ref="AC501">IFERROR(
    (SUMPRODUCT(--(M501:M1500 &lt;&gt; Y501:Y1500)*(M501:M1500 &lt; Y501:Y1500)) - SUMPRODUCT(--(M501:M1500 &lt;&gt; Y501:Y1500)*(M501:M1500 &gt; Y501:Y1500))) /
    SQRT(
        (SUMPRODUCT(--(M501:M1500 &lt;&gt; Y501:Y1500)*(M501:M1500 &lt; Y501:Y1500)) + COUNT(M501:M1500)) *
        (SUMPRODUCT(--(M501:M1500 &lt;&gt; Y501:Y1500)*(M501:M1500 &gt; Y501:Y1500)) + COUNT(Y501:Y1500))
    ),
    0
)</f>
        <v>0.70710678118654746</v>
      </c>
    </row>
    <row r="502" spans="1:29" x14ac:dyDescent="0.3">
      <c r="A502" s="4" t="s">
        <v>686</v>
      </c>
      <c r="B502" s="4" t="s">
        <v>687</v>
      </c>
      <c r="C502" s="5">
        <v>35</v>
      </c>
      <c r="D502" s="4" t="s">
        <v>23</v>
      </c>
      <c r="E502" s="4" t="s">
        <v>42</v>
      </c>
      <c r="F502" s="5">
        <v>3</v>
      </c>
      <c r="G502" s="4" t="s">
        <v>34</v>
      </c>
      <c r="H502" s="4" t="s">
        <v>26</v>
      </c>
      <c r="I502" s="5">
        <v>27666068</v>
      </c>
      <c r="J502" s="5">
        <v>2050241</v>
      </c>
      <c r="K502" s="5">
        <v>271714680</v>
      </c>
      <c r="L502" s="4" t="s">
        <v>61</v>
      </c>
      <c r="M502" s="5">
        <v>678</v>
      </c>
      <c r="N502" s="5">
        <v>24</v>
      </c>
      <c r="O502" s="2">
        <v>23.07</v>
      </c>
      <c r="P502" s="5">
        <v>19176178</v>
      </c>
      <c r="Q502" s="4" t="s">
        <v>28</v>
      </c>
      <c r="R502" s="5">
        <v>0</v>
      </c>
      <c r="S502" s="4" t="s">
        <v>29</v>
      </c>
      <c r="T502" s="6">
        <v>45304</v>
      </c>
      <c r="U502" s="4" t="s">
        <v>55</v>
      </c>
      <c r="V502" s="2">
        <f t="shared" si="49"/>
        <v>64.530820432645257</v>
      </c>
      <c r="W502" s="3">
        <f t="shared" si="50"/>
        <v>0</v>
      </c>
      <c r="X502" s="3">
        <f t="shared" si="51"/>
        <v>23.07</v>
      </c>
      <c r="Y502" s="3">
        <f t="shared" si="52"/>
        <v>6268457667.6000004</v>
      </c>
      <c r="Z502" s="3">
        <f t="shared" si="53"/>
        <v>6268457667.6000004</v>
      </c>
      <c r="AA502" s="3">
        <f t="shared" si="54"/>
        <v>0</v>
      </c>
      <c r="AB502" s="7">
        <f t="shared" si="55"/>
        <v>0</v>
      </c>
      <c r="AC502" s="3" cm="1">
        <f t="array" ref="AC502">IFERROR(
    (SUMPRODUCT(--(M502:M1501 &lt;&gt; Y502:Y1501)*(M502:M1501 &lt; Y502:Y1501)) - SUMPRODUCT(--(M502:M1501 &lt;&gt; Y502:Y1501)*(M502:M1501 &gt; Y502:Y1501))) /
    SQRT(
        (SUMPRODUCT(--(M502:M1501 &lt;&gt; Y502:Y1501)*(M502:M1501 &lt; Y502:Y1501)) + COUNT(M502:M1501)) *
        (SUMPRODUCT(--(M502:M1501 &lt;&gt; Y502:Y1501)*(M502:M1501 &gt; Y502:Y1501)) + COUNT(Y502:Y1501))
    ),
    0
)</f>
        <v>0.70710678118654746</v>
      </c>
    </row>
    <row r="503" spans="1:29" x14ac:dyDescent="0.3">
      <c r="A503" s="4" t="s">
        <v>882</v>
      </c>
      <c r="B503" s="4" t="s">
        <v>883</v>
      </c>
      <c r="C503" s="5">
        <v>39</v>
      </c>
      <c r="D503" s="4" t="s">
        <v>41</v>
      </c>
      <c r="E503" s="4" t="s">
        <v>24</v>
      </c>
      <c r="F503" s="5">
        <v>1</v>
      </c>
      <c r="G503" s="4" t="s">
        <v>34</v>
      </c>
      <c r="H503" s="4" t="s">
        <v>49</v>
      </c>
      <c r="I503" s="5">
        <v>46474142</v>
      </c>
      <c r="J503" s="5">
        <v>7371858</v>
      </c>
      <c r="K503" s="5">
        <v>328501448</v>
      </c>
      <c r="L503" s="4" t="s">
        <v>61</v>
      </c>
      <c r="M503" s="5">
        <v>678</v>
      </c>
      <c r="N503" s="5">
        <v>36</v>
      </c>
      <c r="O503" s="2">
        <v>11.48</v>
      </c>
      <c r="P503" s="5">
        <v>16820184</v>
      </c>
      <c r="Q503" s="4" t="s">
        <v>46</v>
      </c>
      <c r="R503" s="5">
        <v>0</v>
      </c>
      <c r="S503" s="4" t="s">
        <v>37</v>
      </c>
      <c r="T503" s="6">
        <v>45033</v>
      </c>
      <c r="U503" s="4" t="s">
        <v>84</v>
      </c>
      <c r="V503" s="2">
        <f t="shared" si="49"/>
        <v>31.23757382163949</v>
      </c>
      <c r="W503" s="3">
        <f t="shared" si="50"/>
        <v>0</v>
      </c>
      <c r="X503" s="3">
        <f t="shared" si="51"/>
        <v>11.48</v>
      </c>
      <c r="Y503" s="3">
        <f t="shared" si="52"/>
        <v>3771196623.04</v>
      </c>
      <c r="Z503" s="3">
        <f t="shared" si="53"/>
        <v>3771196623.04</v>
      </c>
      <c r="AA503" s="3">
        <f t="shared" si="54"/>
        <v>0</v>
      </c>
      <c r="AB503" s="7">
        <f t="shared" si="55"/>
        <v>0</v>
      </c>
      <c r="AC503" s="3" cm="1">
        <f t="array" ref="AC503">IFERROR(
    (SUMPRODUCT(--(M503:M1502 &lt;&gt; Y503:Y1502)*(M503:M1502 &lt; Y503:Y1502)) - SUMPRODUCT(--(M503:M1502 &lt;&gt; Y503:Y1502)*(M503:M1502 &gt; Y503:Y1502))) /
    SQRT(
        (SUMPRODUCT(--(M503:M1502 &lt;&gt; Y503:Y1502)*(M503:M1502 &lt; Y503:Y1502)) + COUNT(M503:M1502)) *
        (SUMPRODUCT(--(M503:M1502 &lt;&gt; Y503:Y1502)*(M503:M1502 &gt; Y503:Y1502)) + COUNT(Y503:Y1502))
    ),
    0
)</f>
        <v>0.70710678118654746</v>
      </c>
    </row>
    <row r="504" spans="1:29" x14ac:dyDescent="0.3">
      <c r="A504" s="4" t="s">
        <v>440</v>
      </c>
      <c r="B504" s="4" t="s">
        <v>441</v>
      </c>
      <c r="C504" s="5">
        <v>29</v>
      </c>
      <c r="D504" s="4" t="s">
        <v>41</v>
      </c>
      <c r="E504" s="4" t="s">
        <v>33</v>
      </c>
      <c r="F504" s="5">
        <v>0</v>
      </c>
      <c r="G504" s="4" t="s">
        <v>64</v>
      </c>
      <c r="H504" s="4" t="s">
        <v>26</v>
      </c>
      <c r="I504" s="5">
        <v>16998768</v>
      </c>
      <c r="J504" s="5">
        <v>13285935</v>
      </c>
      <c r="K504" s="5">
        <v>17031401</v>
      </c>
      <c r="L504" s="4" t="s">
        <v>58</v>
      </c>
      <c r="M504" s="5">
        <v>677</v>
      </c>
      <c r="N504" s="5">
        <v>48</v>
      </c>
      <c r="O504" s="2">
        <v>21.5</v>
      </c>
      <c r="P504" s="5">
        <v>12774646</v>
      </c>
      <c r="Q504" s="4" t="s">
        <v>28</v>
      </c>
      <c r="R504" s="5">
        <v>1</v>
      </c>
      <c r="S504" s="4" t="s">
        <v>29</v>
      </c>
      <c r="T504" s="6">
        <v>45058</v>
      </c>
      <c r="U504" s="4" t="s">
        <v>51</v>
      </c>
      <c r="V504" s="2">
        <f t="shared" si="49"/>
        <v>42.181843421082917</v>
      </c>
      <c r="W504" s="3">
        <f t="shared" si="50"/>
        <v>0</v>
      </c>
      <c r="X504" s="3">
        <f t="shared" si="51"/>
        <v>21.5</v>
      </c>
      <c r="Y504" s="3">
        <f t="shared" si="52"/>
        <v>366175121.5</v>
      </c>
      <c r="Z504" s="3">
        <f t="shared" si="53"/>
        <v>366175121.5</v>
      </c>
      <c r="AA504" s="3">
        <f t="shared" si="54"/>
        <v>0</v>
      </c>
      <c r="AB504" s="7">
        <f t="shared" si="55"/>
        <v>0</v>
      </c>
      <c r="AC504" s="3" cm="1">
        <f t="array" ref="AC504">IFERROR(
    (SUMPRODUCT(--(M504:M1503 &lt;&gt; Y504:Y1503)*(M504:M1503 &lt; Y504:Y1503)) - SUMPRODUCT(--(M504:M1503 &lt;&gt; Y504:Y1503)*(M504:M1503 &gt; Y504:Y1503))) /
    SQRT(
        (SUMPRODUCT(--(M504:M1503 &lt;&gt; Y504:Y1503)*(M504:M1503 &lt; Y504:Y1503)) + COUNT(M504:M1503)) *
        (SUMPRODUCT(--(M504:M1503 &lt;&gt; Y504:Y1503)*(M504:M1503 &gt; Y504:Y1503)) + COUNT(Y504:Y1503))
    ),
    0
)</f>
        <v>0.70710678118654757</v>
      </c>
    </row>
    <row r="505" spans="1:29" x14ac:dyDescent="0.3">
      <c r="A505" s="4" t="s">
        <v>1016</v>
      </c>
      <c r="B505" s="4" t="s">
        <v>1017</v>
      </c>
      <c r="C505" s="5">
        <v>43</v>
      </c>
      <c r="D505" s="4" t="s">
        <v>41</v>
      </c>
      <c r="E505" s="4" t="s">
        <v>24</v>
      </c>
      <c r="F505" s="5">
        <v>0</v>
      </c>
      <c r="G505" s="4" t="s">
        <v>34</v>
      </c>
      <c r="H505" s="4" t="s">
        <v>26</v>
      </c>
      <c r="I505" s="5">
        <v>55895822</v>
      </c>
      <c r="J505" s="5">
        <v>4617631</v>
      </c>
      <c r="K505" s="5">
        <v>322061460</v>
      </c>
      <c r="L505" s="4" t="s">
        <v>27</v>
      </c>
      <c r="M505" s="5">
        <v>677</v>
      </c>
      <c r="N505" s="5">
        <v>48</v>
      </c>
      <c r="O505" s="2">
        <v>17</v>
      </c>
      <c r="P505" s="5">
        <v>9874768</v>
      </c>
      <c r="Q505" s="4" t="s">
        <v>36</v>
      </c>
      <c r="R505" s="5">
        <v>0</v>
      </c>
      <c r="S505" s="4" t="s">
        <v>50</v>
      </c>
      <c r="T505" s="6">
        <v>45781</v>
      </c>
      <c r="U505" s="4" t="s">
        <v>55</v>
      </c>
      <c r="V505" s="2">
        <f t="shared" si="49"/>
        <v>16.318301981544501</v>
      </c>
      <c r="W505" s="3">
        <f t="shared" si="50"/>
        <v>0</v>
      </c>
      <c r="X505" s="3">
        <f t="shared" si="51"/>
        <v>17</v>
      </c>
      <c r="Y505" s="3">
        <f t="shared" si="52"/>
        <v>5475044820</v>
      </c>
      <c r="Z505" s="3">
        <f t="shared" si="53"/>
        <v>5475044820</v>
      </c>
      <c r="AA505" s="3">
        <f t="shared" si="54"/>
        <v>0</v>
      </c>
      <c r="AB505" s="7">
        <f t="shared" si="55"/>
        <v>0</v>
      </c>
      <c r="AC505" s="3" cm="1">
        <f t="array" ref="AC505">IFERROR(
    (SUMPRODUCT(--(M505:M1504 &lt;&gt; Y505:Y1504)*(M505:M1504 &lt; Y505:Y1504)) - SUMPRODUCT(--(M505:M1504 &lt;&gt; Y505:Y1504)*(M505:M1504 &gt; Y505:Y1504))) /
    SQRT(
        (SUMPRODUCT(--(M505:M1504 &lt;&gt; Y505:Y1504)*(M505:M1504 &lt; Y505:Y1504)) + COUNT(M505:M1504)) *
        (SUMPRODUCT(--(M505:M1504 &lt;&gt; Y505:Y1504)*(M505:M1504 &gt; Y505:Y1504)) + COUNT(Y505:Y1504))
    ),
    0
)</f>
        <v>0.70710678118654757</v>
      </c>
    </row>
    <row r="506" spans="1:29" x14ac:dyDescent="0.3">
      <c r="A506" s="4" t="s">
        <v>1550</v>
      </c>
      <c r="B506" s="4" t="s">
        <v>1551</v>
      </c>
      <c r="C506" s="5">
        <v>53</v>
      </c>
      <c r="D506" s="4" t="s">
        <v>41</v>
      </c>
      <c r="E506" s="4" t="s">
        <v>33</v>
      </c>
      <c r="F506" s="5">
        <v>3</v>
      </c>
      <c r="G506" s="4" t="s">
        <v>64</v>
      </c>
      <c r="H506" s="4" t="s">
        <v>26</v>
      </c>
      <c r="I506" s="5">
        <v>48749282</v>
      </c>
      <c r="J506" s="5">
        <v>8016792</v>
      </c>
      <c r="K506" s="5">
        <v>197565000</v>
      </c>
      <c r="L506" s="4" t="s">
        <v>61</v>
      </c>
      <c r="M506" s="5">
        <v>677</v>
      </c>
      <c r="N506" s="5">
        <v>48</v>
      </c>
      <c r="O506" s="2">
        <v>20.47</v>
      </c>
      <c r="P506" s="5">
        <v>4559976</v>
      </c>
      <c r="Q506" s="4" t="s">
        <v>28</v>
      </c>
      <c r="R506" s="5">
        <v>0</v>
      </c>
      <c r="S506" s="4" t="s">
        <v>50</v>
      </c>
      <c r="T506" s="6">
        <v>45424</v>
      </c>
      <c r="U506" s="4" t="s">
        <v>30</v>
      </c>
      <c r="V506" s="2">
        <f t="shared" si="49"/>
        <v>8.0329247359963638</v>
      </c>
      <c r="W506" s="3">
        <f t="shared" si="50"/>
        <v>0</v>
      </c>
      <c r="X506" s="3">
        <f t="shared" si="51"/>
        <v>20.47</v>
      </c>
      <c r="Y506" s="3">
        <f t="shared" si="52"/>
        <v>4044155550</v>
      </c>
      <c r="Z506" s="3">
        <f t="shared" si="53"/>
        <v>4044155550</v>
      </c>
      <c r="AA506" s="3">
        <f t="shared" si="54"/>
        <v>0</v>
      </c>
      <c r="AB506" s="7">
        <f t="shared" si="55"/>
        <v>0</v>
      </c>
      <c r="AC506" s="3" cm="1">
        <f t="array" ref="AC506">IFERROR(
    (SUMPRODUCT(--(M506:M1505 &lt;&gt; Y506:Y1505)*(M506:M1505 &lt; Y506:Y1505)) - SUMPRODUCT(--(M506:M1505 &lt;&gt; Y506:Y1505)*(M506:M1505 &gt; Y506:Y1505))) /
    SQRT(
        (SUMPRODUCT(--(M506:M1505 &lt;&gt; Y506:Y1505)*(M506:M1505 &lt; Y506:Y1505)) + COUNT(M506:M1505)) *
        (SUMPRODUCT(--(M506:M1505 &lt;&gt; Y506:Y1505)*(M506:M1505 &gt; Y506:Y1505)) + COUNT(Y506:Y1505))
    ),
    0
)</f>
        <v>0.70710678118654757</v>
      </c>
    </row>
    <row r="507" spans="1:29" x14ac:dyDescent="0.3">
      <c r="A507" s="4" t="s">
        <v>1900</v>
      </c>
      <c r="B507" s="4" t="s">
        <v>1901</v>
      </c>
      <c r="C507" s="5">
        <v>60</v>
      </c>
      <c r="D507" s="4" t="s">
        <v>23</v>
      </c>
      <c r="E507" s="4" t="s">
        <v>24</v>
      </c>
      <c r="F507" s="5">
        <v>1</v>
      </c>
      <c r="G507" s="4" t="s">
        <v>64</v>
      </c>
      <c r="H507" s="4" t="s">
        <v>26</v>
      </c>
      <c r="I507" s="5">
        <v>31891636</v>
      </c>
      <c r="J507" s="5">
        <v>3527110</v>
      </c>
      <c r="K507" s="5">
        <v>294507782</v>
      </c>
      <c r="L507" s="4" t="s">
        <v>35</v>
      </c>
      <c r="M507" s="5">
        <v>677</v>
      </c>
      <c r="N507" s="5">
        <v>36</v>
      </c>
      <c r="O507" s="2">
        <v>19.57</v>
      </c>
      <c r="P507" s="5">
        <v>7346502</v>
      </c>
      <c r="Q507" s="4" t="s">
        <v>36</v>
      </c>
      <c r="R507" s="5">
        <v>0</v>
      </c>
      <c r="S507" s="4" t="s">
        <v>29</v>
      </c>
      <c r="T507" s="6">
        <v>45576</v>
      </c>
      <c r="U507" s="4" t="s">
        <v>84</v>
      </c>
      <c r="V507" s="2">
        <f t="shared" si="49"/>
        <v>20.741846704567124</v>
      </c>
      <c r="W507" s="3">
        <f t="shared" si="50"/>
        <v>0</v>
      </c>
      <c r="X507" s="3">
        <f t="shared" si="51"/>
        <v>19.57</v>
      </c>
      <c r="Y507" s="3">
        <f t="shared" si="52"/>
        <v>5763517293.7399998</v>
      </c>
      <c r="Z507" s="3">
        <f t="shared" si="53"/>
        <v>5763517293.7399998</v>
      </c>
      <c r="AA507" s="3">
        <f t="shared" si="54"/>
        <v>0</v>
      </c>
      <c r="AB507" s="7">
        <f t="shared" si="55"/>
        <v>0</v>
      </c>
      <c r="AC507" s="3" cm="1">
        <f t="array" ref="AC507">IFERROR(
    (SUMPRODUCT(--(M507:M1506 &lt;&gt; Y507:Y1506)*(M507:M1506 &lt; Y507:Y1506)) - SUMPRODUCT(--(M507:M1506 &lt;&gt; Y507:Y1506)*(M507:M1506 &gt; Y507:Y1506))) /
    SQRT(
        (SUMPRODUCT(--(M507:M1506 &lt;&gt; Y507:Y1506)*(M507:M1506 &lt; Y507:Y1506)) + COUNT(M507:M1506)) *
        (SUMPRODUCT(--(M507:M1506 &lt;&gt; Y507:Y1506)*(M507:M1506 &gt; Y507:Y1506)) + COUNT(Y507:Y1506))
    ),
    0
)</f>
        <v>0.70710678118654757</v>
      </c>
    </row>
    <row r="508" spans="1:29" x14ac:dyDescent="0.3">
      <c r="A508" s="4" t="s">
        <v>1912</v>
      </c>
      <c r="B508" s="4" t="s">
        <v>1913</v>
      </c>
      <c r="C508" s="5">
        <v>61</v>
      </c>
      <c r="D508" s="4" t="s">
        <v>23</v>
      </c>
      <c r="E508" s="4" t="s">
        <v>24</v>
      </c>
      <c r="F508" s="5">
        <v>2</v>
      </c>
      <c r="G508" s="4" t="s">
        <v>34</v>
      </c>
      <c r="H508" s="4" t="s">
        <v>26</v>
      </c>
      <c r="I508" s="5">
        <v>10628573</v>
      </c>
      <c r="J508" s="5">
        <v>9309239</v>
      </c>
      <c r="K508" s="5">
        <v>18029598</v>
      </c>
      <c r="L508" s="4" t="s">
        <v>58</v>
      </c>
      <c r="M508" s="5">
        <v>677</v>
      </c>
      <c r="N508" s="5">
        <v>36</v>
      </c>
      <c r="O508" s="2">
        <v>16.91</v>
      </c>
      <c r="P508" s="5">
        <v>9897515</v>
      </c>
      <c r="Q508" s="4" t="s">
        <v>36</v>
      </c>
      <c r="R508" s="5">
        <v>1</v>
      </c>
      <c r="S508" s="4" t="s">
        <v>50</v>
      </c>
      <c r="T508" s="6">
        <v>45491</v>
      </c>
      <c r="U508" s="4" t="s">
        <v>30</v>
      </c>
      <c r="V508" s="2">
        <f t="shared" si="49"/>
        <v>49.641931622186029</v>
      </c>
      <c r="W508" s="3">
        <f t="shared" si="50"/>
        <v>0</v>
      </c>
      <c r="X508" s="3">
        <f t="shared" si="51"/>
        <v>16.91</v>
      </c>
      <c r="Y508" s="3">
        <f t="shared" si="52"/>
        <v>304880502.18000001</v>
      </c>
      <c r="Z508" s="3">
        <f t="shared" si="53"/>
        <v>304880502.18000001</v>
      </c>
      <c r="AA508" s="3">
        <f t="shared" si="54"/>
        <v>0</v>
      </c>
      <c r="AB508" s="7">
        <f t="shared" si="55"/>
        <v>0</v>
      </c>
      <c r="AC508" s="3" cm="1">
        <f t="array" ref="AC508">IFERROR(
    (SUMPRODUCT(--(M508:M1507 &lt;&gt; Y508:Y1507)*(M508:M1507 &lt; Y508:Y1507)) - SUMPRODUCT(--(M508:M1507 &lt;&gt; Y508:Y1507)*(M508:M1507 &gt; Y508:Y1507))) /
    SQRT(
        (SUMPRODUCT(--(M508:M1507 &lt;&gt; Y508:Y1507)*(M508:M1507 &lt; Y508:Y1507)) + COUNT(M508:M1507)) *
        (SUMPRODUCT(--(M508:M1507 &lt;&gt; Y508:Y1507)*(M508:M1507 &gt; Y508:Y1507)) + COUNT(Y508:Y1507))
    ),
    0
)</f>
        <v>0.70710678118654757</v>
      </c>
    </row>
    <row r="509" spans="1:29" x14ac:dyDescent="0.3">
      <c r="A509" s="4" t="s">
        <v>432</v>
      </c>
      <c r="B509" s="4" t="s">
        <v>433</v>
      </c>
      <c r="C509" s="5">
        <v>29</v>
      </c>
      <c r="D509" s="4" t="s">
        <v>41</v>
      </c>
      <c r="E509" s="4" t="s">
        <v>33</v>
      </c>
      <c r="F509" s="5">
        <v>0</v>
      </c>
      <c r="G509" s="4" t="s">
        <v>25</v>
      </c>
      <c r="H509" s="4" t="s">
        <v>49</v>
      </c>
      <c r="I509" s="5">
        <v>15149777</v>
      </c>
      <c r="J509" s="5">
        <v>10276325</v>
      </c>
      <c r="K509" s="5">
        <v>201504414</v>
      </c>
      <c r="L509" s="4" t="s">
        <v>61</v>
      </c>
      <c r="M509" s="5">
        <v>676</v>
      </c>
      <c r="N509" s="5">
        <v>72</v>
      </c>
      <c r="O509" s="2">
        <v>11.01</v>
      </c>
      <c r="P509" s="5">
        <v>12538705</v>
      </c>
      <c r="Q509" s="4" t="s">
        <v>36</v>
      </c>
      <c r="R509" s="5">
        <v>0</v>
      </c>
      <c r="S509" s="4" t="s">
        <v>37</v>
      </c>
      <c r="T509" s="6">
        <v>45562</v>
      </c>
      <c r="U509" s="4" t="s">
        <v>51</v>
      </c>
      <c r="V509" s="2">
        <f t="shared" si="49"/>
        <v>49.314303073274857</v>
      </c>
      <c r="W509" s="3">
        <f t="shared" si="50"/>
        <v>0</v>
      </c>
      <c r="X509" s="3">
        <f t="shared" si="51"/>
        <v>11.01</v>
      </c>
      <c r="Y509" s="3">
        <f t="shared" si="52"/>
        <v>2218563598.1399999</v>
      </c>
      <c r="Z509" s="3">
        <f t="shared" si="53"/>
        <v>2218563598.1399999</v>
      </c>
      <c r="AA509" s="3">
        <f t="shared" si="54"/>
        <v>0</v>
      </c>
      <c r="AB509" s="7">
        <f t="shared" si="55"/>
        <v>0</v>
      </c>
      <c r="AC509" s="3" cm="1">
        <f t="array" ref="AC509">IFERROR(
    (SUMPRODUCT(--(M509:M1508 &lt;&gt; Y509:Y1508)*(M509:M1508 &lt; Y509:Y1508)) - SUMPRODUCT(--(M509:M1508 &lt;&gt; Y509:Y1508)*(M509:M1508 &gt; Y509:Y1508))) /
    SQRT(
        (SUMPRODUCT(--(M509:M1508 &lt;&gt; Y509:Y1508)*(M509:M1508 &lt; Y509:Y1508)) + COUNT(M509:M1508)) *
        (SUMPRODUCT(--(M509:M1508 &lt;&gt; Y509:Y1508)*(M509:M1508 &gt; Y509:Y1508)) + COUNT(Y509:Y1508))
    ),
    0
)</f>
        <v>0.70710678118654757</v>
      </c>
    </row>
    <row r="510" spans="1:29" x14ac:dyDescent="0.3">
      <c r="A510" s="4" t="s">
        <v>996</v>
      </c>
      <c r="B510" s="4" t="s">
        <v>997</v>
      </c>
      <c r="C510" s="5">
        <v>42</v>
      </c>
      <c r="D510" s="4" t="s">
        <v>23</v>
      </c>
      <c r="E510" s="4" t="s">
        <v>24</v>
      </c>
      <c r="F510" s="5">
        <v>3</v>
      </c>
      <c r="G510" s="4" t="s">
        <v>64</v>
      </c>
      <c r="H510" s="4" t="s">
        <v>54</v>
      </c>
      <c r="I510" s="5">
        <v>26872886</v>
      </c>
      <c r="J510" s="5">
        <v>5449604</v>
      </c>
      <c r="K510" s="5">
        <v>88193035</v>
      </c>
      <c r="L510" s="4" t="s">
        <v>27</v>
      </c>
      <c r="M510" s="5">
        <v>676</v>
      </c>
      <c r="N510" s="5">
        <v>24</v>
      </c>
      <c r="O510" s="2">
        <v>20.09</v>
      </c>
      <c r="P510" s="5">
        <v>9367568</v>
      </c>
      <c r="Q510" s="4" t="s">
        <v>36</v>
      </c>
      <c r="R510" s="5">
        <v>1</v>
      </c>
      <c r="S510" s="4" t="s">
        <v>37</v>
      </c>
      <c r="T510" s="6">
        <v>45869</v>
      </c>
      <c r="U510" s="4" t="s">
        <v>30</v>
      </c>
      <c r="V510" s="2">
        <f t="shared" si="49"/>
        <v>28.981579080077065</v>
      </c>
      <c r="W510" s="3">
        <f t="shared" si="50"/>
        <v>0</v>
      </c>
      <c r="X510" s="3">
        <f t="shared" si="51"/>
        <v>20.09</v>
      </c>
      <c r="Y510" s="3">
        <f t="shared" si="52"/>
        <v>1771798073.1500001</v>
      </c>
      <c r="Z510" s="3">
        <f t="shared" si="53"/>
        <v>1771798073.1500001</v>
      </c>
      <c r="AA510" s="3">
        <f t="shared" si="54"/>
        <v>0</v>
      </c>
      <c r="AB510" s="7">
        <f t="shared" si="55"/>
        <v>0</v>
      </c>
      <c r="AC510" s="3" cm="1">
        <f t="array" ref="AC510">IFERROR(
    (SUMPRODUCT(--(M510:M1509 &lt;&gt; Y510:Y1509)*(M510:M1509 &lt; Y510:Y1509)) - SUMPRODUCT(--(M510:M1509 &lt;&gt; Y510:Y1509)*(M510:M1509 &gt; Y510:Y1509))) /
    SQRT(
        (SUMPRODUCT(--(M510:M1509 &lt;&gt; Y510:Y1509)*(M510:M1509 &lt; Y510:Y1509)) + COUNT(M510:M1509)) *
        (SUMPRODUCT(--(M510:M1509 &lt;&gt; Y510:Y1509)*(M510:M1509 &gt; Y510:Y1509)) + COUNT(Y510:Y1509))
    ),
    0
)</f>
        <v>0.70710678118654746</v>
      </c>
    </row>
    <row r="511" spans="1:29" x14ac:dyDescent="0.3">
      <c r="A511" s="4" t="s">
        <v>1056</v>
      </c>
      <c r="B511" s="4" t="s">
        <v>1057</v>
      </c>
      <c r="C511" s="5">
        <v>43</v>
      </c>
      <c r="D511" s="4" t="s">
        <v>41</v>
      </c>
      <c r="E511" s="4" t="s">
        <v>33</v>
      </c>
      <c r="F511" s="5">
        <v>3</v>
      </c>
      <c r="G511" s="4" t="s">
        <v>25</v>
      </c>
      <c r="H511" s="4" t="s">
        <v>26</v>
      </c>
      <c r="I511" s="5">
        <v>20025940</v>
      </c>
      <c r="J511" s="5">
        <v>11511913</v>
      </c>
      <c r="K511" s="5">
        <v>382580343</v>
      </c>
      <c r="L511" s="4" t="s">
        <v>61</v>
      </c>
      <c r="M511" s="5">
        <v>676</v>
      </c>
      <c r="N511" s="5">
        <v>12</v>
      </c>
      <c r="O511" s="2">
        <v>14.58</v>
      </c>
      <c r="P511" s="5">
        <v>10657503</v>
      </c>
      <c r="Q511" s="4" t="s">
        <v>36</v>
      </c>
      <c r="R511" s="5">
        <v>0</v>
      </c>
      <c r="S511" s="4" t="s">
        <v>29</v>
      </c>
      <c r="T511" s="6">
        <v>45685</v>
      </c>
      <c r="U511" s="4" t="s">
        <v>30</v>
      </c>
      <c r="V511" s="2">
        <f t="shared" si="49"/>
        <v>33.792734717864278</v>
      </c>
      <c r="W511" s="3">
        <f t="shared" si="50"/>
        <v>0</v>
      </c>
      <c r="X511" s="3">
        <f t="shared" si="51"/>
        <v>14.58</v>
      </c>
      <c r="Y511" s="3">
        <f t="shared" si="52"/>
        <v>5578021400.9399996</v>
      </c>
      <c r="Z511" s="3">
        <f t="shared" si="53"/>
        <v>5578021400.9399996</v>
      </c>
      <c r="AA511" s="3">
        <f t="shared" si="54"/>
        <v>0</v>
      </c>
      <c r="AB511" s="7">
        <f t="shared" si="55"/>
        <v>0</v>
      </c>
      <c r="AC511" s="3" cm="1">
        <f t="array" ref="AC511">IFERROR(
    (SUMPRODUCT(--(M511:M1510 &lt;&gt; Y511:Y1510)*(M511:M1510 &lt; Y511:Y1510)) - SUMPRODUCT(--(M511:M1510 &lt;&gt; Y511:Y1510)*(M511:M1510 &gt; Y511:Y1510))) /
    SQRT(
        (SUMPRODUCT(--(M511:M1510 &lt;&gt; Y511:Y1510)*(M511:M1510 &lt; Y511:Y1510)) + COUNT(M511:M1510)) *
        (SUMPRODUCT(--(M511:M1510 &lt;&gt; Y511:Y1510)*(M511:M1510 &gt; Y511:Y1510)) + COUNT(Y511:Y1510))
    ),
    0
)</f>
        <v>0.70710678118654746</v>
      </c>
    </row>
    <row r="512" spans="1:29" x14ac:dyDescent="0.3">
      <c r="A512" s="4" t="s">
        <v>1606</v>
      </c>
      <c r="B512" s="4" t="s">
        <v>1607</v>
      </c>
      <c r="C512" s="5">
        <v>55</v>
      </c>
      <c r="D512" s="4" t="s">
        <v>41</v>
      </c>
      <c r="E512" s="4" t="s">
        <v>42</v>
      </c>
      <c r="F512" s="5">
        <v>0</v>
      </c>
      <c r="G512" s="4" t="s">
        <v>34</v>
      </c>
      <c r="H512" s="4" t="s">
        <v>49</v>
      </c>
      <c r="I512" s="5">
        <v>21396352</v>
      </c>
      <c r="J512" s="5">
        <v>8206336</v>
      </c>
      <c r="K512" s="5">
        <v>285657082</v>
      </c>
      <c r="L512" s="4" t="s">
        <v>61</v>
      </c>
      <c r="M512" s="5">
        <v>676</v>
      </c>
      <c r="N512" s="5">
        <v>12</v>
      </c>
      <c r="O512" s="2">
        <v>12.26</v>
      </c>
      <c r="P512" s="5">
        <v>6160593</v>
      </c>
      <c r="Q512" s="4" t="s">
        <v>36</v>
      </c>
      <c r="R512" s="5">
        <v>0</v>
      </c>
      <c r="S512" s="4" t="s">
        <v>37</v>
      </c>
      <c r="T512" s="6">
        <v>45470</v>
      </c>
      <c r="U512" s="4" t="s">
        <v>38</v>
      </c>
      <c r="V512" s="2">
        <f t="shared" si="49"/>
        <v>20.810924332276855</v>
      </c>
      <c r="W512" s="3">
        <f t="shared" si="50"/>
        <v>0</v>
      </c>
      <c r="X512" s="3">
        <f t="shared" si="51"/>
        <v>12.26</v>
      </c>
      <c r="Y512" s="3">
        <f t="shared" si="52"/>
        <v>3502155825.3200002</v>
      </c>
      <c r="Z512" s="3">
        <f t="shared" si="53"/>
        <v>3502155825.3200002</v>
      </c>
      <c r="AA512" s="3">
        <f t="shared" si="54"/>
        <v>0</v>
      </c>
      <c r="AB512" s="7">
        <f t="shared" si="55"/>
        <v>0</v>
      </c>
      <c r="AC512" s="3" cm="1">
        <f t="array" ref="AC512">IFERROR(
    (SUMPRODUCT(--(M512:M1511 &lt;&gt; Y512:Y1511)*(M512:M1511 &lt; Y512:Y1511)) - SUMPRODUCT(--(M512:M1511 &lt;&gt; Y512:Y1511)*(M512:M1511 &gt; Y512:Y1511))) /
    SQRT(
        (SUMPRODUCT(--(M512:M1511 &lt;&gt; Y512:Y1511)*(M512:M1511 &lt; Y512:Y1511)) + COUNT(M512:M1511)) *
        (SUMPRODUCT(--(M512:M1511 &lt;&gt; Y512:Y1511)*(M512:M1511 &gt; Y512:Y1511)) + COUNT(Y512:Y1511))
    ),
    0
)</f>
        <v>0.70710678118654746</v>
      </c>
    </row>
    <row r="513" spans="1:29" x14ac:dyDescent="0.3">
      <c r="A513" s="4" t="s">
        <v>1758</v>
      </c>
      <c r="B513" s="4" t="s">
        <v>1759</v>
      </c>
      <c r="C513" s="5">
        <v>57</v>
      </c>
      <c r="D513" s="4" t="s">
        <v>41</v>
      </c>
      <c r="E513" s="4" t="s">
        <v>24</v>
      </c>
      <c r="F513" s="5">
        <v>0</v>
      </c>
      <c r="G513" s="4" t="s">
        <v>34</v>
      </c>
      <c r="H513" s="4" t="s">
        <v>54</v>
      </c>
      <c r="I513" s="5">
        <v>36305676</v>
      </c>
      <c r="J513" s="5">
        <v>7150265</v>
      </c>
      <c r="K513" s="5">
        <v>232437973</v>
      </c>
      <c r="L513" s="4" t="s">
        <v>61</v>
      </c>
      <c r="M513" s="5">
        <v>676</v>
      </c>
      <c r="N513" s="5">
        <v>48</v>
      </c>
      <c r="O513" s="2">
        <v>9.89</v>
      </c>
      <c r="P513" s="5">
        <v>7381906</v>
      </c>
      <c r="Q513" s="4" t="s">
        <v>36</v>
      </c>
      <c r="R513" s="5">
        <v>0</v>
      </c>
      <c r="S513" s="4" t="s">
        <v>37</v>
      </c>
      <c r="T513" s="6">
        <v>44842</v>
      </c>
      <c r="U513" s="4" t="s">
        <v>30</v>
      </c>
      <c r="V513" s="2">
        <f t="shared" si="49"/>
        <v>16.987104248875891</v>
      </c>
      <c r="W513" s="3">
        <f t="shared" si="50"/>
        <v>0</v>
      </c>
      <c r="X513" s="3">
        <f t="shared" si="51"/>
        <v>9.89</v>
      </c>
      <c r="Y513" s="3">
        <f t="shared" si="52"/>
        <v>2298811552.9700003</v>
      </c>
      <c r="Z513" s="3">
        <f t="shared" si="53"/>
        <v>2298811552.9700003</v>
      </c>
      <c r="AA513" s="3">
        <f t="shared" si="54"/>
        <v>0</v>
      </c>
      <c r="AB513" s="7">
        <f t="shared" si="55"/>
        <v>0</v>
      </c>
      <c r="AC513" s="3" cm="1">
        <f t="array" ref="AC513">IFERROR(
    (SUMPRODUCT(--(M513:M1512 &lt;&gt; Y513:Y1512)*(M513:M1512 &lt; Y513:Y1512)) - SUMPRODUCT(--(M513:M1512 &lt;&gt; Y513:Y1512)*(M513:M1512 &gt; Y513:Y1512))) /
    SQRT(
        (SUMPRODUCT(--(M513:M1512 &lt;&gt; Y513:Y1512)*(M513:M1512 &lt; Y513:Y1512)) + COUNT(M513:M1512)) *
        (SUMPRODUCT(--(M513:M1512 &lt;&gt; Y513:Y1512)*(M513:M1512 &gt; Y513:Y1512)) + COUNT(Y513:Y1512))
    ),
    0
)</f>
        <v>0.70710678118654746</v>
      </c>
    </row>
    <row r="514" spans="1:29" x14ac:dyDescent="0.3">
      <c r="A514" s="4" t="s">
        <v>141</v>
      </c>
      <c r="B514" s="4" t="s">
        <v>142</v>
      </c>
      <c r="C514" s="5">
        <v>22</v>
      </c>
      <c r="D514" s="4" t="s">
        <v>41</v>
      </c>
      <c r="E514" s="4" t="s">
        <v>24</v>
      </c>
      <c r="F514" s="5">
        <v>2</v>
      </c>
      <c r="G514" s="4" t="s">
        <v>64</v>
      </c>
      <c r="H514" s="4" t="s">
        <v>26</v>
      </c>
      <c r="I514" s="5">
        <v>14244561</v>
      </c>
      <c r="J514" s="5">
        <v>4514153</v>
      </c>
      <c r="K514" s="5">
        <v>372370244</v>
      </c>
      <c r="L514" s="4" t="s">
        <v>61</v>
      </c>
      <c r="M514" s="5">
        <v>675</v>
      </c>
      <c r="N514" s="5">
        <v>48</v>
      </c>
      <c r="O514" s="2">
        <v>10.25</v>
      </c>
      <c r="P514" s="5">
        <v>5822724</v>
      </c>
      <c r="Q514" s="4" t="s">
        <v>36</v>
      </c>
      <c r="R514" s="5">
        <v>0</v>
      </c>
      <c r="S514" s="4" t="s">
        <v>37</v>
      </c>
      <c r="T514" s="6">
        <v>45433</v>
      </c>
      <c r="U514" s="4" t="s">
        <v>51</v>
      </c>
      <c r="V514" s="2">
        <f t="shared" ref="V514:V577" si="56" xml:space="preserve"> (P514 / (I514 + J514)) * 100</f>
        <v>31.04010221596214</v>
      </c>
      <c r="W514" s="3">
        <f t="shared" ref="W514:W577" si="57">IF(M514 &lt; 650,
    IF(AND(COUNTIFS(R514:R1513, 1) &gt; 0, COUNTIFS(R514:R1513, 0) &gt; 0, COUNTA(O514:O1513) &gt; 1),
        (AVERAGEIFS(O514:O1513, R514:R1513, 1) - AVERAGEIFS(O514:O1513, R514:R1513, 0)) / STDEVP(O514:O1513) * SQRT((COUNTIFS(R514:R1513, 1) * COUNTIFS(R514:R1513, 0)) / (COUNTA(O514:O1513) * (COUNTA(O514:O1513) - 1))),
        0),
    0)</f>
        <v>0</v>
      </c>
      <c r="X514" s="3">
        <f t="shared" ref="X514:X577" si="58">IF(M514 &lt; 650, O514 + 2, O514)</f>
        <v>10.25</v>
      </c>
      <c r="Y514" s="3">
        <f t="shared" ref="Y514:Y577" si="59" xml:space="preserve"> K514 * O514</f>
        <v>3816795001</v>
      </c>
      <c r="Z514" s="3">
        <f t="shared" ref="Z514:Z577" si="60" xml:space="preserve"> K514 * X514</f>
        <v>3816795001</v>
      </c>
      <c r="AA514" s="3">
        <f t="shared" ref="AA514:AA577" si="61">IF(M514 &lt; 650,
    IF(AND(COUNTIFS(R514:R1513, 1) &gt; 0, COUNTIFS(R514:R1513, 0) &gt; 0, COUNTA(X514:X1513) &gt; 1),
        (AVERAGEIFS(X514:X1513, R514:R1513, 1) - AVERAGEIFS(X514:X1513, R514:R1513, 0)) / STDEVP(X514:X1513) * SQRT((COUNTIFS(R514:R1513, 1) * COUNTIFS(R514:R1513, 0)) / (COUNTA(X514:X1513) * (COUNTA(X514:X1513) - 1))),
        0),
    0)</f>
        <v>0</v>
      </c>
      <c r="AB514" s="7">
        <f t="shared" ref="AB514:AB577" si="62">IF(M514 &lt; 650,
    IF(AND(COUNTIFS(R514:R1513, 1) &gt; 0, COUNTIFS(R514:R1513, 0) &gt; 0, COUNTA(M514:M1513) &gt; 1),
        (AVERAGEIFS(M514:M1513, R514:R1513, 1) - AVERAGEIFS(M514:M1513, R514:R1513, 0)) / STDEVP(M514:M1513) * SQRT((COUNTIFS(R514:R1513, 1) * COUNTIFS(R514:R1513, 0)) / (COUNTA(M514:M1513) * (COUNTA(M514:M1513) - 1))),
        0),
    0)</f>
        <v>0</v>
      </c>
      <c r="AC514" s="3" cm="1">
        <f t="array" ref="AC514">IFERROR(
    (SUMPRODUCT(--(M514:M1513 &lt;&gt; Y514:Y1513)*(M514:M1513 &lt; Y514:Y1513)) - SUMPRODUCT(--(M514:M1513 &lt;&gt; Y514:Y1513)*(M514:M1513 &gt; Y514:Y1513))) /
    SQRT(
        (SUMPRODUCT(--(M514:M1513 &lt;&gt; Y514:Y1513)*(M514:M1513 &lt; Y514:Y1513)) + COUNT(M514:M1513)) *
        (SUMPRODUCT(--(M514:M1513 &lt;&gt; Y514:Y1513)*(M514:M1513 &gt; Y514:Y1513)) + COUNT(Y514:Y1513))
    ),
    0
)</f>
        <v>0.70710678118654757</v>
      </c>
    </row>
    <row r="515" spans="1:29" x14ac:dyDescent="0.3">
      <c r="A515" s="4" t="s">
        <v>39</v>
      </c>
      <c r="B515" s="4" t="s">
        <v>40</v>
      </c>
      <c r="C515" s="5">
        <v>21</v>
      </c>
      <c r="D515" s="4" t="s">
        <v>41</v>
      </c>
      <c r="E515" s="4" t="s">
        <v>42</v>
      </c>
      <c r="F515" s="5">
        <v>2</v>
      </c>
      <c r="G515" s="4" t="s">
        <v>25</v>
      </c>
      <c r="H515" s="4" t="s">
        <v>26</v>
      </c>
      <c r="I515" s="5">
        <v>19367204</v>
      </c>
      <c r="J515" s="5">
        <v>14259395</v>
      </c>
      <c r="K515" s="5">
        <v>18623041</v>
      </c>
      <c r="L515" s="4" t="s">
        <v>35</v>
      </c>
      <c r="M515" s="5">
        <v>674</v>
      </c>
      <c r="N515" s="5">
        <v>36</v>
      </c>
      <c r="O515" s="2">
        <v>17.62</v>
      </c>
      <c r="P515" s="5">
        <v>12055361</v>
      </c>
      <c r="Q515" s="4" t="s">
        <v>36</v>
      </c>
      <c r="R515" s="5">
        <v>0</v>
      </c>
      <c r="S515" s="4" t="s">
        <v>43</v>
      </c>
      <c r="T515" s="6">
        <v>45567</v>
      </c>
      <c r="U515" s="4" t="s">
        <v>30</v>
      </c>
      <c r="V515" s="2">
        <f t="shared" si="56"/>
        <v>35.850669881899151</v>
      </c>
      <c r="W515" s="3">
        <f t="shared" si="57"/>
        <v>0</v>
      </c>
      <c r="X515" s="3">
        <f t="shared" si="58"/>
        <v>17.62</v>
      </c>
      <c r="Y515" s="3">
        <f t="shared" si="59"/>
        <v>328137982.42000002</v>
      </c>
      <c r="Z515" s="3">
        <f t="shared" si="60"/>
        <v>328137982.42000002</v>
      </c>
      <c r="AA515" s="3">
        <f t="shared" si="61"/>
        <v>0</v>
      </c>
      <c r="AB515" s="7">
        <f t="shared" si="62"/>
        <v>0</v>
      </c>
      <c r="AC515" s="3" cm="1">
        <f t="array" ref="AC515">IFERROR(
    (SUMPRODUCT(--(M515:M1514 &lt;&gt; Y515:Y1514)*(M515:M1514 &lt; Y515:Y1514)) - SUMPRODUCT(--(M515:M1514 &lt;&gt; Y515:Y1514)*(M515:M1514 &gt; Y515:Y1514))) /
    SQRT(
        (SUMPRODUCT(--(M515:M1514 &lt;&gt; Y515:Y1514)*(M515:M1514 &lt; Y515:Y1514)) + COUNT(M515:M1514)) *
        (SUMPRODUCT(--(M515:M1514 &lt;&gt; Y515:Y1514)*(M515:M1514 &gt; Y515:Y1514)) + COUNT(Y515:Y1514))
    ),
    0
)</f>
        <v>0.70710678118654757</v>
      </c>
    </row>
    <row r="516" spans="1:29" x14ac:dyDescent="0.3">
      <c r="A516" s="4" t="s">
        <v>193</v>
      </c>
      <c r="B516" s="4" t="s">
        <v>194</v>
      </c>
      <c r="C516" s="5">
        <v>23</v>
      </c>
      <c r="D516" s="4" t="s">
        <v>23</v>
      </c>
      <c r="E516" s="4" t="s">
        <v>42</v>
      </c>
      <c r="F516" s="5">
        <v>0</v>
      </c>
      <c r="G516" s="4" t="s">
        <v>64</v>
      </c>
      <c r="H516" s="4" t="s">
        <v>26</v>
      </c>
      <c r="I516" s="5">
        <v>22429040</v>
      </c>
      <c r="J516" s="5">
        <v>2120677</v>
      </c>
      <c r="K516" s="5">
        <v>193431875</v>
      </c>
      <c r="L516" s="4" t="s">
        <v>58</v>
      </c>
      <c r="M516" s="5">
        <v>674</v>
      </c>
      <c r="N516" s="5">
        <v>24</v>
      </c>
      <c r="O516" s="2">
        <v>11.96</v>
      </c>
      <c r="P516" s="5">
        <v>14907024</v>
      </c>
      <c r="Q516" s="4" t="s">
        <v>28</v>
      </c>
      <c r="R516" s="5">
        <v>0</v>
      </c>
      <c r="S516" s="4" t="s">
        <v>37</v>
      </c>
      <c r="T516" s="6">
        <v>45009</v>
      </c>
      <c r="U516" s="4" t="s">
        <v>51</v>
      </c>
      <c r="V516" s="2">
        <f t="shared" si="56"/>
        <v>60.721775326371372</v>
      </c>
      <c r="W516" s="3">
        <f t="shared" si="57"/>
        <v>0</v>
      </c>
      <c r="X516" s="3">
        <f t="shared" si="58"/>
        <v>11.96</v>
      </c>
      <c r="Y516" s="3">
        <f t="shared" si="59"/>
        <v>2313445225</v>
      </c>
      <c r="Z516" s="3">
        <f t="shared" si="60"/>
        <v>2313445225</v>
      </c>
      <c r="AA516" s="3">
        <f t="shared" si="61"/>
        <v>0</v>
      </c>
      <c r="AB516" s="7">
        <f t="shared" si="62"/>
        <v>0</v>
      </c>
      <c r="AC516" s="3" cm="1">
        <f t="array" ref="AC516">IFERROR(
    (SUMPRODUCT(--(M516:M1515 &lt;&gt; Y516:Y1515)*(M516:M1515 &lt; Y516:Y1515)) - SUMPRODUCT(--(M516:M1515 &lt;&gt; Y516:Y1515)*(M516:M1515 &gt; Y516:Y1515))) /
    SQRT(
        (SUMPRODUCT(--(M516:M1515 &lt;&gt; Y516:Y1515)*(M516:M1515 &lt; Y516:Y1515)) + COUNT(M516:M1515)) *
        (SUMPRODUCT(--(M516:M1515 &lt;&gt; Y516:Y1515)*(M516:M1515 &gt; Y516:Y1515)) + COUNT(Y516:Y1515))
    ),
    0
)</f>
        <v>0.70710678118654757</v>
      </c>
    </row>
    <row r="517" spans="1:29" x14ac:dyDescent="0.3">
      <c r="A517" s="4" t="s">
        <v>404</v>
      </c>
      <c r="B517" s="4" t="s">
        <v>405</v>
      </c>
      <c r="C517" s="5">
        <v>28</v>
      </c>
      <c r="D517" s="4" t="s">
        <v>23</v>
      </c>
      <c r="E517" s="4" t="s">
        <v>33</v>
      </c>
      <c r="F517" s="5">
        <v>2</v>
      </c>
      <c r="G517" s="4" t="s">
        <v>34</v>
      </c>
      <c r="H517" s="4" t="s">
        <v>26</v>
      </c>
      <c r="I517" s="5">
        <v>39608644</v>
      </c>
      <c r="J517" s="5">
        <v>1638004</v>
      </c>
      <c r="K517" s="5">
        <v>400617850</v>
      </c>
      <c r="L517" s="4" t="s">
        <v>61</v>
      </c>
      <c r="M517" s="5">
        <v>674</v>
      </c>
      <c r="N517" s="5">
        <v>72</v>
      </c>
      <c r="O517" s="2">
        <v>19.3</v>
      </c>
      <c r="P517" s="5">
        <v>2661241</v>
      </c>
      <c r="Q517" s="4" t="s">
        <v>36</v>
      </c>
      <c r="R517" s="5">
        <v>0</v>
      </c>
      <c r="S517" s="4" t="s">
        <v>29</v>
      </c>
      <c r="T517" s="6">
        <v>44938</v>
      </c>
      <c r="U517" s="4" t="s">
        <v>84</v>
      </c>
      <c r="V517" s="2">
        <f t="shared" si="56"/>
        <v>6.4520176281961144</v>
      </c>
      <c r="W517" s="3">
        <f t="shared" si="57"/>
        <v>0</v>
      </c>
      <c r="X517" s="3">
        <f t="shared" si="58"/>
        <v>19.3</v>
      </c>
      <c r="Y517" s="3">
        <f t="shared" si="59"/>
        <v>7731924505</v>
      </c>
      <c r="Z517" s="3">
        <f t="shared" si="60"/>
        <v>7731924505</v>
      </c>
      <c r="AA517" s="3">
        <f t="shared" si="61"/>
        <v>0</v>
      </c>
      <c r="AB517" s="7">
        <f t="shared" si="62"/>
        <v>0</v>
      </c>
      <c r="AC517" s="3" cm="1">
        <f t="array" ref="AC517">IFERROR(
    (SUMPRODUCT(--(M517:M1516 &lt;&gt; Y517:Y1516)*(M517:M1516 &lt; Y517:Y1516)) - SUMPRODUCT(--(M517:M1516 &lt;&gt; Y517:Y1516)*(M517:M1516 &gt; Y517:Y1516))) /
    SQRT(
        (SUMPRODUCT(--(M517:M1516 &lt;&gt; Y517:Y1516)*(M517:M1516 &lt; Y517:Y1516)) + COUNT(M517:M1516)) *
        (SUMPRODUCT(--(M517:M1516 &lt;&gt; Y517:Y1516)*(M517:M1516 &gt; Y517:Y1516)) + COUNT(Y517:Y1516))
    ),
    0
)</f>
        <v>0.70710678118654757</v>
      </c>
    </row>
    <row r="518" spans="1:29" x14ac:dyDescent="0.3">
      <c r="A518" s="4" t="s">
        <v>1020</v>
      </c>
      <c r="B518" s="4" t="s">
        <v>1021</v>
      </c>
      <c r="C518" s="5">
        <v>43</v>
      </c>
      <c r="D518" s="4" t="s">
        <v>23</v>
      </c>
      <c r="E518" s="4" t="s">
        <v>24</v>
      </c>
      <c r="F518" s="5">
        <v>1</v>
      </c>
      <c r="G518" s="4" t="s">
        <v>25</v>
      </c>
      <c r="H518" s="4" t="s">
        <v>26</v>
      </c>
      <c r="I518" s="5">
        <v>33546399</v>
      </c>
      <c r="J518" s="5">
        <v>11401945</v>
      </c>
      <c r="K518" s="5">
        <v>453136756</v>
      </c>
      <c r="L518" s="4" t="s">
        <v>71</v>
      </c>
      <c r="M518" s="5">
        <v>674</v>
      </c>
      <c r="N518" s="5">
        <v>72</v>
      </c>
      <c r="O518" s="2">
        <v>11.95</v>
      </c>
      <c r="P518" s="5">
        <v>19686319</v>
      </c>
      <c r="Q518" s="4" t="s">
        <v>36</v>
      </c>
      <c r="R518" s="5">
        <v>0</v>
      </c>
      <c r="S518" s="4" t="s">
        <v>37</v>
      </c>
      <c r="T518" s="6">
        <v>45891</v>
      </c>
      <c r="U518" s="4" t="s">
        <v>30</v>
      </c>
      <c r="V518" s="2">
        <f t="shared" si="56"/>
        <v>43.797651366199389</v>
      </c>
      <c r="W518" s="3">
        <f t="shared" si="57"/>
        <v>0</v>
      </c>
      <c r="X518" s="3">
        <f t="shared" si="58"/>
        <v>11.95</v>
      </c>
      <c r="Y518" s="3">
        <f t="shared" si="59"/>
        <v>5414984234.1999998</v>
      </c>
      <c r="Z518" s="3">
        <f t="shared" si="60"/>
        <v>5414984234.1999998</v>
      </c>
      <c r="AA518" s="3">
        <f t="shared" si="61"/>
        <v>0</v>
      </c>
      <c r="AB518" s="7">
        <f t="shared" si="62"/>
        <v>0</v>
      </c>
      <c r="AC518" s="3" cm="1">
        <f t="array" ref="AC518">IFERROR(
    (SUMPRODUCT(--(M518:M1517 &lt;&gt; Y518:Y1517)*(M518:M1517 &lt; Y518:Y1517)) - SUMPRODUCT(--(M518:M1517 &lt;&gt; Y518:Y1517)*(M518:M1517 &gt; Y518:Y1517))) /
    SQRT(
        (SUMPRODUCT(--(M518:M1517 &lt;&gt; Y518:Y1517)*(M518:M1517 &lt; Y518:Y1517)) + COUNT(M518:M1517)) *
        (SUMPRODUCT(--(M518:M1517 &lt;&gt; Y518:Y1517)*(M518:M1517 &gt; Y518:Y1517)) + COUNT(Y518:Y1517))
    ),
    0
)</f>
        <v>0.70710678118654757</v>
      </c>
    </row>
    <row r="519" spans="1:29" x14ac:dyDescent="0.3">
      <c r="A519" s="4" t="s">
        <v>1158</v>
      </c>
      <c r="B519" s="4" t="s">
        <v>1159</v>
      </c>
      <c r="C519" s="5">
        <v>45</v>
      </c>
      <c r="D519" s="4" t="s">
        <v>23</v>
      </c>
      <c r="E519" s="4" t="s">
        <v>24</v>
      </c>
      <c r="F519" s="5">
        <v>3</v>
      </c>
      <c r="G519" s="4" t="s">
        <v>34</v>
      </c>
      <c r="H519" s="4" t="s">
        <v>49</v>
      </c>
      <c r="I519" s="5">
        <v>24374098</v>
      </c>
      <c r="J519" s="5">
        <v>2505700</v>
      </c>
      <c r="K519" s="5">
        <v>219043084</v>
      </c>
      <c r="L519" s="4" t="s">
        <v>71</v>
      </c>
      <c r="M519" s="5">
        <v>674</v>
      </c>
      <c r="N519" s="5">
        <v>48</v>
      </c>
      <c r="O519" s="2">
        <v>23.91</v>
      </c>
      <c r="P519" s="5">
        <v>10944929</v>
      </c>
      <c r="Q519" s="4" t="s">
        <v>36</v>
      </c>
      <c r="R519" s="5">
        <v>0</v>
      </c>
      <c r="S519" s="4" t="s">
        <v>29</v>
      </c>
      <c r="T519" s="6">
        <v>45360</v>
      </c>
      <c r="U519" s="4" t="s">
        <v>30</v>
      </c>
      <c r="V519" s="2">
        <f t="shared" si="56"/>
        <v>40.718047806758072</v>
      </c>
      <c r="W519" s="3">
        <f t="shared" si="57"/>
        <v>0</v>
      </c>
      <c r="X519" s="3">
        <f t="shared" si="58"/>
        <v>23.91</v>
      </c>
      <c r="Y519" s="3">
        <f t="shared" si="59"/>
        <v>5237320138.4399996</v>
      </c>
      <c r="Z519" s="3">
        <f t="shared" si="60"/>
        <v>5237320138.4399996</v>
      </c>
      <c r="AA519" s="3">
        <f t="shared" si="61"/>
        <v>0</v>
      </c>
      <c r="AB519" s="7">
        <f t="shared" si="62"/>
        <v>0</v>
      </c>
      <c r="AC519" s="3" cm="1">
        <f t="array" ref="AC519">IFERROR(
    (SUMPRODUCT(--(M519:M1518 &lt;&gt; Y519:Y1518)*(M519:M1518 &lt; Y519:Y1518)) - SUMPRODUCT(--(M519:M1518 &lt;&gt; Y519:Y1518)*(M519:M1518 &gt; Y519:Y1518))) /
    SQRT(
        (SUMPRODUCT(--(M519:M1518 &lt;&gt; Y519:Y1518)*(M519:M1518 &lt; Y519:Y1518)) + COUNT(M519:M1518)) *
        (SUMPRODUCT(--(M519:M1518 &lt;&gt; Y519:Y1518)*(M519:M1518 &gt; Y519:Y1518)) + COUNT(Y519:Y1518))
    ),
    0
)</f>
        <v>0.70710678118654757</v>
      </c>
    </row>
    <row r="520" spans="1:29" x14ac:dyDescent="0.3">
      <c r="A520" s="4" t="s">
        <v>1334</v>
      </c>
      <c r="B520" s="4" t="s">
        <v>1335</v>
      </c>
      <c r="C520" s="5">
        <v>49</v>
      </c>
      <c r="D520" s="4" t="s">
        <v>23</v>
      </c>
      <c r="E520" s="4" t="s">
        <v>33</v>
      </c>
      <c r="F520" s="5">
        <v>3</v>
      </c>
      <c r="G520" s="4" t="s">
        <v>34</v>
      </c>
      <c r="H520" s="4" t="s">
        <v>26</v>
      </c>
      <c r="I520" s="5">
        <v>46762581</v>
      </c>
      <c r="J520" s="5">
        <v>12856870</v>
      </c>
      <c r="K520" s="5">
        <v>425068144</v>
      </c>
      <c r="L520" s="4" t="s">
        <v>27</v>
      </c>
      <c r="M520" s="5">
        <v>674</v>
      </c>
      <c r="N520" s="5">
        <v>36</v>
      </c>
      <c r="O520" s="2">
        <v>16.600000000000001</v>
      </c>
      <c r="P520" s="5">
        <v>4987400</v>
      </c>
      <c r="Q520" s="4" t="s">
        <v>36</v>
      </c>
      <c r="R520" s="5">
        <v>0</v>
      </c>
      <c r="S520" s="4" t="s">
        <v>29</v>
      </c>
      <c r="T520" s="6">
        <v>45614</v>
      </c>
      <c r="U520" s="4" t="s">
        <v>38</v>
      </c>
      <c r="V520" s="2">
        <f t="shared" si="56"/>
        <v>8.3653906843254902</v>
      </c>
      <c r="W520" s="3">
        <f t="shared" si="57"/>
        <v>0</v>
      </c>
      <c r="X520" s="3">
        <f t="shared" si="58"/>
        <v>16.600000000000001</v>
      </c>
      <c r="Y520" s="3">
        <f t="shared" si="59"/>
        <v>7056131190.4000006</v>
      </c>
      <c r="Z520" s="3">
        <f t="shared" si="60"/>
        <v>7056131190.4000006</v>
      </c>
      <c r="AA520" s="3">
        <f t="shared" si="61"/>
        <v>0</v>
      </c>
      <c r="AB520" s="7">
        <f t="shared" si="62"/>
        <v>0</v>
      </c>
      <c r="AC520" s="3" cm="1">
        <f t="array" ref="AC520">IFERROR(
    (SUMPRODUCT(--(M520:M1519 &lt;&gt; Y520:Y1519)*(M520:M1519 &lt; Y520:Y1519)) - SUMPRODUCT(--(M520:M1519 &lt;&gt; Y520:Y1519)*(M520:M1519 &gt; Y520:Y1519))) /
    SQRT(
        (SUMPRODUCT(--(M520:M1519 &lt;&gt; Y520:Y1519)*(M520:M1519 &lt; Y520:Y1519)) + COUNT(M520:M1519)) *
        (SUMPRODUCT(--(M520:M1519 &lt;&gt; Y520:Y1519)*(M520:M1519 &gt; Y520:Y1519)) + COUNT(Y520:Y1519))
    ),
    0
)</f>
        <v>0.70710678118654746</v>
      </c>
    </row>
    <row r="521" spans="1:29" x14ac:dyDescent="0.3">
      <c r="A521" s="4" t="s">
        <v>1336</v>
      </c>
      <c r="B521" s="4" t="s">
        <v>1337</v>
      </c>
      <c r="C521" s="5">
        <v>49</v>
      </c>
      <c r="D521" s="4" t="s">
        <v>23</v>
      </c>
      <c r="E521" s="4" t="s">
        <v>24</v>
      </c>
      <c r="F521" s="5">
        <v>0</v>
      </c>
      <c r="G521" s="4" t="s">
        <v>34</v>
      </c>
      <c r="H521" s="4" t="s">
        <v>26</v>
      </c>
      <c r="I521" s="5">
        <v>20802231</v>
      </c>
      <c r="J521" s="5">
        <v>10478661</v>
      </c>
      <c r="K521" s="5">
        <v>496779610</v>
      </c>
      <c r="L521" s="4" t="s">
        <v>58</v>
      </c>
      <c r="M521" s="5">
        <v>674</v>
      </c>
      <c r="N521" s="5">
        <v>48</v>
      </c>
      <c r="O521" s="2">
        <v>19.47</v>
      </c>
      <c r="P521" s="5">
        <v>10687580</v>
      </c>
      <c r="Q521" s="4" t="s">
        <v>36</v>
      </c>
      <c r="R521" s="5">
        <v>0</v>
      </c>
      <c r="S521" s="4" t="s">
        <v>29</v>
      </c>
      <c r="T521" s="6">
        <v>45270</v>
      </c>
      <c r="U521" s="4" t="s">
        <v>84</v>
      </c>
      <c r="V521" s="2">
        <f t="shared" si="56"/>
        <v>34.166480930275263</v>
      </c>
      <c r="W521" s="3">
        <f t="shared" si="57"/>
        <v>0</v>
      </c>
      <c r="X521" s="3">
        <f t="shared" si="58"/>
        <v>19.47</v>
      </c>
      <c r="Y521" s="3">
        <f t="shared" si="59"/>
        <v>9672299006.6999989</v>
      </c>
      <c r="Z521" s="3">
        <f t="shared" si="60"/>
        <v>9672299006.6999989</v>
      </c>
      <c r="AA521" s="3">
        <f t="shared" si="61"/>
        <v>0</v>
      </c>
      <c r="AB521" s="7">
        <f t="shared" si="62"/>
        <v>0</v>
      </c>
      <c r="AC521" s="3" cm="1">
        <f t="array" ref="AC521">IFERROR(
    (SUMPRODUCT(--(M521:M1520 &lt;&gt; Y521:Y1520)*(M521:M1520 &lt; Y521:Y1520)) - SUMPRODUCT(--(M521:M1520 &lt;&gt; Y521:Y1520)*(M521:M1520 &gt; Y521:Y1520))) /
    SQRT(
        (SUMPRODUCT(--(M521:M1520 &lt;&gt; Y521:Y1520)*(M521:M1520 &lt; Y521:Y1520)) + COUNT(M521:M1520)) *
        (SUMPRODUCT(--(M521:M1520 &lt;&gt; Y521:Y1520)*(M521:M1520 &gt; Y521:Y1520)) + COUNT(Y521:Y1520))
    ),
    0
)</f>
        <v>0.70710678118654746</v>
      </c>
    </row>
    <row r="522" spans="1:29" x14ac:dyDescent="0.3">
      <c r="A522" s="4" t="s">
        <v>1412</v>
      </c>
      <c r="B522" s="4" t="s">
        <v>1413</v>
      </c>
      <c r="C522" s="5">
        <v>51</v>
      </c>
      <c r="D522" s="4" t="s">
        <v>23</v>
      </c>
      <c r="E522" s="4" t="s">
        <v>33</v>
      </c>
      <c r="F522" s="5">
        <v>2</v>
      </c>
      <c r="G522" s="4" t="s">
        <v>25</v>
      </c>
      <c r="H522" s="4" t="s">
        <v>26</v>
      </c>
      <c r="I522" s="5">
        <v>14202134</v>
      </c>
      <c r="J522" s="5">
        <v>8336562</v>
      </c>
      <c r="K522" s="5">
        <v>334011890</v>
      </c>
      <c r="L522" s="4" t="s">
        <v>61</v>
      </c>
      <c r="M522" s="5">
        <v>674</v>
      </c>
      <c r="N522" s="5">
        <v>60</v>
      </c>
      <c r="O522" s="2">
        <v>14.8</v>
      </c>
      <c r="P522" s="5">
        <v>5460624</v>
      </c>
      <c r="Q522" s="4" t="s">
        <v>36</v>
      </c>
      <c r="R522" s="5">
        <v>0</v>
      </c>
      <c r="S522" s="4" t="s">
        <v>37</v>
      </c>
      <c r="T522" s="6">
        <v>44835</v>
      </c>
      <c r="U522" s="4" t="s">
        <v>38</v>
      </c>
      <c r="V522" s="2">
        <f t="shared" si="56"/>
        <v>24.227772538393523</v>
      </c>
      <c r="W522" s="3">
        <f t="shared" si="57"/>
        <v>0</v>
      </c>
      <c r="X522" s="3">
        <f t="shared" si="58"/>
        <v>14.8</v>
      </c>
      <c r="Y522" s="3">
        <f t="shared" si="59"/>
        <v>4943375972</v>
      </c>
      <c r="Z522" s="3">
        <f t="shared" si="60"/>
        <v>4943375972</v>
      </c>
      <c r="AA522" s="3">
        <f t="shared" si="61"/>
        <v>0</v>
      </c>
      <c r="AB522" s="7">
        <f t="shared" si="62"/>
        <v>0</v>
      </c>
      <c r="AC522" s="3" cm="1">
        <f t="array" ref="AC522">IFERROR(
    (SUMPRODUCT(--(M522:M1521 &lt;&gt; Y522:Y1521)*(M522:M1521 &lt; Y522:Y1521)) - SUMPRODUCT(--(M522:M1521 &lt;&gt; Y522:Y1521)*(M522:M1521 &gt; Y522:Y1521))) /
    SQRT(
        (SUMPRODUCT(--(M522:M1521 &lt;&gt; Y522:Y1521)*(M522:M1521 &lt; Y522:Y1521)) + COUNT(M522:M1521)) *
        (SUMPRODUCT(--(M522:M1521 &lt;&gt; Y522:Y1521)*(M522:M1521 &gt; Y522:Y1521)) + COUNT(Y522:Y1521))
    ),
    0
)</f>
        <v>0.70710678118654746</v>
      </c>
    </row>
    <row r="523" spans="1:29" x14ac:dyDescent="0.3">
      <c r="A523" s="4" t="s">
        <v>1456</v>
      </c>
      <c r="B523" s="4" t="s">
        <v>1457</v>
      </c>
      <c r="C523" s="5">
        <v>52</v>
      </c>
      <c r="D523" s="4" t="s">
        <v>41</v>
      </c>
      <c r="E523" s="4" t="s">
        <v>24</v>
      </c>
      <c r="F523" s="5">
        <v>1</v>
      </c>
      <c r="G523" s="4" t="s">
        <v>25</v>
      </c>
      <c r="H523" s="4" t="s">
        <v>26</v>
      </c>
      <c r="I523" s="5">
        <v>14320383</v>
      </c>
      <c r="J523" s="5">
        <v>8312048</v>
      </c>
      <c r="K523" s="5">
        <v>55849459</v>
      </c>
      <c r="L523" s="4" t="s">
        <v>35</v>
      </c>
      <c r="M523" s="5">
        <v>674</v>
      </c>
      <c r="N523" s="5">
        <v>24</v>
      </c>
      <c r="O523" s="2">
        <v>8.48</v>
      </c>
      <c r="P523" s="5">
        <v>4619603</v>
      </c>
      <c r="Q523" s="4" t="s">
        <v>36</v>
      </c>
      <c r="R523" s="5">
        <v>0</v>
      </c>
      <c r="S523" s="4" t="s">
        <v>37</v>
      </c>
      <c r="T523" s="6">
        <v>45403</v>
      </c>
      <c r="U523" s="4" t="s">
        <v>38</v>
      </c>
      <c r="V523" s="2">
        <f t="shared" si="56"/>
        <v>20.41143083568884</v>
      </c>
      <c r="W523" s="3">
        <f t="shared" si="57"/>
        <v>0</v>
      </c>
      <c r="X523" s="3">
        <f t="shared" si="58"/>
        <v>8.48</v>
      </c>
      <c r="Y523" s="3">
        <f t="shared" si="59"/>
        <v>473603412.32000005</v>
      </c>
      <c r="Z523" s="3">
        <f t="shared" si="60"/>
        <v>473603412.32000005</v>
      </c>
      <c r="AA523" s="3">
        <f t="shared" si="61"/>
        <v>0</v>
      </c>
      <c r="AB523" s="7">
        <f t="shared" si="62"/>
        <v>0</v>
      </c>
      <c r="AC523" s="3" cm="1">
        <f t="array" ref="AC523">IFERROR(
    (SUMPRODUCT(--(M523:M1522 &lt;&gt; Y523:Y1522)*(M523:M1522 &lt; Y523:Y1522)) - SUMPRODUCT(--(M523:M1522 &lt;&gt; Y523:Y1522)*(M523:M1522 &gt; Y523:Y1522))) /
    SQRT(
        (SUMPRODUCT(--(M523:M1522 &lt;&gt; Y523:Y1522)*(M523:M1522 &lt; Y523:Y1522)) + COUNT(M523:M1522)) *
        (SUMPRODUCT(--(M523:M1522 &lt;&gt; Y523:Y1522)*(M523:M1522 &gt; Y523:Y1522)) + COUNT(Y523:Y1522))
    ),
    0
)</f>
        <v>0.70710678118654746</v>
      </c>
    </row>
    <row r="524" spans="1:29" x14ac:dyDescent="0.3">
      <c r="A524" s="4" t="s">
        <v>1964</v>
      </c>
      <c r="B524" s="4" t="s">
        <v>1965</v>
      </c>
      <c r="C524" s="5">
        <v>62</v>
      </c>
      <c r="D524" s="4" t="s">
        <v>41</v>
      </c>
      <c r="E524" s="4" t="s">
        <v>24</v>
      </c>
      <c r="F524" s="5">
        <v>1</v>
      </c>
      <c r="G524" s="4" t="s">
        <v>34</v>
      </c>
      <c r="H524" s="4" t="s">
        <v>49</v>
      </c>
      <c r="I524" s="5">
        <v>32923330</v>
      </c>
      <c r="J524" s="5">
        <v>12651565</v>
      </c>
      <c r="K524" s="5">
        <v>498106036</v>
      </c>
      <c r="L524" s="4" t="s">
        <v>27</v>
      </c>
      <c r="M524" s="5">
        <v>674</v>
      </c>
      <c r="N524" s="5">
        <v>24</v>
      </c>
      <c r="O524" s="2">
        <v>16.21</v>
      </c>
      <c r="P524" s="5">
        <v>9626686</v>
      </c>
      <c r="Q524" s="4" t="s">
        <v>36</v>
      </c>
      <c r="R524" s="5">
        <v>0</v>
      </c>
      <c r="S524" s="4" t="s">
        <v>29</v>
      </c>
      <c r="T524" s="6">
        <v>44884</v>
      </c>
      <c r="U524" s="4" t="s">
        <v>84</v>
      </c>
      <c r="V524" s="2">
        <f t="shared" si="56"/>
        <v>21.122782619685683</v>
      </c>
      <c r="W524" s="3">
        <f t="shared" si="57"/>
        <v>0</v>
      </c>
      <c r="X524" s="3">
        <f t="shared" si="58"/>
        <v>16.21</v>
      </c>
      <c r="Y524" s="3">
        <f t="shared" si="59"/>
        <v>8074298843.5600004</v>
      </c>
      <c r="Z524" s="3">
        <f t="shared" si="60"/>
        <v>8074298843.5600004</v>
      </c>
      <c r="AA524" s="3">
        <f t="shared" si="61"/>
        <v>0</v>
      </c>
      <c r="AB524" s="7">
        <f t="shared" si="62"/>
        <v>0</v>
      </c>
      <c r="AC524" s="3" cm="1">
        <f t="array" ref="AC524">IFERROR(
    (SUMPRODUCT(--(M524:M1523 &lt;&gt; Y524:Y1523)*(M524:M1523 &lt; Y524:Y1523)) - SUMPRODUCT(--(M524:M1523 &lt;&gt; Y524:Y1523)*(M524:M1523 &gt; Y524:Y1523))) /
    SQRT(
        (SUMPRODUCT(--(M524:M1523 &lt;&gt; Y524:Y1523)*(M524:M1523 &lt; Y524:Y1523)) + COUNT(M524:M1523)) *
        (SUMPRODUCT(--(M524:M1523 &lt;&gt; Y524:Y1523)*(M524:M1523 &gt; Y524:Y1523)) + COUNT(Y524:Y1523))
    ),
    0
)</f>
        <v>0.70710678118654757</v>
      </c>
    </row>
    <row r="525" spans="1:29" x14ac:dyDescent="0.3">
      <c r="A525" s="4" t="s">
        <v>950</v>
      </c>
      <c r="B525" s="4" t="s">
        <v>951</v>
      </c>
      <c r="C525" s="5">
        <v>41</v>
      </c>
      <c r="D525" s="4" t="s">
        <v>41</v>
      </c>
      <c r="E525" s="4" t="s">
        <v>24</v>
      </c>
      <c r="F525" s="5">
        <v>3</v>
      </c>
      <c r="G525" s="4" t="s">
        <v>64</v>
      </c>
      <c r="H525" s="4" t="s">
        <v>26</v>
      </c>
      <c r="I525" s="5">
        <v>26192959</v>
      </c>
      <c r="J525" s="5">
        <v>5567248</v>
      </c>
      <c r="K525" s="5">
        <v>36846488</v>
      </c>
      <c r="L525" s="4" t="s">
        <v>27</v>
      </c>
      <c r="M525" s="5">
        <v>673</v>
      </c>
      <c r="N525" s="5">
        <v>72</v>
      </c>
      <c r="O525" s="2">
        <v>9.89</v>
      </c>
      <c r="P525" s="5">
        <v>2519493</v>
      </c>
      <c r="Q525" s="4" t="s">
        <v>28</v>
      </c>
      <c r="R525" s="5">
        <v>0</v>
      </c>
      <c r="S525" s="4" t="s">
        <v>50</v>
      </c>
      <c r="T525" s="6">
        <v>45277</v>
      </c>
      <c r="U525" s="4" t="s">
        <v>55</v>
      </c>
      <c r="V525" s="2">
        <f t="shared" si="56"/>
        <v>7.9328607650447625</v>
      </c>
      <c r="W525" s="3">
        <f t="shared" si="57"/>
        <v>0</v>
      </c>
      <c r="X525" s="3">
        <f t="shared" si="58"/>
        <v>9.89</v>
      </c>
      <c r="Y525" s="3">
        <f t="shared" si="59"/>
        <v>364411766.31999999</v>
      </c>
      <c r="Z525" s="3">
        <f t="shared" si="60"/>
        <v>364411766.31999999</v>
      </c>
      <c r="AA525" s="3">
        <f t="shared" si="61"/>
        <v>0</v>
      </c>
      <c r="AB525" s="7">
        <f t="shared" si="62"/>
        <v>0</v>
      </c>
      <c r="AC525" s="3" cm="1">
        <f t="array" ref="AC525">IFERROR(
    (SUMPRODUCT(--(M525:M1524 &lt;&gt; Y525:Y1524)*(M525:M1524 &lt; Y525:Y1524)) - SUMPRODUCT(--(M525:M1524 &lt;&gt; Y525:Y1524)*(M525:M1524 &gt; Y525:Y1524))) /
    SQRT(
        (SUMPRODUCT(--(M525:M1524 &lt;&gt; Y525:Y1524)*(M525:M1524 &lt; Y525:Y1524)) + COUNT(M525:M1524)) *
        (SUMPRODUCT(--(M525:M1524 &lt;&gt; Y525:Y1524)*(M525:M1524 &gt; Y525:Y1524)) + COUNT(Y525:Y1524))
    ),
    0
)</f>
        <v>0.70710678118654757</v>
      </c>
    </row>
    <row r="526" spans="1:29" x14ac:dyDescent="0.3">
      <c r="A526" s="4" t="s">
        <v>1370</v>
      </c>
      <c r="B526" s="4" t="s">
        <v>1371</v>
      </c>
      <c r="C526" s="5">
        <v>50</v>
      </c>
      <c r="D526" s="4" t="s">
        <v>41</v>
      </c>
      <c r="E526" s="4" t="s">
        <v>33</v>
      </c>
      <c r="F526" s="5">
        <v>2</v>
      </c>
      <c r="G526" s="4" t="s">
        <v>25</v>
      </c>
      <c r="H526" s="4" t="s">
        <v>26</v>
      </c>
      <c r="I526" s="5">
        <v>16462734</v>
      </c>
      <c r="J526" s="5">
        <v>2020880</v>
      </c>
      <c r="K526" s="5">
        <v>114718328</v>
      </c>
      <c r="L526" s="4" t="s">
        <v>58</v>
      </c>
      <c r="M526" s="5">
        <v>673</v>
      </c>
      <c r="N526" s="5">
        <v>12</v>
      </c>
      <c r="O526" s="2">
        <v>17.39</v>
      </c>
      <c r="P526" s="5">
        <v>16488221</v>
      </c>
      <c r="Q526" s="4" t="s">
        <v>46</v>
      </c>
      <c r="R526" s="5">
        <v>0</v>
      </c>
      <c r="S526" s="4" t="s">
        <v>50</v>
      </c>
      <c r="T526" s="6">
        <v>45357</v>
      </c>
      <c r="U526" s="4" t="s">
        <v>84</v>
      </c>
      <c r="V526" s="2">
        <f t="shared" si="56"/>
        <v>89.204530023187019</v>
      </c>
      <c r="W526" s="3">
        <f t="shared" si="57"/>
        <v>0</v>
      </c>
      <c r="X526" s="3">
        <f t="shared" si="58"/>
        <v>17.39</v>
      </c>
      <c r="Y526" s="3">
        <f t="shared" si="59"/>
        <v>1994951723.9200001</v>
      </c>
      <c r="Z526" s="3">
        <f t="shared" si="60"/>
        <v>1994951723.9200001</v>
      </c>
      <c r="AA526" s="3">
        <f t="shared" si="61"/>
        <v>0</v>
      </c>
      <c r="AB526" s="7">
        <f t="shared" si="62"/>
        <v>0</v>
      </c>
      <c r="AC526" s="3" cm="1">
        <f t="array" ref="AC526">IFERROR(
    (SUMPRODUCT(--(M526:M1525 &lt;&gt; Y526:Y1525)*(M526:M1525 &lt; Y526:Y1525)) - SUMPRODUCT(--(M526:M1525 &lt;&gt; Y526:Y1525)*(M526:M1525 &gt; Y526:Y1525))) /
    SQRT(
        (SUMPRODUCT(--(M526:M1525 &lt;&gt; Y526:Y1525)*(M526:M1525 &lt; Y526:Y1525)) + COUNT(M526:M1525)) *
        (SUMPRODUCT(--(M526:M1525 &lt;&gt; Y526:Y1525)*(M526:M1525 &gt; Y526:Y1525)) + COUNT(Y526:Y1525))
    ),
    0
)</f>
        <v>0.70710678118654757</v>
      </c>
    </row>
    <row r="527" spans="1:29" x14ac:dyDescent="0.3">
      <c r="A527" s="4" t="s">
        <v>1688</v>
      </c>
      <c r="B527" s="4" t="s">
        <v>1689</v>
      </c>
      <c r="C527" s="5">
        <v>56</v>
      </c>
      <c r="D527" s="4" t="s">
        <v>41</v>
      </c>
      <c r="E527" s="4" t="s">
        <v>42</v>
      </c>
      <c r="F527" s="5">
        <v>2</v>
      </c>
      <c r="G527" s="4" t="s">
        <v>34</v>
      </c>
      <c r="H527" s="4" t="s">
        <v>305</v>
      </c>
      <c r="I527" s="5">
        <v>30538969</v>
      </c>
      <c r="J527" s="5">
        <v>8844712</v>
      </c>
      <c r="K527" s="5">
        <v>86478743</v>
      </c>
      <c r="L527" s="4" t="s">
        <v>61</v>
      </c>
      <c r="M527" s="5">
        <v>673</v>
      </c>
      <c r="N527" s="5">
        <v>24</v>
      </c>
      <c r="O527" s="2">
        <v>13.98</v>
      </c>
      <c r="P527" s="5">
        <v>10219892</v>
      </c>
      <c r="Q527" s="4" t="s">
        <v>36</v>
      </c>
      <c r="R527" s="5">
        <v>0</v>
      </c>
      <c r="S527" s="4" t="s">
        <v>37</v>
      </c>
      <c r="T527" s="6">
        <v>44998</v>
      </c>
      <c r="U527" s="4" t="s">
        <v>30</v>
      </c>
      <c r="V527" s="2">
        <f t="shared" si="56"/>
        <v>25.949560174428594</v>
      </c>
      <c r="W527" s="3">
        <f t="shared" si="57"/>
        <v>0</v>
      </c>
      <c r="X527" s="3">
        <f t="shared" si="58"/>
        <v>13.98</v>
      </c>
      <c r="Y527" s="3">
        <f t="shared" si="59"/>
        <v>1208972827.1400001</v>
      </c>
      <c r="Z527" s="3">
        <f t="shared" si="60"/>
        <v>1208972827.1400001</v>
      </c>
      <c r="AA527" s="3">
        <f t="shared" si="61"/>
        <v>0</v>
      </c>
      <c r="AB527" s="7">
        <f t="shared" si="62"/>
        <v>0</v>
      </c>
      <c r="AC527" s="3" cm="1">
        <f t="array" ref="AC527">IFERROR(
    (SUMPRODUCT(--(M527:M1526 &lt;&gt; Y527:Y1526)*(M527:M1526 &lt; Y527:Y1526)) - SUMPRODUCT(--(M527:M1526 &lt;&gt; Y527:Y1526)*(M527:M1526 &gt; Y527:Y1526))) /
    SQRT(
        (SUMPRODUCT(--(M527:M1526 &lt;&gt; Y527:Y1526)*(M527:M1526 &lt; Y527:Y1526)) + COUNT(M527:M1526)) *
        (SUMPRODUCT(--(M527:M1526 &lt;&gt; Y527:Y1526)*(M527:M1526 &gt; Y527:Y1526)) + COUNT(Y527:Y1526))
    ),
    0
)</f>
        <v>0.70710678118654757</v>
      </c>
    </row>
    <row r="528" spans="1:29" x14ac:dyDescent="0.3">
      <c r="A528" s="4" t="s">
        <v>646</v>
      </c>
      <c r="B528" s="4" t="s">
        <v>647</v>
      </c>
      <c r="C528" s="5">
        <v>34</v>
      </c>
      <c r="D528" s="4" t="s">
        <v>23</v>
      </c>
      <c r="E528" s="4" t="s">
        <v>24</v>
      </c>
      <c r="F528" s="5">
        <v>1</v>
      </c>
      <c r="G528" s="4" t="s">
        <v>64</v>
      </c>
      <c r="H528" s="4" t="s">
        <v>26</v>
      </c>
      <c r="I528" s="5">
        <v>39424385</v>
      </c>
      <c r="J528" s="5">
        <v>5713948</v>
      </c>
      <c r="K528" s="5">
        <v>19555821</v>
      </c>
      <c r="L528" s="4" t="s">
        <v>71</v>
      </c>
      <c r="M528" s="5">
        <v>672</v>
      </c>
      <c r="N528" s="5">
        <v>12</v>
      </c>
      <c r="O528" s="2">
        <v>15.55</v>
      </c>
      <c r="P528" s="5">
        <v>5236901</v>
      </c>
      <c r="Q528" s="4" t="s">
        <v>36</v>
      </c>
      <c r="R528" s="5">
        <v>0</v>
      </c>
      <c r="S528" s="4" t="s">
        <v>50</v>
      </c>
      <c r="T528" s="6">
        <v>45357</v>
      </c>
      <c r="U528" s="4" t="s">
        <v>38</v>
      </c>
      <c r="V528" s="2">
        <f t="shared" si="56"/>
        <v>11.601892785894419</v>
      </c>
      <c r="W528" s="3">
        <f t="shared" si="57"/>
        <v>0</v>
      </c>
      <c r="X528" s="3">
        <f t="shared" si="58"/>
        <v>15.55</v>
      </c>
      <c r="Y528" s="3">
        <f t="shared" si="59"/>
        <v>304093016.55000001</v>
      </c>
      <c r="Z528" s="3">
        <f t="shared" si="60"/>
        <v>304093016.55000001</v>
      </c>
      <c r="AA528" s="3">
        <f t="shared" si="61"/>
        <v>0</v>
      </c>
      <c r="AB528" s="7">
        <f t="shared" si="62"/>
        <v>0</v>
      </c>
      <c r="AC528" s="3" cm="1">
        <f t="array" ref="AC528">IFERROR(
    (SUMPRODUCT(--(M528:M1527 &lt;&gt; Y528:Y1527)*(M528:M1527 &lt; Y528:Y1527)) - SUMPRODUCT(--(M528:M1527 &lt;&gt; Y528:Y1527)*(M528:M1527 &gt; Y528:Y1527))) /
    SQRT(
        (SUMPRODUCT(--(M528:M1527 &lt;&gt; Y528:Y1527)*(M528:M1527 &lt; Y528:Y1527)) + COUNT(M528:M1527)) *
        (SUMPRODUCT(--(M528:M1527 &lt;&gt; Y528:Y1527)*(M528:M1527 &gt; Y528:Y1527)) + COUNT(Y528:Y1527))
    ),
    0
)</f>
        <v>0.70710678118654757</v>
      </c>
    </row>
    <row r="529" spans="1:29" x14ac:dyDescent="0.3">
      <c r="A529" s="4" t="s">
        <v>698</v>
      </c>
      <c r="B529" s="4" t="s">
        <v>699</v>
      </c>
      <c r="C529" s="5">
        <v>35</v>
      </c>
      <c r="D529" s="4" t="s">
        <v>41</v>
      </c>
      <c r="E529" s="4" t="s">
        <v>33</v>
      </c>
      <c r="F529" s="5">
        <v>1</v>
      </c>
      <c r="G529" s="4" t="s">
        <v>34</v>
      </c>
      <c r="H529" s="4" t="s">
        <v>26</v>
      </c>
      <c r="I529" s="5">
        <v>58689611</v>
      </c>
      <c r="J529" s="5">
        <v>11926106</v>
      </c>
      <c r="K529" s="5">
        <v>26829282</v>
      </c>
      <c r="L529" s="4" t="s">
        <v>61</v>
      </c>
      <c r="M529" s="5">
        <v>672</v>
      </c>
      <c r="N529" s="5">
        <v>36</v>
      </c>
      <c r="O529" s="2">
        <v>10.87</v>
      </c>
      <c r="P529" s="5">
        <v>3885201</v>
      </c>
      <c r="Q529" s="4" t="s">
        <v>36</v>
      </c>
      <c r="R529" s="5">
        <v>1</v>
      </c>
      <c r="S529" s="4" t="s">
        <v>29</v>
      </c>
      <c r="T529" s="6">
        <v>45683</v>
      </c>
      <c r="U529" s="4" t="s">
        <v>55</v>
      </c>
      <c r="V529" s="2">
        <f t="shared" si="56"/>
        <v>5.5018927301977261</v>
      </c>
      <c r="W529" s="3">
        <f t="shared" si="57"/>
        <v>0</v>
      </c>
      <c r="X529" s="3">
        <f t="shared" si="58"/>
        <v>10.87</v>
      </c>
      <c r="Y529" s="3">
        <f t="shared" si="59"/>
        <v>291634295.33999997</v>
      </c>
      <c r="Z529" s="3">
        <f t="shared" si="60"/>
        <v>291634295.33999997</v>
      </c>
      <c r="AA529" s="3">
        <f t="shared" si="61"/>
        <v>0</v>
      </c>
      <c r="AB529" s="7">
        <f t="shared" si="62"/>
        <v>0</v>
      </c>
      <c r="AC529" s="3" cm="1">
        <f t="array" ref="AC529">IFERROR(
    (SUMPRODUCT(--(M529:M1528 &lt;&gt; Y529:Y1528)*(M529:M1528 &lt; Y529:Y1528)) - SUMPRODUCT(--(M529:M1528 &lt;&gt; Y529:Y1528)*(M529:M1528 &gt; Y529:Y1528))) /
    SQRT(
        (SUMPRODUCT(--(M529:M1528 &lt;&gt; Y529:Y1528)*(M529:M1528 &lt; Y529:Y1528)) + COUNT(M529:M1528)) *
        (SUMPRODUCT(--(M529:M1528 &lt;&gt; Y529:Y1528)*(M529:M1528 &gt; Y529:Y1528)) + COUNT(Y529:Y1528))
    ),
    0
)</f>
        <v>0.70710678118654757</v>
      </c>
    </row>
    <row r="530" spans="1:29" x14ac:dyDescent="0.3">
      <c r="A530" s="4" t="s">
        <v>1414</v>
      </c>
      <c r="B530" s="4" t="s">
        <v>1415</v>
      </c>
      <c r="C530" s="5">
        <v>51</v>
      </c>
      <c r="D530" s="4" t="s">
        <v>23</v>
      </c>
      <c r="E530" s="4" t="s">
        <v>24</v>
      </c>
      <c r="F530" s="5">
        <v>2</v>
      </c>
      <c r="G530" s="4" t="s">
        <v>64</v>
      </c>
      <c r="H530" s="4" t="s">
        <v>26</v>
      </c>
      <c r="I530" s="5">
        <v>52998971</v>
      </c>
      <c r="J530" s="5">
        <v>5104138</v>
      </c>
      <c r="K530" s="5">
        <v>464392589</v>
      </c>
      <c r="L530" s="4" t="s">
        <v>61</v>
      </c>
      <c r="M530" s="5">
        <v>672</v>
      </c>
      <c r="N530" s="5">
        <v>48</v>
      </c>
      <c r="O530" s="2">
        <v>20.64</v>
      </c>
      <c r="P530" s="5">
        <v>19874432</v>
      </c>
      <c r="Q530" s="4" t="s">
        <v>36</v>
      </c>
      <c r="R530" s="5">
        <v>0</v>
      </c>
      <c r="S530" s="4" t="s">
        <v>50</v>
      </c>
      <c r="T530" s="6">
        <v>44816</v>
      </c>
      <c r="U530" s="4" t="s">
        <v>38</v>
      </c>
      <c r="V530" s="2">
        <f t="shared" si="56"/>
        <v>34.20545361866953</v>
      </c>
      <c r="W530" s="3">
        <f t="shared" si="57"/>
        <v>0</v>
      </c>
      <c r="X530" s="3">
        <f t="shared" si="58"/>
        <v>20.64</v>
      </c>
      <c r="Y530" s="3">
        <f t="shared" si="59"/>
        <v>9585063036.960001</v>
      </c>
      <c r="Z530" s="3">
        <f t="shared" si="60"/>
        <v>9585063036.960001</v>
      </c>
      <c r="AA530" s="3">
        <f t="shared" si="61"/>
        <v>0</v>
      </c>
      <c r="AB530" s="7">
        <f t="shared" si="62"/>
        <v>0</v>
      </c>
      <c r="AC530" s="3" cm="1">
        <f t="array" ref="AC530">IFERROR(
    (SUMPRODUCT(--(M530:M1529 &lt;&gt; Y530:Y1529)*(M530:M1529 &lt; Y530:Y1529)) - SUMPRODUCT(--(M530:M1529 &lt;&gt; Y530:Y1529)*(M530:M1529 &gt; Y530:Y1529))) /
    SQRT(
        (SUMPRODUCT(--(M530:M1529 &lt;&gt; Y530:Y1529)*(M530:M1529 &lt; Y530:Y1529)) + COUNT(M530:M1529)) *
        (SUMPRODUCT(--(M530:M1529 &lt;&gt; Y530:Y1529)*(M530:M1529 &gt; Y530:Y1529)) + COUNT(Y530:Y1529))
    ),
    0
)</f>
        <v>0.70710678118654746</v>
      </c>
    </row>
    <row r="531" spans="1:29" x14ac:dyDescent="0.3">
      <c r="A531" s="4" t="s">
        <v>1486</v>
      </c>
      <c r="B531" s="4" t="s">
        <v>1487</v>
      </c>
      <c r="C531" s="5">
        <v>52</v>
      </c>
      <c r="D531" s="4" t="s">
        <v>23</v>
      </c>
      <c r="E531" s="4" t="s">
        <v>24</v>
      </c>
      <c r="F531" s="5">
        <v>1</v>
      </c>
      <c r="G531" s="4" t="s">
        <v>25</v>
      </c>
      <c r="H531" s="4" t="s">
        <v>26</v>
      </c>
      <c r="I531" s="5">
        <v>25777956</v>
      </c>
      <c r="J531" s="5">
        <v>14960259</v>
      </c>
      <c r="K531" s="5">
        <v>497722757</v>
      </c>
      <c r="L531" s="4" t="s">
        <v>61</v>
      </c>
      <c r="M531" s="5">
        <v>672</v>
      </c>
      <c r="N531" s="5">
        <v>60</v>
      </c>
      <c r="O531" s="2">
        <v>23.55</v>
      </c>
      <c r="P531" s="5">
        <v>16367923</v>
      </c>
      <c r="Q531" s="4" t="s">
        <v>124</v>
      </c>
      <c r="R531" s="5">
        <v>0</v>
      </c>
      <c r="S531" s="4" t="s">
        <v>29</v>
      </c>
      <c r="T531" s="6">
        <v>45844</v>
      </c>
      <c r="U531" s="4" t="s">
        <v>55</v>
      </c>
      <c r="V531" s="2">
        <f t="shared" si="56"/>
        <v>40.178301872087424</v>
      </c>
      <c r="W531" s="3">
        <f t="shared" si="57"/>
        <v>0</v>
      </c>
      <c r="X531" s="3">
        <f t="shared" si="58"/>
        <v>23.55</v>
      </c>
      <c r="Y531" s="3">
        <f t="shared" si="59"/>
        <v>11721370927.35</v>
      </c>
      <c r="Z531" s="3">
        <f t="shared" si="60"/>
        <v>11721370927.35</v>
      </c>
      <c r="AA531" s="3">
        <f t="shared" si="61"/>
        <v>0</v>
      </c>
      <c r="AB531" s="7">
        <f t="shared" si="62"/>
        <v>0</v>
      </c>
      <c r="AC531" s="3" cm="1">
        <f t="array" ref="AC531">IFERROR(
    (SUMPRODUCT(--(M531:M1530 &lt;&gt; Y531:Y1530)*(M531:M1530 &lt; Y531:Y1530)) - SUMPRODUCT(--(M531:M1530 &lt;&gt; Y531:Y1530)*(M531:M1530 &gt; Y531:Y1530))) /
    SQRT(
        (SUMPRODUCT(--(M531:M1530 &lt;&gt; Y531:Y1530)*(M531:M1530 &lt; Y531:Y1530)) + COUNT(M531:M1530)) *
        (SUMPRODUCT(--(M531:M1530 &lt;&gt; Y531:Y1530)*(M531:M1530 &gt; Y531:Y1530)) + COUNT(Y531:Y1530))
    ),
    0
)</f>
        <v>0.70710678118654746</v>
      </c>
    </row>
    <row r="532" spans="1:29" x14ac:dyDescent="0.3">
      <c r="A532" s="4" t="s">
        <v>231</v>
      </c>
      <c r="B532" s="4" t="s">
        <v>232</v>
      </c>
      <c r="C532" s="5">
        <v>24</v>
      </c>
      <c r="D532" s="4" t="s">
        <v>41</v>
      </c>
      <c r="E532" s="4" t="s">
        <v>24</v>
      </c>
      <c r="F532" s="5">
        <v>2</v>
      </c>
      <c r="G532" s="4" t="s">
        <v>34</v>
      </c>
      <c r="H532" s="4" t="s">
        <v>26</v>
      </c>
      <c r="I532" s="5">
        <v>45129705</v>
      </c>
      <c r="J532" s="5">
        <v>14047801</v>
      </c>
      <c r="K532" s="5">
        <v>121547806</v>
      </c>
      <c r="L532" s="4" t="s">
        <v>27</v>
      </c>
      <c r="M532" s="5">
        <v>671</v>
      </c>
      <c r="N532" s="5">
        <v>24</v>
      </c>
      <c r="O532" s="2">
        <v>13.46</v>
      </c>
      <c r="P532" s="5">
        <v>12327727</v>
      </c>
      <c r="Q532" s="4" t="s">
        <v>28</v>
      </c>
      <c r="R532" s="5">
        <v>0</v>
      </c>
      <c r="S532" s="4" t="s">
        <v>29</v>
      </c>
      <c r="T532" s="6">
        <v>45437</v>
      </c>
      <c r="U532" s="4" t="s">
        <v>38</v>
      </c>
      <c r="V532" s="2">
        <f t="shared" si="56"/>
        <v>20.831778547747518</v>
      </c>
      <c r="W532" s="3">
        <f t="shared" si="57"/>
        <v>0</v>
      </c>
      <c r="X532" s="3">
        <f t="shared" si="58"/>
        <v>13.46</v>
      </c>
      <c r="Y532" s="3">
        <f t="shared" si="59"/>
        <v>1636033468.76</v>
      </c>
      <c r="Z532" s="3">
        <f t="shared" si="60"/>
        <v>1636033468.76</v>
      </c>
      <c r="AA532" s="3">
        <f t="shared" si="61"/>
        <v>0</v>
      </c>
      <c r="AB532" s="7">
        <f t="shared" si="62"/>
        <v>0</v>
      </c>
      <c r="AC532" s="3" cm="1">
        <f t="array" ref="AC532">IFERROR(
    (SUMPRODUCT(--(M532:M1531 &lt;&gt; Y532:Y1531)*(M532:M1531 &lt; Y532:Y1531)) - SUMPRODUCT(--(M532:M1531 &lt;&gt; Y532:Y1531)*(M532:M1531 &gt; Y532:Y1531))) /
    SQRT(
        (SUMPRODUCT(--(M532:M1531 &lt;&gt; Y532:Y1531)*(M532:M1531 &lt; Y532:Y1531)) + COUNT(M532:M1531)) *
        (SUMPRODUCT(--(M532:M1531 &lt;&gt; Y532:Y1531)*(M532:M1531 &gt; Y532:Y1531)) + COUNT(Y532:Y1531))
    ),
    0
)</f>
        <v>0.70710678118654746</v>
      </c>
    </row>
    <row r="533" spans="1:29" x14ac:dyDescent="0.3">
      <c r="A533" s="4" t="s">
        <v>1906</v>
      </c>
      <c r="B533" s="4" t="s">
        <v>1907</v>
      </c>
      <c r="C533" s="5">
        <v>61</v>
      </c>
      <c r="D533" s="4" t="s">
        <v>23</v>
      </c>
      <c r="E533" s="4" t="s">
        <v>33</v>
      </c>
      <c r="F533" s="5">
        <v>3</v>
      </c>
      <c r="G533" s="4" t="s">
        <v>64</v>
      </c>
      <c r="H533" s="4" t="s">
        <v>54</v>
      </c>
      <c r="I533" s="5">
        <v>54347456</v>
      </c>
      <c r="J533" s="5">
        <v>9850267</v>
      </c>
      <c r="K533" s="5">
        <v>94745814</v>
      </c>
      <c r="L533" s="4" t="s">
        <v>27</v>
      </c>
      <c r="M533" s="5">
        <v>671</v>
      </c>
      <c r="N533" s="5">
        <v>48</v>
      </c>
      <c r="O533" s="2">
        <v>12.68</v>
      </c>
      <c r="P533" s="5">
        <v>10094776</v>
      </c>
      <c r="Q533" s="4" t="s">
        <v>36</v>
      </c>
      <c r="R533" s="5">
        <v>0</v>
      </c>
      <c r="S533" s="4" t="s">
        <v>50</v>
      </c>
      <c r="T533" s="6">
        <v>44829</v>
      </c>
      <c r="U533" s="4" t="s">
        <v>55</v>
      </c>
      <c r="V533" s="2">
        <f t="shared" si="56"/>
        <v>15.72450786143926</v>
      </c>
      <c r="W533" s="3">
        <f t="shared" si="57"/>
        <v>0</v>
      </c>
      <c r="X533" s="3">
        <f t="shared" si="58"/>
        <v>12.68</v>
      </c>
      <c r="Y533" s="3">
        <f t="shared" si="59"/>
        <v>1201376921.52</v>
      </c>
      <c r="Z533" s="3">
        <f t="shared" si="60"/>
        <v>1201376921.52</v>
      </c>
      <c r="AA533" s="3">
        <f t="shared" si="61"/>
        <v>0</v>
      </c>
      <c r="AB533" s="7">
        <f t="shared" si="62"/>
        <v>0</v>
      </c>
      <c r="AC533" s="3" cm="1">
        <f t="array" ref="AC533">IFERROR(
    (SUMPRODUCT(--(M533:M1532 &lt;&gt; Y533:Y1532)*(M533:M1532 &lt; Y533:Y1532)) - SUMPRODUCT(--(M533:M1532 &lt;&gt; Y533:Y1532)*(M533:M1532 &gt; Y533:Y1532))) /
    SQRT(
        (SUMPRODUCT(--(M533:M1532 &lt;&gt; Y533:Y1532)*(M533:M1532 &lt; Y533:Y1532)) + COUNT(M533:M1532)) *
        (SUMPRODUCT(--(M533:M1532 &lt;&gt; Y533:Y1532)*(M533:M1532 &gt; Y533:Y1532)) + COUNT(Y533:Y1532))
    ),
    0
)</f>
        <v>0.70710678118654746</v>
      </c>
    </row>
    <row r="534" spans="1:29" x14ac:dyDescent="0.3">
      <c r="A534" s="4" t="s">
        <v>526</v>
      </c>
      <c r="B534" s="4" t="s">
        <v>527</v>
      </c>
      <c r="C534" s="5">
        <v>31</v>
      </c>
      <c r="D534" s="4" t="s">
        <v>23</v>
      </c>
      <c r="E534" s="4" t="s">
        <v>24</v>
      </c>
      <c r="F534" s="5">
        <v>1</v>
      </c>
      <c r="G534" s="4" t="s">
        <v>34</v>
      </c>
      <c r="H534" s="4" t="s">
        <v>49</v>
      </c>
      <c r="I534" s="5">
        <v>11136062</v>
      </c>
      <c r="J534" s="5">
        <v>11244433</v>
      </c>
      <c r="K534" s="5">
        <v>162320775</v>
      </c>
      <c r="L534" s="4" t="s">
        <v>71</v>
      </c>
      <c r="M534" s="5">
        <v>670</v>
      </c>
      <c r="N534" s="5">
        <v>36</v>
      </c>
      <c r="O534" s="2">
        <v>15.66</v>
      </c>
      <c r="P534" s="5">
        <v>16165384</v>
      </c>
      <c r="Q534" s="4" t="s">
        <v>36</v>
      </c>
      <c r="R534" s="5">
        <v>1</v>
      </c>
      <c r="S534" s="4" t="s">
        <v>29</v>
      </c>
      <c r="T534" s="6">
        <v>44927</v>
      </c>
      <c r="U534" s="4" t="s">
        <v>55</v>
      </c>
      <c r="V534" s="2">
        <f t="shared" si="56"/>
        <v>72.229787589595318</v>
      </c>
      <c r="W534" s="3">
        <f t="shared" si="57"/>
        <v>0</v>
      </c>
      <c r="X534" s="3">
        <f t="shared" si="58"/>
        <v>15.66</v>
      </c>
      <c r="Y534" s="3">
        <f t="shared" si="59"/>
        <v>2541943336.5</v>
      </c>
      <c r="Z534" s="3">
        <f t="shared" si="60"/>
        <v>2541943336.5</v>
      </c>
      <c r="AA534" s="3">
        <f t="shared" si="61"/>
        <v>0</v>
      </c>
      <c r="AB534" s="7">
        <f t="shared" si="62"/>
        <v>0</v>
      </c>
      <c r="AC534" s="3" cm="1">
        <f t="array" ref="AC534">IFERROR(
    (SUMPRODUCT(--(M534:M1533 &lt;&gt; Y534:Y1533)*(M534:M1533 &lt; Y534:Y1533)) - SUMPRODUCT(--(M534:M1533 &lt;&gt; Y534:Y1533)*(M534:M1533 &gt; Y534:Y1533))) /
    SQRT(
        (SUMPRODUCT(--(M534:M1533 &lt;&gt; Y534:Y1533)*(M534:M1533 &lt; Y534:Y1533)) + COUNT(M534:M1533)) *
        (SUMPRODUCT(--(M534:M1533 &lt;&gt; Y534:Y1533)*(M534:M1533 &gt; Y534:Y1533)) + COUNT(Y534:Y1533))
    ),
    0
)</f>
        <v>0.70710678118654757</v>
      </c>
    </row>
    <row r="535" spans="1:29" x14ac:dyDescent="0.3">
      <c r="A535" s="4" t="s">
        <v>814</v>
      </c>
      <c r="B535" s="4" t="s">
        <v>815</v>
      </c>
      <c r="C535" s="5">
        <v>38</v>
      </c>
      <c r="D535" s="4" t="s">
        <v>23</v>
      </c>
      <c r="E535" s="4" t="s">
        <v>24</v>
      </c>
      <c r="F535" s="5">
        <v>2</v>
      </c>
      <c r="G535" s="4" t="s">
        <v>34</v>
      </c>
      <c r="H535" s="4" t="s">
        <v>54</v>
      </c>
      <c r="I535" s="5">
        <v>27046177</v>
      </c>
      <c r="J535" s="5">
        <v>6494374</v>
      </c>
      <c r="K535" s="5">
        <v>202674624</v>
      </c>
      <c r="L535" s="4" t="s">
        <v>71</v>
      </c>
      <c r="M535" s="5">
        <v>670</v>
      </c>
      <c r="N535" s="5">
        <v>12</v>
      </c>
      <c r="O535" s="2">
        <v>12.92</v>
      </c>
      <c r="P535" s="5">
        <v>5050338</v>
      </c>
      <c r="Q535" s="4" t="s">
        <v>28</v>
      </c>
      <c r="R535" s="5">
        <v>0</v>
      </c>
      <c r="S535" s="4" t="s">
        <v>29</v>
      </c>
      <c r="T535" s="6">
        <v>45127</v>
      </c>
      <c r="U535" s="4" t="s">
        <v>30</v>
      </c>
      <c r="V535" s="2">
        <f t="shared" si="56"/>
        <v>15.057409164208424</v>
      </c>
      <c r="W535" s="3">
        <f t="shared" si="57"/>
        <v>0</v>
      </c>
      <c r="X535" s="3">
        <f t="shared" si="58"/>
        <v>12.92</v>
      </c>
      <c r="Y535" s="3">
        <f t="shared" si="59"/>
        <v>2618556142.0799999</v>
      </c>
      <c r="Z535" s="3">
        <f t="shared" si="60"/>
        <v>2618556142.0799999</v>
      </c>
      <c r="AA535" s="3">
        <f t="shared" si="61"/>
        <v>0</v>
      </c>
      <c r="AB535" s="7">
        <f t="shared" si="62"/>
        <v>0</v>
      </c>
      <c r="AC535" s="3" cm="1">
        <f t="array" ref="AC535">IFERROR(
    (SUMPRODUCT(--(M535:M1534 &lt;&gt; Y535:Y1534)*(M535:M1534 &lt; Y535:Y1534)) - SUMPRODUCT(--(M535:M1534 &lt;&gt; Y535:Y1534)*(M535:M1534 &gt; Y535:Y1534))) /
    SQRT(
        (SUMPRODUCT(--(M535:M1534 &lt;&gt; Y535:Y1534)*(M535:M1534 &lt; Y535:Y1534)) + COUNT(M535:M1534)) *
        (SUMPRODUCT(--(M535:M1534 &lt;&gt; Y535:Y1534)*(M535:M1534 &gt; Y535:Y1534)) + COUNT(Y535:Y1534))
    ),
    0
)</f>
        <v>0.70710678118654757</v>
      </c>
    </row>
    <row r="536" spans="1:29" x14ac:dyDescent="0.3">
      <c r="A536" s="4" t="s">
        <v>1490</v>
      </c>
      <c r="B536" s="4" t="s">
        <v>1491</v>
      </c>
      <c r="C536" s="5">
        <v>52</v>
      </c>
      <c r="D536" s="4" t="s">
        <v>23</v>
      </c>
      <c r="E536" s="4" t="s">
        <v>33</v>
      </c>
      <c r="F536" s="5">
        <v>1</v>
      </c>
      <c r="G536" s="4" t="s">
        <v>34</v>
      </c>
      <c r="H536" s="4" t="s">
        <v>26</v>
      </c>
      <c r="I536" s="5">
        <v>47699587</v>
      </c>
      <c r="J536" s="5">
        <v>14411986</v>
      </c>
      <c r="K536" s="5">
        <v>121439711</v>
      </c>
      <c r="L536" s="4" t="s">
        <v>61</v>
      </c>
      <c r="M536" s="5">
        <v>670</v>
      </c>
      <c r="N536" s="5">
        <v>48</v>
      </c>
      <c r="O536" s="2">
        <v>8.16</v>
      </c>
      <c r="P536" s="5">
        <v>6338139</v>
      </c>
      <c r="Q536" s="4" t="s">
        <v>36</v>
      </c>
      <c r="R536" s="5">
        <v>0</v>
      </c>
      <c r="S536" s="4" t="s">
        <v>37</v>
      </c>
      <c r="T536" s="6">
        <v>45022</v>
      </c>
      <c r="U536" s="4" t="s">
        <v>84</v>
      </c>
      <c r="V536" s="2">
        <f t="shared" si="56"/>
        <v>10.204441288260401</v>
      </c>
      <c r="W536" s="3">
        <f t="shared" si="57"/>
        <v>0</v>
      </c>
      <c r="X536" s="3">
        <f t="shared" si="58"/>
        <v>8.16</v>
      </c>
      <c r="Y536" s="3">
        <f t="shared" si="59"/>
        <v>990948041.75999999</v>
      </c>
      <c r="Z536" s="3">
        <f t="shared" si="60"/>
        <v>990948041.75999999</v>
      </c>
      <c r="AA536" s="3">
        <f t="shared" si="61"/>
        <v>0</v>
      </c>
      <c r="AB536" s="7">
        <f t="shared" si="62"/>
        <v>0</v>
      </c>
      <c r="AC536" s="3" cm="1">
        <f t="array" ref="AC536">IFERROR(
    (SUMPRODUCT(--(M536:M1535 &lt;&gt; Y536:Y1535)*(M536:M1535 &lt; Y536:Y1535)) - SUMPRODUCT(--(M536:M1535 &lt;&gt; Y536:Y1535)*(M536:M1535 &gt; Y536:Y1535))) /
    SQRT(
        (SUMPRODUCT(--(M536:M1535 &lt;&gt; Y536:Y1535)*(M536:M1535 &lt; Y536:Y1535)) + COUNT(M536:M1535)) *
        (SUMPRODUCT(--(M536:M1535 &lt;&gt; Y536:Y1535)*(M536:M1535 &gt; Y536:Y1535)) + COUNT(Y536:Y1535))
    ),
    0
)</f>
        <v>0.70710678118654757</v>
      </c>
    </row>
    <row r="537" spans="1:29" x14ac:dyDescent="0.3">
      <c r="A537" s="4" t="s">
        <v>1624</v>
      </c>
      <c r="B537" s="4" t="s">
        <v>1625</v>
      </c>
      <c r="C537" s="5">
        <v>55</v>
      </c>
      <c r="D537" s="4" t="s">
        <v>41</v>
      </c>
      <c r="E537" s="4" t="s">
        <v>24</v>
      </c>
      <c r="F537" s="5">
        <v>3</v>
      </c>
      <c r="G537" s="4" t="s">
        <v>64</v>
      </c>
      <c r="H537" s="4" t="s">
        <v>26</v>
      </c>
      <c r="I537" s="5">
        <v>37788085</v>
      </c>
      <c r="J537" s="5">
        <v>12901733</v>
      </c>
      <c r="K537" s="5">
        <v>130740847</v>
      </c>
      <c r="L537" s="4" t="s">
        <v>61</v>
      </c>
      <c r="M537" s="5">
        <v>670</v>
      </c>
      <c r="N537" s="5">
        <v>60</v>
      </c>
      <c r="O537" s="2">
        <v>18.02</v>
      </c>
      <c r="P537" s="5">
        <v>19329367</v>
      </c>
      <c r="Q537" s="4" t="s">
        <v>36</v>
      </c>
      <c r="R537" s="5">
        <v>0</v>
      </c>
      <c r="S537" s="4" t="s">
        <v>29</v>
      </c>
      <c r="T537" s="6">
        <v>45265</v>
      </c>
      <c r="U537" s="4" t="s">
        <v>84</v>
      </c>
      <c r="V537" s="2">
        <f t="shared" si="56"/>
        <v>38.132642338546177</v>
      </c>
      <c r="W537" s="3">
        <f t="shared" si="57"/>
        <v>0</v>
      </c>
      <c r="X537" s="3">
        <f t="shared" si="58"/>
        <v>18.02</v>
      </c>
      <c r="Y537" s="3">
        <f t="shared" si="59"/>
        <v>2355950062.9400001</v>
      </c>
      <c r="Z537" s="3">
        <f t="shared" si="60"/>
        <v>2355950062.9400001</v>
      </c>
      <c r="AA537" s="3">
        <f t="shared" si="61"/>
        <v>0</v>
      </c>
      <c r="AB537" s="7">
        <f t="shared" si="62"/>
        <v>0</v>
      </c>
      <c r="AC537" s="3" cm="1">
        <f t="array" ref="AC537">IFERROR(
    (SUMPRODUCT(--(M537:M1536 &lt;&gt; Y537:Y1536)*(M537:M1536 &lt; Y537:Y1536)) - SUMPRODUCT(--(M537:M1536 &lt;&gt; Y537:Y1536)*(M537:M1536 &gt; Y537:Y1536))) /
    SQRT(
        (SUMPRODUCT(--(M537:M1536 &lt;&gt; Y537:Y1536)*(M537:M1536 &lt; Y537:Y1536)) + COUNT(M537:M1536)) *
        (SUMPRODUCT(--(M537:M1536 &lt;&gt; Y537:Y1536)*(M537:M1536 &gt; Y537:Y1536)) + COUNT(Y537:Y1536))
    ),
    0
)</f>
        <v>0.70710678118654757</v>
      </c>
    </row>
    <row r="538" spans="1:29" x14ac:dyDescent="0.3">
      <c r="A538" s="4" t="s">
        <v>1736</v>
      </c>
      <c r="B538" s="4" t="s">
        <v>1737</v>
      </c>
      <c r="C538" s="5">
        <v>57</v>
      </c>
      <c r="D538" s="4" t="s">
        <v>41</v>
      </c>
      <c r="E538" s="4" t="s">
        <v>33</v>
      </c>
      <c r="F538" s="5">
        <v>2</v>
      </c>
      <c r="G538" s="4" t="s">
        <v>25</v>
      </c>
      <c r="H538" s="4" t="s">
        <v>26</v>
      </c>
      <c r="I538" s="5">
        <v>44262729</v>
      </c>
      <c r="J538" s="5">
        <v>3155200</v>
      </c>
      <c r="K538" s="5">
        <v>57486162</v>
      </c>
      <c r="L538" s="4" t="s">
        <v>71</v>
      </c>
      <c r="M538" s="5">
        <v>670</v>
      </c>
      <c r="N538" s="5">
        <v>36</v>
      </c>
      <c r="O538" s="2">
        <v>8.1300000000000008</v>
      </c>
      <c r="P538" s="5">
        <v>11415643</v>
      </c>
      <c r="Q538" s="4" t="s">
        <v>28</v>
      </c>
      <c r="R538" s="5">
        <v>0</v>
      </c>
      <c r="S538" s="4" t="s">
        <v>29</v>
      </c>
      <c r="T538" s="6">
        <v>45040</v>
      </c>
      <c r="U538" s="4" t="s">
        <v>84</v>
      </c>
      <c r="V538" s="2">
        <f t="shared" si="56"/>
        <v>24.074528855952355</v>
      </c>
      <c r="W538" s="3">
        <f t="shared" si="57"/>
        <v>0</v>
      </c>
      <c r="X538" s="3">
        <f t="shared" si="58"/>
        <v>8.1300000000000008</v>
      </c>
      <c r="Y538" s="3">
        <f t="shared" si="59"/>
        <v>467362497.06000006</v>
      </c>
      <c r="Z538" s="3">
        <f t="shared" si="60"/>
        <v>467362497.06000006</v>
      </c>
      <c r="AA538" s="3">
        <f t="shared" si="61"/>
        <v>0</v>
      </c>
      <c r="AB538" s="7">
        <f t="shared" si="62"/>
        <v>0</v>
      </c>
      <c r="AC538" s="3" cm="1">
        <f t="array" ref="AC538">IFERROR(
    (SUMPRODUCT(--(M538:M1537 &lt;&gt; Y538:Y1537)*(M538:M1537 &lt; Y538:Y1537)) - SUMPRODUCT(--(M538:M1537 &lt;&gt; Y538:Y1537)*(M538:M1537 &gt; Y538:Y1537))) /
    SQRT(
        (SUMPRODUCT(--(M538:M1537 &lt;&gt; Y538:Y1537)*(M538:M1537 &lt; Y538:Y1537)) + COUNT(M538:M1537)) *
        (SUMPRODUCT(--(M538:M1537 &lt;&gt; Y538:Y1537)*(M538:M1537 &gt; Y538:Y1537)) + COUNT(Y538:Y1537))
    ),
    0
)</f>
        <v>0.70710678118654757</v>
      </c>
    </row>
    <row r="539" spans="1:29" x14ac:dyDescent="0.3">
      <c r="A539" s="4" t="s">
        <v>2022</v>
      </c>
      <c r="B539" s="4" t="s">
        <v>2023</v>
      </c>
      <c r="C539" s="5">
        <v>64</v>
      </c>
      <c r="D539" s="4" t="s">
        <v>23</v>
      </c>
      <c r="E539" s="4" t="s">
        <v>24</v>
      </c>
      <c r="F539" s="5">
        <v>3</v>
      </c>
      <c r="G539" s="4" t="s">
        <v>34</v>
      </c>
      <c r="H539" s="4" t="s">
        <v>26</v>
      </c>
      <c r="I539" s="5">
        <v>24040773</v>
      </c>
      <c r="J539" s="5">
        <v>10744676</v>
      </c>
      <c r="K539" s="5">
        <v>23739212</v>
      </c>
      <c r="L539" s="4" t="s">
        <v>27</v>
      </c>
      <c r="M539" s="5">
        <v>670</v>
      </c>
      <c r="N539" s="5">
        <v>12</v>
      </c>
      <c r="O539" s="2">
        <v>18.25</v>
      </c>
      <c r="P539" s="5">
        <v>6981377</v>
      </c>
      <c r="Q539" s="4" t="s">
        <v>28</v>
      </c>
      <c r="R539" s="5">
        <v>0</v>
      </c>
      <c r="S539" s="4" t="s">
        <v>37</v>
      </c>
      <c r="T539" s="6">
        <v>45483</v>
      </c>
      <c r="U539" s="4" t="s">
        <v>84</v>
      </c>
      <c r="V539" s="2">
        <f t="shared" si="56"/>
        <v>20.06981999858619</v>
      </c>
      <c r="W539" s="3">
        <f t="shared" si="57"/>
        <v>0</v>
      </c>
      <c r="X539" s="3">
        <f t="shared" si="58"/>
        <v>18.25</v>
      </c>
      <c r="Y539" s="3">
        <f t="shared" si="59"/>
        <v>433240619</v>
      </c>
      <c r="Z539" s="3">
        <f t="shared" si="60"/>
        <v>433240619</v>
      </c>
      <c r="AA539" s="3">
        <f t="shared" si="61"/>
        <v>0</v>
      </c>
      <c r="AB539" s="7">
        <f t="shared" si="62"/>
        <v>0</v>
      </c>
      <c r="AC539" s="3" cm="1">
        <f t="array" ref="AC539">IFERROR(
    (SUMPRODUCT(--(M539:M1538 &lt;&gt; Y539:Y1538)*(M539:M1538 &lt; Y539:Y1538)) - SUMPRODUCT(--(M539:M1538 &lt;&gt; Y539:Y1538)*(M539:M1538 &gt; Y539:Y1538))) /
    SQRT(
        (SUMPRODUCT(--(M539:M1538 &lt;&gt; Y539:Y1538)*(M539:M1538 &lt; Y539:Y1538)) + COUNT(M539:M1538)) *
        (SUMPRODUCT(--(M539:M1538 &lt;&gt; Y539:Y1538)*(M539:M1538 &gt; Y539:Y1538)) + COUNT(Y539:Y1538))
    ),
    0
)</f>
        <v>0.70710678118654757</v>
      </c>
    </row>
    <row r="540" spans="1:29" x14ac:dyDescent="0.3">
      <c r="A540" s="4" t="s">
        <v>62</v>
      </c>
      <c r="B540" s="4" t="s">
        <v>63</v>
      </c>
      <c r="C540" s="5">
        <v>21</v>
      </c>
      <c r="D540" s="4" t="s">
        <v>23</v>
      </c>
      <c r="E540" s="4" t="s">
        <v>24</v>
      </c>
      <c r="F540" s="5">
        <v>0</v>
      </c>
      <c r="G540" s="4" t="s">
        <v>64</v>
      </c>
      <c r="H540" s="4" t="s">
        <v>26</v>
      </c>
      <c r="I540" s="5">
        <v>34589295</v>
      </c>
      <c r="J540" s="5">
        <v>7871490</v>
      </c>
      <c r="K540" s="5">
        <v>217386911</v>
      </c>
      <c r="L540" s="4" t="s">
        <v>61</v>
      </c>
      <c r="M540" s="5">
        <v>669</v>
      </c>
      <c r="N540" s="5">
        <v>36</v>
      </c>
      <c r="O540" s="2">
        <v>13.5</v>
      </c>
      <c r="P540" s="5">
        <v>3564660</v>
      </c>
      <c r="Q540" s="4" t="s">
        <v>28</v>
      </c>
      <c r="R540" s="5">
        <v>0</v>
      </c>
      <c r="S540" s="4" t="s">
        <v>37</v>
      </c>
      <c r="T540" s="6">
        <v>45439</v>
      </c>
      <c r="U540" s="4" t="s">
        <v>38</v>
      </c>
      <c r="V540" s="2">
        <f t="shared" si="56"/>
        <v>8.395181577542667</v>
      </c>
      <c r="W540" s="3">
        <f t="shared" si="57"/>
        <v>0</v>
      </c>
      <c r="X540" s="3">
        <f t="shared" si="58"/>
        <v>13.5</v>
      </c>
      <c r="Y540" s="3">
        <f t="shared" si="59"/>
        <v>2934723298.5</v>
      </c>
      <c r="Z540" s="3">
        <f t="shared" si="60"/>
        <v>2934723298.5</v>
      </c>
      <c r="AA540" s="3">
        <f t="shared" si="61"/>
        <v>0</v>
      </c>
      <c r="AB540" s="7">
        <f t="shared" si="62"/>
        <v>0</v>
      </c>
      <c r="AC540" s="3" cm="1">
        <f t="array" ref="AC540">IFERROR(
    (SUMPRODUCT(--(M540:M1539 &lt;&gt; Y540:Y1539)*(M540:M1539 &lt; Y540:Y1539)) - SUMPRODUCT(--(M540:M1539 &lt;&gt; Y540:Y1539)*(M540:M1539 &gt; Y540:Y1539))) /
    SQRT(
        (SUMPRODUCT(--(M540:M1539 &lt;&gt; Y540:Y1539)*(M540:M1539 &lt; Y540:Y1539)) + COUNT(M540:M1539)) *
        (SUMPRODUCT(--(M540:M1539 &lt;&gt; Y540:Y1539)*(M540:M1539 &gt; Y540:Y1539)) + COUNT(Y540:Y1539))
    ),
    0
)</f>
        <v>0.70710678118654746</v>
      </c>
    </row>
    <row r="541" spans="1:29" x14ac:dyDescent="0.3">
      <c r="A541" s="4" t="s">
        <v>560</v>
      </c>
      <c r="B541" s="4" t="s">
        <v>561</v>
      </c>
      <c r="C541" s="5">
        <v>32</v>
      </c>
      <c r="D541" s="4" t="s">
        <v>23</v>
      </c>
      <c r="E541" s="4" t="s">
        <v>24</v>
      </c>
      <c r="F541" s="5">
        <v>2</v>
      </c>
      <c r="G541" s="4" t="s">
        <v>34</v>
      </c>
      <c r="H541" s="4" t="s">
        <v>26</v>
      </c>
      <c r="I541" s="5">
        <v>52989551</v>
      </c>
      <c r="J541" s="5">
        <v>1778244</v>
      </c>
      <c r="K541" s="5">
        <v>63268246</v>
      </c>
      <c r="L541" s="4" t="s">
        <v>61</v>
      </c>
      <c r="M541" s="5">
        <v>669</v>
      </c>
      <c r="N541" s="5">
        <v>48</v>
      </c>
      <c r="O541" s="2">
        <v>22.07</v>
      </c>
      <c r="P541" s="5">
        <v>11100846</v>
      </c>
      <c r="Q541" s="4" t="s">
        <v>46</v>
      </c>
      <c r="R541" s="5">
        <v>1</v>
      </c>
      <c r="S541" s="4" t="s">
        <v>29</v>
      </c>
      <c r="T541" s="6">
        <v>45822</v>
      </c>
      <c r="U541" s="4" t="s">
        <v>30</v>
      </c>
      <c r="V541" s="2">
        <f t="shared" si="56"/>
        <v>20.26892994322667</v>
      </c>
      <c r="W541" s="3">
        <f t="shared" si="57"/>
        <v>0</v>
      </c>
      <c r="X541" s="3">
        <f t="shared" si="58"/>
        <v>22.07</v>
      </c>
      <c r="Y541" s="3">
        <f t="shared" si="59"/>
        <v>1396330189.22</v>
      </c>
      <c r="Z541" s="3">
        <f t="shared" si="60"/>
        <v>1396330189.22</v>
      </c>
      <c r="AA541" s="3">
        <f t="shared" si="61"/>
        <v>0</v>
      </c>
      <c r="AB541" s="7">
        <f t="shared" si="62"/>
        <v>0</v>
      </c>
      <c r="AC541" s="3" cm="1">
        <f t="array" ref="AC541">IFERROR(
    (SUMPRODUCT(--(M541:M1540 &lt;&gt; Y541:Y1540)*(M541:M1540 &lt; Y541:Y1540)) - SUMPRODUCT(--(M541:M1540 &lt;&gt; Y541:Y1540)*(M541:M1540 &gt; Y541:Y1540))) /
    SQRT(
        (SUMPRODUCT(--(M541:M1540 &lt;&gt; Y541:Y1540)*(M541:M1540 &lt; Y541:Y1540)) + COUNT(M541:M1540)) *
        (SUMPRODUCT(--(M541:M1540 &lt;&gt; Y541:Y1540)*(M541:M1540 &gt; Y541:Y1540)) + COUNT(Y541:Y1540))
    ),
    0
)</f>
        <v>0.70710678118654746</v>
      </c>
    </row>
    <row r="542" spans="1:29" x14ac:dyDescent="0.3">
      <c r="A542" s="4" t="s">
        <v>1268</v>
      </c>
      <c r="B542" s="4" t="s">
        <v>1269</v>
      </c>
      <c r="C542" s="5">
        <v>48</v>
      </c>
      <c r="D542" s="4" t="s">
        <v>41</v>
      </c>
      <c r="E542" s="4" t="s">
        <v>24</v>
      </c>
      <c r="F542" s="5">
        <v>3</v>
      </c>
      <c r="G542" s="4" t="s">
        <v>93</v>
      </c>
      <c r="H542" s="4" t="s">
        <v>26</v>
      </c>
      <c r="I542" s="5">
        <v>48426742</v>
      </c>
      <c r="J542" s="5">
        <v>645649</v>
      </c>
      <c r="K542" s="5">
        <v>384011053</v>
      </c>
      <c r="L542" s="4" t="s">
        <v>58</v>
      </c>
      <c r="M542" s="5">
        <v>669</v>
      </c>
      <c r="N542" s="5">
        <v>24</v>
      </c>
      <c r="O542" s="2">
        <v>20.72</v>
      </c>
      <c r="P542" s="5">
        <v>12906167</v>
      </c>
      <c r="Q542" s="4" t="s">
        <v>28</v>
      </c>
      <c r="R542" s="5">
        <v>0</v>
      </c>
      <c r="S542" s="4" t="s">
        <v>37</v>
      </c>
      <c r="T542" s="6">
        <v>45304</v>
      </c>
      <c r="U542" s="4" t="s">
        <v>55</v>
      </c>
      <c r="V542" s="2">
        <f t="shared" si="56"/>
        <v>26.300261179448135</v>
      </c>
      <c r="W542" s="3">
        <f t="shared" si="57"/>
        <v>0</v>
      </c>
      <c r="X542" s="3">
        <f t="shared" si="58"/>
        <v>20.72</v>
      </c>
      <c r="Y542" s="3">
        <f t="shared" si="59"/>
        <v>7956709018.1599998</v>
      </c>
      <c r="Z542" s="3">
        <f t="shared" si="60"/>
        <v>7956709018.1599998</v>
      </c>
      <c r="AA542" s="3">
        <f t="shared" si="61"/>
        <v>0</v>
      </c>
      <c r="AB542" s="7">
        <f t="shared" si="62"/>
        <v>0</v>
      </c>
      <c r="AC542" s="3" cm="1">
        <f t="array" ref="AC542">IFERROR(
    (SUMPRODUCT(--(M542:M1541 &lt;&gt; Y542:Y1541)*(M542:M1541 &lt; Y542:Y1541)) - SUMPRODUCT(--(M542:M1541 &lt;&gt; Y542:Y1541)*(M542:M1541 &gt; Y542:Y1541))) /
    SQRT(
        (SUMPRODUCT(--(M542:M1541 &lt;&gt; Y542:Y1541)*(M542:M1541 &lt; Y542:Y1541)) + COUNT(M542:M1541)) *
        (SUMPRODUCT(--(M542:M1541 &lt;&gt; Y542:Y1541)*(M542:M1541 &gt; Y542:Y1541)) + COUNT(Y542:Y1541))
    ),
    0
)</f>
        <v>0.70710678118654746</v>
      </c>
    </row>
    <row r="543" spans="1:29" x14ac:dyDescent="0.3">
      <c r="A543" s="4" t="s">
        <v>289</v>
      </c>
      <c r="B543" s="4" t="s">
        <v>290</v>
      </c>
      <c r="C543" s="5">
        <v>25</v>
      </c>
      <c r="D543" s="4" t="s">
        <v>41</v>
      </c>
      <c r="E543" s="4" t="s">
        <v>33</v>
      </c>
      <c r="F543" s="5">
        <v>2</v>
      </c>
      <c r="G543" s="4" t="s">
        <v>34</v>
      </c>
      <c r="H543" s="4" t="s">
        <v>49</v>
      </c>
      <c r="I543" s="5">
        <v>43118302</v>
      </c>
      <c r="J543" s="5">
        <v>2396716</v>
      </c>
      <c r="K543" s="5">
        <v>307341494</v>
      </c>
      <c r="L543" s="4" t="s">
        <v>61</v>
      </c>
      <c r="M543" s="5">
        <v>557</v>
      </c>
      <c r="N543" s="5">
        <v>36</v>
      </c>
      <c r="O543" s="2">
        <v>12.34</v>
      </c>
      <c r="P543" s="5">
        <v>4840624</v>
      </c>
      <c r="Q543" s="4" t="s">
        <v>28</v>
      </c>
      <c r="R543" s="5">
        <v>0</v>
      </c>
      <c r="S543" s="4" t="s">
        <v>29</v>
      </c>
      <c r="T543" s="6">
        <v>45185</v>
      </c>
      <c r="U543" s="4" t="s">
        <v>30</v>
      </c>
      <c r="V543" s="2">
        <f t="shared" si="56"/>
        <v>10.635223740876034</v>
      </c>
      <c r="W543" s="3">
        <f t="shared" si="57"/>
        <v>-5.5667355278189209E-2</v>
      </c>
      <c r="X543" s="3">
        <f t="shared" si="58"/>
        <v>14.34</v>
      </c>
      <c r="Y543" s="3">
        <f t="shared" si="59"/>
        <v>3792594035.96</v>
      </c>
      <c r="Z543" s="3">
        <f t="shared" si="60"/>
        <v>4407277023.96</v>
      </c>
      <c r="AA543" s="3">
        <f t="shared" si="61"/>
        <v>-5.3399536964499436E-2</v>
      </c>
      <c r="AB543" s="7">
        <f t="shared" si="62"/>
        <v>4.8959994556057075E-3</v>
      </c>
      <c r="AC543" s="3" cm="1">
        <f t="array" ref="AC543">IFERROR(
    (SUMPRODUCT(--(M543:M1542 &lt;&gt; Y543:Y1542)*(M543:M1542 &lt; Y543:Y1542)) - SUMPRODUCT(--(M543:M1542 &lt;&gt; Y543:Y1542)*(M543:M1542 &gt; Y543:Y1542))) /
    SQRT(
        (SUMPRODUCT(--(M543:M1542 &lt;&gt; Y543:Y1542)*(M543:M1542 &lt; Y543:Y1542)) + COUNT(M543:M1542)) *
        (SUMPRODUCT(--(M543:M1542 &lt;&gt; Y543:Y1542)*(M543:M1542 &gt; Y543:Y1542)) + COUNT(Y543:Y1542))
    ),
    0
)</f>
        <v>0.70710678118654746</v>
      </c>
    </row>
    <row r="544" spans="1:29" x14ac:dyDescent="0.3">
      <c r="A544" s="4" t="s">
        <v>1694</v>
      </c>
      <c r="B544" s="4" t="s">
        <v>1695</v>
      </c>
      <c r="C544" s="5">
        <v>56</v>
      </c>
      <c r="D544" s="4" t="s">
        <v>23</v>
      </c>
      <c r="E544" s="4" t="s">
        <v>24</v>
      </c>
      <c r="F544" s="5">
        <v>3</v>
      </c>
      <c r="G544" s="4" t="s">
        <v>93</v>
      </c>
      <c r="H544" s="4" t="s">
        <v>54</v>
      </c>
      <c r="I544" s="5">
        <v>50894422</v>
      </c>
      <c r="J544" s="5">
        <v>2180019</v>
      </c>
      <c r="K544" s="5">
        <v>132032413</v>
      </c>
      <c r="L544" s="4" t="s">
        <v>58</v>
      </c>
      <c r="M544" s="5">
        <v>669</v>
      </c>
      <c r="N544" s="5">
        <v>12</v>
      </c>
      <c r="O544" s="2">
        <v>12.55</v>
      </c>
      <c r="P544" s="5">
        <v>6077831</v>
      </c>
      <c r="Q544" s="4" t="s">
        <v>46</v>
      </c>
      <c r="R544" s="5">
        <v>0</v>
      </c>
      <c r="S544" s="4" t="s">
        <v>37</v>
      </c>
      <c r="T544" s="6">
        <v>45530</v>
      </c>
      <c r="U544" s="4" t="s">
        <v>38</v>
      </c>
      <c r="V544" s="2">
        <f t="shared" si="56"/>
        <v>11.451521458323038</v>
      </c>
      <c r="W544" s="3">
        <f t="shared" si="57"/>
        <v>0</v>
      </c>
      <c r="X544" s="3">
        <f t="shared" si="58"/>
        <v>12.55</v>
      </c>
      <c r="Y544" s="3">
        <f t="shared" si="59"/>
        <v>1657006783.1500001</v>
      </c>
      <c r="Z544" s="3">
        <f t="shared" si="60"/>
        <v>1657006783.1500001</v>
      </c>
      <c r="AA544" s="3">
        <f t="shared" si="61"/>
        <v>0</v>
      </c>
      <c r="AB544" s="7">
        <f t="shared" si="62"/>
        <v>0</v>
      </c>
      <c r="AC544" s="3" cm="1">
        <f t="array" ref="AC544">IFERROR(
    (SUMPRODUCT(--(M544:M1543 &lt;&gt; Y544:Y1543)*(M544:M1543 &lt; Y544:Y1543)) - SUMPRODUCT(--(M544:M1543 &lt;&gt; Y544:Y1543)*(M544:M1543 &gt; Y544:Y1543))) /
    SQRT(
        (SUMPRODUCT(--(M544:M1543 &lt;&gt; Y544:Y1543)*(M544:M1543 &lt; Y544:Y1543)) + COUNT(M544:M1543)) *
        (SUMPRODUCT(--(M544:M1543 &lt;&gt; Y544:Y1543)*(M544:M1543 &gt; Y544:Y1543)) + COUNT(Y544:Y1543))
    ),
    0
)</f>
        <v>0.70710678118654757</v>
      </c>
    </row>
    <row r="545" spans="1:29" x14ac:dyDescent="0.3">
      <c r="A545" s="4" t="s">
        <v>2002</v>
      </c>
      <c r="B545" s="4" t="s">
        <v>2003</v>
      </c>
      <c r="C545" s="5">
        <v>63</v>
      </c>
      <c r="D545" s="4" t="s">
        <v>41</v>
      </c>
      <c r="E545" s="4" t="s">
        <v>33</v>
      </c>
      <c r="F545" s="5">
        <v>2</v>
      </c>
      <c r="G545" s="4" t="s">
        <v>34</v>
      </c>
      <c r="H545" s="4" t="s">
        <v>26</v>
      </c>
      <c r="I545" s="5">
        <v>43478806</v>
      </c>
      <c r="J545" s="5">
        <v>2757398</v>
      </c>
      <c r="K545" s="5">
        <v>63436651</v>
      </c>
      <c r="L545" s="4" t="s">
        <v>61</v>
      </c>
      <c r="M545" s="5">
        <v>669</v>
      </c>
      <c r="N545" s="5">
        <v>12</v>
      </c>
      <c r="O545" s="2">
        <v>17.170000000000002</v>
      </c>
      <c r="P545" s="5">
        <v>11441909</v>
      </c>
      <c r="Q545" s="4" t="s">
        <v>46</v>
      </c>
      <c r="R545" s="5">
        <v>0</v>
      </c>
      <c r="S545" s="4" t="s">
        <v>50</v>
      </c>
      <c r="T545" s="6">
        <v>45715</v>
      </c>
      <c r="U545" s="4" t="s">
        <v>51</v>
      </c>
      <c r="V545" s="2">
        <f t="shared" si="56"/>
        <v>24.746644426086537</v>
      </c>
      <c r="W545" s="3">
        <f t="shared" si="57"/>
        <v>0</v>
      </c>
      <c r="X545" s="3">
        <f t="shared" si="58"/>
        <v>17.170000000000002</v>
      </c>
      <c r="Y545" s="3">
        <f t="shared" si="59"/>
        <v>1089207297.6700001</v>
      </c>
      <c r="Z545" s="3">
        <f t="shared" si="60"/>
        <v>1089207297.6700001</v>
      </c>
      <c r="AA545" s="3">
        <f t="shared" si="61"/>
        <v>0</v>
      </c>
      <c r="AB545" s="7">
        <f t="shared" si="62"/>
        <v>0</v>
      </c>
      <c r="AC545" s="3" cm="1">
        <f t="array" ref="AC545">IFERROR(
    (SUMPRODUCT(--(M545:M1544 &lt;&gt; Y545:Y1544)*(M545:M1544 &lt; Y545:Y1544)) - SUMPRODUCT(--(M545:M1544 &lt;&gt; Y545:Y1544)*(M545:M1544 &gt; Y545:Y1544))) /
    SQRT(
        (SUMPRODUCT(--(M545:M1544 &lt;&gt; Y545:Y1544)*(M545:M1544 &lt; Y545:Y1544)) + COUNT(M545:M1544)) *
        (SUMPRODUCT(--(M545:M1544 &lt;&gt; Y545:Y1544)*(M545:M1544 &gt; Y545:Y1544)) + COUNT(Y545:Y1544))
    ),
    0
)</f>
        <v>0.70710678118654757</v>
      </c>
    </row>
    <row r="546" spans="1:29" x14ac:dyDescent="0.3">
      <c r="A546" s="4" t="s">
        <v>370</v>
      </c>
      <c r="B546" s="4" t="s">
        <v>371</v>
      </c>
      <c r="C546" s="5">
        <v>27</v>
      </c>
      <c r="D546" s="4" t="s">
        <v>41</v>
      </c>
      <c r="E546" s="4" t="s">
        <v>42</v>
      </c>
      <c r="F546" s="5">
        <v>2</v>
      </c>
      <c r="G546" s="4" t="s">
        <v>34</v>
      </c>
      <c r="H546" s="4" t="s">
        <v>26</v>
      </c>
      <c r="I546" s="5">
        <v>9306080</v>
      </c>
      <c r="J546" s="5">
        <v>4330453</v>
      </c>
      <c r="K546" s="5">
        <v>120485386</v>
      </c>
      <c r="L546" s="4" t="s">
        <v>71</v>
      </c>
      <c r="M546" s="5">
        <v>668</v>
      </c>
      <c r="N546" s="5">
        <v>36</v>
      </c>
      <c r="O546" s="2">
        <v>21.42</v>
      </c>
      <c r="P546" s="5">
        <v>12988221</v>
      </c>
      <c r="Q546" s="4" t="s">
        <v>46</v>
      </c>
      <c r="R546" s="5">
        <v>0</v>
      </c>
      <c r="S546" s="4" t="s">
        <v>37</v>
      </c>
      <c r="T546" s="6">
        <v>44889</v>
      </c>
      <c r="U546" s="4" t="s">
        <v>38</v>
      </c>
      <c r="V546" s="2">
        <f t="shared" si="56"/>
        <v>95.24577104752359</v>
      </c>
      <c r="W546" s="3">
        <f t="shared" si="57"/>
        <v>0</v>
      </c>
      <c r="X546" s="3">
        <f t="shared" si="58"/>
        <v>21.42</v>
      </c>
      <c r="Y546" s="3">
        <f t="shared" si="59"/>
        <v>2580796968.1200004</v>
      </c>
      <c r="Z546" s="3">
        <f t="shared" si="60"/>
        <v>2580796968.1200004</v>
      </c>
      <c r="AA546" s="3">
        <f t="shared" si="61"/>
        <v>0</v>
      </c>
      <c r="AB546" s="7">
        <f t="shared" si="62"/>
        <v>0</v>
      </c>
      <c r="AC546" s="3" cm="1">
        <f t="array" ref="AC546">IFERROR(
    (SUMPRODUCT(--(M546:M1545 &lt;&gt; Y546:Y1545)*(M546:M1545 &lt; Y546:Y1545)) - SUMPRODUCT(--(M546:M1545 &lt;&gt; Y546:Y1545)*(M546:M1545 &gt; Y546:Y1545))) /
    SQRT(
        (SUMPRODUCT(--(M546:M1545 &lt;&gt; Y546:Y1545)*(M546:M1545 &lt; Y546:Y1545)) + COUNT(M546:M1545)) *
        (SUMPRODUCT(--(M546:M1545 &lt;&gt; Y546:Y1545)*(M546:M1545 &gt; Y546:Y1545)) + COUNT(Y546:Y1545))
    ),
    0
)</f>
        <v>0.70710678118654757</v>
      </c>
    </row>
    <row r="547" spans="1:29" x14ac:dyDescent="0.3">
      <c r="A547" s="4" t="s">
        <v>2046</v>
      </c>
      <c r="B547" s="4" t="s">
        <v>2047</v>
      </c>
      <c r="C547" s="5">
        <v>64</v>
      </c>
      <c r="D547" s="4" t="s">
        <v>41</v>
      </c>
      <c r="E547" s="4" t="s">
        <v>33</v>
      </c>
      <c r="F547" s="5">
        <v>1</v>
      </c>
      <c r="G547" s="4" t="s">
        <v>34</v>
      </c>
      <c r="H547" s="4" t="s">
        <v>54</v>
      </c>
      <c r="I547" s="5">
        <v>51140970</v>
      </c>
      <c r="J547" s="5">
        <v>1896999</v>
      </c>
      <c r="K547" s="5">
        <v>354542651</v>
      </c>
      <c r="L547" s="4" t="s">
        <v>35</v>
      </c>
      <c r="M547" s="5">
        <v>668</v>
      </c>
      <c r="N547" s="5">
        <v>24</v>
      </c>
      <c r="O547" s="2">
        <v>19.75</v>
      </c>
      <c r="P547" s="5">
        <v>8079981</v>
      </c>
      <c r="Q547" s="4" t="s">
        <v>46</v>
      </c>
      <c r="R547" s="5">
        <v>1</v>
      </c>
      <c r="S547" s="4" t="s">
        <v>50</v>
      </c>
      <c r="T547" s="6">
        <v>44997</v>
      </c>
      <c r="U547" s="4" t="s">
        <v>55</v>
      </c>
      <c r="V547" s="2">
        <f t="shared" si="56"/>
        <v>15.234333350886795</v>
      </c>
      <c r="W547" s="3">
        <f t="shared" si="57"/>
        <v>0</v>
      </c>
      <c r="X547" s="3">
        <f t="shared" si="58"/>
        <v>19.75</v>
      </c>
      <c r="Y547" s="3">
        <f t="shared" si="59"/>
        <v>7002217357.25</v>
      </c>
      <c r="Z547" s="3">
        <f t="shared" si="60"/>
        <v>7002217357.25</v>
      </c>
      <c r="AA547" s="3">
        <f t="shared" si="61"/>
        <v>0</v>
      </c>
      <c r="AB547" s="7">
        <f t="shared" si="62"/>
        <v>0</v>
      </c>
      <c r="AC547" s="3" cm="1">
        <f t="array" ref="AC547">IFERROR(
    (SUMPRODUCT(--(M547:M1546 &lt;&gt; Y547:Y1546)*(M547:M1546 &lt; Y547:Y1546)) - SUMPRODUCT(--(M547:M1546 &lt;&gt; Y547:Y1546)*(M547:M1546 &gt; Y547:Y1546))) /
    SQRT(
        (SUMPRODUCT(--(M547:M1546 &lt;&gt; Y547:Y1546)*(M547:M1546 &lt; Y547:Y1546)) + COUNT(M547:M1546)) *
        (SUMPRODUCT(--(M547:M1546 &lt;&gt; Y547:Y1546)*(M547:M1546 &gt; Y547:Y1546)) + COUNT(Y547:Y1546))
    ),
    0
)</f>
        <v>0.70710678118654757</v>
      </c>
    </row>
    <row r="548" spans="1:29" x14ac:dyDescent="0.3">
      <c r="A548" s="4" t="s">
        <v>418</v>
      </c>
      <c r="B548" s="4" t="s">
        <v>419</v>
      </c>
      <c r="C548" s="5">
        <v>28</v>
      </c>
      <c r="D548" s="4" t="s">
        <v>41</v>
      </c>
      <c r="E548" s="4" t="s">
        <v>33</v>
      </c>
      <c r="F548" s="5">
        <v>3</v>
      </c>
      <c r="G548" s="4" t="s">
        <v>64</v>
      </c>
      <c r="H548" s="4" t="s">
        <v>26</v>
      </c>
      <c r="I548" s="5">
        <v>30477565</v>
      </c>
      <c r="J548" s="5">
        <v>3463894</v>
      </c>
      <c r="K548" s="5">
        <v>367674910</v>
      </c>
      <c r="L548" s="4" t="s">
        <v>61</v>
      </c>
      <c r="M548" s="5">
        <v>667</v>
      </c>
      <c r="N548" s="5">
        <v>48</v>
      </c>
      <c r="O548" s="2">
        <v>14.69</v>
      </c>
      <c r="P548" s="5">
        <v>8163068</v>
      </c>
      <c r="Q548" s="4" t="s">
        <v>46</v>
      </c>
      <c r="R548" s="5">
        <v>0</v>
      </c>
      <c r="S548" s="4" t="s">
        <v>29</v>
      </c>
      <c r="T548" s="6">
        <v>45313</v>
      </c>
      <c r="U548" s="4" t="s">
        <v>84</v>
      </c>
      <c r="V548" s="2">
        <f t="shared" si="56"/>
        <v>24.050433424208428</v>
      </c>
      <c r="W548" s="3">
        <f t="shared" si="57"/>
        <v>0</v>
      </c>
      <c r="X548" s="3">
        <f t="shared" si="58"/>
        <v>14.69</v>
      </c>
      <c r="Y548" s="3">
        <f t="shared" si="59"/>
        <v>5401144427.8999996</v>
      </c>
      <c r="Z548" s="3">
        <f t="shared" si="60"/>
        <v>5401144427.8999996</v>
      </c>
      <c r="AA548" s="3">
        <f t="shared" si="61"/>
        <v>0</v>
      </c>
      <c r="AB548" s="7">
        <f t="shared" si="62"/>
        <v>0</v>
      </c>
      <c r="AC548" s="3" cm="1">
        <f t="array" ref="AC548">IFERROR(
    (SUMPRODUCT(--(M548:M1547 &lt;&gt; Y548:Y1547)*(M548:M1547 &lt; Y548:Y1547)) - SUMPRODUCT(--(M548:M1547 &lt;&gt; Y548:Y1547)*(M548:M1547 &gt; Y548:Y1547))) /
    SQRT(
        (SUMPRODUCT(--(M548:M1547 &lt;&gt; Y548:Y1547)*(M548:M1547 &lt; Y548:Y1547)) + COUNT(M548:M1547)) *
        (SUMPRODUCT(--(M548:M1547 &lt;&gt; Y548:Y1547)*(M548:M1547 &gt; Y548:Y1547)) + COUNT(Y548:Y1547))
    ),
    0
)</f>
        <v>0.70710678118654757</v>
      </c>
    </row>
    <row r="549" spans="1:29" x14ac:dyDescent="0.3">
      <c r="A549" s="4" t="s">
        <v>1630</v>
      </c>
      <c r="B549" s="4" t="s">
        <v>1631</v>
      </c>
      <c r="C549" s="5">
        <v>55</v>
      </c>
      <c r="D549" s="4" t="s">
        <v>41</v>
      </c>
      <c r="E549" s="4" t="s">
        <v>24</v>
      </c>
      <c r="F549" s="5">
        <v>1</v>
      </c>
      <c r="G549" s="4" t="s">
        <v>34</v>
      </c>
      <c r="H549" s="4" t="s">
        <v>26</v>
      </c>
      <c r="I549" s="5">
        <v>43293069</v>
      </c>
      <c r="J549" s="5">
        <v>11759797</v>
      </c>
      <c r="K549" s="5">
        <v>314857583</v>
      </c>
      <c r="L549" s="4" t="s">
        <v>61</v>
      </c>
      <c r="M549" s="5">
        <v>667</v>
      </c>
      <c r="N549" s="5">
        <v>12</v>
      </c>
      <c r="O549" s="2">
        <v>16.48</v>
      </c>
      <c r="P549" s="5">
        <v>9184477</v>
      </c>
      <c r="Q549" s="4" t="s">
        <v>36</v>
      </c>
      <c r="R549" s="5">
        <v>0</v>
      </c>
      <c r="S549" s="4" t="s">
        <v>37</v>
      </c>
      <c r="T549" s="6">
        <v>44893</v>
      </c>
      <c r="U549" s="4" t="s">
        <v>84</v>
      </c>
      <c r="V549" s="2">
        <f t="shared" si="56"/>
        <v>16.683013378449722</v>
      </c>
      <c r="W549" s="3">
        <f t="shared" si="57"/>
        <v>0</v>
      </c>
      <c r="X549" s="3">
        <f t="shared" si="58"/>
        <v>16.48</v>
      </c>
      <c r="Y549" s="3">
        <f t="shared" si="59"/>
        <v>5188852967.8400002</v>
      </c>
      <c r="Z549" s="3">
        <f t="shared" si="60"/>
        <v>5188852967.8400002</v>
      </c>
      <c r="AA549" s="3">
        <f t="shared" si="61"/>
        <v>0</v>
      </c>
      <c r="AB549" s="7">
        <f t="shared" si="62"/>
        <v>0</v>
      </c>
      <c r="AC549" s="3" cm="1">
        <f t="array" ref="AC549">IFERROR(
    (SUMPRODUCT(--(M549:M1548 &lt;&gt; Y549:Y1548)*(M549:M1548 &lt; Y549:Y1548)) - SUMPRODUCT(--(M549:M1548 &lt;&gt; Y549:Y1548)*(M549:M1548 &gt; Y549:Y1548))) /
    SQRT(
        (SUMPRODUCT(--(M549:M1548 &lt;&gt; Y549:Y1548)*(M549:M1548 &lt; Y549:Y1548)) + COUNT(M549:M1548)) *
        (SUMPRODUCT(--(M549:M1548 &lt;&gt; Y549:Y1548)*(M549:M1548 &gt; Y549:Y1548)) + COUNT(Y549:Y1548))
    ),
    0
)</f>
        <v>0.70710678118654757</v>
      </c>
    </row>
    <row r="550" spans="1:29" x14ac:dyDescent="0.3">
      <c r="A550" s="4" t="s">
        <v>896</v>
      </c>
      <c r="B550" s="4" t="s">
        <v>897</v>
      </c>
      <c r="C550" s="5">
        <v>40</v>
      </c>
      <c r="D550" s="4" t="s">
        <v>23</v>
      </c>
      <c r="E550" s="4" t="s">
        <v>24</v>
      </c>
      <c r="F550" s="5">
        <v>2</v>
      </c>
      <c r="G550" s="4" t="s">
        <v>64</v>
      </c>
      <c r="H550" s="4" t="s">
        <v>49</v>
      </c>
      <c r="I550" s="5">
        <v>50949662</v>
      </c>
      <c r="J550" s="5">
        <v>14592325</v>
      </c>
      <c r="K550" s="5">
        <v>367770144</v>
      </c>
      <c r="L550" s="4" t="s">
        <v>61</v>
      </c>
      <c r="M550" s="5">
        <v>666</v>
      </c>
      <c r="N550" s="5">
        <v>48</v>
      </c>
      <c r="O550" s="2">
        <v>11.02</v>
      </c>
      <c r="P550" s="5">
        <v>13076502</v>
      </c>
      <c r="Q550" s="4" t="s">
        <v>28</v>
      </c>
      <c r="R550" s="5">
        <v>1</v>
      </c>
      <c r="S550" s="4" t="s">
        <v>29</v>
      </c>
      <c r="T550" s="6">
        <v>45858</v>
      </c>
      <c r="U550" s="4" t="s">
        <v>51</v>
      </c>
      <c r="V550" s="2">
        <f t="shared" si="56"/>
        <v>19.951335927609275</v>
      </c>
      <c r="W550" s="3">
        <f t="shared" si="57"/>
        <v>0</v>
      </c>
      <c r="X550" s="3">
        <f t="shared" si="58"/>
        <v>11.02</v>
      </c>
      <c r="Y550" s="3">
        <f t="shared" si="59"/>
        <v>4052826986.8799996</v>
      </c>
      <c r="Z550" s="3">
        <f t="shared" si="60"/>
        <v>4052826986.8799996</v>
      </c>
      <c r="AA550" s="3">
        <f t="shared" si="61"/>
        <v>0</v>
      </c>
      <c r="AB550" s="7">
        <f t="shared" si="62"/>
        <v>0</v>
      </c>
      <c r="AC550" s="3" cm="1">
        <f t="array" ref="AC550">IFERROR(
    (SUMPRODUCT(--(M550:M1549 &lt;&gt; Y550:Y1549)*(M550:M1549 &lt; Y550:Y1549)) - SUMPRODUCT(--(M550:M1549 &lt;&gt; Y550:Y1549)*(M550:M1549 &gt; Y550:Y1549))) /
    SQRT(
        (SUMPRODUCT(--(M550:M1549 &lt;&gt; Y550:Y1549)*(M550:M1549 &lt; Y550:Y1549)) + COUNT(M550:M1549)) *
        (SUMPRODUCT(--(M550:M1549 &lt;&gt; Y550:Y1549)*(M550:M1549 &gt; Y550:Y1549)) + COUNT(Y550:Y1549))
    ),
    0
)</f>
        <v>0.70710678118654746</v>
      </c>
    </row>
    <row r="551" spans="1:29" x14ac:dyDescent="0.3">
      <c r="A551" s="4" t="s">
        <v>1132</v>
      </c>
      <c r="B551" s="4" t="s">
        <v>1133</v>
      </c>
      <c r="C551" s="5">
        <v>45</v>
      </c>
      <c r="D551" s="4" t="s">
        <v>41</v>
      </c>
      <c r="E551" s="4" t="s">
        <v>24</v>
      </c>
      <c r="F551" s="5">
        <v>0</v>
      </c>
      <c r="G551" s="4" t="s">
        <v>25</v>
      </c>
      <c r="H551" s="4" t="s">
        <v>26</v>
      </c>
      <c r="I551" s="5">
        <v>58770835</v>
      </c>
      <c r="J551" s="5">
        <v>7069222</v>
      </c>
      <c r="K551" s="5">
        <v>130551509</v>
      </c>
      <c r="L551" s="4" t="s">
        <v>71</v>
      </c>
      <c r="M551" s="5">
        <v>666</v>
      </c>
      <c r="N551" s="5">
        <v>36</v>
      </c>
      <c r="O551" s="2">
        <v>21.16</v>
      </c>
      <c r="P551" s="5">
        <v>8666001</v>
      </c>
      <c r="Q551" s="4" t="s">
        <v>36</v>
      </c>
      <c r="R551" s="5">
        <v>0</v>
      </c>
      <c r="S551" s="4" t="s">
        <v>43</v>
      </c>
      <c r="T551" s="6">
        <v>45559</v>
      </c>
      <c r="U551" s="4" t="s">
        <v>51</v>
      </c>
      <c r="V551" s="2">
        <f t="shared" si="56"/>
        <v>13.162201545481651</v>
      </c>
      <c r="W551" s="3">
        <f t="shared" si="57"/>
        <v>0</v>
      </c>
      <c r="X551" s="3">
        <f t="shared" si="58"/>
        <v>21.16</v>
      </c>
      <c r="Y551" s="3">
        <f t="shared" si="59"/>
        <v>2762469930.4400001</v>
      </c>
      <c r="Z551" s="3">
        <f t="shared" si="60"/>
        <v>2762469930.4400001</v>
      </c>
      <c r="AA551" s="3">
        <f t="shared" si="61"/>
        <v>0</v>
      </c>
      <c r="AB551" s="7">
        <f t="shared" si="62"/>
        <v>0</v>
      </c>
      <c r="AC551" s="3" cm="1">
        <f t="array" ref="AC551">IFERROR(
    (SUMPRODUCT(--(M551:M1550 &lt;&gt; Y551:Y1550)*(M551:M1550 &lt; Y551:Y1550)) - SUMPRODUCT(--(M551:M1550 &lt;&gt; Y551:Y1550)*(M551:M1550 &gt; Y551:Y1550))) /
    SQRT(
        (SUMPRODUCT(--(M551:M1550 &lt;&gt; Y551:Y1550)*(M551:M1550 &lt; Y551:Y1550)) + COUNT(M551:M1550)) *
        (SUMPRODUCT(--(M551:M1550 &lt;&gt; Y551:Y1550)*(M551:M1550 &gt; Y551:Y1550)) + COUNT(Y551:Y1550))
    ),
    0
)</f>
        <v>0.70710678118654746</v>
      </c>
    </row>
    <row r="552" spans="1:29" x14ac:dyDescent="0.3">
      <c r="A552" s="4" t="s">
        <v>768</v>
      </c>
      <c r="B552" s="4" t="s">
        <v>769</v>
      </c>
      <c r="C552" s="5">
        <v>37</v>
      </c>
      <c r="D552" s="4" t="s">
        <v>41</v>
      </c>
      <c r="E552" s="4" t="s">
        <v>24</v>
      </c>
      <c r="F552" s="5">
        <v>2</v>
      </c>
      <c r="G552" s="4" t="s">
        <v>34</v>
      </c>
      <c r="H552" s="4" t="s">
        <v>26</v>
      </c>
      <c r="I552" s="5">
        <v>6248749</v>
      </c>
      <c r="J552" s="5">
        <v>12677114</v>
      </c>
      <c r="K552" s="5">
        <v>349628911</v>
      </c>
      <c r="L552" s="4" t="s">
        <v>58</v>
      </c>
      <c r="M552" s="5">
        <v>665</v>
      </c>
      <c r="N552" s="5">
        <v>24</v>
      </c>
      <c r="O552" s="2">
        <v>18.75</v>
      </c>
      <c r="P552" s="5">
        <v>13723600</v>
      </c>
      <c r="Q552" s="4" t="s">
        <v>36</v>
      </c>
      <c r="R552" s="5">
        <v>0</v>
      </c>
      <c r="S552" s="4" t="s">
        <v>37</v>
      </c>
      <c r="T552" s="6">
        <v>45757</v>
      </c>
      <c r="U552" s="4" t="s">
        <v>55</v>
      </c>
      <c r="V552" s="2">
        <f t="shared" si="56"/>
        <v>72.512413304481811</v>
      </c>
      <c r="W552" s="3">
        <f t="shared" si="57"/>
        <v>0</v>
      </c>
      <c r="X552" s="3">
        <f t="shared" si="58"/>
        <v>18.75</v>
      </c>
      <c r="Y552" s="3">
        <f t="shared" si="59"/>
        <v>6555542081.25</v>
      </c>
      <c r="Z552" s="3">
        <f t="shared" si="60"/>
        <v>6555542081.25</v>
      </c>
      <c r="AA552" s="3">
        <f t="shared" si="61"/>
        <v>0</v>
      </c>
      <c r="AB552" s="7">
        <f t="shared" si="62"/>
        <v>0</v>
      </c>
      <c r="AC552" s="3" cm="1">
        <f t="array" ref="AC552">IFERROR(
    (SUMPRODUCT(--(M552:M1551 &lt;&gt; Y552:Y1551)*(M552:M1551 &lt; Y552:Y1551)) - SUMPRODUCT(--(M552:M1551 &lt;&gt; Y552:Y1551)*(M552:M1551 &gt; Y552:Y1551))) /
    SQRT(
        (SUMPRODUCT(--(M552:M1551 &lt;&gt; Y552:Y1551)*(M552:M1551 &lt; Y552:Y1551)) + COUNT(M552:M1551)) *
        (SUMPRODUCT(--(M552:M1551 &lt;&gt; Y552:Y1551)*(M552:M1551 &gt; Y552:Y1551)) + COUNT(Y552:Y1551))
    ),
    0
)</f>
        <v>0.70710678118654746</v>
      </c>
    </row>
    <row r="553" spans="1:29" x14ac:dyDescent="0.3">
      <c r="A553" s="4" t="s">
        <v>1222</v>
      </c>
      <c r="B553" s="4" t="s">
        <v>1223</v>
      </c>
      <c r="C553" s="5">
        <v>46</v>
      </c>
      <c r="D553" s="4" t="s">
        <v>41</v>
      </c>
      <c r="E553" s="4" t="s">
        <v>24</v>
      </c>
      <c r="F553" s="5">
        <v>3</v>
      </c>
      <c r="G553" s="4" t="s">
        <v>34</v>
      </c>
      <c r="H553" s="4" t="s">
        <v>49</v>
      </c>
      <c r="I553" s="5">
        <v>29436780</v>
      </c>
      <c r="J553" s="5">
        <v>6030079</v>
      </c>
      <c r="K553" s="5">
        <v>322542948</v>
      </c>
      <c r="L553" s="4" t="s">
        <v>61</v>
      </c>
      <c r="M553" s="5">
        <v>665</v>
      </c>
      <c r="N553" s="5">
        <v>24</v>
      </c>
      <c r="O553" s="2">
        <v>16.03</v>
      </c>
      <c r="P553" s="5">
        <v>12213351</v>
      </c>
      <c r="Q553" s="4" t="s">
        <v>36</v>
      </c>
      <c r="R553" s="5">
        <v>0</v>
      </c>
      <c r="S553" s="4" t="s">
        <v>50</v>
      </c>
      <c r="T553" s="6">
        <v>45381</v>
      </c>
      <c r="U553" s="4" t="s">
        <v>30</v>
      </c>
      <c r="V553" s="2">
        <f t="shared" si="56"/>
        <v>34.435953293749527</v>
      </c>
      <c r="W553" s="3">
        <f t="shared" si="57"/>
        <v>0</v>
      </c>
      <c r="X553" s="3">
        <f t="shared" si="58"/>
        <v>16.03</v>
      </c>
      <c r="Y553" s="3">
        <f t="shared" si="59"/>
        <v>5170363456.4400005</v>
      </c>
      <c r="Z553" s="3">
        <f t="shared" si="60"/>
        <v>5170363456.4400005</v>
      </c>
      <c r="AA553" s="3">
        <f t="shared" si="61"/>
        <v>0</v>
      </c>
      <c r="AB553" s="7">
        <f t="shared" si="62"/>
        <v>0</v>
      </c>
      <c r="AC553" s="3" cm="1">
        <f t="array" ref="AC553">IFERROR(
    (SUMPRODUCT(--(M553:M1552 &lt;&gt; Y553:Y1552)*(M553:M1552 &lt; Y553:Y1552)) - SUMPRODUCT(--(M553:M1552 &lt;&gt; Y553:Y1552)*(M553:M1552 &gt; Y553:Y1552))) /
    SQRT(
        (SUMPRODUCT(--(M553:M1552 &lt;&gt; Y553:Y1552)*(M553:M1552 &lt; Y553:Y1552)) + COUNT(M553:M1552)) *
        (SUMPRODUCT(--(M553:M1552 &lt;&gt; Y553:Y1552)*(M553:M1552 &gt; Y553:Y1552)) + COUNT(Y553:Y1552))
    ),
    0
)</f>
        <v>0.70710678118654746</v>
      </c>
    </row>
    <row r="554" spans="1:29" x14ac:dyDescent="0.3">
      <c r="A554" s="4" t="s">
        <v>1426</v>
      </c>
      <c r="B554" s="4" t="s">
        <v>1427</v>
      </c>
      <c r="C554" s="5">
        <v>51</v>
      </c>
      <c r="D554" s="4" t="s">
        <v>41</v>
      </c>
      <c r="E554" s="4" t="s">
        <v>33</v>
      </c>
      <c r="F554" s="5">
        <v>2</v>
      </c>
      <c r="G554" s="4" t="s">
        <v>34</v>
      </c>
      <c r="H554" s="4" t="s">
        <v>54</v>
      </c>
      <c r="I554" s="5">
        <v>41925916</v>
      </c>
      <c r="J554" s="5">
        <v>8642873</v>
      </c>
      <c r="K554" s="5">
        <v>489349766</v>
      </c>
      <c r="L554" s="4" t="s">
        <v>71</v>
      </c>
      <c r="M554" s="5">
        <v>665</v>
      </c>
      <c r="N554" s="5">
        <v>12</v>
      </c>
      <c r="O554" s="2">
        <v>23.42</v>
      </c>
      <c r="P554" s="5">
        <v>3577697</v>
      </c>
      <c r="Q554" s="4" t="s">
        <v>36</v>
      </c>
      <c r="R554" s="5">
        <v>0</v>
      </c>
      <c r="S554" s="4" t="s">
        <v>50</v>
      </c>
      <c r="T554" s="6">
        <v>45299</v>
      </c>
      <c r="U554" s="4" t="s">
        <v>84</v>
      </c>
      <c r="V554" s="2">
        <f t="shared" si="56"/>
        <v>7.0749113647945965</v>
      </c>
      <c r="W554" s="3">
        <f t="shared" si="57"/>
        <v>0</v>
      </c>
      <c r="X554" s="3">
        <f t="shared" si="58"/>
        <v>23.42</v>
      </c>
      <c r="Y554" s="3">
        <f t="shared" si="59"/>
        <v>11460571519.720001</v>
      </c>
      <c r="Z554" s="3">
        <f t="shared" si="60"/>
        <v>11460571519.720001</v>
      </c>
      <c r="AA554" s="3">
        <f t="shared" si="61"/>
        <v>0</v>
      </c>
      <c r="AB554" s="7">
        <f t="shared" si="62"/>
        <v>0</v>
      </c>
      <c r="AC554" s="3" cm="1">
        <f t="array" ref="AC554">IFERROR(
    (SUMPRODUCT(--(M554:M1553 &lt;&gt; Y554:Y1553)*(M554:M1553 &lt; Y554:Y1553)) - SUMPRODUCT(--(M554:M1553 &lt;&gt; Y554:Y1553)*(M554:M1553 &gt; Y554:Y1553))) /
    SQRT(
        (SUMPRODUCT(--(M554:M1553 &lt;&gt; Y554:Y1553)*(M554:M1553 &lt; Y554:Y1553)) + COUNT(M554:M1553)) *
        (SUMPRODUCT(--(M554:M1553 &lt;&gt; Y554:Y1553)*(M554:M1553 &gt; Y554:Y1553)) + COUNT(Y554:Y1553))
    ),
    0
)</f>
        <v>0.70710678118654757</v>
      </c>
    </row>
    <row r="555" spans="1:29" x14ac:dyDescent="0.3">
      <c r="A555" s="4" t="s">
        <v>1784</v>
      </c>
      <c r="B555" s="4" t="s">
        <v>1785</v>
      </c>
      <c r="C555" s="5">
        <v>58</v>
      </c>
      <c r="D555" s="4" t="s">
        <v>23</v>
      </c>
      <c r="E555" s="4" t="s">
        <v>24</v>
      </c>
      <c r="F555" s="5">
        <v>0</v>
      </c>
      <c r="G555" s="4" t="s">
        <v>64</v>
      </c>
      <c r="H555" s="4" t="s">
        <v>26</v>
      </c>
      <c r="I555" s="5">
        <v>9170163</v>
      </c>
      <c r="J555" s="5">
        <v>12398696</v>
      </c>
      <c r="K555" s="5">
        <v>25905769</v>
      </c>
      <c r="L555" s="4" t="s">
        <v>35</v>
      </c>
      <c r="M555" s="5">
        <v>665</v>
      </c>
      <c r="N555" s="5">
        <v>72</v>
      </c>
      <c r="O555" s="2">
        <v>11.98</v>
      </c>
      <c r="P555" s="5">
        <v>7589081</v>
      </c>
      <c r="Q555" s="4" t="s">
        <v>36</v>
      </c>
      <c r="R555" s="5">
        <v>0</v>
      </c>
      <c r="S555" s="4" t="s">
        <v>29</v>
      </c>
      <c r="T555" s="6">
        <v>44815</v>
      </c>
      <c r="U555" s="4" t="s">
        <v>51</v>
      </c>
      <c r="V555" s="2">
        <f t="shared" si="56"/>
        <v>35.185361450969658</v>
      </c>
      <c r="W555" s="3">
        <f t="shared" si="57"/>
        <v>0</v>
      </c>
      <c r="X555" s="3">
        <f t="shared" si="58"/>
        <v>11.98</v>
      </c>
      <c r="Y555" s="3">
        <f t="shared" si="59"/>
        <v>310351112.62</v>
      </c>
      <c r="Z555" s="3">
        <f t="shared" si="60"/>
        <v>310351112.62</v>
      </c>
      <c r="AA555" s="3">
        <f t="shared" si="61"/>
        <v>0</v>
      </c>
      <c r="AB555" s="7">
        <f t="shared" si="62"/>
        <v>0</v>
      </c>
      <c r="AC555" s="3" cm="1">
        <f t="array" ref="AC555">IFERROR(
    (SUMPRODUCT(--(M555:M1554 &lt;&gt; Y555:Y1554)*(M555:M1554 &lt; Y555:Y1554)) - SUMPRODUCT(--(M555:M1554 &lt;&gt; Y555:Y1554)*(M555:M1554 &gt; Y555:Y1554))) /
    SQRT(
        (SUMPRODUCT(--(M555:M1554 &lt;&gt; Y555:Y1554)*(M555:M1554 &lt; Y555:Y1554)) + COUNT(M555:M1554)) *
        (SUMPRODUCT(--(M555:M1554 &lt;&gt; Y555:Y1554)*(M555:M1554 &gt; Y555:Y1554)) + COUNT(Y555:Y1554))
    ),
    0
)</f>
        <v>0.70710678118654757</v>
      </c>
    </row>
    <row r="556" spans="1:29" x14ac:dyDescent="0.3">
      <c r="A556" s="4" t="s">
        <v>72</v>
      </c>
      <c r="B556" s="4" t="s">
        <v>73</v>
      </c>
      <c r="C556" s="5">
        <v>21</v>
      </c>
      <c r="D556" s="4" t="s">
        <v>23</v>
      </c>
      <c r="E556" s="4" t="s">
        <v>33</v>
      </c>
      <c r="F556" s="5">
        <v>3</v>
      </c>
      <c r="G556" s="4" t="s">
        <v>25</v>
      </c>
      <c r="H556" s="4" t="s">
        <v>26</v>
      </c>
      <c r="I556" s="5">
        <v>16660201</v>
      </c>
      <c r="J556" s="5">
        <v>7695082</v>
      </c>
      <c r="K556" s="5">
        <v>274890331</v>
      </c>
      <c r="L556" s="4" t="s">
        <v>61</v>
      </c>
      <c r="M556" s="5">
        <v>664</v>
      </c>
      <c r="N556" s="5">
        <v>12</v>
      </c>
      <c r="O556" s="2">
        <v>12.37</v>
      </c>
      <c r="P556" s="5">
        <v>4497859</v>
      </c>
      <c r="Q556" s="4" t="s">
        <v>46</v>
      </c>
      <c r="R556" s="5">
        <v>0</v>
      </c>
      <c r="S556" s="4" t="s">
        <v>29</v>
      </c>
      <c r="T556" s="6">
        <v>45104</v>
      </c>
      <c r="U556" s="4" t="s">
        <v>51</v>
      </c>
      <c r="V556" s="2">
        <f t="shared" si="56"/>
        <v>18.467693436368609</v>
      </c>
      <c r="W556" s="3">
        <f t="shared" si="57"/>
        <v>0</v>
      </c>
      <c r="X556" s="3">
        <f t="shared" si="58"/>
        <v>12.37</v>
      </c>
      <c r="Y556" s="3">
        <f t="shared" si="59"/>
        <v>3400393394.4699998</v>
      </c>
      <c r="Z556" s="3">
        <f t="shared" si="60"/>
        <v>3400393394.4699998</v>
      </c>
      <c r="AA556" s="3">
        <f t="shared" si="61"/>
        <v>0</v>
      </c>
      <c r="AB556" s="7">
        <f t="shared" si="62"/>
        <v>0</v>
      </c>
      <c r="AC556" s="3" cm="1">
        <f t="array" ref="AC556">IFERROR(
    (SUMPRODUCT(--(M556:M1555 &lt;&gt; Y556:Y1555)*(M556:M1555 &lt; Y556:Y1555)) - SUMPRODUCT(--(M556:M1555 &lt;&gt; Y556:Y1555)*(M556:M1555 &gt; Y556:Y1555))) /
    SQRT(
        (SUMPRODUCT(--(M556:M1555 &lt;&gt; Y556:Y1555)*(M556:M1555 &lt; Y556:Y1555)) + COUNT(M556:M1555)) *
        (SUMPRODUCT(--(M556:M1555 &lt;&gt; Y556:Y1555)*(M556:M1555 &gt; Y556:Y1555)) + COUNT(Y556:Y1555))
    ),
    0
)</f>
        <v>0.70710678118654757</v>
      </c>
    </row>
    <row r="557" spans="1:29" x14ac:dyDescent="0.3">
      <c r="A557" s="4" t="s">
        <v>1014</v>
      </c>
      <c r="B557" s="4" t="s">
        <v>1015</v>
      </c>
      <c r="C557" s="5">
        <v>43</v>
      </c>
      <c r="D557" s="4" t="s">
        <v>41</v>
      </c>
      <c r="E557" s="4" t="s">
        <v>33</v>
      </c>
      <c r="F557" s="5">
        <v>0</v>
      </c>
      <c r="G557" s="4" t="s">
        <v>64</v>
      </c>
      <c r="H557" s="4" t="s">
        <v>49</v>
      </c>
      <c r="I557" s="5">
        <v>13821549</v>
      </c>
      <c r="J557" s="5">
        <v>10149734</v>
      </c>
      <c r="K557" s="5">
        <v>440066845</v>
      </c>
      <c r="L557" s="4" t="s">
        <v>35</v>
      </c>
      <c r="M557" s="5">
        <v>664</v>
      </c>
      <c r="N557" s="5">
        <v>60</v>
      </c>
      <c r="O557" s="2">
        <v>15.06</v>
      </c>
      <c r="P557" s="5">
        <v>4480069</v>
      </c>
      <c r="Q557" s="4" t="s">
        <v>36</v>
      </c>
      <c r="R557" s="5">
        <v>0</v>
      </c>
      <c r="S557" s="4" t="s">
        <v>29</v>
      </c>
      <c r="T557" s="6">
        <v>45485</v>
      </c>
      <c r="U557" s="4" t="s">
        <v>55</v>
      </c>
      <c r="V557" s="2">
        <f t="shared" si="56"/>
        <v>18.689316712835101</v>
      </c>
      <c r="W557" s="3">
        <f t="shared" si="57"/>
        <v>0</v>
      </c>
      <c r="X557" s="3">
        <f t="shared" si="58"/>
        <v>15.06</v>
      </c>
      <c r="Y557" s="3">
        <f t="shared" si="59"/>
        <v>6627406685.6999998</v>
      </c>
      <c r="Z557" s="3">
        <f t="shared" si="60"/>
        <v>6627406685.6999998</v>
      </c>
      <c r="AA557" s="3">
        <f t="shared" si="61"/>
        <v>0</v>
      </c>
      <c r="AB557" s="7">
        <f t="shared" si="62"/>
        <v>0</v>
      </c>
      <c r="AC557" s="3" cm="1">
        <f t="array" ref="AC557">IFERROR(
    (SUMPRODUCT(--(M557:M1556 &lt;&gt; Y557:Y1556)*(M557:M1556 &lt; Y557:Y1556)) - SUMPRODUCT(--(M557:M1556 &lt;&gt; Y557:Y1556)*(M557:M1556 &gt; Y557:Y1556))) /
    SQRT(
        (SUMPRODUCT(--(M557:M1556 &lt;&gt; Y557:Y1556)*(M557:M1556 &lt; Y557:Y1556)) + COUNT(M557:M1556)) *
        (SUMPRODUCT(--(M557:M1556 &lt;&gt; Y557:Y1556)*(M557:M1556 &gt; Y557:Y1556)) + COUNT(Y557:Y1556))
    ),
    0
)</f>
        <v>0.70710678118654757</v>
      </c>
    </row>
    <row r="558" spans="1:29" x14ac:dyDescent="0.3">
      <c r="A558" s="4" t="s">
        <v>454</v>
      </c>
      <c r="B558" s="4" t="s">
        <v>455</v>
      </c>
      <c r="C558" s="5">
        <v>29</v>
      </c>
      <c r="D558" s="4" t="s">
        <v>41</v>
      </c>
      <c r="E558" s="4" t="s">
        <v>33</v>
      </c>
      <c r="F558" s="5">
        <v>0</v>
      </c>
      <c r="G558" s="4" t="s">
        <v>64</v>
      </c>
      <c r="H558" s="4" t="s">
        <v>26</v>
      </c>
      <c r="I558" s="5">
        <v>25367727</v>
      </c>
      <c r="J558" s="5">
        <v>6130158</v>
      </c>
      <c r="K558" s="5">
        <v>291764999</v>
      </c>
      <c r="L558" s="4" t="s">
        <v>61</v>
      </c>
      <c r="M558" s="5">
        <v>643</v>
      </c>
      <c r="N558" s="5">
        <v>60</v>
      </c>
      <c r="O558" s="2">
        <v>22.63</v>
      </c>
      <c r="P558" s="5">
        <v>1996270</v>
      </c>
      <c r="Q558" s="4" t="s">
        <v>28</v>
      </c>
      <c r="R558" s="5">
        <v>0</v>
      </c>
      <c r="S558" s="4" t="s">
        <v>29</v>
      </c>
      <c r="T558" s="6">
        <v>45154</v>
      </c>
      <c r="U558" s="4" t="s">
        <v>51</v>
      </c>
      <c r="V558" s="2">
        <f t="shared" si="56"/>
        <v>6.3377906167350604</v>
      </c>
      <c r="W558" s="3">
        <f t="shared" si="57"/>
        <v>-5.4207144706960989E-2</v>
      </c>
      <c r="X558" s="3">
        <f t="shared" si="58"/>
        <v>24.63</v>
      </c>
      <c r="Y558" s="3">
        <f t="shared" si="59"/>
        <v>6602641927.3699999</v>
      </c>
      <c r="Z558" s="3">
        <f t="shared" si="60"/>
        <v>7186171925.3699999</v>
      </c>
      <c r="AA558" s="3">
        <f t="shared" si="61"/>
        <v>-5.3253979005024821E-2</v>
      </c>
      <c r="AB558" s="7">
        <f t="shared" si="62"/>
        <v>9.9996170787349358E-3</v>
      </c>
      <c r="AC558" s="3" cm="1">
        <f t="array" ref="AC558">IFERROR(
    (SUMPRODUCT(--(M558:M1557 &lt;&gt; Y558:Y1557)*(M558:M1557 &lt; Y558:Y1557)) - SUMPRODUCT(--(M558:M1557 &lt;&gt; Y558:Y1557)*(M558:M1557 &gt; Y558:Y1557))) /
    SQRT(
        (SUMPRODUCT(--(M558:M1557 &lt;&gt; Y558:Y1557)*(M558:M1557 &lt; Y558:Y1557)) + COUNT(M558:M1557)) *
        (SUMPRODUCT(--(M558:M1557 &lt;&gt; Y558:Y1557)*(M558:M1557 &gt; Y558:Y1557)) + COUNT(Y558:Y1557))
    ),
    0
)</f>
        <v>0.70710678118654757</v>
      </c>
    </row>
    <row r="559" spans="1:29" x14ac:dyDescent="0.3">
      <c r="A559" s="4" t="s">
        <v>1150</v>
      </c>
      <c r="B559" s="4" t="s">
        <v>1151</v>
      </c>
      <c r="C559" s="5">
        <v>45</v>
      </c>
      <c r="D559" s="4" t="s">
        <v>41</v>
      </c>
      <c r="E559" s="4" t="s">
        <v>24</v>
      </c>
      <c r="F559" s="5">
        <v>3</v>
      </c>
      <c r="G559" s="4" t="s">
        <v>34</v>
      </c>
      <c r="H559" s="4" t="s">
        <v>54</v>
      </c>
      <c r="I559" s="5">
        <v>17523855</v>
      </c>
      <c r="J559" s="5">
        <v>5768212</v>
      </c>
      <c r="K559" s="5">
        <v>341636321</v>
      </c>
      <c r="L559" s="4" t="s">
        <v>61</v>
      </c>
      <c r="M559" s="5">
        <v>664</v>
      </c>
      <c r="N559" s="5">
        <v>36</v>
      </c>
      <c r="O559" s="2">
        <v>13.97</v>
      </c>
      <c r="P559" s="5">
        <v>7118313</v>
      </c>
      <c r="Q559" s="4" t="s">
        <v>36</v>
      </c>
      <c r="R559" s="5">
        <v>0</v>
      </c>
      <c r="S559" s="4" t="s">
        <v>43</v>
      </c>
      <c r="T559" s="6">
        <v>45110</v>
      </c>
      <c r="U559" s="4" t="s">
        <v>51</v>
      </c>
      <c r="V559" s="2">
        <f t="shared" si="56"/>
        <v>30.561104774428134</v>
      </c>
      <c r="W559" s="3">
        <f t="shared" si="57"/>
        <v>0</v>
      </c>
      <c r="X559" s="3">
        <f t="shared" si="58"/>
        <v>13.97</v>
      </c>
      <c r="Y559" s="3">
        <f t="shared" si="59"/>
        <v>4772659404.3699999</v>
      </c>
      <c r="Z559" s="3">
        <f t="shared" si="60"/>
        <v>4772659404.3699999</v>
      </c>
      <c r="AA559" s="3">
        <f t="shared" si="61"/>
        <v>0</v>
      </c>
      <c r="AB559" s="7">
        <f t="shared" si="62"/>
        <v>0</v>
      </c>
      <c r="AC559" s="3" cm="1">
        <f t="array" ref="AC559">IFERROR(
    (SUMPRODUCT(--(M559:M1558 &lt;&gt; Y559:Y1558)*(M559:M1558 &lt; Y559:Y1558)) - SUMPRODUCT(--(M559:M1558 &lt;&gt; Y559:Y1558)*(M559:M1558 &gt; Y559:Y1558))) /
    SQRT(
        (SUMPRODUCT(--(M559:M1558 &lt;&gt; Y559:Y1558)*(M559:M1558 &lt; Y559:Y1558)) + COUNT(M559:M1558)) *
        (SUMPRODUCT(--(M559:M1558 &lt;&gt; Y559:Y1558)*(M559:M1558 &gt; Y559:Y1558)) + COUNT(Y559:Y1558))
    ),
    0
)</f>
        <v>0.70710678118654757</v>
      </c>
    </row>
    <row r="560" spans="1:29" x14ac:dyDescent="0.3">
      <c r="A560" s="4" t="s">
        <v>1904</v>
      </c>
      <c r="B560" s="4" t="s">
        <v>1905</v>
      </c>
      <c r="C560" s="5">
        <v>60</v>
      </c>
      <c r="D560" s="4" t="s">
        <v>23</v>
      </c>
      <c r="E560" s="4" t="s">
        <v>24</v>
      </c>
      <c r="F560" s="5">
        <v>3</v>
      </c>
      <c r="G560" s="4" t="s">
        <v>34</v>
      </c>
      <c r="H560" s="4" t="s">
        <v>26</v>
      </c>
      <c r="I560" s="5">
        <v>57291868</v>
      </c>
      <c r="J560" s="5">
        <v>353153</v>
      </c>
      <c r="K560" s="5">
        <v>324385210</v>
      </c>
      <c r="L560" s="4" t="s">
        <v>71</v>
      </c>
      <c r="M560" s="5">
        <v>664</v>
      </c>
      <c r="N560" s="5">
        <v>48</v>
      </c>
      <c r="O560" s="2">
        <v>17.09</v>
      </c>
      <c r="P560" s="5">
        <v>7729806</v>
      </c>
      <c r="Q560" s="4" t="s">
        <v>46</v>
      </c>
      <c r="R560" s="5">
        <v>0</v>
      </c>
      <c r="S560" s="4" t="s">
        <v>37</v>
      </c>
      <c r="T560" s="6">
        <v>45599</v>
      </c>
      <c r="U560" s="4" t="s">
        <v>30</v>
      </c>
      <c r="V560" s="2">
        <f t="shared" si="56"/>
        <v>13.409321162360232</v>
      </c>
      <c r="W560" s="3">
        <f t="shared" si="57"/>
        <v>0</v>
      </c>
      <c r="X560" s="3">
        <f t="shared" si="58"/>
        <v>17.09</v>
      </c>
      <c r="Y560" s="3">
        <f t="shared" si="59"/>
        <v>5543743238.8999996</v>
      </c>
      <c r="Z560" s="3">
        <f t="shared" si="60"/>
        <v>5543743238.8999996</v>
      </c>
      <c r="AA560" s="3">
        <f t="shared" si="61"/>
        <v>0</v>
      </c>
      <c r="AB560" s="7">
        <f t="shared" si="62"/>
        <v>0</v>
      </c>
      <c r="AC560" s="3" cm="1">
        <f t="array" ref="AC560">IFERROR(
    (SUMPRODUCT(--(M560:M1559 &lt;&gt; Y560:Y1559)*(M560:M1559 &lt; Y560:Y1559)) - SUMPRODUCT(--(M560:M1559 &lt;&gt; Y560:Y1559)*(M560:M1559 &gt; Y560:Y1559))) /
    SQRT(
        (SUMPRODUCT(--(M560:M1559 &lt;&gt; Y560:Y1559)*(M560:M1559 &lt; Y560:Y1559)) + COUNT(M560:M1559)) *
        (SUMPRODUCT(--(M560:M1559 &lt;&gt; Y560:Y1559)*(M560:M1559 &gt; Y560:Y1559)) + COUNT(Y560:Y1559))
    ),
    0
)</f>
        <v>0.70710678118654746</v>
      </c>
    </row>
    <row r="561" spans="1:29" x14ac:dyDescent="0.3">
      <c r="A561" s="4" t="s">
        <v>94</v>
      </c>
      <c r="B561" s="4" t="s">
        <v>95</v>
      </c>
      <c r="C561" s="5">
        <v>21</v>
      </c>
      <c r="D561" s="4" t="s">
        <v>41</v>
      </c>
      <c r="E561" s="4" t="s">
        <v>24</v>
      </c>
      <c r="F561" s="5">
        <v>2</v>
      </c>
      <c r="G561" s="4" t="s">
        <v>34</v>
      </c>
      <c r="H561" s="4" t="s">
        <v>49</v>
      </c>
      <c r="I561" s="5">
        <v>39139374</v>
      </c>
      <c r="J561" s="5">
        <v>3761054</v>
      </c>
      <c r="K561" s="5">
        <v>112257658</v>
      </c>
      <c r="L561" s="4" t="s">
        <v>35</v>
      </c>
      <c r="M561" s="5">
        <v>663</v>
      </c>
      <c r="N561" s="5">
        <v>60</v>
      </c>
      <c r="O561" s="2">
        <v>21.16</v>
      </c>
      <c r="P561" s="5">
        <v>12987005</v>
      </c>
      <c r="Q561" s="4" t="s">
        <v>36</v>
      </c>
      <c r="R561" s="5">
        <v>0</v>
      </c>
      <c r="S561" s="4" t="s">
        <v>29</v>
      </c>
      <c r="T561" s="6">
        <v>45353</v>
      </c>
      <c r="U561" s="4" t="s">
        <v>38</v>
      </c>
      <c r="V561" s="2">
        <f t="shared" si="56"/>
        <v>30.272436909021049</v>
      </c>
      <c r="W561" s="3">
        <f t="shared" si="57"/>
        <v>0</v>
      </c>
      <c r="X561" s="3">
        <f t="shared" si="58"/>
        <v>21.16</v>
      </c>
      <c r="Y561" s="3">
        <f t="shared" si="59"/>
        <v>2375372043.2800002</v>
      </c>
      <c r="Z561" s="3">
        <f t="shared" si="60"/>
        <v>2375372043.2800002</v>
      </c>
      <c r="AA561" s="3">
        <f t="shared" si="61"/>
        <v>0</v>
      </c>
      <c r="AB561" s="7">
        <f t="shared" si="62"/>
        <v>0</v>
      </c>
      <c r="AC561" s="3" cm="1">
        <f t="array" ref="AC561">IFERROR(
    (SUMPRODUCT(--(M561:M1560 &lt;&gt; Y561:Y1560)*(M561:M1560 &lt; Y561:Y1560)) - SUMPRODUCT(--(M561:M1560 &lt;&gt; Y561:Y1560)*(M561:M1560 &gt; Y561:Y1560))) /
    SQRT(
        (SUMPRODUCT(--(M561:M1560 &lt;&gt; Y561:Y1560)*(M561:M1560 &lt; Y561:Y1560)) + COUNT(M561:M1560)) *
        (SUMPRODUCT(--(M561:M1560 &lt;&gt; Y561:Y1560)*(M561:M1560 &gt; Y561:Y1560)) + COUNT(Y561:Y1560))
    ),
    0
)</f>
        <v>0.70710678118654746</v>
      </c>
    </row>
    <row r="562" spans="1:29" x14ac:dyDescent="0.3">
      <c r="A562" s="4" t="s">
        <v>836</v>
      </c>
      <c r="B562" s="4" t="s">
        <v>837</v>
      </c>
      <c r="C562" s="5">
        <v>38</v>
      </c>
      <c r="D562" s="4" t="s">
        <v>23</v>
      </c>
      <c r="E562" s="4" t="s">
        <v>24</v>
      </c>
      <c r="F562" s="5">
        <v>1</v>
      </c>
      <c r="G562" s="4" t="s">
        <v>64</v>
      </c>
      <c r="H562" s="4" t="s">
        <v>26</v>
      </c>
      <c r="I562" s="5">
        <v>56981872</v>
      </c>
      <c r="J562" s="5">
        <v>12350251</v>
      </c>
      <c r="K562" s="5">
        <v>373943004</v>
      </c>
      <c r="L562" s="4" t="s">
        <v>61</v>
      </c>
      <c r="M562" s="5">
        <v>663</v>
      </c>
      <c r="N562" s="5">
        <v>36</v>
      </c>
      <c r="O562" s="2">
        <v>13.69</v>
      </c>
      <c r="P562" s="5">
        <v>6647244</v>
      </c>
      <c r="Q562" s="4" t="s">
        <v>36</v>
      </c>
      <c r="R562" s="5">
        <v>0</v>
      </c>
      <c r="S562" s="4" t="s">
        <v>50</v>
      </c>
      <c r="T562" s="6">
        <v>45799</v>
      </c>
      <c r="U562" s="4" t="s">
        <v>84</v>
      </c>
      <c r="V562" s="2">
        <f t="shared" si="56"/>
        <v>9.587538520924852</v>
      </c>
      <c r="W562" s="3">
        <f t="shared" si="57"/>
        <v>0</v>
      </c>
      <c r="X562" s="3">
        <f t="shared" si="58"/>
        <v>13.69</v>
      </c>
      <c r="Y562" s="3">
        <f t="shared" si="59"/>
        <v>5119279724.7600002</v>
      </c>
      <c r="Z562" s="3">
        <f t="shared" si="60"/>
        <v>5119279724.7600002</v>
      </c>
      <c r="AA562" s="3">
        <f t="shared" si="61"/>
        <v>0</v>
      </c>
      <c r="AB562" s="7">
        <f t="shared" si="62"/>
        <v>0</v>
      </c>
      <c r="AC562" s="3" cm="1">
        <f t="array" ref="AC562">IFERROR(
    (SUMPRODUCT(--(M562:M1561 &lt;&gt; Y562:Y1561)*(M562:M1561 &lt; Y562:Y1561)) - SUMPRODUCT(--(M562:M1561 &lt;&gt; Y562:Y1561)*(M562:M1561 &gt; Y562:Y1561))) /
    SQRT(
        (SUMPRODUCT(--(M562:M1561 &lt;&gt; Y562:Y1561)*(M562:M1561 &lt; Y562:Y1561)) + COUNT(M562:M1561)) *
        (SUMPRODUCT(--(M562:M1561 &lt;&gt; Y562:Y1561)*(M562:M1561 &gt; Y562:Y1561)) + COUNT(Y562:Y1561))
    ),
    0
)</f>
        <v>0.70710678118654746</v>
      </c>
    </row>
    <row r="563" spans="1:29" x14ac:dyDescent="0.3">
      <c r="A563" s="4" t="s">
        <v>918</v>
      </c>
      <c r="B563" s="4" t="s">
        <v>919</v>
      </c>
      <c r="C563" s="5">
        <v>40</v>
      </c>
      <c r="D563" s="4" t="s">
        <v>41</v>
      </c>
      <c r="E563" s="4" t="s">
        <v>33</v>
      </c>
      <c r="F563" s="5">
        <v>0</v>
      </c>
      <c r="G563" s="4" t="s">
        <v>64</v>
      </c>
      <c r="H563" s="4" t="s">
        <v>26</v>
      </c>
      <c r="I563" s="5">
        <v>58362949</v>
      </c>
      <c r="J563" s="5">
        <v>10266495</v>
      </c>
      <c r="K563" s="5">
        <v>272023078</v>
      </c>
      <c r="L563" s="4" t="s">
        <v>27</v>
      </c>
      <c r="M563" s="5">
        <v>663</v>
      </c>
      <c r="N563" s="5">
        <v>36</v>
      </c>
      <c r="O563" s="2">
        <v>19.43</v>
      </c>
      <c r="P563" s="5">
        <v>6330605</v>
      </c>
      <c r="Q563" s="4" t="s">
        <v>124</v>
      </c>
      <c r="R563" s="5">
        <v>0</v>
      </c>
      <c r="S563" s="4" t="s">
        <v>50</v>
      </c>
      <c r="T563" s="6">
        <v>45651</v>
      </c>
      <c r="U563" s="4" t="s">
        <v>38</v>
      </c>
      <c r="V563" s="2">
        <f t="shared" si="56"/>
        <v>9.2243279721164591</v>
      </c>
      <c r="W563" s="3">
        <f t="shared" si="57"/>
        <v>0</v>
      </c>
      <c r="X563" s="3">
        <f t="shared" si="58"/>
        <v>19.43</v>
      </c>
      <c r="Y563" s="3">
        <f t="shared" si="59"/>
        <v>5285408405.54</v>
      </c>
      <c r="Z563" s="3">
        <f t="shared" si="60"/>
        <v>5285408405.54</v>
      </c>
      <c r="AA563" s="3">
        <f t="shared" si="61"/>
        <v>0</v>
      </c>
      <c r="AB563" s="7">
        <f t="shared" si="62"/>
        <v>0</v>
      </c>
      <c r="AC563" s="3" cm="1">
        <f t="array" ref="AC563">IFERROR(
    (SUMPRODUCT(--(M563:M1562 &lt;&gt; Y563:Y1562)*(M563:M1562 &lt; Y563:Y1562)) - SUMPRODUCT(--(M563:M1562 &lt;&gt; Y563:Y1562)*(M563:M1562 &gt; Y563:Y1562))) /
    SQRT(
        (SUMPRODUCT(--(M563:M1562 &lt;&gt; Y563:Y1562)*(M563:M1562 &lt; Y563:Y1562)) + COUNT(M563:M1562)) *
        (SUMPRODUCT(--(M563:M1562 &lt;&gt; Y563:Y1562)*(M563:M1562 &gt; Y563:Y1562)) + COUNT(Y563:Y1562))
    ),
    0
)</f>
        <v>0.70710678118654746</v>
      </c>
    </row>
    <row r="564" spans="1:29" x14ac:dyDescent="0.3">
      <c r="A564" s="4" t="s">
        <v>1564</v>
      </c>
      <c r="B564" s="4" t="s">
        <v>1565</v>
      </c>
      <c r="C564" s="5">
        <v>54</v>
      </c>
      <c r="D564" s="4" t="s">
        <v>41</v>
      </c>
      <c r="E564" s="4" t="s">
        <v>24</v>
      </c>
      <c r="F564" s="5">
        <v>1</v>
      </c>
      <c r="G564" s="4" t="s">
        <v>34</v>
      </c>
      <c r="H564" s="4" t="s">
        <v>26</v>
      </c>
      <c r="I564" s="5">
        <v>45411257</v>
      </c>
      <c r="J564" s="5">
        <v>14277320</v>
      </c>
      <c r="K564" s="5">
        <v>90989847</v>
      </c>
      <c r="L564" s="4" t="s">
        <v>27</v>
      </c>
      <c r="M564" s="5">
        <v>646</v>
      </c>
      <c r="N564" s="5">
        <v>36</v>
      </c>
      <c r="O564" s="2">
        <v>18.149999999999999</v>
      </c>
      <c r="P564" s="5">
        <v>19757331</v>
      </c>
      <c r="Q564" s="4" t="s">
        <v>36</v>
      </c>
      <c r="R564" s="5">
        <v>0</v>
      </c>
      <c r="S564" s="4" t="s">
        <v>37</v>
      </c>
      <c r="T564" s="6">
        <v>45682</v>
      </c>
      <c r="U564" s="4" t="s">
        <v>38</v>
      </c>
      <c r="V564" s="2">
        <f t="shared" si="56"/>
        <v>33.100690271104973</v>
      </c>
      <c r="W564" s="3">
        <f t="shared" si="57"/>
        <v>-5.1242560902623309E-2</v>
      </c>
      <c r="X564" s="3">
        <f t="shared" si="58"/>
        <v>20.149999999999999</v>
      </c>
      <c r="Y564" s="3">
        <f t="shared" si="59"/>
        <v>1651465723.05</v>
      </c>
      <c r="Z564" s="3">
        <f t="shared" si="60"/>
        <v>1833445417.05</v>
      </c>
      <c r="AA564" s="3">
        <f t="shared" si="61"/>
        <v>-5.2351212641212362E-2</v>
      </c>
      <c r="AB564" s="7">
        <f t="shared" si="62"/>
        <v>2.1080966339606936E-2</v>
      </c>
      <c r="AC564" s="3" cm="1">
        <f t="array" ref="AC564">IFERROR(
    (SUMPRODUCT(--(M564:M1563 &lt;&gt; Y564:Y1563)*(M564:M1563 &lt; Y564:Y1563)) - SUMPRODUCT(--(M564:M1563 &lt;&gt; Y564:Y1563)*(M564:M1563 &gt; Y564:Y1563))) /
    SQRT(
        (SUMPRODUCT(--(M564:M1563 &lt;&gt; Y564:Y1563)*(M564:M1563 &lt; Y564:Y1563)) + COUNT(M564:M1563)) *
        (SUMPRODUCT(--(M564:M1563 &lt;&gt; Y564:Y1563)*(M564:M1563 &gt; Y564:Y1563)) + COUNT(Y564:Y1563))
    ),
    0
)</f>
        <v>0.70710678118654757</v>
      </c>
    </row>
    <row r="565" spans="1:29" x14ac:dyDescent="0.3">
      <c r="A565" s="4" t="s">
        <v>1208</v>
      </c>
      <c r="B565" s="4" t="s">
        <v>1209</v>
      </c>
      <c r="C565" s="5">
        <v>46</v>
      </c>
      <c r="D565" s="4" t="s">
        <v>41</v>
      </c>
      <c r="E565" s="4" t="s">
        <v>33</v>
      </c>
      <c r="F565" s="5">
        <v>3</v>
      </c>
      <c r="G565" s="4" t="s">
        <v>34</v>
      </c>
      <c r="H565" s="4" t="s">
        <v>26</v>
      </c>
      <c r="I565" s="5">
        <v>37334591</v>
      </c>
      <c r="J565" s="5">
        <v>7426187</v>
      </c>
      <c r="K565" s="5">
        <v>114173230</v>
      </c>
      <c r="L565" s="4" t="s">
        <v>27</v>
      </c>
      <c r="M565" s="5">
        <v>663</v>
      </c>
      <c r="N565" s="5">
        <v>12</v>
      </c>
      <c r="O565" s="2">
        <v>11.31</v>
      </c>
      <c r="P565" s="5">
        <v>12662807</v>
      </c>
      <c r="Q565" s="4" t="s">
        <v>36</v>
      </c>
      <c r="R565" s="5">
        <v>0</v>
      </c>
      <c r="S565" s="4" t="s">
        <v>37</v>
      </c>
      <c r="T565" s="6">
        <v>45329</v>
      </c>
      <c r="U565" s="4" t="s">
        <v>84</v>
      </c>
      <c r="V565" s="2">
        <f t="shared" si="56"/>
        <v>28.289961805400253</v>
      </c>
      <c r="W565" s="3">
        <f t="shared" si="57"/>
        <v>0</v>
      </c>
      <c r="X565" s="3">
        <f t="shared" si="58"/>
        <v>11.31</v>
      </c>
      <c r="Y565" s="3">
        <f t="shared" si="59"/>
        <v>1291299231.3</v>
      </c>
      <c r="Z565" s="3">
        <f t="shared" si="60"/>
        <v>1291299231.3</v>
      </c>
      <c r="AA565" s="3">
        <f t="shared" si="61"/>
        <v>0</v>
      </c>
      <c r="AB565" s="7">
        <f t="shared" si="62"/>
        <v>0</v>
      </c>
      <c r="AC565" s="3" cm="1">
        <f t="array" ref="AC565">IFERROR(
    (SUMPRODUCT(--(M565:M1564 &lt;&gt; Y565:Y1564)*(M565:M1564 &lt; Y565:Y1564)) - SUMPRODUCT(--(M565:M1564 &lt;&gt; Y565:Y1564)*(M565:M1564 &gt; Y565:Y1564))) /
    SQRT(
        (SUMPRODUCT(--(M565:M1564 &lt;&gt; Y565:Y1564)*(M565:M1564 &lt; Y565:Y1564)) + COUNT(M565:M1564)) *
        (SUMPRODUCT(--(M565:M1564 &lt;&gt; Y565:Y1564)*(M565:M1564 &gt; Y565:Y1564)) + COUNT(Y565:Y1564))
    ),
    0
)</f>
        <v>0.70710678118654757</v>
      </c>
    </row>
    <row r="566" spans="1:29" x14ac:dyDescent="0.3">
      <c r="A566" s="4" t="s">
        <v>926</v>
      </c>
      <c r="B566" s="4" t="s">
        <v>927</v>
      </c>
      <c r="C566" s="5">
        <v>41</v>
      </c>
      <c r="D566" s="4" t="s">
        <v>41</v>
      </c>
      <c r="E566" s="4" t="s">
        <v>24</v>
      </c>
      <c r="F566" s="5">
        <v>2</v>
      </c>
      <c r="G566" s="4" t="s">
        <v>25</v>
      </c>
      <c r="H566" s="4" t="s">
        <v>26</v>
      </c>
      <c r="I566" s="5">
        <v>54402947</v>
      </c>
      <c r="J566" s="5">
        <v>4892571</v>
      </c>
      <c r="K566" s="5">
        <v>223824883</v>
      </c>
      <c r="L566" s="4" t="s">
        <v>71</v>
      </c>
      <c r="M566" s="5">
        <v>646</v>
      </c>
      <c r="N566" s="5">
        <v>72</v>
      </c>
      <c r="O566" s="2">
        <v>9.5500000000000007</v>
      </c>
      <c r="P566" s="5">
        <v>15244799</v>
      </c>
      <c r="Q566" s="4" t="s">
        <v>36</v>
      </c>
      <c r="R566" s="5">
        <v>0</v>
      </c>
      <c r="S566" s="4" t="s">
        <v>50</v>
      </c>
      <c r="T566" s="6">
        <v>44905</v>
      </c>
      <c r="U566" s="4" t="s">
        <v>38</v>
      </c>
      <c r="V566" s="2">
        <f t="shared" si="56"/>
        <v>25.709867312399563</v>
      </c>
      <c r="W566" s="3">
        <f t="shared" si="57"/>
        <v>-5.1794843873129097E-2</v>
      </c>
      <c r="X566" s="3">
        <f t="shared" si="58"/>
        <v>11.55</v>
      </c>
      <c r="Y566" s="3">
        <f t="shared" si="59"/>
        <v>2137527632.6500001</v>
      </c>
      <c r="Z566" s="3">
        <f t="shared" si="60"/>
        <v>2585177398.6500001</v>
      </c>
      <c r="AA566" s="3">
        <f t="shared" si="61"/>
        <v>-5.3330660022914776E-2</v>
      </c>
      <c r="AB566" s="7">
        <f t="shared" si="62"/>
        <v>2.4532740861164404E-2</v>
      </c>
      <c r="AC566" s="3" cm="1">
        <f t="array" ref="AC566">IFERROR(
    (SUMPRODUCT(--(M566:M1565 &lt;&gt; Y566:Y1565)*(M566:M1565 &lt; Y566:Y1565)) - SUMPRODUCT(--(M566:M1565 &lt;&gt; Y566:Y1565)*(M566:M1565 &gt; Y566:Y1565))) /
    SQRT(
        (SUMPRODUCT(--(M566:M1565 &lt;&gt; Y566:Y1565)*(M566:M1565 &lt; Y566:Y1565)) + COUNT(M566:M1565)) *
        (SUMPRODUCT(--(M566:M1565 &lt;&gt; Y566:Y1565)*(M566:M1565 &gt; Y566:Y1565)) + COUNT(Y566:Y1565))
    ),
    0
)</f>
        <v>0.70710678118654757</v>
      </c>
    </row>
    <row r="567" spans="1:29" x14ac:dyDescent="0.3">
      <c r="A567" s="4" t="s">
        <v>1998</v>
      </c>
      <c r="B567" s="4" t="s">
        <v>1999</v>
      </c>
      <c r="C567" s="5">
        <v>63</v>
      </c>
      <c r="D567" s="4" t="s">
        <v>23</v>
      </c>
      <c r="E567" s="4" t="s">
        <v>24</v>
      </c>
      <c r="F567" s="5">
        <v>1</v>
      </c>
      <c r="G567" s="4" t="s">
        <v>25</v>
      </c>
      <c r="H567" s="4" t="s">
        <v>26</v>
      </c>
      <c r="I567" s="5">
        <v>10914063</v>
      </c>
      <c r="J567" s="5">
        <v>12237052</v>
      </c>
      <c r="K567" s="5">
        <v>218777654</v>
      </c>
      <c r="L567" s="4" t="s">
        <v>58</v>
      </c>
      <c r="M567" s="5">
        <v>663</v>
      </c>
      <c r="N567" s="5">
        <v>36</v>
      </c>
      <c r="O567" s="2">
        <v>8.84</v>
      </c>
      <c r="P567" s="5">
        <v>4585435</v>
      </c>
      <c r="Q567" s="4" t="s">
        <v>28</v>
      </c>
      <c r="R567" s="5">
        <v>0</v>
      </c>
      <c r="S567" s="4" t="s">
        <v>43</v>
      </c>
      <c r="T567" s="6">
        <v>45795</v>
      </c>
      <c r="U567" s="4" t="s">
        <v>51</v>
      </c>
      <c r="V567" s="2">
        <f t="shared" si="56"/>
        <v>19.806540635299854</v>
      </c>
      <c r="W567" s="3">
        <f t="shared" si="57"/>
        <v>0</v>
      </c>
      <c r="X567" s="3">
        <f t="shared" si="58"/>
        <v>8.84</v>
      </c>
      <c r="Y567" s="3">
        <f t="shared" si="59"/>
        <v>1933994461.3599999</v>
      </c>
      <c r="Z567" s="3">
        <f t="shared" si="60"/>
        <v>1933994461.3599999</v>
      </c>
      <c r="AA567" s="3">
        <f t="shared" si="61"/>
        <v>0</v>
      </c>
      <c r="AB567" s="7">
        <f t="shared" si="62"/>
        <v>0</v>
      </c>
      <c r="AC567" s="3" cm="1">
        <f t="array" ref="AC567">IFERROR(
    (SUMPRODUCT(--(M567:M1566 &lt;&gt; Y567:Y1566)*(M567:M1566 &lt; Y567:Y1566)) - SUMPRODUCT(--(M567:M1566 &lt;&gt; Y567:Y1566)*(M567:M1566 &gt; Y567:Y1566))) /
    SQRT(
        (SUMPRODUCT(--(M567:M1566 &lt;&gt; Y567:Y1566)*(M567:M1566 &lt; Y567:Y1566)) + COUNT(M567:M1566)) *
        (SUMPRODUCT(--(M567:M1566 &lt;&gt; Y567:Y1566)*(M567:M1566 &gt; Y567:Y1566)) + COUNT(Y567:Y1566))
    ),
    0
)</f>
        <v>0.70710678118654757</v>
      </c>
    </row>
    <row r="568" spans="1:29" x14ac:dyDescent="0.3">
      <c r="A568" s="4" t="s">
        <v>2008</v>
      </c>
      <c r="B568" s="4" t="s">
        <v>2009</v>
      </c>
      <c r="C568" s="5">
        <v>64</v>
      </c>
      <c r="D568" s="4" t="s">
        <v>23</v>
      </c>
      <c r="E568" s="4" t="s">
        <v>33</v>
      </c>
      <c r="F568" s="5">
        <v>3</v>
      </c>
      <c r="G568" s="4" t="s">
        <v>25</v>
      </c>
      <c r="H568" s="4" t="s">
        <v>54</v>
      </c>
      <c r="I568" s="5">
        <v>6629618</v>
      </c>
      <c r="J568" s="5">
        <v>2570348</v>
      </c>
      <c r="K568" s="5">
        <v>171826844</v>
      </c>
      <c r="L568" s="4" t="s">
        <v>61</v>
      </c>
      <c r="M568" s="5">
        <v>663</v>
      </c>
      <c r="N568" s="5">
        <v>12</v>
      </c>
      <c r="O568" s="2">
        <v>16.510000000000002</v>
      </c>
      <c r="P568" s="5">
        <v>2641455</v>
      </c>
      <c r="Q568" s="4" t="s">
        <v>28</v>
      </c>
      <c r="R568" s="5">
        <v>0</v>
      </c>
      <c r="S568" s="4" t="s">
        <v>50</v>
      </c>
      <c r="T568" s="6">
        <v>45805</v>
      </c>
      <c r="U568" s="4" t="s">
        <v>51</v>
      </c>
      <c r="V568" s="2">
        <f t="shared" si="56"/>
        <v>28.711573499293369</v>
      </c>
      <c r="W568" s="3">
        <f t="shared" si="57"/>
        <v>0</v>
      </c>
      <c r="X568" s="3">
        <f t="shared" si="58"/>
        <v>16.510000000000002</v>
      </c>
      <c r="Y568" s="3">
        <f t="shared" si="59"/>
        <v>2836861194.4400001</v>
      </c>
      <c r="Z568" s="3">
        <f t="shared" si="60"/>
        <v>2836861194.4400001</v>
      </c>
      <c r="AA568" s="3">
        <f t="shared" si="61"/>
        <v>0</v>
      </c>
      <c r="AB568" s="7">
        <f t="shared" si="62"/>
        <v>0</v>
      </c>
      <c r="AC568" s="3" cm="1">
        <f t="array" ref="AC568">IFERROR(
    (SUMPRODUCT(--(M568:M1567 &lt;&gt; Y568:Y1567)*(M568:M1567 &lt; Y568:Y1567)) - SUMPRODUCT(--(M568:M1567 &lt;&gt; Y568:Y1567)*(M568:M1567 &gt; Y568:Y1567))) /
    SQRT(
        (SUMPRODUCT(--(M568:M1567 &lt;&gt; Y568:Y1567)*(M568:M1567 &lt; Y568:Y1567)) + COUNT(M568:M1567)) *
        (SUMPRODUCT(--(M568:M1567 &lt;&gt; Y568:Y1567)*(M568:M1567 &gt; Y568:Y1567)) + COUNT(Y568:Y1567))
    ),
    0
)</f>
        <v>0.70710678118654757</v>
      </c>
    </row>
    <row r="569" spans="1:29" x14ac:dyDescent="0.3">
      <c r="A569" s="4" t="s">
        <v>1134</v>
      </c>
      <c r="B569" s="4" t="s">
        <v>1135</v>
      </c>
      <c r="C569" s="5">
        <v>45</v>
      </c>
      <c r="D569" s="4" t="s">
        <v>23</v>
      </c>
      <c r="E569" s="4" t="s">
        <v>33</v>
      </c>
      <c r="F569" s="5">
        <v>3</v>
      </c>
      <c r="G569" s="4" t="s">
        <v>25</v>
      </c>
      <c r="H569" s="4" t="s">
        <v>26</v>
      </c>
      <c r="I569" s="5">
        <v>41487310</v>
      </c>
      <c r="J569" s="5">
        <v>12976357</v>
      </c>
      <c r="K569" s="5">
        <v>423698971</v>
      </c>
      <c r="L569" s="4" t="s">
        <v>61</v>
      </c>
      <c r="M569" s="5">
        <v>646</v>
      </c>
      <c r="N569" s="5">
        <v>48</v>
      </c>
      <c r="O569" s="2">
        <v>17.28</v>
      </c>
      <c r="P569" s="5">
        <v>7633381</v>
      </c>
      <c r="Q569" s="4" t="s">
        <v>36</v>
      </c>
      <c r="R569" s="5">
        <v>0</v>
      </c>
      <c r="S569" s="4" t="s">
        <v>29</v>
      </c>
      <c r="T569" s="6">
        <v>44910</v>
      </c>
      <c r="U569" s="4" t="s">
        <v>55</v>
      </c>
      <c r="V569" s="2">
        <f t="shared" si="56"/>
        <v>14.015547282190896</v>
      </c>
      <c r="W569" s="3">
        <f t="shared" si="57"/>
        <v>-5.5064040078100243E-2</v>
      </c>
      <c r="X569" s="3">
        <f t="shared" si="58"/>
        <v>19.28</v>
      </c>
      <c r="Y569" s="3">
        <f t="shared" si="59"/>
        <v>7321518218.8800001</v>
      </c>
      <c r="Z569" s="3">
        <f t="shared" si="60"/>
        <v>8168916160.8800001</v>
      </c>
      <c r="AA569" s="3">
        <f t="shared" si="61"/>
        <v>-5.7468185547236712E-2</v>
      </c>
      <c r="AB569" s="7">
        <f t="shared" si="62"/>
        <v>3.0175657222604384E-2</v>
      </c>
      <c r="AC569" s="3" cm="1">
        <f t="array" ref="AC569">IFERROR(
    (SUMPRODUCT(--(M569:M1568 &lt;&gt; Y569:Y1568)*(M569:M1568 &lt; Y569:Y1568)) - SUMPRODUCT(--(M569:M1568 &lt;&gt; Y569:Y1568)*(M569:M1568 &gt; Y569:Y1568))) /
    SQRT(
        (SUMPRODUCT(--(M569:M1568 &lt;&gt; Y569:Y1568)*(M569:M1568 &lt; Y569:Y1568)) + COUNT(M569:M1568)) *
        (SUMPRODUCT(--(M569:M1568 &lt;&gt; Y569:Y1568)*(M569:M1568 &gt; Y569:Y1568)) + COUNT(Y569:Y1568))
    ),
    0
)</f>
        <v>0.70710678118654746</v>
      </c>
    </row>
    <row r="570" spans="1:29" x14ac:dyDescent="0.3">
      <c r="A570" s="4" t="s">
        <v>1670</v>
      </c>
      <c r="B570" s="4" t="s">
        <v>1671</v>
      </c>
      <c r="C570" s="5">
        <v>56</v>
      </c>
      <c r="D570" s="4" t="s">
        <v>23</v>
      </c>
      <c r="E570" s="4" t="s">
        <v>33</v>
      </c>
      <c r="F570" s="5">
        <v>2</v>
      </c>
      <c r="G570" s="4" t="s">
        <v>64</v>
      </c>
      <c r="H570" s="4" t="s">
        <v>54</v>
      </c>
      <c r="I570" s="5">
        <v>14143589</v>
      </c>
      <c r="J570" s="5">
        <v>14294215</v>
      </c>
      <c r="K570" s="5">
        <v>247299877</v>
      </c>
      <c r="L570" s="4" t="s">
        <v>71</v>
      </c>
      <c r="M570" s="5">
        <v>662</v>
      </c>
      <c r="N570" s="5">
        <v>36</v>
      </c>
      <c r="O570" s="2">
        <v>10.210000000000001</v>
      </c>
      <c r="P570" s="5">
        <v>16469349</v>
      </c>
      <c r="Q570" s="4" t="s">
        <v>28</v>
      </c>
      <c r="R570" s="5">
        <v>1</v>
      </c>
      <c r="S570" s="4" t="s">
        <v>29</v>
      </c>
      <c r="T570" s="6">
        <v>45067</v>
      </c>
      <c r="U570" s="4" t="s">
        <v>30</v>
      </c>
      <c r="V570" s="2">
        <f t="shared" si="56"/>
        <v>57.913575183231444</v>
      </c>
      <c r="W570" s="3">
        <f t="shared" si="57"/>
        <v>0</v>
      </c>
      <c r="X570" s="3">
        <f t="shared" si="58"/>
        <v>10.210000000000001</v>
      </c>
      <c r="Y570" s="3">
        <f t="shared" si="59"/>
        <v>2524931744.1700001</v>
      </c>
      <c r="Z570" s="3">
        <f t="shared" si="60"/>
        <v>2524931744.1700001</v>
      </c>
      <c r="AA570" s="3">
        <f t="shared" si="61"/>
        <v>0</v>
      </c>
      <c r="AB570" s="7">
        <f t="shared" si="62"/>
        <v>0</v>
      </c>
      <c r="AC570" s="3" cm="1">
        <f t="array" ref="AC570">IFERROR(
    (SUMPRODUCT(--(M570:M1569 &lt;&gt; Y570:Y1569)*(M570:M1569 &lt; Y570:Y1569)) - SUMPRODUCT(--(M570:M1569 &lt;&gt; Y570:Y1569)*(M570:M1569 &gt; Y570:Y1569))) /
    SQRT(
        (SUMPRODUCT(--(M570:M1569 &lt;&gt; Y570:Y1569)*(M570:M1569 &lt; Y570:Y1569)) + COUNT(M570:M1569)) *
        (SUMPRODUCT(--(M570:M1569 &lt;&gt; Y570:Y1569)*(M570:M1569 &gt; Y570:Y1569)) + COUNT(Y570:Y1569))
    ),
    0
)</f>
        <v>0.70710678118654746</v>
      </c>
    </row>
    <row r="571" spans="1:29" x14ac:dyDescent="0.3">
      <c r="A571" s="4" t="s">
        <v>748</v>
      </c>
      <c r="B571" s="4" t="s">
        <v>749</v>
      </c>
      <c r="C571" s="5">
        <v>36</v>
      </c>
      <c r="D571" s="4" t="s">
        <v>23</v>
      </c>
      <c r="E571" s="4" t="s">
        <v>33</v>
      </c>
      <c r="F571" s="5">
        <v>1</v>
      </c>
      <c r="G571" s="4" t="s">
        <v>64</v>
      </c>
      <c r="H571" s="4" t="s">
        <v>26</v>
      </c>
      <c r="I571" s="5">
        <v>27992457</v>
      </c>
      <c r="J571" s="5">
        <v>13449076</v>
      </c>
      <c r="K571" s="5">
        <v>442545242</v>
      </c>
      <c r="L571" s="4" t="s">
        <v>61</v>
      </c>
      <c r="M571" s="5">
        <v>661</v>
      </c>
      <c r="N571" s="5">
        <v>24</v>
      </c>
      <c r="O571" s="2">
        <v>12.42</v>
      </c>
      <c r="P571" s="5">
        <v>15626405</v>
      </c>
      <c r="Q571" s="4" t="s">
        <v>28</v>
      </c>
      <c r="R571" s="5">
        <v>0</v>
      </c>
      <c r="S571" s="4" t="s">
        <v>37</v>
      </c>
      <c r="T571" s="6">
        <v>45577</v>
      </c>
      <c r="U571" s="4" t="s">
        <v>51</v>
      </c>
      <c r="V571" s="2">
        <f t="shared" si="56"/>
        <v>37.707111365788521</v>
      </c>
      <c r="W571" s="3">
        <f t="shared" si="57"/>
        <v>0</v>
      </c>
      <c r="X571" s="3">
        <f t="shared" si="58"/>
        <v>12.42</v>
      </c>
      <c r="Y571" s="3">
        <f t="shared" si="59"/>
        <v>5496411905.6400003</v>
      </c>
      <c r="Z571" s="3">
        <f t="shared" si="60"/>
        <v>5496411905.6400003</v>
      </c>
      <c r="AA571" s="3">
        <f t="shared" si="61"/>
        <v>0</v>
      </c>
      <c r="AB571" s="7">
        <f t="shared" si="62"/>
        <v>0</v>
      </c>
      <c r="AC571" s="3" cm="1">
        <f t="array" ref="AC571">IFERROR(
    (SUMPRODUCT(--(M571:M1570 &lt;&gt; Y571:Y1570)*(M571:M1570 &lt; Y571:Y1570)) - SUMPRODUCT(--(M571:M1570 &lt;&gt; Y571:Y1570)*(M571:M1570 &gt; Y571:Y1570))) /
    SQRT(
        (SUMPRODUCT(--(M571:M1570 &lt;&gt; Y571:Y1570)*(M571:M1570 &lt; Y571:Y1570)) + COUNT(M571:M1570)) *
        (SUMPRODUCT(--(M571:M1570 &lt;&gt; Y571:Y1570)*(M571:M1570 &gt; Y571:Y1570)) + COUNT(Y571:Y1570))
    ),
    0
)</f>
        <v>0.70710678118654746</v>
      </c>
    </row>
    <row r="572" spans="1:29" x14ac:dyDescent="0.3">
      <c r="A572" s="4" t="s">
        <v>1822</v>
      </c>
      <c r="B572" s="4" t="s">
        <v>1823</v>
      </c>
      <c r="C572" s="5">
        <v>59</v>
      </c>
      <c r="D572" s="4" t="s">
        <v>23</v>
      </c>
      <c r="E572" s="4" t="s">
        <v>33</v>
      </c>
      <c r="F572" s="5">
        <v>3</v>
      </c>
      <c r="G572" s="4" t="s">
        <v>25</v>
      </c>
      <c r="H572" s="4" t="s">
        <v>49</v>
      </c>
      <c r="I572" s="5">
        <v>28175713</v>
      </c>
      <c r="J572" s="5">
        <v>4243780</v>
      </c>
      <c r="K572" s="5">
        <v>213522866</v>
      </c>
      <c r="L572" s="4" t="s">
        <v>27</v>
      </c>
      <c r="M572" s="5">
        <v>643</v>
      </c>
      <c r="N572" s="5">
        <v>36</v>
      </c>
      <c r="O572" s="2">
        <v>13.76</v>
      </c>
      <c r="P572" s="5">
        <v>3117709</v>
      </c>
      <c r="Q572" s="4" t="s">
        <v>28</v>
      </c>
      <c r="R572" s="5">
        <v>0</v>
      </c>
      <c r="S572" s="4" t="s">
        <v>37</v>
      </c>
      <c r="T572" s="6">
        <v>44874</v>
      </c>
      <c r="U572" s="4" t="s">
        <v>84</v>
      </c>
      <c r="V572" s="2">
        <f t="shared" si="56"/>
        <v>9.6167728471262652</v>
      </c>
      <c r="W572" s="3">
        <f t="shared" si="57"/>
        <v>-5.0312395720539846E-2</v>
      </c>
      <c r="X572" s="3">
        <f t="shared" si="58"/>
        <v>15.76</v>
      </c>
      <c r="Y572" s="3">
        <f t="shared" si="59"/>
        <v>2938074636.1599998</v>
      </c>
      <c r="Z572" s="3">
        <f t="shared" si="60"/>
        <v>3365120368.1599998</v>
      </c>
      <c r="AA572" s="3">
        <f t="shared" si="61"/>
        <v>-5.1463547117402517E-2</v>
      </c>
      <c r="AB572" s="7">
        <f t="shared" si="62"/>
        <v>2.5761267410912801E-2</v>
      </c>
      <c r="AC572" s="3" cm="1">
        <f t="array" ref="AC572">IFERROR(
    (SUMPRODUCT(--(M572:M1571 &lt;&gt; Y572:Y1571)*(M572:M1571 &lt; Y572:Y1571)) - SUMPRODUCT(--(M572:M1571 &lt;&gt; Y572:Y1571)*(M572:M1571 &gt; Y572:Y1571))) /
    SQRT(
        (SUMPRODUCT(--(M572:M1571 &lt;&gt; Y572:Y1571)*(M572:M1571 &lt; Y572:Y1571)) + COUNT(M572:M1571)) *
        (SUMPRODUCT(--(M572:M1571 &lt;&gt; Y572:Y1571)*(M572:M1571 &gt; Y572:Y1571)) + COUNT(Y572:Y1571))
    ),
    0
)</f>
        <v>0.70710678118654746</v>
      </c>
    </row>
    <row r="573" spans="1:29" x14ac:dyDescent="0.3">
      <c r="A573" s="4" t="s">
        <v>800</v>
      </c>
      <c r="B573" s="4" t="s">
        <v>801</v>
      </c>
      <c r="C573" s="5">
        <v>37</v>
      </c>
      <c r="D573" s="4" t="s">
        <v>23</v>
      </c>
      <c r="E573" s="4" t="s">
        <v>24</v>
      </c>
      <c r="F573" s="5">
        <v>0</v>
      </c>
      <c r="G573" s="4" t="s">
        <v>64</v>
      </c>
      <c r="H573" s="4" t="s">
        <v>54</v>
      </c>
      <c r="I573" s="5">
        <v>32308991</v>
      </c>
      <c r="J573" s="5">
        <v>10563357</v>
      </c>
      <c r="K573" s="5">
        <v>371026934</v>
      </c>
      <c r="L573" s="4" t="s">
        <v>61</v>
      </c>
      <c r="M573" s="5">
        <v>661</v>
      </c>
      <c r="N573" s="5">
        <v>36</v>
      </c>
      <c r="O573" s="2">
        <v>9.5299999999999994</v>
      </c>
      <c r="P573" s="5">
        <v>3317165</v>
      </c>
      <c r="Q573" s="4" t="s">
        <v>46</v>
      </c>
      <c r="R573" s="5">
        <v>0</v>
      </c>
      <c r="S573" s="4" t="s">
        <v>43</v>
      </c>
      <c r="T573" s="6">
        <v>45220</v>
      </c>
      <c r="U573" s="4" t="s">
        <v>55</v>
      </c>
      <c r="V573" s="2">
        <f t="shared" si="56"/>
        <v>7.7373065734584916</v>
      </c>
      <c r="W573" s="3">
        <f t="shared" si="57"/>
        <v>0</v>
      </c>
      <c r="X573" s="3">
        <f t="shared" si="58"/>
        <v>9.5299999999999994</v>
      </c>
      <c r="Y573" s="3">
        <f t="shared" si="59"/>
        <v>3535886681.02</v>
      </c>
      <c r="Z573" s="3">
        <f t="shared" si="60"/>
        <v>3535886681.02</v>
      </c>
      <c r="AA573" s="3">
        <f t="shared" si="61"/>
        <v>0</v>
      </c>
      <c r="AB573" s="7">
        <f t="shared" si="62"/>
        <v>0</v>
      </c>
      <c r="AC573" s="3" cm="1">
        <f t="array" ref="AC573">IFERROR(
    (SUMPRODUCT(--(M573:M1572 &lt;&gt; Y573:Y1572)*(M573:M1572 &lt; Y573:Y1572)) - SUMPRODUCT(--(M573:M1572 &lt;&gt; Y573:Y1572)*(M573:M1572 &gt; Y573:Y1572))) /
    SQRT(
        (SUMPRODUCT(--(M573:M1572 &lt;&gt; Y573:Y1572)*(M573:M1572 &lt; Y573:Y1572)) + COUNT(M573:M1572)) *
        (SUMPRODUCT(--(M573:M1572 &lt;&gt; Y573:Y1572)*(M573:M1572 &gt; Y573:Y1572)) + COUNT(Y573:Y1572))
    ),
    0
)</f>
        <v>0.70710678118654746</v>
      </c>
    </row>
    <row r="574" spans="1:29" x14ac:dyDescent="0.3">
      <c r="A574" s="4" t="s">
        <v>514</v>
      </c>
      <c r="B574" s="4" t="s">
        <v>515</v>
      </c>
      <c r="C574" s="5">
        <v>31</v>
      </c>
      <c r="D574" s="4" t="s">
        <v>23</v>
      </c>
      <c r="E574" s="4" t="s">
        <v>33</v>
      </c>
      <c r="F574" s="5">
        <v>1</v>
      </c>
      <c r="G574" s="4" t="s">
        <v>34</v>
      </c>
      <c r="H574" s="4" t="s">
        <v>49</v>
      </c>
      <c r="I574" s="5">
        <v>24654884</v>
      </c>
      <c r="J574" s="5">
        <v>7639298</v>
      </c>
      <c r="K574" s="5">
        <v>333616721</v>
      </c>
      <c r="L574" s="4" t="s">
        <v>71</v>
      </c>
      <c r="M574" s="5">
        <v>557</v>
      </c>
      <c r="N574" s="5">
        <v>36</v>
      </c>
      <c r="O574" s="2">
        <v>17.54</v>
      </c>
      <c r="P574" s="5">
        <v>5213720</v>
      </c>
      <c r="Q574" s="4" t="s">
        <v>36</v>
      </c>
      <c r="R574" s="5">
        <v>0</v>
      </c>
      <c r="S574" s="4" t="s">
        <v>50</v>
      </c>
      <c r="T574" s="6">
        <v>45627</v>
      </c>
      <c r="U574" s="4" t="s">
        <v>30</v>
      </c>
      <c r="V574" s="2">
        <f t="shared" si="56"/>
        <v>16.144455989007554</v>
      </c>
      <c r="W574" s="3">
        <f t="shared" si="57"/>
        <v>-5.2485776981052702E-2</v>
      </c>
      <c r="X574" s="3">
        <f t="shared" si="58"/>
        <v>19.54</v>
      </c>
      <c r="Y574" s="3">
        <f t="shared" si="59"/>
        <v>5851637286.3400002</v>
      </c>
      <c r="Z574" s="3">
        <f t="shared" si="60"/>
        <v>6518870728.3400002</v>
      </c>
      <c r="AA574" s="3">
        <f t="shared" si="61"/>
        <v>-5.4092414097357731E-2</v>
      </c>
      <c r="AB574" s="7">
        <f t="shared" si="62"/>
        <v>2.9246203597394209E-2</v>
      </c>
      <c r="AC574" s="3" cm="1">
        <f t="array" ref="AC574">IFERROR(
    (SUMPRODUCT(--(M574:M1573 &lt;&gt; Y574:Y1573)*(M574:M1573 &lt; Y574:Y1573)) - SUMPRODUCT(--(M574:M1573 &lt;&gt; Y574:Y1573)*(M574:M1573 &gt; Y574:Y1573))) /
    SQRT(
        (SUMPRODUCT(--(M574:M1573 &lt;&gt; Y574:Y1573)*(M574:M1573 &lt; Y574:Y1573)) + COUNT(M574:M1573)) *
        (SUMPRODUCT(--(M574:M1573 &lt;&gt; Y574:Y1573)*(M574:M1573 &gt; Y574:Y1573)) + COUNT(Y574:Y1573))
    ),
    0
)</f>
        <v>0.70710678118654757</v>
      </c>
    </row>
    <row r="575" spans="1:29" x14ac:dyDescent="0.3">
      <c r="A575" s="4" t="s">
        <v>898</v>
      </c>
      <c r="B575" s="4" t="s">
        <v>899</v>
      </c>
      <c r="C575" s="5">
        <v>40</v>
      </c>
      <c r="D575" s="4" t="s">
        <v>23</v>
      </c>
      <c r="E575" s="4" t="s">
        <v>24</v>
      </c>
      <c r="F575" s="5">
        <v>2</v>
      </c>
      <c r="G575" s="4" t="s">
        <v>64</v>
      </c>
      <c r="H575" s="4" t="s">
        <v>26</v>
      </c>
      <c r="I575" s="5">
        <v>21819353</v>
      </c>
      <c r="J575" s="5">
        <v>8057907</v>
      </c>
      <c r="K575" s="5">
        <v>466408586</v>
      </c>
      <c r="L575" s="4" t="s">
        <v>58</v>
      </c>
      <c r="M575" s="5">
        <v>661</v>
      </c>
      <c r="N575" s="5">
        <v>24</v>
      </c>
      <c r="O575" s="2">
        <v>20.25</v>
      </c>
      <c r="P575" s="5">
        <v>8180096</v>
      </c>
      <c r="Q575" s="4" t="s">
        <v>46</v>
      </c>
      <c r="R575" s="5">
        <v>1</v>
      </c>
      <c r="S575" s="4" t="s">
        <v>29</v>
      </c>
      <c r="T575" s="6">
        <v>45414</v>
      </c>
      <c r="U575" s="4" t="s">
        <v>38</v>
      </c>
      <c r="V575" s="2">
        <f t="shared" si="56"/>
        <v>27.379003295482917</v>
      </c>
      <c r="W575" s="3">
        <f t="shared" si="57"/>
        <v>0</v>
      </c>
      <c r="X575" s="3">
        <f t="shared" si="58"/>
        <v>20.25</v>
      </c>
      <c r="Y575" s="3">
        <f t="shared" si="59"/>
        <v>9444773866.5</v>
      </c>
      <c r="Z575" s="3">
        <f t="shared" si="60"/>
        <v>9444773866.5</v>
      </c>
      <c r="AA575" s="3">
        <f t="shared" si="61"/>
        <v>0</v>
      </c>
      <c r="AB575" s="7">
        <f t="shared" si="62"/>
        <v>0</v>
      </c>
      <c r="AC575" s="3" cm="1">
        <f t="array" ref="AC575">IFERROR(
    (SUMPRODUCT(--(M575:M1574 &lt;&gt; Y575:Y1574)*(M575:M1574 &lt; Y575:Y1574)) - SUMPRODUCT(--(M575:M1574 &lt;&gt; Y575:Y1574)*(M575:M1574 &gt; Y575:Y1574))) /
    SQRT(
        (SUMPRODUCT(--(M575:M1574 &lt;&gt; Y575:Y1574)*(M575:M1574 &lt; Y575:Y1574)) + COUNT(M575:M1574)) *
        (SUMPRODUCT(--(M575:M1574 &lt;&gt; Y575:Y1574)*(M575:M1574 &gt; Y575:Y1574)) + COUNT(Y575:Y1574))
    ),
    0
)</f>
        <v>0.70710678118654757</v>
      </c>
    </row>
    <row r="576" spans="1:29" x14ac:dyDescent="0.3">
      <c r="A576" s="4" t="s">
        <v>1980</v>
      </c>
      <c r="B576" s="4" t="s">
        <v>1981</v>
      </c>
      <c r="C576" s="5">
        <v>63</v>
      </c>
      <c r="D576" s="4" t="s">
        <v>23</v>
      </c>
      <c r="E576" s="4" t="s">
        <v>33</v>
      </c>
      <c r="F576" s="5">
        <v>0</v>
      </c>
      <c r="G576" s="4" t="s">
        <v>64</v>
      </c>
      <c r="H576" s="4" t="s">
        <v>26</v>
      </c>
      <c r="I576" s="5">
        <v>20941926</v>
      </c>
      <c r="J576" s="5">
        <v>9422487</v>
      </c>
      <c r="K576" s="5">
        <v>376883890</v>
      </c>
      <c r="L576" s="4" t="s">
        <v>27</v>
      </c>
      <c r="M576" s="5">
        <v>646</v>
      </c>
      <c r="N576" s="5">
        <v>60</v>
      </c>
      <c r="O576" s="2">
        <v>10.69</v>
      </c>
      <c r="P576" s="5">
        <v>1396904</v>
      </c>
      <c r="Q576" s="4" t="s">
        <v>36</v>
      </c>
      <c r="R576" s="5">
        <v>0</v>
      </c>
      <c r="S576" s="4" t="s">
        <v>43</v>
      </c>
      <c r="T576" s="6">
        <v>45799</v>
      </c>
      <c r="U576" s="4" t="s">
        <v>84</v>
      </c>
      <c r="V576" s="2">
        <f t="shared" si="56"/>
        <v>4.6004643659668307</v>
      </c>
      <c r="W576" s="3">
        <f t="shared" si="57"/>
        <v>-5.7027922224875072E-2</v>
      </c>
      <c r="X576" s="3">
        <f t="shared" si="58"/>
        <v>12.69</v>
      </c>
      <c r="Y576" s="3">
        <f t="shared" si="59"/>
        <v>4028888784.0999999</v>
      </c>
      <c r="Z576" s="3">
        <f t="shared" si="60"/>
        <v>4782656564.0999994</v>
      </c>
      <c r="AA576" s="3">
        <f t="shared" si="61"/>
        <v>-5.6685776257316904E-2</v>
      </c>
      <c r="AB576" s="7">
        <f t="shared" si="62"/>
        <v>1.9508912274616368E-2</v>
      </c>
      <c r="AC576" s="3" cm="1">
        <f t="array" ref="AC576">IFERROR(
    (SUMPRODUCT(--(M576:M1575 &lt;&gt; Y576:Y1575)*(M576:M1575 &lt; Y576:Y1575)) - SUMPRODUCT(--(M576:M1575 &lt;&gt; Y576:Y1575)*(M576:M1575 &gt; Y576:Y1575))) /
    SQRT(
        (SUMPRODUCT(--(M576:M1575 &lt;&gt; Y576:Y1575)*(M576:M1575 &lt; Y576:Y1575)) + COUNT(M576:M1575)) *
        (SUMPRODUCT(--(M576:M1575 &lt;&gt; Y576:Y1575)*(M576:M1575 &gt; Y576:Y1575)) + COUNT(Y576:Y1575))
    ),
    0
)</f>
        <v>0.70710678118654757</v>
      </c>
    </row>
    <row r="577" spans="1:29" x14ac:dyDescent="0.3">
      <c r="A577" s="4" t="s">
        <v>1154</v>
      </c>
      <c r="B577" s="4" t="s">
        <v>1155</v>
      </c>
      <c r="C577" s="5">
        <v>45</v>
      </c>
      <c r="D577" s="4" t="s">
        <v>41</v>
      </c>
      <c r="E577" s="4" t="s">
        <v>24</v>
      </c>
      <c r="F577" s="5">
        <v>1</v>
      </c>
      <c r="G577" s="4" t="s">
        <v>25</v>
      </c>
      <c r="H577" s="4" t="s">
        <v>26</v>
      </c>
      <c r="I577" s="5">
        <v>59182052</v>
      </c>
      <c r="J577" s="5">
        <v>2790353</v>
      </c>
      <c r="K577" s="5">
        <v>169805295</v>
      </c>
      <c r="L577" s="4" t="s">
        <v>27</v>
      </c>
      <c r="M577" s="5">
        <v>661</v>
      </c>
      <c r="N577" s="5">
        <v>48</v>
      </c>
      <c r="O577" s="2">
        <v>12.15</v>
      </c>
      <c r="P577" s="5">
        <v>1593695</v>
      </c>
      <c r="Q577" s="4" t="s">
        <v>36</v>
      </c>
      <c r="R577" s="5">
        <v>0</v>
      </c>
      <c r="S577" s="4" t="s">
        <v>50</v>
      </c>
      <c r="T577" s="6">
        <v>45765</v>
      </c>
      <c r="U577" s="4" t="s">
        <v>38</v>
      </c>
      <c r="V577" s="2">
        <f t="shared" si="56"/>
        <v>2.5716203849116392</v>
      </c>
      <c r="W577" s="3">
        <f t="shared" si="57"/>
        <v>0</v>
      </c>
      <c r="X577" s="3">
        <f t="shared" si="58"/>
        <v>12.15</v>
      </c>
      <c r="Y577" s="3">
        <f t="shared" si="59"/>
        <v>2063134334.25</v>
      </c>
      <c r="Z577" s="3">
        <f t="shared" si="60"/>
        <v>2063134334.25</v>
      </c>
      <c r="AA577" s="3">
        <f t="shared" si="61"/>
        <v>0</v>
      </c>
      <c r="AB577" s="7">
        <f t="shared" si="62"/>
        <v>0</v>
      </c>
      <c r="AC577" s="3" cm="1">
        <f t="array" ref="AC577">IFERROR(
    (SUMPRODUCT(--(M577:M1576 &lt;&gt; Y577:Y1576)*(M577:M1576 &lt; Y577:Y1576)) - SUMPRODUCT(--(M577:M1576 &lt;&gt; Y577:Y1576)*(M577:M1576 &gt; Y577:Y1576))) /
    SQRT(
        (SUMPRODUCT(--(M577:M1576 &lt;&gt; Y577:Y1576)*(M577:M1576 &lt; Y577:Y1576)) + COUNT(M577:M1576)) *
        (SUMPRODUCT(--(M577:M1576 &lt;&gt; Y577:Y1576)*(M577:M1576 &gt; Y577:Y1576)) + COUNT(Y577:Y1576))
    ),
    0
)</f>
        <v>0.70710678118654757</v>
      </c>
    </row>
    <row r="578" spans="1:29" x14ac:dyDescent="0.3">
      <c r="A578" s="4" t="s">
        <v>1238</v>
      </c>
      <c r="B578" s="4" t="s">
        <v>1239</v>
      </c>
      <c r="C578" s="5">
        <v>47</v>
      </c>
      <c r="D578" s="4" t="s">
        <v>23</v>
      </c>
      <c r="E578" s="4" t="s">
        <v>33</v>
      </c>
      <c r="F578" s="5">
        <v>2</v>
      </c>
      <c r="G578" s="4" t="s">
        <v>34</v>
      </c>
      <c r="H578" s="4" t="s">
        <v>26</v>
      </c>
      <c r="I578" s="5">
        <v>56017938</v>
      </c>
      <c r="J578" s="5">
        <v>6849221</v>
      </c>
      <c r="K578" s="5">
        <v>166639163</v>
      </c>
      <c r="L578" s="4" t="s">
        <v>35</v>
      </c>
      <c r="M578" s="5">
        <v>661</v>
      </c>
      <c r="N578" s="5">
        <v>36</v>
      </c>
      <c r="O578" s="2">
        <v>10</v>
      </c>
      <c r="P578" s="5">
        <v>4677264</v>
      </c>
      <c r="Q578" s="4" t="s">
        <v>28</v>
      </c>
      <c r="R578" s="5">
        <v>0</v>
      </c>
      <c r="S578" s="4" t="s">
        <v>50</v>
      </c>
      <c r="T578" s="6">
        <v>45056</v>
      </c>
      <c r="U578" s="4" t="s">
        <v>38</v>
      </c>
      <c r="V578" s="2">
        <f t="shared" ref="V578:V641" si="63" xml:space="preserve"> (P578 / (I578 + J578)) * 100</f>
        <v>7.4399162844307947</v>
      </c>
      <c r="W578" s="3">
        <f t="shared" ref="W578:W641" si="64">IF(M578 &lt; 650,
    IF(AND(COUNTIFS(R578:R1577, 1) &gt; 0, COUNTIFS(R578:R1577, 0) &gt; 0, COUNTA(O578:O1577) &gt; 1),
        (AVERAGEIFS(O578:O1577, R578:R1577, 1) - AVERAGEIFS(O578:O1577, R578:R1577, 0)) / STDEVP(O578:O1577) * SQRT((COUNTIFS(R578:R1577, 1) * COUNTIFS(R578:R1577, 0)) / (COUNTA(O578:O1577) * (COUNTA(O578:O1577) - 1))),
        0),
    0)</f>
        <v>0</v>
      </c>
      <c r="X578" s="3">
        <f t="shared" ref="X578:X641" si="65">IF(M578 &lt; 650, O578 + 2, O578)</f>
        <v>10</v>
      </c>
      <c r="Y578" s="3">
        <f t="shared" ref="Y578:Y641" si="66" xml:space="preserve"> K578 * O578</f>
        <v>1666391630</v>
      </c>
      <c r="Z578" s="3">
        <f t="shared" ref="Z578:Z641" si="67" xml:space="preserve"> K578 * X578</f>
        <v>1666391630</v>
      </c>
      <c r="AA578" s="3">
        <f t="shared" ref="AA578:AA641" si="68">IF(M578 &lt; 650,
    IF(AND(COUNTIFS(R578:R1577, 1) &gt; 0, COUNTIFS(R578:R1577, 0) &gt; 0, COUNTA(X578:X1577) &gt; 1),
        (AVERAGEIFS(X578:X1577, R578:R1577, 1) - AVERAGEIFS(X578:X1577, R578:R1577, 0)) / STDEVP(X578:X1577) * SQRT((COUNTIFS(R578:R1577, 1) * COUNTIFS(R578:R1577, 0)) / (COUNTA(X578:X1577) * (COUNTA(X578:X1577) - 1))),
        0),
    0)</f>
        <v>0</v>
      </c>
      <c r="AB578" s="7">
        <f t="shared" ref="AB578:AB641" si="69">IF(M578 &lt; 650,
    IF(AND(COUNTIFS(R578:R1577, 1) &gt; 0, COUNTIFS(R578:R1577, 0) &gt; 0, COUNTA(M578:M1577) &gt; 1),
        (AVERAGEIFS(M578:M1577, R578:R1577, 1) - AVERAGEIFS(M578:M1577, R578:R1577, 0)) / STDEVP(M578:M1577) * SQRT((COUNTIFS(R578:R1577, 1) * COUNTIFS(R578:R1577, 0)) / (COUNTA(M578:M1577) * (COUNTA(M578:M1577) - 1))),
        0),
    0)</f>
        <v>0</v>
      </c>
      <c r="AC578" s="3" cm="1">
        <f t="array" ref="AC578">IFERROR(
    (SUMPRODUCT(--(M578:M1577 &lt;&gt; Y578:Y1577)*(M578:M1577 &lt; Y578:Y1577)) - SUMPRODUCT(--(M578:M1577 &lt;&gt; Y578:Y1577)*(M578:M1577 &gt; Y578:Y1577))) /
    SQRT(
        (SUMPRODUCT(--(M578:M1577 &lt;&gt; Y578:Y1577)*(M578:M1577 &lt; Y578:Y1577)) + COUNT(M578:M1577)) *
        (SUMPRODUCT(--(M578:M1577 &lt;&gt; Y578:Y1577)*(M578:M1577 &gt; Y578:Y1577)) + COUNT(Y578:Y1577))
    ),
    0
)</f>
        <v>0.70710678118654757</v>
      </c>
    </row>
    <row r="579" spans="1:29" x14ac:dyDescent="0.3">
      <c r="A579" s="4" t="s">
        <v>239</v>
      </c>
      <c r="B579" s="4" t="s">
        <v>240</v>
      </c>
      <c r="C579" s="5">
        <v>24</v>
      </c>
      <c r="D579" s="4" t="s">
        <v>23</v>
      </c>
      <c r="E579" s="4" t="s">
        <v>24</v>
      </c>
      <c r="F579" s="5">
        <v>2</v>
      </c>
      <c r="G579" s="4" t="s">
        <v>34</v>
      </c>
      <c r="H579" s="4" t="s">
        <v>49</v>
      </c>
      <c r="I579" s="5">
        <v>54313342</v>
      </c>
      <c r="J579" s="5">
        <v>10862055</v>
      </c>
      <c r="K579" s="5">
        <v>349619319</v>
      </c>
      <c r="L579" s="4" t="s">
        <v>35</v>
      </c>
      <c r="M579" s="5">
        <v>642</v>
      </c>
      <c r="N579" s="5">
        <v>48</v>
      </c>
      <c r="O579" s="2">
        <v>12.61</v>
      </c>
      <c r="P579" s="5">
        <v>16231215</v>
      </c>
      <c r="Q579" s="4" t="s">
        <v>28</v>
      </c>
      <c r="R579" s="5">
        <v>0</v>
      </c>
      <c r="S579" s="4" t="s">
        <v>43</v>
      </c>
      <c r="T579" s="6">
        <v>45309</v>
      </c>
      <c r="U579" s="4" t="s">
        <v>55</v>
      </c>
      <c r="V579" s="2">
        <f t="shared" si="63"/>
        <v>24.903898935974262</v>
      </c>
      <c r="W579" s="3">
        <f t="shared" si="64"/>
        <v>-6.0908987972777169E-2</v>
      </c>
      <c r="X579" s="3">
        <f t="shared" si="65"/>
        <v>14.61</v>
      </c>
      <c r="Y579" s="3">
        <f t="shared" si="66"/>
        <v>4408699612.5900002</v>
      </c>
      <c r="Z579" s="3">
        <f t="shared" si="67"/>
        <v>5107938250.5900002</v>
      </c>
      <c r="AA579" s="3">
        <f t="shared" si="68"/>
        <v>-6.152477251135164E-2</v>
      </c>
      <c r="AB579" s="7">
        <f t="shared" si="69"/>
        <v>2.5289767849426451E-2</v>
      </c>
      <c r="AC579" s="3" cm="1">
        <f t="array" ref="AC579">IFERROR(
    (SUMPRODUCT(--(M579:M1578 &lt;&gt; Y579:Y1578)*(M579:M1578 &lt; Y579:Y1578)) - SUMPRODUCT(--(M579:M1578 &lt;&gt; Y579:Y1578)*(M579:M1578 &gt; Y579:Y1578))) /
    SQRT(
        (SUMPRODUCT(--(M579:M1578 &lt;&gt; Y579:Y1578)*(M579:M1578 &lt; Y579:Y1578)) + COUNT(M579:M1578)) *
        (SUMPRODUCT(--(M579:M1578 &lt;&gt; Y579:Y1578)*(M579:M1578 &gt; Y579:Y1578)) + COUNT(Y579:Y1578))
    ),
    0
)</f>
        <v>0.70710678118654746</v>
      </c>
    </row>
    <row r="580" spans="1:29" x14ac:dyDescent="0.3">
      <c r="A580" s="4" t="s">
        <v>1692</v>
      </c>
      <c r="B580" s="4" t="s">
        <v>1693</v>
      </c>
      <c r="C580" s="5">
        <v>56</v>
      </c>
      <c r="D580" s="4" t="s">
        <v>23</v>
      </c>
      <c r="E580" s="4" t="s">
        <v>24</v>
      </c>
      <c r="F580" s="5">
        <v>1</v>
      </c>
      <c r="G580" s="4" t="s">
        <v>34</v>
      </c>
      <c r="H580" s="4" t="s">
        <v>26</v>
      </c>
      <c r="I580" s="5">
        <v>36243706</v>
      </c>
      <c r="J580" s="5">
        <v>10689065</v>
      </c>
      <c r="K580" s="5">
        <v>46753179</v>
      </c>
      <c r="L580" s="4" t="s">
        <v>61</v>
      </c>
      <c r="M580" s="5">
        <v>644</v>
      </c>
      <c r="N580" s="5">
        <v>12</v>
      </c>
      <c r="O580" s="2">
        <v>8.41</v>
      </c>
      <c r="P580" s="5">
        <v>6999566</v>
      </c>
      <c r="Q580" s="4" t="s">
        <v>36</v>
      </c>
      <c r="R580" s="5">
        <v>0</v>
      </c>
      <c r="S580" s="4" t="s">
        <v>43</v>
      </c>
      <c r="T580" s="6">
        <v>45095</v>
      </c>
      <c r="U580" s="4" t="s">
        <v>51</v>
      </c>
      <c r="V580" s="2">
        <f t="shared" si="63"/>
        <v>14.914026704283026</v>
      </c>
      <c r="W580" s="3">
        <f t="shared" si="64"/>
        <v>-6.1754332895929305E-2</v>
      </c>
      <c r="X580" s="3">
        <f t="shared" si="65"/>
        <v>10.41</v>
      </c>
      <c r="Y580" s="3">
        <f t="shared" si="66"/>
        <v>393194235.38999999</v>
      </c>
      <c r="Z580" s="3">
        <f t="shared" si="67"/>
        <v>486700593.38999999</v>
      </c>
      <c r="AA580" s="3">
        <f t="shared" si="68"/>
        <v>-6.2316474715746507E-2</v>
      </c>
      <c r="AB580" s="7">
        <f t="shared" si="69"/>
        <v>2.6701697306394986E-2</v>
      </c>
      <c r="AC580" s="3" cm="1">
        <f t="array" ref="AC580">IFERROR(
    (SUMPRODUCT(--(M580:M1579 &lt;&gt; Y580:Y1579)*(M580:M1579 &lt; Y580:Y1579)) - SUMPRODUCT(--(M580:M1579 &lt;&gt; Y580:Y1579)*(M580:M1579 &gt; Y580:Y1579))) /
    SQRT(
        (SUMPRODUCT(--(M580:M1579 &lt;&gt; Y580:Y1579)*(M580:M1579 &lt; Y580:Y1579)) + COUNT(M580:M1579)) *
        (SUMPRODUCT(--(M580:M1579 &lt;&gt; Y580:Y1579)*(M580:M1579 &gt; Y580:Y1579)) + COUNT(Y580:Y1579))
    ),
    0
)</f>
        <v>0.70710678118654746</v>
      </c>
    </row>
    <row r="581" spans="1:29" x14ac:dyDescent="0.3">
      <c r="A581" s="4" t="s">
        <v>1322</v>
      </c>
      <c r="B581" s="4" t="s">
        <v>1323</v>
      </c>
      <c r="C581" s="5">
        <v>48</v>
      </c>
      <c r="D581" s="4" t="s">
        <v>23</v>
      </c>
      <c r="E581" s="4" t="s">
        <v>33</v>
      </c>
      <c r="F581" s="5">
        <v>3</v>
      </c>
      <c r="G581" s="4" t="s">
        <v>64</v>
      </c>
      <c r="H581" s="4" t="s">
        <v>49</v>
      </c>
      <c r="I581" s="5">
        <v>46347022</v>
      </c>
      <c r="J581" s="5">
        <v>13321837</v>
      </c>
      <c r="K581" s="5">
        <v>372273626</v>
      </c>
      <c r="L581" s="4" t="s">
        <v>58</v>
      </c>
      <c r="M581" s="5">
        <v>661</v>
      </c>
      <c r="N581" s="5">
        <v>12</v>
      </c>
      <c r="O581" s="2">
        <v>8.51</v>
      </c>
      <c r="P581" s="5">
        <v>5090617</v>
      </c>
      <c r="Q581" s="4" t="s">
        <v>124</v>
      </c>
      <c r="R581" s="5">
        <v>0</v>
      </c>
      <c r="S581" s="4" t="s">
        <v>29</v>
      </c>
      <c r="T581" s="6">
        <v>45244</v>
      </c>
      <c r="U581" s="4" t="s">
        <v>84</v>
      </c>
      <c r="V581" s="2">
        <f t="shared" si="63"/>
        <v>8.5314468641004186</v>
      </c>
      <c r="W581" s="3">
        <f t="shared" si="64"/>
        <v>0</v>
      </c>
      <c r="X581" s="3">
        <f t="shared" si="65"/>
        <v>8.51</v>
      </c>
      <c r="Y581" s="3">
        <f t="shared" si="66"/>
        <v>3168048557.2599998</v>
      </c>
      <c r="Z581" s="3">
        <f t="shared" si="67"/>
        <v>3168048557.2599998</v>
      </c>
      <c r="AA581" s="3">
        <f t="shared" si="68"/>
        <v>0</v>
      </c>
      <c r="AB581" s="7">
        <f t="shared" si="69"/>
        <v>0</v>
      </c>
      <c r="AC581" s="3" cm="1">
        <f t="array" ref="AC581">IFERROR(
    (SUMPRODUCT(--(M581:M1580 &lt;&gt; Y581:Y1580)*(M581:M1580 &lt; Y581:Y1580)) - SUMPRODUCT(--(M581:M1580 &lt;&gt; Y581:Y1580)*(M581:M1580 &gt; Y581:Y1580))) /
    SQRT(
        (SUMPRODUCT(--(M581:M1580 &lt;&gt; Y581:Y1580)*(M581:M1580 &lt; Y581:Y1580)) + COUNT(M581:M1580)) *
        (SUMPRODUCT(--(M581:M1580 &lt;&gt; Y581:Y1580)*(M581:M1580 &gt; Y581:Y1580)) + COUNT(Y581:Y1580))
    ),
    0
)</f>
        <v>0.70710678118654746</v>
      </c>
    </row>
    <row r="582" spans="1:29" x14ac:dyDescent="0.3">
      <c r="A582" s="4" t="s">
        <v>1178</v>
      </c>
      <c r="B582" s="4" t="s">
        <v>1179</v>
      </c>
      <c r="C582" s="5">
        <v>46</v>
      </c>
      <c r="D582" s="4" t="s">
        <v>23</v>
      </c>
      <c r="E582" s="4" t="s">
        <v>24</v>
      </c>
      <c r="F582" s="5">
        <v>0</v>
      </c>
      <c r="G582" s="4" t="s">
        <v>93</v>
      </c>
      <c r="H582" s="4" t="s">
        <v>26</v>
      </c>
      <c r="I582" s="5">
        <v>43078537</v>
      </c>
      <c r="J582" s="5">
        <v>11067884</v>
      </c>
      <c r="K582" s="5">
        <v>390793000</v>
      </c>
      <c r="L582" s="4" t="s">
        <v>58</v>
      </c>
      <c r="M582" s="5">
        <v>646</v>
      </c>
      <c r="N582" s="5">
        <v>60</v>
      </c>
      <c r="O582" s="2">
        <v>10.02</v>
      </c>
      <c r="P582" s="5">
        <v>14207054</v>
      </c>
      <c r="Q582" s="4" t="s">
        <v>46</v>
      </c>
      <c r="R582" s="5">
        <v>0</v>
      </c>
      <c r="S582" s="4" t="s">
        <v>37</v>
      </c>
      <c r="T582" s="6">
        <v>45506</v>
      </c>
      <c r="U582" s="4" t="s">
        <v>55</v>
      </c>
      <c r="V582" s="2">
        <f t="shared" si="63"/>
        <v>26.238214341073441</v>
      </c>
      <c r="W582" s="3">
        <f t="shared" si="64"/>
        <v>-6.5892807279020374E-2</v>
      </c>
      <c r="X582" s="3">
        <f t="shared" si="65"/>
        <v>12.02</v>
      </c>
      <c r="Y582" s="3">
        <f t="shared" si="66"/>
        <v>3915745860</v>
      </c>
      <c r="Z582" s="3">
        <f t="shared" si="67"/>
        <v>4697331860</v>
      </c>
      <c r="AA582" s="3">
        <f t="shared" si="68"/>
        <v>-6.6953324082375323E-2</v>
      </c>
      <c r="AB582" s="7">
        <f t="shared" si="69"/>
        <v>3.0416563766301918E-2</v>
      </c>
      <c r="AC582" s="3" cm="1">
        <f t="array" ref="AC582">IFERROR(
    (SUMPRODUCT(--(M582:M1581 &lt;&gt; Y582:Y1581)*(M582:M1581 &lt; Y582:Y1581)) - SUMPRODUCT(--(M582:M1581 &lt;&gt; Y582:Y1581)*(M582:M1581 &gt; Y582:Y1581))) /
    SQRT(
        (SUMPRODUCT(--(M582:M1581 &lt;&gt; Y582:Y1581)*(M582:M1581 &lt; Y582:Y1581)) + COUNT(M582:M1581)) *
        (SUMPRODUCT(--(M582:M1581 &lt;&gt; Y582:Y1581)*(M582:M1581 &gt; Y582:Y1581)) + COUNT(Y582:Y1581))
    ),
    0
)</f>
        <v>0.70710678118654746</v>
      </c>
    </row>
    <row r="583" spans="1:29" x14ac:dyDescent="0.3">
      <c r="A583" s="4" t="s">
        <v>1108</v>
      </c>
      <c r="B583" s="4" t="s">
        <v>1109</v>
      </c>
      <c r="C583" s="5">
        <v>44</v>
      </c>
      <c r="D583" s="4" t="s">
        <v>41</v>
      </c>
      <c r="E583" s="4" t="s">
        <v>24</v>
      </c>
      <c r="F583" s="5">
        <v>3</v>
      </c>
      <c r="G583" s="4" t="s">
        <v>64</v>
      </c>
      <c r="H583" s="4" t="s">
        <v>54</v>
      </c>
      <c r="I583" s="5">
        <v>21419897</v>
      </c>
      <c r="J583" s="5">
        <v>9184519</v>
      </c>
      <c r="K583" s="5">
        <v>347202652</v>
      </c>
      <c r="L583" s="4" t="s">
        <v>27</v>
      </c>
      <c r="M583" s="5">
        <v>645</v>
      </c>
      <c r="N583" s="5">
        <v>60</v>
      </c>
      <c r="O583" s="2">
        <v>16.95</v>
      </c>
      <c r="P583" s="5">
        <v>12617659</v>
      </c>
      <c r="Q583" s="4" t="s">
        <v>28</v>
      </c>
      <c r="R583" s="5">
        <v>0</v>
      </c>
      <c r="S583" s="4" t="s">
        <v>29</v>
      </c>
      <c r="T583" s="6">
        <v>45740</v>
      </c>
      <c r="U583" s="4" t="s">
        <v>30</v>
      </c>
      <c r="V583" s="2">
        <f t="shared" si="63"/>
        <v>41.22822993910421</v>
      </c>
      <c r="W583" s="3">
        <f t="shared" si="64"/>
        <v>-6.7519120789786988E-2</v>
      </c>
      <c r="X583" s="3">
        <f t="shared" si="65"/>
        <v>18.95</v>
      </c>
      <c r="Y583" s="3">
        <f t="shared" si="66"/>
        <v>5885084951.3999996</v>
      </c>
      <c r="Z583" s="3">
        <f t="shared" si="67"/>
        <v>6579490255.3999996</v>
      </c>
      <c r="AA583" s="3">
        <f t="shared" si="68"/>
        <v>-6.8522273285446661E-2</v>
      </c>
      <c r="AB583" s="7">
        <f t="shared" si="69"/>
        <v>3.2035083832269814E-2</v>
      </c>
      <c r="AC583" s="3" cm="1">
        <f t="array" ref="AC583">IFERROR(
    (SUMPRODUCT(--(M583:M1582 &lt;&gt; Y583:Y1582)*(M583:M1582 &lt; Y583:Y1582)) - SUMPRODUCT(--(M583:M1582 &lt;&gt; Y583:Y1582)*(M583:M1582 &gt; Y583:Y1582))) /
    SQRT(
        (SUMPRODUCT(--(M583:M1582 &lt;&gt; Y583:Y1582)*(M583:M1582 &lt; Y583:Y1582)) + COUNT(M583:M1582)) *
        (SUMPRODUCT(--(M583:M1582 &lt;&gt; Y583:Y1582)*(M583:M1582 &gt; Y583:Y1582)) + COUNT(Y583:Y1582))
    ),
    0
)</f>
        <v>0.70710678118654746</v>
      </c>
    </row>
    <row r="584" spans="1:29" x14ac:dyDescent="0.3">
      <c r="A584" s="4" t="s">
        <v>1350</v>
      </c>
      <c r="B584" s="4" t="s">
        <v>1351</v>
      </c>
      <c r="C584" s="5">
        <v>49</v>
      </c>
      <c r="D584" s="4" t="s">
        <v>41</v>
      </c>
      <c r="E584" s="4" t="s">
        <v>33</v>
      </c>
      <c r="F584" s="5">
        <v>1</v>
      </c>
      <c r="G584" s="4" t="s">
        <v>34</v>
      </c>
      <c r="H584" s="4" t="s">
        <v>26</v>
      </c>
      <c r="I584" s="5">
        <v>57617967</v>
      </c>
      <c r="J584" s="5">
        <v>11769497</v>
      </c>
      <c r="K584" s="5">
        <v>104411179</v>
      </c>
      <c r="L584" s="4" t="s">
        <v>35</v>
      </c>
      <c r="M584" s="5">
        <v>661</v>
      </c>
      <c r="N584" s="5">
        <v>12</v>
      </c>
      <c r="O584" s="2">
        <v>19.45</v>
      </c>
      <c r="P584" s="5">
        <v>17977427</v>
      </c>
      <c r="Q584" s="4" t="s">
        <v>36</v>
      </c>
      <c r="R584" s="5">
        <v>0</v>
      </c>
      <c r="S584" s="4" t="s">
        <v>50</v>
      </c>
      <c r="T584" s="6">
        <v>45598</v>
      </c>
      <c r="U584" s="4" t="s">
        <v>51</v>
      </c>
      <c r="V584" s="2">
        <f t="shared" si="63"/>
        <v>25.908753488958752</v>
      </c>
      <c r="W584" s="3">
        <f t="shared" si="64"/>
        <v>0</v>
      </c>
      <c r="X584" s="3">
        <f t="shared" si="65"/>
        <v>19.45</v>
      </c>
      <c r="Y584" s="3">
        <f t="shared" si="66"/>
        <v>2030797431.55</v>
      </c>
      <c r="Z584" s="3">
        <f t="shared" si="67"/>
        <v>2030797431.55</v>
      </c>
      <c r="AA584" s="3">
        <f t="shared" si="68"/>
        <v>0</v>
      </c>
      <c r="AB584" s="7">
        <f t="shared" si="69"/>
        <v>0</v>
      </c>
      <c r="AC584" s="3" cm="1">
        <f t="array" ref="AC584">IFERROR(
    (SUMPRODUCT(--(M584:M1583 &lt;&gt; Y584:Y1583)*(M584:M1583 &lt; Y584:Y1583)) - SUMPRODUCT(--(M584:M1583 &lt;&gt; Y584:Y1583)*(M584:M1583 &gt; Y584:Y1583))) /
    SQRT(
        (SUMPRODUCT(--(M584:M1583 &lt;&gt; Y584:Y1583)*(M584:M1583 &lt; Y584:Y1583)) + COUNT(M584:M1583)) *
        (SUMPRODUCT(--(M584:M1583 &lt;&gt; Y584:Y1583)*(M584:M1583 &gt; Y584:Y1583)) + COUNT(Y584:Y1583))
    ),
    0
)</f>
        <v>0.70710678118654757</v>
      </c>
    </row>
    <row r="585" spans="1:29" x14ac:dyDescent="0.3">
      <c r="A585" s="4" t="s">
        <v>2032</v>
      </c>
      <c r="B585" s="4" t="s">
        <v>2033</v>
      </c>
      <c r="C585" s="5">
        <v>64</v>
      </c>
      <c r="D585" s="4" t="s">
        <v>23</v>
      </c>
      <c r="E585" s="4" t="s">
        <v>24</v>
      </c>
      <c r="F585" s="5">
        <v>2</v>
      </c>
      <c r="G585" s="4" t="s">
        <v>64</v>
      </c>
      <c r="H585" s="4" t="s">
        <v>26</v>
      </c>
      <c r="I585" s="5">
        <v>20838516</v>
      </c>
      <c r="J585" s="5">
        <v>9545151</v>
      </c>
      <c r="K585" s="5">
        <v>317858443</v>
      </c>
      <c r="L585" s="4" t="s">
        <v>61</v>
      </c>
      <c r="M585" s="5">
        <v>644</v>
      </c>
      <c r="N585" s="5">
        <v>60</v>
      </c>
      <c r="O585" s="2">
        <v>9.16</v>
      </c>
      <c r="P585" s="5">
        <v>6065719</v>
      </c>
      <c r="Q585" s="4" t="s">
        <v>36</v>
      </c>
      <c r="R585" s="5">
        <v>1</v>
      </c>
      <c r="S585" s="4" t="s">
        <v>29</v>
      </c>
      <c r="T585" s="6">
        <v>45131</v>
      </c>
      <c r="U585" s="4" t="s">
        <v>51</v>
      </c>
      <c r="V585" s="2">
        <f t="shared" si="63"/>
        <v>19.96374894445756</v>
      </c>
      <c r="W585" s="3">
        <f t="shared" si="64"/>
        <v>-6.637594153730525E-2</v>
      </c>
      <c r="X585" s="3">
        <f t="shared" si="65"/>
        <v>11.16</v>
      </c>
      <c r="Y585" s="3">
        <f t="shared" si="66"/>
        <v>2911583337.8800001</v>
      </c>
      <c r="Z585" s="3">
        <f t="shared" si="67"/>
        <v>3547300223.8800001</v>
      </c>
      <c r="AA585" s="3">
        <f t="shared" si="68"/>
        <v>-6.7770404206098367E-2</v>
      </c>
      <c r="AB585" s="7">
        <f t="shared" si="69"/>
        <v>3.591081168704359E-2</v>
      </c>
      <c r="AC585" s="3" cm="1">
        <f t="array" ref="AC585">IFERROR(
    (SUMPRODUCT(--(M585:M1584 &lt;&gt; Y585:Y1584)*(M585:M1584 &lt; Y585:Y1584)) - SUMPRODUCT(--(M585:M1584 &lt;&gt; Y585:Y1584)*(M585:M1584 &gt; Y585:Y1584))) /
    SQRT(
        (SUMPRODUCT(--(M585:M1584 &lt;&gt; Y585:Y1584)*(M585:M1584 &lt; Y585:Y1584)) + COUNT(M585:M1584)) *
        (SUMPRODUCT(--(M585:M1584 &lt;&gt; Y585:Y1584)*(M585:M1584 &gt; Y585:Y1584)) + COUNT(Y585:Y1584))
    ),
    0
)</f>
        <v>0.70710678118654757</v>
      </c>
    </row>
    <row r="586" spans="1:29" x14ac:dyDescent="0.3">
      <c r="A586" s="4" t="s">
        <v>1640</v>
      </c>
      <c r="B586" s="4" t="s">
        <v>1641</v>
      </c>
      <c r="C586" s="5">
        <v>55</v>
      </c>
      <c r="D586" s="4" t="s">
        <v>41</v>
      </c>
      <c r="E586" s="4" t="s">
        <v>33</v>
      </c>
      <c r="F586" s="5">
        <v>3</v>
      </c>
      <c r="G586" s="4" t="s">
        <v>34</v>
      </c>
      <c r="H586" s="4" t="s">
        <v>26</v>
      </c>
      <c r="I586" s="5">
        <v>20020117</v>
      </c>
      <c r="J586" s="5">
        <v>10556069</v>
      </c>
      <c r="K586" s="5">
        <v>68723541</v>
      </c>
      <c r="L586" s="4" t="s">
        <v>35</v>
      </c>
      <c r="M586" s="5">
        <v>661</v>
      </c>
      <c r="N586" s="5">
        <v>12</v>
      </c>
      <c r="O586" s="2">
        <v>9.6999999999999993</v>
      </c>
      <c r="P586" s="5">
        <v>9650353</v>
      </c>
      <c r="Q586" s="4" t="s">
        <v>36</v>
      </c>
      <c r="R586" s="5">
        <v>1</v>
      </c>
      <c r="S586" s="4" t="s">
        <v>50</v>
      </c>
      <c r="T586" s="6">
        <v>45725</v>
      </c>
      <c r="U586" s="4" t="s">
        <v>84</v>
      </c>
      <c r="V586" s="2">
        <f t="shared" si="63"/>
        <v>31.561663707828046</v>
      </c>
      <c r="W586" s="3">
        <f t="shared" si="64"/>
        <v>0</v>
      </c>
      <c r="X586" s="3">
        <f t="shared" si="65"/>
        <v>9.6999999999999993</v>
      </c>
      <c r="Y586" s="3">
        <f t="shared" si="66"/>
        <v>666618347.69999993</v>
      </c>
      <c r="Z586" s="3">
        <f t="shared" si="67"/>
        <v>666618347.69999993</v>
      </c>
      <c r="AA586" s="3">
        <f t="shared" si="68"/>
        <v>0</v>
      </c>
      <c r="AB586" s="7">
        <f t="shared" si="69"/>
        <v>0</v>
      </c>
      <c r="AC586" s="3" cm="1">
        <f t="array" ref="AC586">IFERROR(
    (SUMPRODUCT(--(M586:M1585 &lt;&gt; Y586:Y1585)*(M586:M1585 &lt; Y586:Y1585)) - SUMPRODUCT(--(M586:M1585 &lt;&gt; Y586:Y1585)*(M586:M1585 &gt; Y586:Y1585))) /
    SQRT(
        (SUMPRODUCT(--(M586:M1585 &lt;&gt; Y586:Y1585)*(M586:M1585 &lt; Y586:Y1585)) + COUNT(M586:M1585)) *
        (SUMPRODUCT(--(M586:M1585 &lt;&gt; Y586:Y1585)*(M586:M1585 &gt; Y586:Y1585)) + COUNT(Y586:Y1585))
    ),
    0
)</f>
        <v>0.70710678118654757</v>
      </c>
    </row>
    <row r="587" spans="1:29" x14ac:dyDescent="0.3">
      <c r="A587" s="4" t="s">
        <v>1314</v>
      </c>
      <c r="B587" s="4" t="s">
        <v>1315</v>
      </c>
      <c r="C587" s="5">
        <v>48</v>
      </c>
      <c r="D587" s="4" t="s">
        <v>41</v>
      </c>
      <c r="E587" s="4" t="s">
        <v>24</v>
      </c>
      <c r="F587" s="5">
        <v>3</v>
      </c>
      <c r="G587" s="4" t="s">
        <v>93</v>
      </c>
      <c r="H587" s="4" t="s">
        <v>26</v>
      </c>
      <c r="I587" s="5">
        <v>31401120</v>
      </c>
      <c r="J587" s="5">
        <v>11629755</v>
      </c>
      <c r="K587" s="5">
        <v>440297851</v>
      </c>
      <c r="L587" s="4" t="s">
        <v>61</v>
      </c>
      <c r="M587" s="5">
        <v>646</v>
      </c>
      <c r="N587" s="5">
        <v>24</v>
      </c>
      <c r="O587" s="2">
        <v>14.59</v>
      </c>
      <c r="P587" s="5">
        <v>4714779</v>
      </c>
      <c r="Q587" s="4" t="s">
        <v>46</v>
      </c>
      <c r="R587" s="5">
        <v>1</v>
      </c>
      <c r="S587" s="4" t="s">
        <v>50</v>
      </c>
      <c r="T587" s="6">
        <v>45581</v>
      </c>
      <c r="U587" s="4" t="s">
        <v>84</v>
      </c>
      <c r="V587" s="2">
        <f t="shared" si="63"/>
        <v>10.95673513494671</v>
      </c>
      <c r="W587" s="3">
        <f t="shared" si="64"/>
        <v>-5.3831625208129792E-2</v>
      </c>
      <c r="X587" s="3">
        <f t="shared" si="65"/>
        <v>16.59</v>
      </c>
      <c r="Y587" s="3">
        <f t="shared" si="66"/>
        <v>6423945646.0900002</v>
      </c>
      <c r="Z587" s="3">
        <f t="shared" si="67"/>
        <v>7304541348.0900002</v>
      </c>
      <c r="AA587" s="3">
        <f t="shared" si="68"/>
        <v>-5.3626620370375924E-2</v>
      </c>
      <c r="AB587" s="7">
        <f t="shared" si="69"/>
        <v>2.1484573408784301E-2</v>
      </c>
      <c r="AC587" s="3" cm="1">
        <f t="array" ref="AC587">IFERROR(
    (SUMPRODUCT(--(M587:M1586 &lt;&gt; Y587:Y1586)*(M587:M1586 &lt; Y587:Y1586)) - SUMPRODUCT(--(M587:M1586 &lt;&gt; Y587:Y1586)*(M587:M1586 &gt; Y587:Y1586))) /
    SQRT(
        (SUMPRODUCT(--(M587:M1586 &lt;&gt; Y587:Y1586)*(M587:M1586 &lt; Y587:Y1586)) + COUNT(M587:M1586)) *
        (SUMPRODUCT(--(M587:M1586 &lt;&gt; Y587:Y1586)*(M587:M1586 &gt; Y587:Y1586)) + COUNT(Y587:Y1586))
    ),
    0
)</f>
        <v>0.70710678118654757</v>
      </c>
    </row>
    <row r="588" spans="1:29" x14ac:dyDescent="0.3">
      <c r="A588" s="4" t="s">
        <v>1772</v>
      </c>
      <c r="B588" s="4" t="s">
        <v>1773</v>
      </c>
      <c r="C588" s="5">
        <v>58</v>
      </c>
      <c r="D588" s="4" t="s">
        <v>41</v>
      </c>
      <c r="E588" s="4" t="s">
        <v>24</v>
      </c>
      <c r="F588" s="5">
        <v>1</v>
      </c>
      <c r="G588" s="4" t="s">
        <v>64</v>
      </c>
      <c r="H588" s="4" t="s">
        <v>26</v>
      </c>
      <c r="I588" s="5">
        <v>10369337</v>
      </c>
      <c r="J588" s="5">
        <v>5860616</v>
      </c>
      <c r="K588" s="5">
        <v>400140518</v>
      </c>
      <c r="L588" s="4" t="s">
        <v>61</v>
      </c>
      <c r="M588" s="5">
        <v>661</v>
      </c>
      <c r="N588" s="5">
        <v>48</v>
      </c>
      <c r="O588" s="2">
        <v>16.940000000000001</v>
      </c>
      <c r="P588" s="5">
        <v>16158830</v>
      </c>
      <c r="Q588" s="4" t="s">
        <v>36</v>
      </c>
      <c r="R588" s="5">
        <v>0</v>
      </c>
      <c r="S588" s="4" t="s">
        <v>29</v>
      </c>
      <c r="T588" s="6">
        <v>44839</v>
      </c>
      <c r="U588" s="4" t="s">
        <v>30</v>
      </c>
      <c r="V588" s="2">
        <f t="shared" si="63"/>
        <v>99.561779384080779</v>
      </c>
      <c r="W588" s="3">
        <f t="shared" si="64"/>
        <v>0</v>
      </c>
      <c r="X588" s="3">
        <f t="shared" si="65"/>
        <v>16.940000000000001</v>
      </c>
      <c r="Y588" s="3">
        <f t="shared" si="66"/>
        <v>6778380374.9200001</v>
      </c>
      <c r="Z588" s="3">
        <f t="shared" si="67"/>
        <v>6778380374.9200001</v>
      </c>
      <c r="AA588" s="3">
        <f t="shared" si="68"/>
        <v>0</v>
      </c>
      <c r="AB588" s="7">
        <f t="shared" si="69"/>
        <v>0</v>
      </c>
      <c r="AC588" s="3" cm="1">
        <f t="array" ref="AC588">IFERROR(
    (SUMPRODUCT(--(M588:M1587 &lt;&gt; Y588:Y1587)*(M588:M1587 &lt; Y588:Y1587)) - SUMPRODUCT(--(M588:M1587 &lt;&gt; Y588:Y1587)*(M588:M1587 &gt; Y588:Y1587))) /
    SQRT(
        (SUMPRODUCT(--(M588:M1587 &lt;&gt; Y588:Y1587)*(M588:M1587 &lt; Y588:Y1587)) + COUNT(M588:M1587)) *
        (SUMPRODUCT(--(M588:M1587 &lt;&gt; Y588:Y1587)*(M588:M1587 &gt; Y588:Y1587)) + COUNT(Y588:Y1587))
    ),
    0
)</f>
        <v>0.70710678118654757</v>
      </c>
    </row>
    <row r="589" spans="1:29" x14ac:dyDescent="0.3">
      <c r="A589" s="4" t="s">
        <v>332</v>
      </c>
      <c r="B589" s="4" t="s">
        <v>333</v>
      </c>
      <c r="C589" s="5">
        <v>26</v>
      </c>
      <c r="D589" s="4" t="s">
        <v>23</v>
      </c>
      <c r="E589" s="4" t="s">
        <v>24</v>
      </c>
      <c r="F589" s="5">
        <v>1</v>
      </c>
      <c r="G589" s="4" t="s">
        <v>34</v>
      </c>
      <c r="H589" s="4" t="s">
        <v>54</v>
      </c>
      <c r="I589" s="5">
        <v>36054217</v>
      </c>
      <c r="J589" s="5">
        <v>468451</v>
      </c>
      <c r="K589" s="5">
        <v>449239731</v>
      </c>
      <c r="L589" s="4" t="s">
        <v>61</v>
      </c>
      <c r="M589" s="5">
        <v>642</v>
      </c>
      <c r="N589" s="5">
        <v>12</v>
      </c>
      <c r="O589" s="2">
        <v>21.17</v>
      </c>
      <c r="P589" s="5">
        <v>3404710</v>
      </c>
      <c r="Q589" s="4" t="s">
        <v>36</v>
      </c>
      <c r="R589" s="5">
        <v>0</v>
      </c>
      <c r="S589" s="4" t="s">
        <v>29</v>
      </c>
      <c r="T589" s="6">
        <v>45014</v>
      </c>
      <c r="U589" s="4" t="s">
        <v>55</v>
      </c>
      <c r="V589" s="2">
        <f t="shared" si="63"/>
        <v>9.3221831439039455</v>
      </c>
      <c r="W589" s="3">
        <f t="shared" si="64"/>
        <v>-5.2520217189280675E-2</v>
      </c>
      <c r="X589" s="3">
        <f t="shared" si="65"/>
        <v>23.17</v>
      </c>
      <c r="Y589" s="3">
        <f t="shared" si="66"/>
        <v>9510405105.2700005</v>
      </c>
      <c r="Z589" s="3">
        <f t="shared" si="67"/>
        <v>10408884567.27</v>
      </c>
      <c r="AA589" s="3">
        <f t="shared" si="68"/>
        <v>-5.2967577538721056E-2</v>
      </c>
      <c r="AB589" s="7">
        <f t="shared" si="69"/>
        <v>1.728599483737939E-2</v>
      </c>
      <c r="AC589" s="3" cm="1">
        <f t="array" ref="AC589">IFERROR(
    (SUMPRODUCT(--(M589:M1588 &lt;&gt; Y589:Y1588)*(M589:M1588 &lt; Y589:Y1588)) - SUMPRODUCT(--(M589:M1588 &lt;&gt; Y589:Y1588)*(M589:M1588 &gt; Y589:Y1588))) /
    SQRT(
        (SUMPRODUCT(--(M589:M1588 &lt;&gt; Y589:Y1588)*(M589:M1588 &lt; Y589:Y1588)) + COUNT(M589:M1588)) *
        (SUMPRODUCT(--(M589:M1588 &lt;&gt; Y589:Y1588)*(M589:M1588 &gt; Y589:Y1588)) + COUNT(Y589:Y1588))
    ),
    0
)</f>
        <v>0.70710678118654746</v>
      </c>
    </row>
    <row r="590" spans="1:29" x14ac:dyDescent="0.3">
      <c r="A590" s="4" t="s">
        <v>1996</v>
      </c>
      <c r="B590" s="4" t="s">
        <v>1997</v>
      </c>
      <c r="C590" s="5">
        <v>63</v>
      </c>
      <c r="D590" s="4" t="s">
        <v>41</v>
      </c>
      <c r="E590" s="4" t="s">
        <v>24</v>
      </c>
      <c r="F590" s="5">
        <v>0</v>
      </c>
      <c r="G590" s="4" t="s">
        <v>34</v>
      </c>
      <c r="H590" s="4" t="s">
        <v>26</v>
      </c>
      <c r="I590" s="5">
        <v>37181087</v>
      </c>
      <c r="J590" s="5">
        <v>8511807</v>
      </c>
      <c r="K590" s="5">
        <v>63448821</v>
      </c>
      <c r="L590" s="4" t="s">
        <v>27</v>
      </c>
      <c r="M590" s="5">
        <v>661</v>
      </c>
      <c r="N590" s="5">
        <v>48</v>
      </c>
      <c r="O590" s="2">
        <v>21.31</v>
      </c>
      <c r="P590" s="5">
        <v>13911308</v>
      </c>
      <c r="Q590" s="4" t="s">
        <v>36</v>
      </c>
      <c r="R590" s="5">
        <v>0</v>
      </c>
      <c r="S590" s="4" t="s">
        <v>37</v>
      </c>
      <c r="T590" s="6">
        <v>45843</v>
      </c>
      <c r="U590" s="4" t="s">
        <v>55</v>
      </c>
      <c r="V590" s="2">
        <f t="shared" si="63"/>
        <v>30.445232906455871</v>
      </c>
      <c r="W590" s="3">
        <f t="shared" si="64"/>
        <v>0</v>
      </c>
      <c r="X590" s="3">
        <f t="shared" si="65"/>
        <v>21.31</v>
      </c>
      <c r="Y590" s="3">
        <f t="shared" si="66"/>
        <v>1352094375.51</v>
      </c>
      <c r="Z590" s="3">
        <f t="shared" si="67"/>
        <v>1352094375.51</v>
      </c>
      <c r="AA590" s="3">
        <f t="shared" si="68"/>
        <v>0</v>
      </c>
      <c r="AB590" s="7">
        <f t="shared" si="69"/>
        <v>0</v>
      </c>
      <c r="AC590" s="3" cm="1">
        <f t="array" ref="AC590">IFERROR(
    (SUMPRODUCT(--(M590:M1589 &lt;&gt; Y590:Y1589)*(M590:M1589 &lt; Y590:Y1589)) - SUMPRODUCT(--(M590:M1589 &lt;&gt; Y590:Y1589)*(M590:M1589 &gt; Y590:Y1589))) /
    SQRT(
        (SUMPRODUCT(--(M590:M1589 &lt;&gt; Y590:Y1589)*(M590:M1589 &lt; Y590:Y1589)) + COUNT(M590:M1589)) *
        (SUMPRODUCT(--(M590:M1589 &lt;&gt; Y590:Y1589)*(M590:M1589 &gt; Y590:Y1589)) + COUNT(Y590:Y1589))
    ),
    0
)</f>
        <v>0.70710678118654746</v>
      </c>
    </row>
    <row r="591" spans="1:29" x14ac:dyDescent="0.3">
      <c r="A591" s="4" t="s">
        <v>1722</v>
      </c>
      <c r="B591" s="4" t="s">
        <v>1723</v>
      </c>
      <c r="C591" s="5">
        <v>57</v>
      </c>
      <c r="D591" s="4" t="s">
        <v>23</v>
      </c>
      <c r="E591" s="4" t="s">
        <v>24</v>
      </c>
      <c r="F591" s="5">
        <v>0</v>
      </c>
      <c r="G591" s="4" t="s">
        <v>64</v>
      </c>
      <c r="H591" s="4" t="s">
        <v>26</v>
      </c>
      <c r="I591" s="5">
        <v>36218896</v>
      </c>
      <c r="J591" s="5">
        <v>12258627</v>
      </c>
      <c r="K591" s="5">
        <v>42086215</v>
      </c>
      <c r="L591" s="4" t="s">
        <v>61</v>
      </c>
      <c r="M591" s="5">
        <v>648</v>
      </c>
      <c r="N591" s="5">
        <v>12</v>
      </c>
      <c r="O591" s="2">
        <v>15.94</v>
      </c>
      <c r="P591" s="5">
        <v>12789830</v>
      </c>
      <c r="Q591" s="4" t="s">
        <v>36</v>
      </c>
      <c r="R591" s="5">
        <v>0</v>
      </c>
      <c r="S591" s="4" t="s">
        <v>37</v>
      </c>
      <c r="T591" s="6">
        <v>45826</v>
      </c>
      <c r="U591" s="4" t="s">
        <v>30</v>
      </c>
      <c r="V591" s="2">
        <f t="shared" si="63"/>
        <v>26.383010534593527</v>
      </c>
      <c r="W591" s="3">
        <f t="shared" si="64"/>
        <v>-4.9921429422667564E-2</v>
      </c>
      <c r="X591" s="3">
        <f t="shared" si="65"/>
        <v>17.939999999999998</v>
      </c>
      <c r="Y591" s="3">
        <f t="shared" si="66"/>
        <v>670854267.10000002</v>
      </c>
      <c r="Z591" s="3">
        <f t="shared" si="67"/>
        <v>755026697.0999999</v>
      </c>
      <c r="AA591" s="3">
        <f t="shared" si="68"/>
        <v>-5.0763094948574783E-2</v>
      </c>
      <c r="AB591" s="7">
        <f t="shared" si="69"/>
        <v>2.1048330329737897E-2</v>
      </c>
      <c r="AC591" s="3" cm="1">
        <f t="array" ref="AC591">IFERROR(
    (SUMPRODUCT(--(M591:M1590 &lt;&gt; Y591:Y1590)*(M591:M1590 &lt; Y591:Y1590)) - SUMPRODUCT(--(M591:M1590 &lt;&gt; Y591:Y1590)*(M591:M1590 &gt; Y591:Y1590))) /
    SQRT(
        (SUMPRODUCT(--(M591:M1590 &lt;&gt; Y591:Y1590)*(M591:M1590 &lt; Y591:Y1590)) + COUNT(M591:M1590)) *
        (SUMPRODUCT(--(M591:M1590 &lt;&gt; Y591:Y1590)*(M591:M1590 &gt; Y591:Y1590)) + COUNT(Y591:Y1590))
    ),
    0
)</f>
        <v>0.70710678118654746</v>
      </c>
    </row>
    <row r="592" spans="1:29" x14ac:dyDescent="0.3">
      <c r="A592" s="4" t="s">
        <v>420</v>
      </c>
      <c r="B592" s="4" t="s">
        <v>421</v>
      </c>
      <c r="C592" s="5">
        <v>28</v>
      </c>
      <c r="D592" s="4" t="s">
        <v>41</v>
      </c>
      <c r="E592" s="4" t="s">
        <v>42</v>
      </c>
      <c r="F592" s="5">
        <v>2</v>
      </c>
      <c r="G592" s="4" t="s">
        <v>34</v>
      </c>
      <c r="H592" s="4" t="s">
        <v>49</v>
      </c>
      <c r="I592" s="5">
        <v>31559312</v>
      </c>
      <c r="J592" s="5">
        <v>1659537</v>
      </c>
      <c r="K592" s="5">
        <v>146645395</v>
      </c>
      <c r="L592" s="4" t="s">
        <v>61</v>
      </c>
      <c r="M592" s="5">
        <v>660</v>
      </c>
      <c r="N592" s="5">
        <v>48</v>
      </c>
      <c r="O592" s="2">
        <v>20.59</v>
      </c>
      <c r="P592" s="5">
        <v>10426371</v>
      </c>
      <c r="Q592" s="4" t="s">
        <v>28</v>
      </c>
      <c r="R592" s="5">
        <v>0</v>
      </c>
      <c r="S592" s="4" t="s">
        <v>43</v>
      </c>
      <c r="T592" s="6">
        <v>45253</v>
      </c>
      <c r="U592" s="4" t="s">
        <v>30</v>
      </c>
      <c r="V592" s="2">
        <f t="shared" si="63"/>
        <v>31.386912291873809</v>
      </c>
      <c r="W592" s="3">
        <f t="shared" si="64"/>
        <v>0</v>
      </c>
      <c r="X592" s="3">
        <f t="shared" si="65"/>
        <v>20.59</v>
      </c>
      <c r="Y592" s="3">
        <f t="shared" si="66"/>
        <v>3019428683.0500002</v>
      </c>
      <c r="Z592" s="3">
        <f t="shared" si="67"/>
        <v>3019428683.0500002</v>
      </c>
      <c r="AA592" s="3">
        <f t="shared" si="68"/>
        <v>0</v>
      </c>
      <c r="AB592" s="7">
        <f t="shared" si="69"/>
        <v>0</v>
      </c>
      <c r="AC592" s="3" cm="1">
        <f t="array" ref="AC592">IFERROR(
    (SUMPRODUCT(--(M592:M1591 &lt;&gt; Y592:Y1591)*(M592:M1591 &lt; Y592:Y1591)) - SUMPRODUCT(--(M592:M1591 &lt;&gt; Y592:Y1591)*(M592:M1591 &gt; Y592:Y1591))) /
    SQRT(
        (SUMPRODUCT(--(M592:M1591 &lt;&gt; Y592:Y1591)*(M592:M1591 &lt; Y592:Y1591)) + COUNT(M592:M1591)) *
        (SUMPRODUCT(--(M592:M1591 &lt;&gt; Y592:Y1591)*(M592:M1591 &gt; Y592:Y1591)) + COUNT(Y592:Y1591))
    ),
    0
)</f>
        <v>0.70710678118654746</v>
      </c>
    </row>
    <row r="593" spans="1:29" x14ac:dyDescent="0.3">
      <c r="A593" s="4" t="s">
        <v>177</v>
      </c>
      <c r="B593" s="4" t="s">
        <v>178</v>
      </c>
      <c r="C593" s="5">
        <v>23</v>
      </c>
      <c r="D593" s="4" t="s">
        <v>41</v>
      </c>
      <c r="E593" s="4" t="s">
        <v>24</v>
      </c>
      <c r="F593" s="5">
        <v>2</v>
      </c>
      <c r="G593" s="4" t="s">
        <v>34</v>
      </c>
      <c r="H593" s="4" t="s">
        <v>49</v>
      </c>
      <c r="I593" s="5">
        <v>16527501</v>
      </c>
      <c r="J593" s="5">
        <v>4775833</v>
      </c>
      <c r="K593" s="5">
        <v>386283372</v>
      </c>
      <c r="L593" s="4" t="s">
        <v>27</v>
      </c>
      <c r="M593" s="5">
        <v>643</v>
      </c>
      <c r="N593" s="5">
        <v>60</v>
      </c>
      <c r="O593" s="2">
        <v>16.88</v>
      </c>
      <c r="P593" s="5">
        <v>12366185</v>
      </c>
      <c r="Q593" s="4" t="s">
        <v>36</v>
      </c>
      <c r="R593" s="5">
        <v>1</v>
      </c>
      <c r="S593" s="4" t="s">
        <v>29</v>
      </c>
      <c r="T593" s="6">
        <v>45515</v>
      </c>
      <c r="U593" s="4" t="s">
        <v>55</v>
      </c>
      <c r="V593" s="2">
        <f t="shared" si="63"/>
        <v>58.048120543009837</v>
      </c>
      <c r="W593" s="3">
        <f t="shared" si="64"/>
        <v>-4.8730124964360653E-2</v>
      </c>
      <c r="X593" s="3">
        <f t="shared" si="65"/>
        <v>18.88</v>
      </c>
      <c r="Y593" s="3">
        <f t="shared" si="66"/>
        <v>6520463319.3599997</v>
      </c>
      <c r="Z593" s="3">
        <f t="shared" si="67"/>
        <v>7293030063.3599997</v>
      </c>
      <c r="AA593" s="3">
        <f t="shared" si="68"/>
        <v>-4.9971099206236741E-2</v>
      </c>
      <c r="AB593" s="7">
        <f t="shared" si="69"/>
        <v>2.5104814173055535E-2</v>
      </c>
      <c r="AC593" s="3" cm="1">
        <f t="array" ref="AC593">IFERROR(
    (SUMPRODUCT(--(M593:M1592 &lt;&gt; Y593:Y1592)*(M593:M1592 &lt; Y593:Y1592)) - SUMPRODUCT(--(M593:M1592 &lt;&gt; Y593:Y1592)*(M593:M1592 &gt; Y593:Y1592))) /
    SQRT(
        (SUMPRODUCT(--(M593:M1592 &lt;&gt; Y593:Y1592)*(M593:M1592 &lt; Y593:Y1592)) + COUNT(M593:M1592)) *
        (SUMPRODUCT(--(M593:M1592 &lt;&gt; Y593:Y1592)*(M593:M1592 &gt; Y593:Y1592)) + COUNT(Y593:Y1592))
    ),
    0
)</f>
        <v>0.70710678118654746</v>
      </c>
    </row>
    <row r="594" spans="1:29" x14ac:dyDescent="0.3">
      <c r="A594" s="4" t="s">
        <v>590</v>
      </c>
      <c r="B594" s="4" t="s">
        <v>591</v>
      </c>
      <c r="C594" s="5">
        <v>32</v>
      </c>
      <c r="D594" s="4" t="s">
        <v>23</v>
      </c>
      <c r="E594" s="4" t="s">
        <v>42</v>
      </c>
      <c r="F594" s="5">
        <v>1</v>
      </c>
      <c r="G594" s="4" t="s">
        <v>34</v>
      </c>
      <c r="H594" s="4" t="s">
        <v>49</v>
      </c>
      <c r="I594" s="5">
        <v>21921670</v>
      </c>
      <c r="J594" s="5">
        <v>3485862</v>
      </c>
      <c r="K594" s="5">
        <v>55322635</v>
      </c>
      <c r="L594" s="4" t="s">
        <v>61</v>
      </c>
      <c r="M594" s="5">
        <v>660</v>
      </c>
      <c r="N594" s="5">
        <v>36</v>
      </c>
      <c r="O594" s="2">
        <v>10.89</v>
      </c>
      <c r="P594" s="5">
        <v>3956181</v>
      </c>
      <c r="Q594" s="4" t="s">
        <v>28</v>
      </c>
      <c r="R594" s="5">
        <v>0</v>
      </c>
      <c r="S594" s="4" t="s">
        <v>29</v>
      </c>
      <c r="T594" s="6">
        <v>45850</v>
      </c>
      <c r="U594" s="4" t="s">
        <v>38</v>
      </c>
      <c r="V594" s="2">
        <f t="shared" si="63"/>
        <v>15.57089842492376</v>
      </c>
      <c r="W594" s="3">
        <f t="shared" si="64"/>
        <v>0</v>
      </c>
      <c r="X594" s="3">
        <f t="shared" si="65"/>
        <v>10.89</v>
      </c>
      <c r="Y594" s="3">
        <f t="shared" si="66"/>
        <v>602463495.14999998</v>
      </c>
      <c r="Z594" s="3">
        <f t="shared" si="67"/>
        <v>602463495.14999998</v>
      </c>
      <c r="AA594" s="3">
        <f t="shared" si="68"/>
        <v>0</v>
      </c>
      <c r="AB594" s="7">
        <f t="shared" si="69"/>
        <v>0</v>
      </c>
      <c r="AC594" s="3" cm="1">
        <f t="array" ref="AC594">IFERROR(
    (SUMPRODUCT(--(M594:M1593 &lt;&gt; Y594:Y1593)*(M594:M1593 &lt; Y594:Y1593)) - SUMPRODUCT(--(M594:M1593 &lt;&gt; Y594:Y1593)*(M594:M1593 &gt; Y594:Y1593))) /
    SQRT(
        (SUMPRODUCT(--(M594:M1593 &lt;&gt; Y594:Y1593)*(M594:M1593 &lt; Y594:Y1593)) + COUNT(M594:M1593)) *
        (SUMPRODUCT(--(M594:M1593 &lt;&gt; Y594:Y1593)*(M594:M1593 &gt; Y594:Y1593)) + COUNT(Y594:Y1593))
    ),
    0
)</f>
        <v>0.70710678118654757</v>
      </c>
    </row>
    <row r="595" spans="1:29" x14ac:dyDescent="0.3">
      <c r="A595" s="4" t="s">
        <v>1618</v>
      </c>
      <c r="B595" s="4" t="s">
        <v>1619</v>
      </c>
      <c r="C595" s="5">
        <v>55</v>
      </c>
      <c r="D595" s="4" t="s">
        <v>41</v>
      </c>
      <c r="E595" s="4" t="s">
        <v>33</v>
      </c>
      <c r="F595" s="5">
        <v>0</v>
      </c>
      <c r="G595" s="4" t="s">
        <v>34</v>
      </c>
      <c r="H595" s="4" t="s">
        <v>54</v>
      </c>
      <c r="I595" s="5">
        <v>21480387</v>
      </c>
      <c r="J595" s="5">
        <v>2531196</v>
      </c>
      <c r="K595" s="5">
        <v>265723423</v>
      </c>
      <c r="L595" s="4" t="s">
        <v>71</v>
      </c>
      <c r="M595" s="5">
        <v>644</v>
      </c>
      <c r="N595" s="5">
        <v>12</v>
      </c>
      <c r="O595" s="2">
        <v>12.3</v>
      </c>
      <c r="P595" s="5">
        <v>10885820</v>
      </c>
      <c r="Q595" s="4" t="s">
        <v>36</v>
      </c>
      <c r="R595" s="5">
        <v>1</v>
      </c>
      <c r="S595" s="4" t="s">
        <v>50</v>
      </c>
      <c r="T595" s="6">
        <v>45182</v>
      </c>
      <c r="U595" s="4" t="s">
        <v>51</v>
      </c>
      <c r="V595" s="2">
        <f t="shared" si="63"/>
        <v>45.335703189581459</v>
      </c>
      <c r="W595" s="3">
        <f t="shared" si="64"/>
        <v>-5.1522395389587361E-2</v>
      </c>
      <c r="X595" s="3">
        <f t="shared" si="65"/>
        <v>14.3</v>
      </c>
      <c r="Y595" s="3">
        <f t="shared" si="66"/>
        <v>3268398102.9000001</v>
      </c>
      <c r="Z595" s="3">
        <f t="shared" si="67"/>
        <v>3799844948.9000001</v>
      </c>
      <c r="AA595" s="3">
        <f t="shared" si="68"/>
        <v>-5.3477948041284785E-2</v>
      </c>
      <c r="AB595" s="7">
        <f t="shared" si="69"/>
        <v>2.1203526205449751E-2</v>
      </c>
      <c r="AC595" s="3" cm="1">
        <f t="array" ref="AC595">IFERROR(
    (SUMPRODUCT(--(M595:M1594 &lt;&gt; Y595:Y1594)*(M595:M1594 &lt; Y595:Y1594)) - SUMPRODUCT(--(M595:M1594 &lt;&gt; Y595:Y1594)*(M595:M1594 &gt; Y595:Y1594))) /
    SQRT(
        (SUMPRODUCT(--(M595:M1594 &lt;&gt; Y595:Y1594)*(M595:M1594 &lt; Y595:Y1594)) + COUNT(M595:M1594)) *
        (SUMPRODUCT(--(M595:M1594 &lt;&gt; Y595:Y1594)*(M595:M1594 &gt; Y595:Y1594)) + COUNT(Y595:Y1594))
    ),
    0
)</f>
        <v>0.70710678118654757</v>
      </c>
    </row>
    <row r="596" spans="1:29" x14ac:dyDescent="0.3">
      <c r="A596" s="4" t="s">
        <v>1328</v>
      </c>
      <c r="B596" s="4" t="s">
        <v>1329</v>
      </c>
      <c r="C596" s="5">
        <v>49</v>
      </c>
      <c r="D596" s="4" t="s">
        <v>23</v>
      </c>
      <c r="E596" s="4" t="s">
        <v>24</v>
      </c>
      <c r="F596" s="5">
        <v>1</v>
      </c>
      <c r="G596" s="4" t="s">
        <v>34</v>
      </c>
      <c r="H596" s="4" t="s">
        <v>26</v>
      </c>
      <c r="I596" s="5">
        <v>6193502</v>
      </c>
      <c r="J596" s="5">
        <v>10763771</v>
      </c>
      <c r="K596" s="5">
        <v>342453535</v>
      </c>
      <c r="L596" s="4" t="s">
        <v>61</v>
      </c>
      <c r="M596" s="5">
        <v>645</v>
      </c>
      <c r="N596" s="5">
        <v>60</v>
      </c>
      <c r="O596" s="2">
        <v>16.329999999999998</v>
      </c>
      <c r="P596" s="5">
        <v>13861408</v>
      </c>
      <c r="Q596" s="4" t="s">
        <v>46</v>
      </c>
      <c r="R596" s="5">
        <v>0</v>
      </c>
      <c r="S596" s="4" t="s">
        <v>50</v>
      </c>
      <c r="T596" s="6">
        <v>45765</v>
      </c>
      <c r="U596" s="4" t="s">
        <v>38</v>
      </c>
      <c r="V596" s="2">
        <f t="shared" si="63"/>
        <v>81.743143487753017</v>
      </c>
      <c r="W596" s="3">
        <f t="shared" si="64"/>
        <v>-4.8010528637335396E-2</v>
      </c>
      <c r="X596" s="3">
        <f t="shared" si="65"/>
        <v>18.329999999999998</v>
      </c>
      <c r="Y596" s="3">
        <f t="shared" si="66"/>
        <v>5592266226.5499992</v>
      </c>
      <c r="Z596" s="3">
        <f t="shared" si="67"/>
        <v>6277173296.5499992</v>
      </c>
      <c r="AA596" s="3">
        <f t="shared" si="68"/>
        <v>-5.0156835570473575E-2</v>
      </c>
      <c r="AB596" s="7">
        <f t="shared" si="69"/>
        <v>1.4697796555821265E-2</v>
      </c>
      <c r="AC596" s="3" cm="1">
        <f t="array" ref="AC596">IFERROR(
    (SUMPRODUCT(--(M596:M1595 &lt;&gt; Y596:Y1595)*(M596:M1595 &lt; Y596:Y1595)) - SUMPRODUCT(--(M596:M1595 &lt;&gt; Y596:Y1595)*(M596:M1595 &gt; Y596:Y1595))) /
    SQRT(
        (SUMPRODUCT(--(M596:M1595 &lt;&gt; Y596:Y1595)*(M596:M1595 &lt; Y596:Y1595)) + COUNT(M596:M1595)) *
        (SUMPRODUCT(--(M596:M1595 &lt;&gt; Y596:Y1595)*(M596:M1595 &gt; Y596:Y1595)) + COUNT(Y596:Y1595))
    ),
    0
)</f>
        <v>0.70710678118654757</v>
      </c>
    </row>
    <row r="597" spans="1:29" x14ac:dyDescent="0.3">
      <c r="A597" s="4" t="s">
        <v>1590</v>
      </c>
      <c r="B597" s="4" t="s">
        <v>1591</v>
      </c>
      <c r="C597" s="5">
        <v>54</v>
      </c>
      <c r="D597" s="4" t="s">
        <v>41</v>
      </c>
      <c r="E597" s="4" t="s">
        <v>33</v>
      </c>
      <c r="F597" s="5">
        <v>1</v>
      </c>
      <c r="G597" s="4" t="s">
        <v>64</v>
      </c>
      <c r="H597" s="4" t="s">
        <v>26</v>
      </c>
      <c r="I597" s="5">
        <v>42720721</v>
      </c>
      <c r="J597" s="5">
        <v>10329201</v>
      </c>
      <c r="K597" s="5">
        <v>299203591</v>
      </c>
      <c r="L597" s="4" t="s">
        <v>61</v>
      </c>
      <c r="M597" s="5">
        <v>660</v>
      </c>
      <c r="N597" s="5">
        <v>48</v>
      </c>
      <c r="O597" s="2">
        <v>10.119999999999999</v>
      </c>
      <c r="P597" s="5">
        <v>17521041</v>
      </c>
      <c r="Q597" s="4" t="s">
        <v>36</v>
      </c>
      <c r="R597" s="5">
        <v>1</v>
      </c>
      <c r="S597" s="4" t="s">
        <v>29</v>
      </c>
      <c r="T597" s="6">
        <v>44915</v>
      </c>
      <c r="U597" s="4" t="s">
        <v>84</v>
      </c>
      <c r="V597" s="2">
        <f t="shared" si="63"/>
        <v>33.027458551211438</v>
      </c>
      <c r="W597" s="3">
        <f t="shared" si="64"/>
        <v>0</v>
      </c>
      <c r="X597" s="3">
        <f t="shared" si="65"/>
        <v>10.119999999999999</v>
      </c>
      <c r="Y597" s="3">
        <f t="shared" si="66"/>
        <v>3027940340.9199996</v>
      </c>
      <c r="Z597" s="3">
        <f t="shared" si="67"/>
        <v>3027940340.9199996</v>
      </c>
      <c r="AA597" s="3">
        <f t="shared" si="68"/>
        <v>0</v>
      </c>
      <c r="AB597" s="7">
        <f t="shared" si="69"/>
        <v>0</v>
      </c>
      <c r="AC597" s="3" cm="1">
        <f t="array" ref="AC597">IFERROR(
    (SUMPRODUCT(--(M597:M1596 &lt;&gt; Y597:Y1596)*(M597:M1596 &lt; Y597:Y1596)) - SUMPRODUCT(--(M597:M1596 &lt;&gt; Y597:Y1596)*(M597:M1596 &gt; Y597:Y1596))) /
    SQRT(
        (SUMPRODUCT(--(M597:M1596 &lt;&gt; Y597:Y1596)*(M597:M1596 &lt; Y597:Y1596)) + COUNT(M597:M1596)) *
        (SUMPRODUCT(--(M597:M1596 &lt;&gt; Y597:Y1596)*(M597:M1596 &gt; Y597:Y1596)) + COUNT(Y597:Y1596))
    ),
    0
)</f>
        <v>0.70710678118654757</v>
      </c>
    </row>
    <row r="598" spans="1:29" x14ac:dyDescent="0.3">
      <c r="A598" s="4" t="s">
        <v>1620</v>
      </c>
      <c r="B598" s="4" t="s">
        <v>1621</v>
      </c>
      <c r="C598" s="5">
        <v>55</v>
      </c>
      <c r="D598" s="4" t="s">
        <v>23</v>
      </c>
      <c r="E598" s="4" t="s">
        <v>33</v>
      </c>
      <c r="F598" s="5">
        <v>3</v>
      </c>
      <c r="G598" s="4" t="s">
        <v>34</v>
      </c>
      <c r="H598" s="4" t="s">
        <v>26</v>
      </c>
      <c r="I598" s="5">
        <v>20259027</v>
      </c>
      <c r="J598" s="5">
        <v>3200090</v>
      </c>
      <c r="K598" s="5">
        <v>322555536</v>
      </c>
      <c r="L598" s="4" t="s">
        <v>61</v>
      </c>
      <c r="M598" s="5">
        <v>660</v>
      </c>
      <c r="N598" s="5">
        <v>48</v>
      </c>
      <c r="O598" s="2">
        <v>21.32</v>
      </c>
      <c r="P598" s="5">
        <v>10660243</v>
      </c>
      <c r="Q598" s="4" t="s">
        <v>36</v>
      </c>
      <c r="R598" s="5">
        <v>0</v>
      </c>
      <c r="S598" s="4" t="s">
        <v>29</v>
      </c>
      <c r="T598" s="6">
        <v>45385</v>
      </c>
      <c r="U598" s="4" t="s">
        <v>84</v>
      </c>
      <c r="V598" s="2">
        <f t="shared" si="63"/>
        <v>45.441791351311309</v>
      </c>
      <c r="W598" s="3">
        <f t="shared" si="64"/>
        <v>0</v>
      </c>
      <c r="X598" s="3">
        <f t="shared" si="65"/>
        <v>21.32</v>
      </c>
      <c r="Y598" s="3">
        <f t="shared" si="66"/>
        <v>6876884027.5200005</v>
      </c>
      <c r="Z598" s="3">
        <f t="shared" si="67"/>
        <v>6876884027.5200005</v>
      </c>
      <c r="AA598" s="3">
        <f t="shared" si="68"/>
        <v>0</v>
      </c>
      <c r="AB598" s="7">
        <f t="shared" si="69"/>
        <v>0</v>
      </c>
      <c r="AC598" s="3" cm="1">
        <f t="array" ref="AC598">IFERROR(
    (SUMPRODUCT(--(M598:M1597 &lt;&gt; Y598:Y1597)*(M598:M1597 &lt; Y598:Y1597)) - SUMPRODUCT(--(M598:M1597 &lt;&gt; Y598:Y1597)*(M598:M1597 &gt; Y598:Y1597))) /
    SQRT(
        (SUMPRODUCT(--(M598:M1597 &lt;&gt; Y598:Y1597)*(M598:M1597 &lt; Y598:Y1597)) + COUNT(M598:M1597)) *
        (SUMPRODUCT(--(M598:M1597 &lt;&gt; Y598:Y1597)*(M598:M1597 &gt; Y598:Y1597)) + COUNT(Y598:Y1597))
    ),
    0
)</f>
        <v>0.70710678118654757</v>
      </c>
    </row>
    <row r="599" spans="1:29" x14ac:dyDescent="0.3">
      <c r="A599" s="4" t="s">
        <v>1656</v>
      </c>
      <c r="B599" s="4" t="s">
        <v>1657</v>
      </c>
      <c r="C599" s="5">
        <v>55</v>
      </c>
      <c r="D599" s="4" t="s">
        <v>41</v>
      </c>
      <c r="E599" s="4" t="s">
        <v>24</v>
      </c>
      <c r="F599" s="5">
        <v>2</v>
      </c>
      <c r="G599" s="4" t="s">
        <v>34</v>
      </c>
      <c r="H599" s="4" t="s">
        <v>305</v>
      </c>
      <c r="I599" s="5">
        <v>48821206</v>
      </c>
      <c r="J599" s="5">
        <v>12808321</v>
      </c>
      <c r="K599" s="5">
        <v>269944391</v>
      </c>
      <c r="L599" s="4" t="s">
        <v>35</v>
      </c>
      <c r="M599" s="5">
        <v>660</v>
      </c>
      <c r="N599" s="5">
        <v>36</v>
      </c>
      <c r="O599" s="2">
        <v>17.5</v>
      </c>
      <c r="P599" s="5">
        <v>2534851</v>
      </c>
      <c r="Q599" s="4" t="s">
        <v>36</v>
      </c>
      <c r="R599" s="5">
        <v>0</v>
      </c>
      <c r="S599" s="4" t="s">
        <v>37</v>
      </c>
      <c r="T599" s="6">
        <v>45022</v>
      </c>
      <c r="U599" s="4" t="s">
        <v>51</v>
      </c>
      <c r="V599" s="2">
        <f t="shared" si="63"/>
        <v>4.1130463324828046</v>
      </c>
      <c r="W599" s="3">
        <f t="shared" si="64"/>
        <v>0</v>
      </c>
      <c r="X599" s="3">
        <f t="shared" si="65"/>
        <v>17.5</v>
      </c>
      <c r="Y599" s="3">
        <f t="shared" si="66"/>
        <v>4724026842.5</v>
      </c>
      <c r="Z599" s="3">
        <f t="shared" si="67"/>
        <v>4724026842.5</v>
      </c>
      <c r="AA599" s="3">
        <f t="shared" si="68"/>
        <v>0</v>
      </c>
      <c r="AB599" s="7">
        <f t="shared" si="69"/>
        <v>0</v>
      </c>
      <c r="AC599" s="3" cm="1">
        <f t="array" ref="AC599">IFERROR(
    (SUMPRODUCT(--(M599:M1598 &lt;&gt; Y599:Y1598)*(M599:M1598 &lt; Y599:Y1598)) - SUMPRODUCT(--(M599:M1598 &lt;&gt; Y599:Y1598)*(M599:M1598 &gt; Y599:Y1598))) /
    SQRT(
        (SUMPRODUCT(--(M599:M1598 &lt;&gt; Y599:Y1598)*(M599:M1598 &lt; Y599:Y1598)) + COUNT(M599:M1598)) *
        (SUMPRODUCT(--(M599:M1598 &lt;&gt; Y599:Y1598)*(M599:M1598 &gt; Y599:Y1598)) + COUNT(Y599:Y1598))
    ),
    0
)</f>
        <v>0.70710678118654746</v>
      </c>
    </row>
    <row r="600" spans="1:29" x14ac:dyDescent="0.3">
      <c r="A600" s="4" t="s">
        <v>1876</v>
      </c>
      <c r="B600" s="4" t="s">
        <v>1877</v>
      </c>
      <c r="C600" s="5">
        <v>60</v>
      </c>
      <c r="D600" s="4" t="s">
        <v>41</v>
      </c>
      <c r="E600" s="4" t="s">
        <v>33</v>
      </c>
      <c r="F600" s="5">
        <v>1</v>
      </c>
      <c r="G600" s="4" t="s">
        <v>25</v>
      </c>
      <c r="H600" s="4" t="s">
        <v>26</v>
      </c>
      <c r="I600" s="5">
        <v>42483115</v>
      </c>
      <c r="J600" s="5">
        <v>3440863</v>
      </c>
      <c r="K600" s="5">
        <v>142764638</v>
      </c>
      <c r="L600" s="4" t="s">
        <v>61</v>
      </c>
      <c r="M600" s="5">
        <v>647</v>
      </c>
      <c r="N600" s="5">
        <v>24</v>
      </c>
      <c r="O600" s="2">
        <v>9.19</v>
      </c>
      <c r="P600" s="5">
        <v>4154267</v>
      </c>
      <c r="Q600" s="4" t="s">
        <v>36</v>
      </c>
      <c r="R600" s="5">
        <v>0</v>
      </c>
      <c r="S600" s="4" t="s">
        <v>50</v>
      </c>
      <c r="T600" s="6">
        <v>45345</v>
      </c>
      <c r="U600" s="4" t="s">
        <v>51</v>
      </c>
      <c r="V600" s="2">
        <f t="shared" si="63"/>
        <v>9.0459650511983085</v>
      </c>
      <c r="W600" s="3">
        <f t="shared" si="64"/>
        <v>-4.0198927195797873E-2</v>
      </c>
      <c r="X600" s="3">
        <f t="shared" si="65"/>
        <v>11.19</v>
      </c>
      <c r="Y600" s="3">
        <f t="shared" si="66"/>
        <v>1312007023.22</v>
      </c>
      <c r="Z600" s="3">
        <f t="shared" si="67"/>
        <v>1597536299.22</v>
      </c>
      <c r="AA600" s="3">
        <f t="shared" si="68"/>
        <v>-4.1295880503108812E-2</v>
      </c>
      <c r="AB600" s="7">
        <f t="shared" si="69"/>
        <v>1.1668291403118963E-2</v>
      </c>
      <c r="AC600" s="3" cm="1">
        <f t="array" ref="AC600">IFERROR(
    (SUMPRODUCT(--(M600:M1599 &lt;&gt; Y600:Y1599)*(M600:M1599 &lt; Y600:Y1599)) - SUMPRODUCT(--(M600:M1599 &lt;&gt; Y600:Y1599)*(M600:M1599 &gt; Y600:Y1599))) /
    SQRT(
        (SUMPRODUCT(--(M600:M1599 &lt;&gt; Y600:Y1599)*(M600:M1599 &lt; Y600:Y1599)) + COUNT(M600:M1599)) *
        (SUMPRODUCT(--(M600:M1599 &lt;&gt; Y600:Y1599)*(M600:M1599 &gt; Y600:Y1599)) + COUNT(Y600:Y1599))
    ),
    0
)</f>
        <v>0.70710678118654746</v>
      </c>
    </row>
    <row r="601" spans="1:29" x14ac:dyDescent="0.3">
      <c r="A601" s="4" t="s">
        <v>165</v>
      </c>
      <c r="B601" s="4" t="s">
        <v>166</v>
      </c>
      <c r="C601" s="5">
        <v>23</v>
      </c>
      <c r="D601" s="4" t="s">
        <v>23</v>
      </c>
      <c r="E601" s="4" t="s">
        <v>33</v>
      </c>
      <c r="F601" s="5">
        <v>2</v>
      </c>
      <c r="G601" s="4" t="s">
        <v>34</v>
      </c>
      <c r="H601" s="4" t="s">
        <v>54</v>
      </c>
      <c r="I601" s="5">
        <v>37054203</v>
      </c>
      <c r="J601" s="5">
        <v>7059916</v>
      </c>
      <c r="K601" s="5">
        <v>24927605</v>
      </c>
      <c r="L601" s="4" t="s">
        <v>27</v>
      </c>
      <c r="M601" s="5">
        <v>659</v>
      </c>
      <c r="N601" s="5">
        <v>60</v>
      </c>
      <c r="O601" s="2">
        <v>11.5</v>
      </c>
      <c r="P601" s="5">
        <v>12595422</v>
      </c>
      <c r="Q601" s="4" t="s">
        <v>46</v>
      </c>
      <c r="R601" s="5">
        <v>0</v>
      </c>
      <c r="S601" s="4" t="s">
        <v>43</v>
      </c>
      <c r="T601" s="6">
        <v>45686</v>
      </c>
      <c r="U601" s="4" t="s">
        <v>55</v>
      </c>
      <c r="V601" s="2">
        <f t="shared" si="63"/>
        <v>28.551906476926352</v>
      </c>
      <c r="W601" s="3">
        <f t="shared" si="64"/>
        <v>0</v>
      </c>
      <c r="X601" s="3">
        <f t="shared" si="65"/>
        <v>11.5</v>
      </c>
      <c r="Y601" s="3">
        <f t="shared" si="66"/>
        <v>286667457.5</v>
      </c>
      <c r="Z601" s="3">
        <f t="shared" si="67"/>
        <v>286667457.5</v>
      </c>
      <c r="AA601" s="3">
        <f t="shared" si="68"/>
        <v>0</v>
      </c>
      <c r="AB601" s="7">
        <f t="shared" si="69"/>
        <v>0</v>
      </c>
      <c r="AC601" s="3" cm="1">
        <f t="array" ref="AC601">IFERROR(
    (SUMPRODUCT(--(M601:M1600 &lt;&gt; Y601:Y1600)*(M601:M1600 &lt; Y601:Y1600)) - SUMPRODUCT(--(M601:M1600 &lt;&gt; Y601:Y1600)*(M601:M1600 &gt; Y601:Y1600))) /
    SQRT(
        (SUMPRODUCT(--(M601:M1600 &lt;&gt; Y601:Y1600)*(M601:M1600 &lt; Y601:Y1600)) + COUNT(M601:M1600)) *
        (SUMPRODUCT(--(M601:M1600 &lt;&gt; Y601:Y1600)*(M601:M1600 &gt; Y601:Y1600)) + COUNT(Y601:Y1600))
    ),
    0
)</f>
        <v>0.70710678118654746</v>
      </c>
    </row>
    <row r="602" spans="1:29" x14ac:dyDescent="0.3">
      <c r="A602" s="4" t="s">
        <v>998</v>
      </c>
      <c r="B602" s="4" t="s">
        <v>999</v>
      </c>
      <c r="C602" s="5">
        <v>42</v>
      </c>
      <c r="D602" s="4" t="s">
        <v>41</v>
      </c>
      <c r="E602" s="4" t="s">
        <v>24</v>
      </c>
      <c r="F602" s="5">
        <v>0</v>
      </c>
      <c r="G602" s="4" t="s">
        <v>34</v>
      </c>
      <c r="H602" s="4" t="s">
        <v>305</v>
      </c>
      <c r="I602" s="5">
        <v>31041882</v>
      </c>
      <c r="J602" s="5">
        <v>2707929</v>
      </c>
      <c r="K602" s="5">
        <v>310721132</v>
      </c>
      <c r="L602" s="4" t="s">
        <v>61</v>
      </c>
      <c r="M602" s="5">
        <v>659</v>
      </c>
      <c r="N602" s="5">
        <v>24</v>
      </c>
      <c r="O602" s="2">
        <v>8.66</v>
      </c>
      <c r="P602" s="5">
        <v>6704411</v>
      </c>
      <c r="Q602" s="4" t="s">
        <v>36</v>
      </c>
      <c r="R602" s="5">
        <v>0</v>
      </c>
      <c r="S602" s="4" t="s">
        <v>50</v>
      </c>
      <c r="T602" s="6">
        <v>45217</v>
      </c>
      <c r="U602" s="4" t="s">
        <v>51</v>
      </c>
      <c r="V602" s="2">
        <f t="shared" si="63"/>
        <v>19.865032725664744</v>
      </c>
      <c r="W602" s="3">
        <f t="shared" si="64"/>
        <v>0</v>
      </c>
      <c r="X602" s="3">
        <f t="shared" si="65"/>
        <v>8.66</v>
      </c>
      <c r="Y602" s="3">
        <f t="shared" si="66"/>
        <v>2690845003.1199999</v>
      </c>
      <c r="Z602" s="3">
        <f t="shared" si="67"/>
        <v>2690845003.1199999</v>
      </c>
      <c r="AA602" s="3">
        <f t="shared" si="68"/>
        <v>0</v>
      </c>
      <c r="AB602" s="7">
        <f t="shared" si="69"/>
        <v>0</v>
      </c>
      <c r="AC602" s="3" cm="1">
        <f t="array" ref="AC602">IFERROR(
    (SUMPRODUCT(--(M602:M1601 &lt;&gt; Y602:Y1601)*(M602:M1601 &lt; Y602:Y1601)) - SUMPRODUCT(--(M602:M1601 &lt;&gt; Y602:Y1601)*(M602:M1601 &gt; Y602:Y1601))) /
    SQRT(
        (SUMPRODUCT(--(M602:M1601 &lt;&gt; Y602:Y1601)*(M602:M1601 &lt; Y602:Y1601)) + COUNT(M602:M1601)) *
        (SUMPRODUCT(--(M602:M1601 &lt;&gt; Y602:Y1601)*(M602:M1601 &gt; Y602:Y1601)) + COUNT(Y602:Y1601))
    ),
    0
)</f>
        <v>0.70710678118654746</v>
      </c>
    </row>
    <row r="603" spans="1:29" x14ac:dyDescent="0.3">
      <c r="A603" s="4" t="s">
        <v>1764</v>
      </c>
      <c r="B603" s="4" t="s">
        <v>1765</v>
      </c>
      <c r="C603" s="5">
        <v>57</v>
      </c>
      <c r="D603" s="4" t="s">
        <v>23</v>
      </c>
      <c r="E603" s="4" t="s">
        <v>24</v>
      </c>
      <c r="F603" s="5">
        <v>0</v>
      </c>
      <c r="G603" s="4" t="s">
        <v>64</v>
      </c>
      <c r="H603" s="4" t="s">
        <v>26</v>
      </c>
      <c r="I603" s="5">
        <v>26614718</v>
      </c>
      <c r="J603" s="5">
        <v>12792036</v>
      </c>
      <c r="K603" s="5">
        <v>213310030</v>
      </c>
      <c r="L603" s="4" t="s">
        <v>35</v>
      </c>
      <c r="M603" s="5">
        <v>649</v>
      </c>
      <c r="N603" s="5">
        <v>60</v>
      </c>
      <c r="O603" s="2">
        <v>20.83</v>
      </c>
      <c r="P603" s="5">
        <v>18793703</v>
      </c>
      <c r="Q603" s="4" t="s">
        <v>36</v>
      </c>
      <c r="R603" s="5">
        <v>0</v>
      </c>
      <c r="S603" s="4" t="s">
        <v>43</v>
      </c>
      <c r="T603" s="6">
        <v>45284</v>
      </c>
      <c r="U603" s="4" t="s">
        <v>55</v>
      </c>
      <c r="V603" s="2">
        <f t="shared" si="63"/>
        <v>47.69157845378485</v>
      </c>
      <c r="W603" s="3">
        <f t="shared" si="64"/>
        <v>-4.5288810259369837E-2</v>
      </c>
      <c r="X603" s="3">
        <f t="shared" si="65"/>
        <v>22.83</v>
      </c>
      <c r="Y603" s="3">
        <f t="shared" si="66"/>
        <v>4443247924.8999996</v>
      </c>
      <c r="Z603" s="3">
        <f t="shared" si="67"/>
        <v>4869867984.8999996</v>
      </c>
      <c r="AA603" s="3">
        <f t="shared" si="68"/>
        <v>-4.7454194701258584E-2</v>
      </c>
      <c r="AB603" s="7">
        <f t="shared" si="69"/>
        <v>1.8158460946465199E-2</v>
      </c>
      <c r="AC603" s="3" cm="1">
        <f t="array" ref="AC603">IFERROR(
    (SUMPRODUCT(--(M603:M1602 &lt;&gt; Y603:Y1602)*(M603:M1602 &lt; Y603:Y1602)) - SUMPRODUCT(--(M603:M1602 &lt;&gt; Y603:Y1602)*(M603:M1602 &gt; Y603:Y1602))) /
    SQRT(
        (SUMPRODUCT(--(M603:M1602 &lt;&gt; Y603:Y1602)*(M603:M1602 &lt; Y603:Y1602)) + COUNT(M603:M1602)) *
        (SUMPRODUCT(--(M603:M1602 &lt;&gt; Y603:Y1602)*(M603:M1602 &gt; Y603:Y1602)) + COUNT(Y603:Y1602))
    ),
    0
)</f>
        <v>0.70710678118654746</v>
      </c>
    </row>
    <row r="604" spans="1:29" x14ac:dyDescent="0.3">
      <c r="A604" s="4" t="s">
        <v>1732</v>
      </c>
      <c r="B604" s="4" t="s">
        <v>1733</v>
      </c>
      <c r="C604" s="5">
        <v>57</v>
      </c>
      <c r="D604" s="4" t="s">
        <v>23</v>
      </c>
      <c r="E604" s="4" t="s">
        <v>24</v>
      </c>
      <c r="F604" s="5">
        <v>3</v>
      </c>
      <c r="G604" s="4" t="s">
        <v>64</v>
      </c>
      <c r="H604" s="4" t="s">
        <v>26</v>
      </c>
      <c r="I604" s="5">
        <v>49129434</v>
      </c>
      <c r="J604" s="5">
        <v>9794027</v>
      </c>
      <c r="K604" s="5">
        <v>162465795</v>
      </c>
      <c r="L604" s="4" t="s">
        <v>61</v>
      </c>
      <c r="M604" s="5">
        <v>659</v>
      </c>
      <c r="N604" s="5">
        <v>36</v>
      </c>
      <c r="O604" s="2">
        <v>23.78</v>
      </c>
      <c r="P604" s="5">
        <v>18482555</v>
      </c>
      <c r="Q604" s="4" t="s">
        <v>28</v>
      </c>
      <c r="R604" s="5">
        <v>0</v>
      </c>
      <c r="S604" s="4" t="s">
        <v>43</v>
      </c>
      <c r="T604" s="6">
        <v>45252</v>
      </c>
      <c r="U604" s="4" t="s">
        <v>55</v>
      </c>
      <c r="V604" s="2">
        <f t="shared" si="63"/>
        <v>31.367055984712099</v>
      </c>
      <c r="W604" s="3">
        <f t="shared" si="64"/>
        <v>0</v>
      </c>
      <c r="X604" s="3">
        <f t="shared" si="65"/>
        <v>23.78</v>
      </c>
      <c r="Y604" s="3">
        <f t="shared" si="66"/>
        <v>3863436605.1000004</v>
      </c>
      <c r="Z604" s="3">
        <f t="shared" si="67"/>
        <v>3863436605.1000004</v>
      </c>
      <c r="AA604" s="3">
        <f t="shared" si="68"/>
        <v>0</v>
      </c>
      <c r="AB604" s="7">
        <f t="shared" si="69"/>
        <v>0</v>
      </c>
      <c r="AC604" s="3" cm="1">
        <f t="array" ref="AC604">IFERROR(
    (SUMPRODUCT(--(M604:M1603 &lt;&gt; Y604:Y1603)*(M604:M1603 &lt; Y604:Y1603)) - SUMPRODUCT(--(M604:M1603 &lt;&gt; Y604:Y1603)*(M604:M1603 &gt; Y604:Y1603))) /
    SQRT(
        (SUMPRODUCT(--(M604:M1603 &lt;&gt; Y604:Y1603)*(M604:M1603 &lt; Y604:Y1603)) + COUNT(M604:M1603)) *
        (SUMPRODUCT(--(M604:M1603 &lt;&gt; Y604:Y1603)*(M604:M1603 &gt; Y604:Y1603)) + COUNT(Y604:Y1603))
    ),
    0
)</f>
        <v>0.70710678118654757</v>
      </c>
    </row>
    <row r="605" spans="1:29" x14ac:dyDescent="0.3">
      <c r="A605" s="4" t="s">
        <v>416</v>
      </c>
      <c r="B605" s="4" t="s">
        <v>417</v>
      </c>
      <c r="C605" s="5">
        <v>28</v>
      </c>
      <c r="D605" s="4" t="s">
        <v>41</v>
      </c>
      <c r="E605" s="4" t="s">
        <v>33</v>
      </c>
      <c r="F605" s="5">
        <v>0</v>
      </c>
      <c r="G605" s="4" t="s">
        <v>34</v>
      </c>
      <c r="H605" s="4" t="s">
        <v>26</v>
      </c>
      <c r="I605" s="5">
        <v>39551489</v>
      </c>
      <c r="J605" s="5">
        <v>8063001</v>
      </c>
      <c r="K605" s="5">
        <v>45886559</v>
      </c>
      <c r="L605" s="4" t="s">
        <v>61</v>
      </c>
      <c r="M605" s="5">
        <v>646</v>
      </c>
      <c r="N605" s="5">
        <v>12</v>
      </c>
      <c r="O605" s="2">
        <v>17.66</v>
      </c>
      <c r="P605" s="5">
        <v>16993171</v>
      </c>
      <c r="Q605" s="4" t="s">
        <v>36</v>
      </c>
      <c r="R605" s="5">
        <v>1</v>
      </c>
      <c r="S605" s="4" t="s">
        <v>29</v>
      </c>
      <c r="T605" s="6">
        <v>45220</v>
      </c>
      <c r="U605" s="4" t="s">
        <v>51</v>
      </c>
      <c r="V605" s="2">
        <f t="shared" si="63"/>
        <v>35.689074901358808</v>
      </c>
      <c r="W605" s="3">
        <f t="shared" si="64"/>
        <v>-4.2088251435258572E-2</v>
      </c>
      <c r="X605" s="3">
        <f t="shared" si="65"/>
        <v>19.66</v>
      </c>
      <c r="Y605" s="3">
        <f t="shared" si="66"/>
        <v>810356631.94000006</v>
      </c>
      <c r="Z605" s="3">
        <f t="shared" si="67"/>
        <v>902129749.94000006</v>
      </c>
      <c r="AA605" s="3">
        <f t="shared" si="68"/>
        <v>-4.4664491708518446E-2</v>
      </c>
      <c r="AB605" s="7">
        <f t="shared" si="69"/>
        <v>2.2542646015156428E-2</v>
      </c>
      <c r="AC605" s="3" cm="1">
        <f t="array" ref="AC605">IFERROR(
    (SUMPRODUCT(--(M605:M1604 &lt;&gt; Y605:Y1604)*(M605:M1604 &lt; Y605:Y1604)) - SUMPRODUCT(--(M605:M1604 &lt;&gt; Y605:Y1604)*(M605:M1604 &gt; Y605:Y1604))) /
    SQRT(
        (SUMPRODUCT(--(M605:M1604 &lt;&gt; Y605:Y1604)*(M605:M1604 &lt; Y605:Y1604)) + COUNT(M605:M1604)) *
        (SUMPRODUCT(--(M605:M1604 &lt;&gt; Y605:Y1604)*(M605:M1604 &gt; Y605:Y1604)) + COUNT(Y605:Y1604))
    ),
    0
)</f>
        <v>0.70710678118654757</v>
      </c>
    </row>
    <row r="606" spans="1:29" x14ac:dyDescent="0.3">
      <c r="A606" s="4" t="s">
        <v>714</v>
      </c>
      <c r="B606" s="4" t="s">
        <v>715</v>
      </c>
      <c r="C606" s="5">
        <v>35</v>
      </c>
      <c r="D606" s="4" t="s">
        <v>23</v>
      </c>
      <c r="E606" s="4" t="s">
        <v>24</v>
      </c>
      <c r="F606" s="5">
        <v>3</v>
      </c>
      <c r="G606" s="4" t="s">
        <v>25</v>
      </c>
      <c r="H606" s="4" t="s">
        <v>26</v>
      </c>
      <c r="I606" s="5">
        <v>5562167</v>
      </c>
      <c r="J606" s="5">
        <v>13963591</v>
      </c>
      <c r="K606" s="5">
        <v>292137192</v>
      </c>
      <c r="L606" s="4" t="s">
        <v>27</v>
      </c>
      <c r="M606" s="5">
        <v>644</v>
      </c>
      <c r="N606" s="5">
        <v>36</v>
      </c>
      <c r="O606" s="2">
        <v>12.19</v>
      </c>
      <c r="P606" s="5">
        <v>17639758</v>
      </c>
      <c r="Q606" s="4" t="s">
        <v>28</v>
      </c>
      <c r="R606" s="5">
        <v>0</v>
      </c>
      <c r="S606" s="4" t="s">
        <v>43</v>
      </c>
      <c r="T606" s="6">
        <v>45835</v>
      </c>
      <c r="U606" s="4" t="s">
        <v>51</v>
      </c>
      <c r="V606" s="2">
        <f t="shared" si="63"/>
        <v>90.340963971795617</v>
      </c>
      <c r="W606" s="3">
        <f t="shared" si="64"/>
        <v>-4.4395235576786901E-2</v>
      </c>
      <c r="X606" s="3">
        <f t="shared" si="65"/>
        <v>14.19</v>
      </c>
      <c r="Y606" s="3">
        <f t="shared" si="66"/>
        <v>3561152370.48</v>
      </c>
      <c r="Z606" s="3">
        <f t="shared" si="67"/>
        <v>4145426754.48</v>
      </c>
      <c r="AA606" s="3">
        <f t="shared" si="68"/>
        <v>-4.7130636478708278E-2</v>
      </c>
      <c r="AB606" s="7">
        <f t="shared" si="69"/>
        <v>1.5158109748307405E-2</v>
      </c>
      <c r="AC606" s="3" cm="1">
        <f t="array" ref="AC606">IFERROR(
    (SUMPRODUCT(--(M606:M1605 &lt;&gt; Y606:Y1605)*(M606:M1605 &lt; Y606:Y1605)) - SUMPRODUCT(--(M606:M1605 &lt;&gt; Y606:Y1605)*(M606:M1605 &gt; Y606:Y1605))) /
    SQRT(
        (SUMPRODUCT(--(M606:M1605 &lt;&gt; Y606:Y1605)*(M606:M1605 &lt; Y606:Y1605)) + COUNT(M606:M1605)) *
        (SUMPRODUCT(--(M606:M1605 &lt;&gt; Y606:Y1605)*(M606:M1605 &gt; Y606:Y1605)) + COUNT(Y606:Y1605))
    ),
    0
)</f>
        <v>0.70710678118654757</v>
      </c>
    </row>
    <row r="607" spans="1:29" x14ac:dyDescent="0.3">
      <c r="A607" s="4" t="s">
        <v>265</v>
      </c>
      <c r="B607" s="4" t="s">
        <v>266</v>
      </c>
      <c r="C607" s="5">
        <v>25</v>
      </c>
      <c r="D607" s="4" t="s">
        <v>41</v>
      </c>
      <c r="E607" s="4" t="s">
        <v>24</v>
      </c>
      <c r="F607" s="5">
        <v>0</v>
      </c>
      <c r="G607" s="4" t="s">
        <v>34</v>
      </c>
      <c r="H607" s="4" t="s">
        <v>26</v>
      </c>
      <c r="I607" s="5">
        <v>47972556</v>
      </c>
      <c r="J607" s="5">
        <v>11813012</v>
      </c>
      <c r="K607" s="5">
        <v>499415501</v>
      </c>
      <c r="L607" s="4" t="s">
        <v>61</v>
      </c>
      <c r="M607" s="5">
        <v>658</v>
      </c>
      <c r="N607" s="5">
        <v>48</v>
      </c>
      <c r="O607" s="2">
        <v>22.79</v>
      </c>
      <c r="P607" s="5">
        <v>7514329</v>
      </c>
      <c r="Q607" s="4" t="s">
        <v>36</v>
      </c>
      <c r="R607" s="5">
        <v>0</v>
      </c>
      <c r="S607" s="4" t="s">
        <v>37</v>
      </c>
      <c r="T607" s="6">
        <v>44993</v>
      </c>
      <c r="U607" s="4" t="s">
        <v>84</v>
      </c>
      <c r="V607" s="2">
        <f t="shared" si="63"/>
        <v>12.568800885190218</v>
      </c>
      <c r="W607" s="3">
        <f t="shared" si="64"/>
        <v>0</v>
      </c>
      <c r="X607" s="3">
        <f t="shared" si="65"/>
        <v>22.79</v>
      </c>
      <c r="Y607" s="3">
        <f t="shared" si="66"/>
        <v>11381679267.789999</v>
      </c>
      <c r="Z607" s="3">
        <f t="shared" si="67"/>
        <v>11381679267.789999</v>
      </c>
      <c r="AA607" s="3">
        <f t="shared" si="68"/>
        <v>0</v>
      </c>
      <c r="AB607" s="7">
        <f t="shared" si="69"/>
        <v>0</v>
      </c>
      <c r="AC607" s="3" cm="1">
        <f t="array" ref="AC607">IFERROR(
    (SUMPRODUCT(--(M607:M1606 &lt;&gt; Y607:Y1606)*(M607:M1606 &lt; Y607:Y1606)) - SUMPRODUCT(--(M607:M1606 &lt;&gt; Y607:Y1606)*(M607:M1606 &gt; Y607:Y1606))) /
    SQRT(
        (SUMPRODUCT(--(M607:M1606 &lt;&gt; Y607:Y1606)*(M607:M1606 &lt; Y607:Y1606)) + COUNT(M607:M1606)) *
        (SUMPRODUCT(--(M607:M1606 &lt;&gt; Y607:Y1606)*(M607:M1606 &gt; Y607:Y1606)) + COUNT(Y607:Y1606))
    ),
    0
)</f>
        <v>0.70710678118654757</v>
      </c>
    </row>
    <row r="608" spans="1:29" x14ac:dyDescent="0.3">
      <c r="A608" s="4" t="s">
        <v>648</v>
      </c>
      <c r="B608" s="4" t="s">
        <v>649</v>
      </c>
      <c r="C608" s="5">
        <v>34</v>
      </c>
      <c r="D608" s="4" t="s">
        <v>41</v>
      </c>
      <c r="E608" s="4" t="s">
        <v>24</v>
      </c>
      <c r="F608" s="5">
        <v>0</v>
      </c>
      <c r="G608" s="4" t="s">
        <v>64</v>
      </c>
      <c r="H608" s="4" t="s">
        <v>26</v>
      </c>
      <c r="I608" s="5">
        <v>41103032</v>
      </c>
      <c r="J608" s="5">
        <v>12129980</v>
      </c>
      <c r="K608" s="5">
        <v>224249866</v>
      </c>
      <c r="L608" s="4" t="s">
        <v>61</v>
      </c>
      <c r="M608" s="5">
        <v>642</v>
      </c>
      <c r="N608" s="5">
        <v>60</v>
      </c>
      <c r="O608" s="2">
        <v>9.5399999999999991</v>
      </c>
      <c r="P608" s="5">
        <v>7860184</v>
      </c>
      <c r="Q608" s="4" t="s">
        <v>36</v>
      </c>
      <c r="R608" s="5">
        <v>1</v>
      </c>
      <c r="S608" s="4" t="s">
        <v>37</v>
      </c>
      <c r="T608" s="6">
        <v>45265</v>
      </c>
      <c r="U608" s="4" t="s">
        <v>55</v>
      </c>
      <c r="V608" s="2">
        <f t="shared" si="63"/>
        <v>14.765619499418895</v>
      </c>
      <c r="W608" s="3">
        <f t="shared" si="64"/>
        <v>-4.3679642121146091E-2</v>
      </c>
      <c r="X608" s="3">
        <f t="shared" si="65"/>
        <v>11.54</v>
      </c>
      <c r="Y608" s="3">
        <f t="shared" si="66"/>
        <v>2139343721.6399999</v>
      </c>
      <c r="Z608" s="3">
        <f t="shared" si="67"/>
        <v>2587843453.6399999</v>
      </c>
      <c r="AA608" s="3">
        <f t="shared" si="68"/>
        <v>-4.6829186265437785E-2</v>
      </c>
      <c r="AB608" s="7">
        <f t="shared" si="69"/>
        <v>1.9334708363397412E-2</v>
      </c>
      <c r="AC608" s="3" cm="1">
        <f t="array" ref="AC608">IFERROR(
    (SUMPRODUCT(--(M608:M1607 &lt;&gt; Y608:Y1607)*(M608:M1607 &lt; Y608:Y1607)) - SUMPRODUCT(--(M608:M1607 &lt;&gt; Y608:Y1607)*(M608:M1607 &gt; Y608:Y1607))) /
    SQRT(
        (SUMPRODUCT(--(M608:M1607 &lt;&gt; Y608:Y1607)*(M608:M1607 &lt; Y608:Y1607)) + COUNT(M608:M1607)) *
        (SUMPRODUCT(--(M608:M1607 &lt;&gt; Y608:Y1607)*(M608:M1607 &gt; Y608:Y1607)) + COUNT(Y608:Y1607))
    ),
    0
)</f>
        <v>0.70710678118654757</v>
      </c>
    </row>
    <row r="609" spans="1:29" x14ac:dyDescent="0.3">
      <c r="A609" s="4" t="s">
        <v>518</v>
      </c>
      <c r="B609" s="4" t="s">
        <v>519</v>
      </c>
      <c r="C609" s="5">
        <v>31</v>
      </c>
      <c r="D609" s="4" t="s">
        <v>41</v>
      </c>
      <c r="E609" s="4" t="s">
        <v>33</v>
      </c>
      <c r="F609" s="5">
        <v>2</v>
      </c>
      <c r="G609" s="4" t="s">
        <v>64</v>
      </c>
      <c r="H609" s="4" t="s">
        <v>26</v>
      </c>
      <c r="I609" s="5">
        <v>52213222</v>
      </c>
      <c r="J609" s="5">
        <v>2812789</v>
      </c>
      <c r="K609" s="5">
        <v>39334810</v>
      </c>
      <c r="L609" s="4" t="s">
        <v>61</v>
      </c>
      <c r="M609" s="5">
        <v>658</v>
      </c>
      <c r="N609" s="5">
        <v>60</v>
      </c>
      <c r="O609" s="2">
        <v>13.05</v>
      </c>
      <c r="P609" s="5">
        <v>10135011</v>
      </c>
      <c r="Q609" s="4" t="s">
        <v>36</v>
      </c>
      <c r="R609" s="5">
        <v>0</v>
      </c>
      <c r="S609" s="4" t="s">
        <v>37</v>
      </c>
      <c r="T609" s="6">
        <v>45372</v>
      </c>
      <c r="U609" s="4" t="s">
        <v>51</v>
      </c>
      <c r="V609" s="2">
        <f t="shared" si="63"/>
        <v>18.418582077483318</v>
      </c>
      <c r="W609" s="3">
        <f t="shared" si="64"/>
        <v>0</v>
      </c>
      <c r="X609" s="3">
        <f t="shared" si="65"/>
        <v>13.05</v>
      </c>
      <c r="Y609" s="3">
        <f t="shared" si="66"/>
        <v>513319270.5</v>
      </c>
      <c r="Z609" s="3">
        <f t="shared" si="67"/>
        <v>513319270.5</v>
      </c>
      <c r="AA609" s="3">
        <f t="shared" si="68"/>
        <v>0</v>
      </c>
      <c r="AB609" s="7">
        <f t="shared" si="69"/>
        <v>0</v>
      </c>
      <c r="AC609" s="3" cm="1">
        <f t="array" ref="AC609">IFERROR(
    (SUMPRODUCT(--(M609:M1608 &lt;&gt; Y609:Y1608)*(M609:M1608 &lt; Y609:Y1608)) - SUMPRODUCT(--(M609:M1608 &lt;&gt; Y609:Y1608)*(M609:M1608 &gt; Y609:Y1608))) /
    SQRT(
        (SUMPRODUCT(--(M609:M1608 &lt;&gt; Y609:Y1608)*(M609:M1608 &lt; Y609:Y1608)) + COUNT(M609:M1608)) *
        (SUMPRODUCT(--(M609:M1608 &lt;&gt; Y609:Y1608)*(M609:M1608 &gt; Y609:Y1608)) + COUNT(Y609:Y1608))
    ),
    0
)</f>
        <v>0.70710678118654746</v>
      </c>
    </row>
    <row r="610" spans="1:29" x14ac:dyDescent="0.3">
      <c r="A610" s="4" t="s">
        <v>628</v>
      </c>
      <c r="B610" s="4" t="s">
        <v>629</v>
      </c>
      <c r="C610" s="5">
        <v>33</v>
      </c>
      <c r="D610" s="4" t="s">
        <v>41</v>
      </c>
      <c r="E610" s="4" t="s">
        <v>24</v>
      </c>
      <c r="F610" s="5">
        <v>1</v>
      </c>
      <c r="G610" s="4" t="s">
        <v>64</v>
      </c>
      <c r="H610" s="4" t="s">
        <v>26</v>
      </c>
      <c r="I610" s="5">
        <v>44185645</v>
      </c>
      <c r="J610" s="5">
        <v>7676431</v>
      </c>
      <c r="K610" s="5">
        <v>496922873</v>
      </c>
      <c r="L610" s="4" t="s">
        <v>71</v>
      </c>
      <c r="M610" s="5">
        <v>658</v>
      </c>
      <c r="N610" s="5">
        <v>36</v>
      </c>
      <c r="O610" s="2">
        <v>23.5</v>
      </c>
      <c r="P610" s="5">
        <v>10609533</v>
      </c>
      <c r="Q610" s="4" t="s">
        <v>46</v>
      </c>
      <c r="R610" s="5">
        <v>0</v>
      </c>
      <c r="S610" s="4" t="s">
        <v>29</v>
      </c>
      <c r="T610" s="6">
        <v>45517</v>
      </c>
      <c r="U610" s="4" t="s">
        <v>51</v>
      </c>
      <c r="V610" s="2">
        <f t="shared" si="63"/>
        <v>20.457208461921191</v>
      </c>
      <c r="W610" s="3">
        <f t="shared" si="64"/>
        <v>0</v>
      </c>
      <c r="X610" s="3">
        <f t="shared" si="65"/>
        <v>23.5</v>
      </c>
      <c r="Y610" s="3">
        <f t="shared" si="66"/>
        <v>11677687515.5</v>
      </c>
      <c r="Z610" s="3">
        <f t="shared" si="67"/>
        <v>11677687515.5</v>
      </c>
      <c r="AA610" s="3">
        <f t="shared" si="68"/>
        <v>0</v>
      </c>
      <c r="AB610" s="7">
        <f t="shared" si="69"/>
        <v>0</v>
      </c>
      <c r="AC610" s="3" cm="1">
        <f t="array" ref="AC610">IFERROR(
    (SUMPRODUCT(--(M610:M1609 &lt;&gt; Y610:Y1609)*(M610:M1609 &lt; Y610:Y1609)) - SUMPRODUCT(--(M610:M1609 &lt;&gt; Y610:Y1609)*(M610:M1609 &gt; Y610:Y1609))) /
    SQRT(
        (SUMPRODUCT(--(M610:M1609 &lt;&gt; Y610:Y1609)*(M610:M1609 &lt; Y610:Y1609)) + COUNT(M610:M1609)) *
        (SUMPRODUCT(--(M610:M1609 &lt;&gt; Y610:Y1609)*(M610:M1609 &gt; Y610:Y1609)) + COUNT(Y610:Y1609))
    ),
    0
)</f>
        <v>0.70710678118654746</v>
      </c>
    </row>
    <row r="611" spans="1:29" x14ac:dyDescent="0.3">
      <c r="A611" s="4" t="s">
        <v>676</v>
      </c>
      <c r="B611" s="4" t="s">
        <v>677</v>
      </c>
      <c r="C611" s="5">
        <v>34</v>
      </c>
      <c r="D611" s="4" t="s">
        <v>41</v>
      </c>
      <c r="E611" s="4" t="s">
        <v>24</v>
      </c>
      <c r="F611" s="5">
        <v>3</v>
      </c>
      <c r="G611" s="4" t="s">
        <v>34</v>
      </c>
      <c r="H611" s="4" t="s">
        <v>26</v>
      </c>
      <c r="I611" s="5">
        <v>16674357</v>
      </c>
      <c r="J611" s="5">
        <v>4289639</v>
      </c>
      <c r="K611" s="5">
        <v>278348533</v>
      </c>
      <c r="L611" s="4" t="s">
        <v>61</v>
      </c>
      <c r="M611" s="5">
        <v>642</v>
      </c>
      <c r="N611" s="5">
        <v>24</v>
      </c>
      <c r="O611" s="2">
        <v>20.83</v>
      </c>
      <c r="P611" s="5">
        <v>14622001</v>
      </c>
      <c r="Q611" s="4" t="s">
        <v>36</v>
      </c>
      <c r="R611" s="5">
        <v>0</v>
      </c>
      <c r="S611" s="4" t="s">
        <v>50</v>
      </c>
      <c r="T611" s="6">
        <v>45545</v>
      </c>
      <c r="U611" s="4" t="s">
        <v>38</v>
      </c>
      <c r="V611" s="2">
        <f t="shared" si="63"/>
        <v>69.748157746261725</v>
      </c>
      <c r="W611" s="3">
        <f t="shared" si="64"/>
        <v>-3.5731280222693493E-2</v>
      </c>
      <c r="X611" s="3">
        <f t="shared" si="65"/>
        <v>22.83</v>
      </c>
      <c r="Y611" s="3">
        <f t="shared" si="66"/>
        <v>5797999942.3899994</v>
      </c>
      <c r="Z611" s="3">
        <f t="shared" si="67"/>
        <v>6354697008.3899994</v>
      </c>
      <c r="AA611" s="3">
        <f t="shared" si="68"/>
        <v>-4.0068897833087466E-2</v>
      </c>
      <c r="AB611" s="7">
        <f t="shared" si="69"/>
        <v>1.7278685752804009E-2</v>
      </c>
      <c r="AC611" s="3" cm="1">
        <f t="array" ref="AC611">IFERROR(
    (SUMPRODUCT(--(M611:M1610 &lt;&gt; Y611:Y1610)*(M611:M1610 &lt; Y611:Y1610)) - SUMPRODUCT(--(M611:M1610 &lt;&gt; Y611:Y1610)*(M611:M1610 &gt; Y611:Y1610))) /
    SQRT(
        (SUMPRODUCT(--(M611:M1610 &lt;&gt; Y611:Y1610)*(M611:M1610 &lt; Y611:Y1610)) + COUNT(M611:M1610)) *
        (SUMPRODUCT(--(M611:M1610 &lt;&gt; Y611:Y1610)*(M611:M1610 &gt; Y611:Y1610)) + COUNT(Y611:Y1610))
    ),
    0
)</f>
        <v>0.70710678118654746</v>
      </c>
    </row>
    <row r="612" spans="1:29" x14ac:dyDescent="0.3">
      <c r="A612" s="4" t="s">
        <v>810</v>
      </c>
      <c r="B612" s="4" t="s">
        <v>811</v>
      </c>
      <c r="C612" s="5">
        <v>38</v>
      </c>
      <c r="D612" s="4" t="s">
        <v>41</v>
      </c>
      <c r="E612" s="4" t="s">
        <v>33</v>
      </c>
      <c r="F612" s="5">
        <v>3</v>
      </c>
      <c r="G612" s="4" t="s">
        <v>25</v>
      </c>
      <c r="H612" s="4" t="s">
        <v>26</v>
      </c>
      <c r="I612" s="5">
        <v>37273223</v>
      </c>
      <c r="J612" s="5">
        <v>10203238</v>
      </c>
      <c r="K612" s="5">
        <v>147002703</v>
      </c>
      <c r="L612" s="4" t="s">
        <v>61</v>
      </c>
      <c r="M612" s="5">
        <v>658</v>
      </c>
      <c r="N612" s="5">
        <v>36</v>
      </c>
      <c r="O612" s="2">
        <v>18.55</v>
      </c>
      <c r="P612" s="5">
        <v>6712978</v>
      </c>
      <c r="Q612" s="4" t="s">
        <v>28</v>
      </c>
      <c r="R612" s="5">
        <v>0</v>
      </c>
      <c r="S612" s="4" t="s">
        <v>29</v>
      </c>
      <c r="T612" s="6">
        <v>44997</v>
      </c>
      <c r="U612" s="4" t="s">
        <v>38</v>
      </c>
      <c r="V612" s="2">
        <f t="shared" si="63"/>
        <v>14.139592249725604</v>
      </c>
      <c r="W612" s="3">
        <f t="shared" si="64"/>
        <v>0</v>
      </c>
      <c r="X612" s="3">
        <f t="shared" si="65"/>
        <v>18.55</v>
      </c>
      <c r="Y612" s="3">
        <f t="shared" si="66"/>
        <v>2726900140.6500001</v>
      </c>
      <c r="Z612" s="3">
        <f t="shared" si="67"/>
        <v>2726900140.6500001</v>
      </c>
      <c r="AA612" s="3">
        <f t="shared" si="68"/>
        <v>0</v>
      </c>
      <c r="AB612" s="7">
        <f t="shared" si="69"/>
        <v>0</v>
      </c>
      <c r="AC612" s="3" cm="1">
        <f t="array" ref="AC612">IFERROR(
    (SUMPRODUCT(--(M612:M1611 &lt;&gt; Y612:Y1611)*(M612:M1611 &lt; Y612:Y1611)) - SUMPRODUCT(--(M612:M1611 &lt;&gt; Y612:Y1611)*(M612:M1611 &gt; Y612:Y1611))) /
    SQRT(
        (SUMPRODUCT(--(M612:M1611 &lt;&gt; Y612:Y1611)*(M612:M1611 &lt; Y612:Y1611)) + COUNT(M612:M1611)) *
        (SUMPRODUCT(--(M612:M1611 &lt;&gt; Y612:Y1611)*(M612:M1611 &gt; Y612:Y1611)) + COUNT(Y612:Y1611))
    ),
    0
)</f>
        <v>0.70710678118654746</v>
      </c>
    </row>
    <row r="613" spans="1:29" x14ac:dyDescent="0.3">
      <c r="A613" s="4" t="s">
        <v>962</v>
      </c>
      <c r="B613" s="4" t="s">
        <v>963</v>
      </c>
      <c r="C613" s="5">
        <v>41</v>
      </c>
      <c r="D613" s="4" t="s">
        <v>23</v>
      </c>
      <c r="E613" s="4" t="s">
        <v>24</v>
      </c>
      <c r="F613" s="5">
        <v>2</v>
      </c>
      <c r="G613" s="4" t="s">
        <v>34</v>
      </c>
      <c r="H613" s="4" t="s">
        <v>26</v>
      </c>
      <c r="I613" s="5">
        <v>8526185</v>
      </c>
      <c r="J613" s="5">
        <v>12374461</v>
      </c>
      <c r="K613" s="5">
        <v>479066855</v>
      </c>
      <c r="L613" s="4" t="s">
        <v>61</v>
      </c>
      <c r="M613" s="5">
        <v>644</v>
      </c>
      <c r="N613" s="5">
        <v>24</v>
      </c>
      <c r="O613" s="2">
        <v>21.39</v>
      </c>
      <c r="P613" s="5">
        <v>18254914</v>
      </c>
      <c r="Q613" s="4" t="s">
        <v>36</v>
      </c>
      <c r="R613" s="5">
        <v>0</v>
      </c>
      <c r="S613" s="4" t="s">
        <v>29</v>
      </c>
      <c r="T613" s="6">
        <v>45331</v>
      </c>
      <c r="U613" s="4" t="s">
        <v>30</v>
      </c>
      <c r="V613" s="2">
        <f t="shared" si="63"/>
        <v>87.341386481547033</v>
      </c>
      <c r="W613" s="3">
        <f t="shared" si="64"/>
        <v>-3.3700616522422656E-2</v>
      </c>
      <c r="X613" s="3">
        <f t="shared" si="65"/>
        <v>23.39</v>
      </c>
      <c r="Y613" s="3">
        <f t="shared" si="66"/>
        <v>10247240028.450001</v>
      </c>
      <c r="Z613" s="3">
        <f t="shared" si="67"/>
        <v>11205373738.450001</v>
      </c>
      <c r="AA613" s="3">
        <f t="shared" si="68"/>
        <v>-3.8524086699198136E-2</v>
      </c>
      <c r="AB613" s="7">
        <f t="shared" si="69"/>
        <v>2.1545738426867196E-2</v>
      </c>
      <c r="AC613" s="3" cm="1">
        <f t="array" ref="AC613">IFERROR(
    (SUMPRODUCT(--(M613:M1612 &lt;&gt; Y613:Y1612)*(M613:M1612 &lt; Y613:Y1612)) - SUMPRODUCT(--(M613:M1612 &lt;&gt; Y613:Y1612)*(M613:M1612 &gt; Y613:Y1612))) /
    SQRT(
        (SUMPRODUCT(--(M613:M1612 &lt;&gt; Y613:Y1612)*(M613:M1612 &lt; Y613:Y1612)) + COUNT(M613:M1612)) *
        (SUMPRODUCT(--(M613:M1612 &lt;&gt; Y613:Y1612)*(M613:M1612 &gt; Y613:Y1612)) + COUNT(Y613:Y1612))
    ),
    0
)</f>
        <v>0.70710678118654746</v>
      </c>
    </row>
    <row r="614" spans="1:29" x14ac:dyDescent="0.3">
      <c r="A614" s="4" t="s">
        <v>956</v>
      </c>
      <c r="B614" s="4" t="s">
        <v>957</v>
      </c>
      <c r="C614" s="5">
        <v>41</v>
      </c>
      <c r="D614" s="4" t="s">
        <v>41</v>
      </c>
      <c r="E614" s="4" t="s">
        <v>24</v>
      </c>
      <c r="F614" s="5">
        <v>0</v>
      </c>
      <c r="G614" s="4" t="s">
        <v>64</v>
      </c>
      <c r="H614" s="4" t="s">
        <v>26</v>
      </c>
      <c r="I614" s="5">
        <v>32543766</v>
      </c>
      <c r="J614" s="5">
        <v>7524132</v>
      </c>
      <c r="K614" s="5">
        <v>423427424</v>
      </c>
      <c r="L614" s="4" t="s">
        <v>61</v>
      </c>
      <c r="M614" s="5">
        <v>657</v>
      </c>
      <c r="N614" s="5">
        <v>24</v>
      </c>
      <c r="O614" s="2">
        <v>18.510000000000002</v>
      </c>
      <c r="P614" s="5">
        <v>18376709</v>
      </c>
      <c r="Q614" s="4" t="s">
        <v>36</v>
      </c>
      <c r="R614" s="5">
        <v>0</v>
      </c>
      <c r="S614" s="4" t="s">
        <v>43</v>
      </c>
      <c r="T614" s="6">
        <v>45443</v>
      </c>
      <c r="U614" s="4" t="s">
        <v>38</v>
      </c>
      <c r="V614" s="2">
        <f t="shared" si="63"/>
        <v>45.863920787658991</v>
      </c>
      <c r="W614" s="3">
        <f t="shared" si="64"/>
        <v>0</v>
      </c>
      <c r="X614" s="3">
        <f t="shared" si="65"/>
        <v>18.510000000000002</v>
      </c>
      <c r="Y614" s="3">
        <f t="shared" si="66"/>
        <v>7837641618.2400007</v>
      </c>
      <c r="Z614" s="3">
        <f t="shared" si="67"/>
        <v>7837641618.2400007</v>
      </c>
      <c r="AA614" s="3">
        <f t="shared" si="68"/>
        <v>0</v>
      </c>
      <c r="AB614" s="7">
        <f t="shared" si="69"/>
        <v>0</v>
      </c>
      <c r="AC614" s="3" cm="1">
        <f t="array" ref="AC614">IFERROR(
    (SUMPRODUCT(--(M614:M1613 &lt;&gt; Y614:Y1613)*(M614:M1613 &lt; Y614:Y1613)) - SUMPRODUCT(--(M614:M1613 &lt;&gt; Y614:Y1613)*(M614:M1613 &gt; Y614:Y1613))) /
    SQRT(
        (SUMPRODUCT(--(M614:M1613 &lt;&gt; Y614:Y1613)*(M614:M1613 &lt; Y614:Y1613)) + COUNT(M614:M1613)) *
        (SUMPRODUCT(--(M614:M1613 &lt;&gt; Y614:Y1613)*(M614:M1613 &gt; Y614:Y1613)) + COUNT(Y614:Y1613))
    ),
    0
)</f>
        <v>0.70710678118654757</v>
      </c>
    </row>
    <row r="615" spans="1:29" x14ac:dyDescent="0.3">
      <c r="A615" s="4" t="s">
        <v>1256</v>
      </c>
      <c r="B615" s="4" t="s">
        <v>1257</v>
      </c>
      <c r="C615" s="5">
        <v>47</v>
      </c>
      <c r="D615" s="4" t="s">
        <v>41</v>
      </c>
      <c r="E615" s="4" t="s">
        <v>33</v>
      </c>
      <c r="F615" s="5">
        <v>2</v>
      </c>
      <c r="G615" s="4" t="s">
        <v>64</v>
      </c>
      <c r="H615" s="4" t="s">
        <v>26</v>
      </c>
      <c r="I615" s="5">
        <v>7053262</v>
      </c>
      <c r="J615" s="5">
        <v>13166159</v>
      </c>
      <c r="K615" s="5">
        <v>129091382</v>
      </c>
      <c r="L615" s="4" t="s">
        <v>27</v>
      </c>
      <c r="M615" s="5">
        <v>657</v>
      </c>
      <c r="N615" s="5">
        <v>24</v>
      </c>
      <c r="O615" s="2">
        <v>21.5</v>
      </c>
      <c r="P615" s="5">
        <v>3888851</v>
      </c>
      <c r="Q615" s="4" t="s">
        <v>46</v>
      </c>
      <c r="R615" s="5">
        <v>1</v>
      </c>
      <c r="S615" s="4" t="s">
        <v>43</v>
      </c>
      <c r="T615" s="6">
        <v>45086</v>
      </c>
      <c r="U615" s="4" t="s">
        <v>84</v>
      </c>
      <c r="V615" s="2">
        <f t="shared" si="63"/>
        <v>19.233246095424789</v>
      </c>
      <c r="W615" s="3">
        <f t="shared" si="64"/>
        <v>0</v>
      </c>
      <c r="X615" s="3">
        <f t="shared" si="65"/>
        <v>21.5</v>
      </c>
      <c r="Y615" s="3">
        <f t="shared" si="66"/>
        <v>2775464713</v>
      </c>
      <c r="Z615" s="3">
        <f t="shared" si="67"/>
        <v>2775464713</v>
      </c>
      <c r="AA615" s="3">
        <f t="shared" si="68"/>
        <v>0</v>
      </c>
      <c r="AB615" s="7">
        <f t="shared" si="69"/>
        <v>0</v>
      </c>
      <c r="AC615" s="3" cm="1">
        <f t="array" ref="AC615">IFERROR(
    (SUMPRODUCT(--(M615:M1614 &lt;&gt; Y615:Y1614)*(M615:M1614 &lt; Y615:Y1614)) - SUMPRODUCT(--(M615:M1614 &lt;&gt; Y615:Y1614)*(M615:M1614 &gt; Y615:Y1614))) /
    SQRT(
        (SUMPRODUCT(--(M615:M1614 &lt;&gt; Y615:Y1614)*(M615:M1614 &lt; Y615:Y1614)) + COUNT(M615:M1614)) *
        (SUMPRODUCT(--(M615:M1614 &lt;&gt; Y615:Y1614)*(M615:M1614 &gt; Y615:Y1614)) + COUNT(Y615:Y1614))
    ),
    0
)</f>
        <v>0.70710678118654757</v>
      </c>
    </row>
    <row r="616" spans="1:29" x14ac:dyDescent="0.3">
      <c r="A616" s="4" t="s">
        <v>279</v>
      </c>
      <c r="B616" s="4" t="s">
        <v>280</v>
      </c>
      <c r="C616" s="5">
        <v>25</v>
      </c>
      <c r="D616" s="4" t="s">
        <v>23</v>
      </c>
      <c r="E616" s="4" t="s">
        <v>33</v>
      </c>
      <c r="F616" s="5">
        <v>1</v>
      </c>
      <c r="G616" s="4" t="s">
        <v>34</v>
      </c>
      <c r="H616" s="4" t="s">
        <v>26</v>
      </c>
      <c r="I616" s="5">
        <v>58284676</v>
      </c>
      <c r="J616" s="5">
        <v>14358477</v>
      </c>
      <c r="K616" s="5">
        <v>437597975</v>
      </c>
      <c r="L616" s="4" t="s">
        <v>35</v>
      </c>
      <c r="M616" s="5">
        <v>656</v>
      </c>
      <c r="N616" s="5">
        <v>24</v>
      </c>
      <c r="O616" s="2">
        <v>16.239999999999998</v>
      </c>
      <c r="P616" s="5">
        <v>9663609</v>
      </c>
      <c r="Q616" s="4" t="s">
        <v>36</v>
      </c>
      <c r="R616" s="5">
        <v>0</v>
      </c>
      <c r="S616" s="4" t="s">
        <v>37</v>
      </c>
      <c r="T616" s="6">
        <v>45763</v>
      </c>
      <c r="U616" s="4" t="s">
        <v>30</v>
      </c>
      <c r="V616" s="2">
        <f t="shared" si="63"/>
        <v>13.302849065485912</v>
      </c>
      <c r="W616" s="3">
        <f t="shared" si="64"/>
        <v>0</v>
      </c>
      <c r="X616" s="3">
        <f t="shared" si="65"/>
        <v>16.239999999999998</v>
      </c>
      <c r="Y616" s="3">
        <f t="shared" si="66"/>
        <v>7106591113.999999</v>
      </c>
      <c r="Z616" s="3">
        <f t="shared" si="67"/>
        <v>7106591113.999999</v>
      </c>
      <c r="AA616" s="3">
        <f t="shared" si="68"/>
        <v>0</v>
      </c>
      <c r="AB616" s="7">
        <f t="shared" si="69"/>
        <v>0</v>
      </c>
      <c r="AC616" s="3" cm="1">
        <f t="array" ref="AC616">IFERROR(
    (SUMPRODUCT(--(M616:M1615 &lt;&gt; Y616:Y1615)*(M616:M1615 &lt; Y616:Y1615)) - SUMPRODUCT(--(M616:M1615 &lt;&gt; Y616:Y1615)*(M616:M1615 &gt; Y616:Y1615))) /
    SQRT(
        (SUMPRODUCT(--(M616:M1615 &lt;&gt; Y616:Y1615)*(M616:M1615 &lt; Y616:Y1615)) + COUNT(M616:M1615)) *
        (SUMPRODUCT(--(M616:M1615 &lt;&gt; Y616:Y1615)*(M616:M1615 &gt; Y616:Y1615)) + COUNT(Y616:Y1615))
    ),
    0
)</f>
        <v>0.70710678118654757</v>
      </c>
    </row>
    <row r="617" spans="1:29" x14ac:dyDescent="0.3">
      <c r="A617" s="4" t="s">
        <v>760</v>
      </c>
      <c r="B617" s="4" t="s">
        <v>761</v>
      </c>
      <c r="C617" s="5">
        <v>36</v>
      </c>
      <c r="D617" s="4" t="s">
        <v>23</v>
      </c>
      <c r="E617" s="4" t="s">
        <v>42</v>
      </c>
      <c r="F617" s="5">
        <v>0</v>
      </c>
      <c r="G617" s="4" t="s">
        <v>25</v>
      </c>
      <c r="H617" s="4" t="s">
        <v>54</v>
      </c>
      <c r="I617" s="5">
        <v>31612567</v>
      </c>
      <c r="J617" s="5">
        <v>424190</v>
      </c>
      <c r="K617" s="5">
        <v>96920012</v>
      </c>
      <c r="L617" s="4" t="s">
        <v>71</v>
      </c>
      <c r="M617" s="5">
        <v>656</v>
      </c>
      <c r="N617" s="5">
        <v>48</v>
      </c>
      <c r="O617" s="2">
        <v>21.46</v>
      </c>
      <c r="P617" s="5">
        <v>7275080</v>
      </c>
      <c r="Q617" s="4" t="s">
        <v>46</v>
      </c>
      <c r="R617" s="5">
        <v>1</v>
      </c>
      <c r="S617" s="4" t="s">
        <v>50</v>
      </c>
      <c r="T617" s="6">
        <v>45459</v>
      </c>
      <c r="U617" s="4" t="s">
        <v>30</v>
      </c>
      <c r="V617" s="2">
        <f t="shared" si="63"/>
        <v>22.708540692804828</v>
      </c>
      <c r="W617" s="3">
        <f t="shared" si="64"/>
        <v>0</v>
      </c>
      <c r="X617" s="3">
        <f t="shared" si="65"/>
        <v>21.46</v>
      </c>
      <c r="Y617" s="3">
        <f t="shared" si="66"/>
        <v>2079903457.52</v>
      </c>
      <c r="Z617" s="3">
        <f t="shared" si="67"/>
        <v>2079903457.52</v>
      </c>
      <c r="AA617" s="3">
        <f t="shared" si="68"/>
        <v>0</v>
      </c>
      <c r="AB617" s="7">
        <f t="shared" si="69"/>
        <v>0</v>
      </c>
      <c r="AC617" s="3" cm="1">
        <f t="array" ref="AC617">IFERROR(
    (SUMPRODUCT(--(M617:M1616 &lt;&gt; Y617:Y1616)*(M617:M1616 &lt; Y617:Y1616)) - SUMPRODUCT(--(M617:M1616 &lt;&gt; Y617:Y1616)*(M617:M1616 &gt; Y617:Y1616))) /
    SQRT(
        (SUMPRODUCT(--(M617:M1616 &lt;&gt; Y617:Y1616)*(M617:M1616 &lt; Y617:Y1616)) + COUNT(M617:M1616)) *
        (SUMPRODUCT(--(M617:M1616 &lt;&gt; Y617:Y1616)*(M617:M1616 &gt; Y617:Y1616)) + COUNT(Y617:Y1616))
    ),
    0
)</f>
        <v>0.70710678118654757</v>
      </c>
    </row>
    <row r="618" spans="1:29" x14ac:dyDescent="0.3">
      <c r="A618" s="4" t="s">
        <v>838</v>
      </c>
      <c r="B618" s="4" t="s">
        <v>839</v>
      </c>
      <c r="C618" s="5">
        <v>38</v>
      </c>
      <c r="D618" s="4" t="s">
        <v>23</v>
      </c>
      <c r="E618" s="4" t="s">
        <v>42</v>
      </c>
      <c r="F618" s="5">
        <v>3</v>
      </c>
      <c r="G618" s="4" t="s">
        <v>25</v>
      </c>
      <c r="H618" s="4" t="s">
        <v>49</v>
      </c>
      <c r="I618" s="5">
        <v>51444468</v>
      </c>
      <c r="J618" s="5">
        <v>11354091</v>
      </c>
      <c r="K618" s="5">
        <v>389537096</v>
      </c>
      <c r="L618" s="4" t="s">
        <v>27</v>
      </c>
      <c r="M618" s="5">
        <v>656</v>
      </c>
      <c r="N618" s="5">
        <v>24</v>
      </c>
      <c r="O618" s="2">
        <v>12.88</v>
      </c>
      <c r="P618" s="5">
        <v>17678093</v>
      </c>
      <c r="Q618" s="4" t="s">
        <v>28</v>
      </c>
      <c r="R618" s="5">
        <v>0</v>
      </c>
      <c r="S618" s="4" t="s">
        <v>43</v>
      </c>
      <c r="T618" s="6">
        <v>45397</v>
      </c>
      <c r="U618" s="4" t="s">
        <v>84</v>
      </c>
      <c r="V618" s="2">
        <f t="shared" si="63"/>
        <v>28.150475554701821</v>
      </c>
      <c r="W618" s="3">
        <f t="shared" si="64"/>
        <v>0</v>
      </c>
      <c r="X618" s="3">
        <f t="shared" si="65"/>
        <v>12.88</v>
      </c>
      <c r="Y618" s="3">
        <f t="shared" si="66"/>
        <v>5017237796.4800005</v>
      </c>
      <c r="Z618" s="3">
        <f t="shared" si="67"/>
        <v>5017237796.4800005</v>
      </c>
      <c r="AA618" s="3">
        <f t="shared" si="68"/>
        <v>0</v>
      </c>
      <c r="AB618" s="7">
        <f t="shared" si="69"/>
        <v>0</v>
      </c>
      <c r="AC618" s="3" cm="1">
        <f t="array" ref="AC618">IFERROR(
    (SUMPRODUCT(--(M618:M1617 &lt;&gt; Y618:Y1617)*(M618:M1617 &lt; Y618:Y1617)) - SUMPRODUCT(--(M618:M1617 &lt;&gt; Y618:Y1617)*(M618:M1617 &gt; Y618:Y1617))) /
    SQRT(
        (SUMPRODUCT(--(M618:M1617 &lt;&gt; Y618:Y1617)*(M618:M1617 &lt; Y618:Y1617)) + COUNT(M618:M1617)) *
        (SUMPRODUCT(--(M618:M1617 &lt;&gt; Y618:Y1617)*(M618:M1617 &gt; Y618:Y1617)) + COUNT(Y618:Y1617))
    ),
    0
)</f>
        <v>0.70710678118654757</v>
      </c>
    </row>
    <row r="619" spans="1:29" x14ac:dyDescent="0.3">
      <c r="A619" s="4" t="s">
        <v>832</v>
      </c>
      <c r="B619" s="4" t="s">
        <v>833</v>
      </c>
      <c r="C619" s="5">
        <v>38</v>
      </c>
      <c r="D619" s="4" t="s">
        <v>23</v>
      </c>
      <c r="E619" s="4" t="s">
        <v>24</v>
      </c>
      <c r="F619" s="5">
        <v>1</v>
      </c>
      <c r="G619" s="4" t="s">
        <v>25</v>
      </c>
      <c r="H619" s="4" t="s">
        <v>26</v>
      </c>
      <c r="I619" s="5">
        <v>6760399</v>
      </c>
      <c r="J619" s="5">
        <v>10746289</v>
      </c>
      <c r="K619" s="5">
        <v>450218384</v>
      </c>
      <c r="L619" s="4" t="s">
        <v>35</v>
      </c>
      <c r="M619" s="5">
        <v>648</v>
      </c>
      <c r="N619" s="5">
        <v>48</v>
      </c>
      <c r="O619" s="2">
        <v>16.18</v>
      </c>
      <c r="P619" s="5">
        <v>17524715</v>
      </c>
      <c r="Q619" s="4" t="s">
        <v>36</v>
      </c>
      <c r="R619" s="5">
        <v>1</v>
      </c>
      <c r="S619" s="4" t="s">
        <v>29</v>
      </c>
      <c r="T619" s="6">
        <v>45470</v>
      </c>
      <c r="U619" s="4" t="s">
        <v>30</v>
      </c>
      <c r="V619" s="2">
        <f t="shared" si="63"/>
        <v>100.10297207558621</v>
      </c>
      <c r="W619" s="3">
        <f t="shared" si="64"/>
        <v>-4.6048393727742526E-2</v>
      </c>
      <c r="X619" s="3">
        <f t="shared" si="65"/>
        <v>18.18</v>
      </c>
      <c r="Y619" s="3">
        <f t="shared" si="66"/>
        <v>7284533453.1199999</v>
      </c>
      <c r="Z619" s="3">
        <f t="shared" si="67"/>
        <v>8184970221.1199999</v>
      </c>
      <c r="AA619" s="3">
        <f t="shared" si="68"/>
        <v>-4.7966994032833388E-2</v>
      </c>
      <c r="AB619" s="7">
        <f t="shared" si="69"/>
        <v>1.0960008141051504E-2</v>
      </c>
      <c r="AC619" s="3" cm="1">
        <f t="array" ref="AC619">IFERROR(
    (SUMPRODUCT(--(M619:M1618 &lt;&gt; Y619:Y1618)*(M619:M1618 &lt; Y619:Y1618)) - SUMPRODUCT(--(M619:M1618 &lt;&gt; Y619:Y1618)*(M619:M1618 &gt; Y619:Y1618))) /
    SQRT(
        (SUMPRODUCT(--(M619:M1618 &lt;&gt; Y619:Y1618)*(M619:M1618 &lt; Y619:Y1618)) + COUNT(M619:M1618)) *
        (SUMPRODUCT(--(M619:M1618 &lt;&gt; Y619:Y1618)*(M619:M1618 &gt; Y619:Y1618)) + COUNT(Y619:Y1618))
    ),
    0
)</f>
        <v>0.70710678118654746</v>
      </c>
    </row>
    <row r="620" spans="1:29" x14ac:dyDescent="0.3">
      <c r="A620" s="4" t="s">
        <v>1038</v>
      </c>
      <c r="B620" s="4" t="s">
        <v>1039</v>
      </c>
      <c r="C620" s="5">
        <v>43</v>
      </c>
      <c r="D620" s="4" t="s">
        <v>23</v>
      </c>
      <c r="E620" s="4" t="s">
        <v>42</v>
      </c>
      <c r="F620" s="5">
        <v>1</v>
      </c>
      <c r="G620" s="4" t="s">
        <v>34</v>
      </c>
      <c r="H620" s="4" t="s">
        <v>26</v>
      </c>
      <c r="I620" s="5">
        <v>36258889</v>
      </c>
      <c r="J620" s="5">
        <v>13618777</v>
      </c>
      <c r="K620" s="5">
        <v>15446342</v>
      </c>
      <c r="L620" s="4" t="s">
        <v>27</v>
      </c>
      <c r="M620" s="5">
        <v>656</v>
      </c>
      <c r="N620" s="5">
        <v>24</v>
      </c>
      <c r="O620" s="2">
        <v>17.34</v>
      </c>
      <c r="P620" s="5">
        <v>13116906</v>
      </c>
      <c r="Q620" s="4" t="s">
        <v>36</v>
      </c>
      <c r="R620" s="5">
        <v>0</v>
      </c>
      <c r="S620" s="4" t="s">
        <v>29</v>
      </c>
      <c r="T620" s="6">
        <v>45249</v>
      </c>
      <c r="U620" s="4" t="s">
        <v>30</v>
      </c>
      <c r="V620" s="2">
        <f t="shared" si="63"/>
        <v>26.298155170292048</v>
      </c>
      <c r="W620" s="3">
        <f t="shared" si="64"/>
        <v>0</v>
      </c>
      <c r="X620" s="3">
        <f t="shared" si="65"/>
        <v>17.34</v>
      </c>
      <c r="Y620" s="3">
        <f t="shared" si="66"/>
        <v>267839570.28</v>
      </c>
      <c r="Z620" s="3">
        <f t="shared" si="67"/>
        <v>267839570.28</v>
      </c>
      <c r="AA620" s="3">
        <f t="shared" si="68"/>
        <v>0</v>
      </c>
      <c r="AB620" s="7">
        <f t="shared" si="69"/>
        <v>0</v>
      </c>
      <c r="AC620" s="3" cm="1">
        <f t="array" ref="AC620">IFERROR(
    (SUMPRODUCT(--(M620:M1619 &lt;&gt; Y620:Y1619)*(M620:M1619 &lt; Y620:Y1619)) - SUMPRODUCT(--(M620:M1619 &lt;&gt; Y620:Y1619)*(M620:M1619 &gt; Y620:Y1619))) /
    SQRT(
        (SUMPRODUCT(--(M620:M1619 &lt;&gt; Y620:Y1619)*(M620:M1619 &lt; Y620:Y1619)) + COUNT(M620:M1619)) *
        (SUMPRODUCT(--(M620:M1619 &lt;&gt; Y620:Y1619)*(M620:M1619 &gt; Y620:Y1619)) + COUNT(Y620:Y1619))
    ),
    0
)</f>
        <v>0.70710678118654746</v>
      </c>
    </row>
    <row r="621" spans="1:29" x14ac:dyDescent="0.3">
      <c r="A621" s="4" t="s">
        <v>876</v>
      </c>
      <c r="B621" s="4" t="s">
        <v>877</v>
      </c>
      <c r="C621" s="5">
        <v>39</v>
      </c>
      <c r="D621" s="4" t="s">
        <v>41</v>
      </c>
      <c r="E621" s="4" t="s">
        <v>24</v>
      </c>
      <c r="F621" s="5">
        <v>0</v>
      </c>
      <c r="G621" s="4" t="s">
        <v>34</v>
      </c>
      <c r="H621" s="4" t="s">
        <v>49</v>
      </c>
      <c r="I621" s="5">
        <v>11113100</v>
      </c>
      <c r="J621" s="5">
        <v>8839008</v>
      </c>
      <c r="K621" s="5">
        <v>36577570</v>
      </c>
      <c r="L621" s="4" t="s">
        <v>27</v>
      </c>
      <c r="M621" s="5">
        <v>655</v>
      </c>
      <c r="N621" s="5">
        <v>36</v>
      </c>
      <c r="O621" s="2">
        <v>15.62</v>
      </c>
      <c r="P621" s="5">
        <v>4147573</v>
      </c>
      <c r="Q621" s="4" t="s">
        <v>36</v>
      </c>
      <c r="R621" s="5">
        <v>1</v>
      </c>
      <c r="S621" s="4" t="s">
        <v>43</v>
      </c>
      <c r="T621" s="6">
        <v>45273</v>
      </c>
      <c r="U621" s="4" t="s">
        <v>84</v>
      </c>
      <c r="V621" s="2">
        <f t="shared" si="63"/>
        <v>20.787643090143661</v>
      </c>
      <c r="W621" s="3">
        <f t="shared" si="64"/>
        <v>0</v>
      </c>
      <c r="X621" s="3">
        <f t="shared" si="65"/>
        <v>15.62</v>
      </c>
      <c r="Y621" s="3">
        <f t="shared" si="66"/>
        <v>571341643.39999998</v>
      </c>
      <c r="Z621" s="3">
        <f t="shared" si="67"/>
        <v>571341643.39999998</v>
      </c>
      <c r="AA621" s="3">
        <f t="shared" si="68"/>
        <v>0</v>
      </c>
      <c r="AB621" s="7">
        <f t="shared" si="69"/>
        <v>0</v>
      </c>
      <c r="AC621" s="3" cm="1">
        <f t="array" ref="AC621">IFERROR(
    (SUMPRODUCT(--(M621:M1620 &lt;&gt; Y621:Y1620)*(M621:M1620 &lt; Y621:Y1620)) - SUMPRODUCT(--(M621:M1620 &lt;&gt; Y621:Y1620)*(M621:M1620 &gt; Y621:Y1620))) /
    SQRT(
        (SUMPRODUCT(--(M621:M1620 &lt;&gt; Y621:Y1620)*(M621:M1620 &lt; Y621:Y1620)) + COUNT(M621:M1620)) *
        (SUMPRODUCT(--(M621:M1620 &lt;&gt; Y621:Y1620)*(M621:M1620 &gt; Y621:Y1620)) + COUNT(Y621:Y1620))
    ),
    0
)</f>
        <v>0.70710678118654746</v>
      </c>
    </row>
    <row r="622" spans="1:29" x14ac:dyDescent="0.3">
      <c r="A622" s="4" t="s">
        <v>1608</v>
      </c>
      <c r="B622" s="4" t="s">
        <v>1609</v>
      </c>
      <c r="C622" s="5">
        <v>55</v>
      </c>
      <c r="D622" s="4" t="s">
        <v>41</v>
      </c>
      <c r="E622" s="4" t="s">
        <v>24</v>
      </c>
      <c r="F622" s="5">
        <v>0</v>
      </c>
      <c r="G622" s="4" t="s">
        <v>34</v>
      </c>
      <c r="H622" s="4" t="s">
        <v>26</v>
      </c>
      <c r="I622" s="5">
        <v>39157583</v>
      </c>
      <c r="J622" s="5">
        <v>14201417</v>
      </c>
      <c r="K622" s="5">
        <v>292936404</v>
      </c>
      <c r="L622" s="4" t="s">
        <v>61</v>
      </c>
      <c r="M622" s="5">
        <v>655</v>
      </c>
      <c r="N622" s="5">
        <v>36</v>
      </c>
      <c r="O622" s="2">
        <v>21.66</v>
      </c>
      <c r="P622" s="5">
        <v>4000758</v>
      </c>
      <c r="Q622" s="4" t="s">
        <v>28</v>
      </c>
      <c r="R622" s="5">
        <v>1</v>
      </c>
      <c r="S622" s="4" t="s">
        <v>37</v>
      </c>
      <c r="T622" s="6">
        <v>44887</v>
      </c>
      <c r="U622" s="4" t="s">
        <v>84</v>
      </c>
      <c r="V622" s="2">
        <f t="shared" si="63"/>
        <v>7.4978129275286269</v>
      </c>
      <c r="W622" s="3">
        <f t="shared" si="64"/>
        <v>0</v>
      </c>
      <c r="X622" s="3">
        <f t="shared" si="65"/>
        <v>21.66</v>
      </c>
      <c r="Y622" s="3">
        <f t="shared" si="66"/>
        <v>6345002510.6400003</v>
      </c>
      <c r="Z622" s="3">
        <f t="shared" si="67"/>
        <v>6345002510.6400003</v>
      </c>
      <c r="AA622" s="3">
        <f t="shared" si="68"/>
        <v>0</v>
      </c>
      <c r="AB622" s="7">
        <f t="shared" si="69"/>
        <v>0</v>
      </c>
      <c r="AC622" s="3" cm="1">
        <f t="array" ref="AC622">IFERROR(
    (SUMPRODUCT(--(M622:M1621 &lt;&gt; Y622:Y1621)*(M622:M1621 &lt; Y622:Y1621)) - SUMPRODUCT(--(M622:M1621 &lt;&gt; Y622:Y1621)*(M622:M1621 &gt; Y622:Y1621))) /
    SQRT(
        (SUMPRODUCT(--(M622:M1621 &lt;&gt; Y622:Y1621)*(M622:M1621 &lt; Y622:Y1621)) + COUNT(M622:M1621)) *
        (SUMPRODUCT(--(M622:M1621 &lt;&gt; Y622:Y1621)*(M622:M1621 &gt; Y622:Y1621)) + COUNT(Y622:Y1621))
    ),
    0
)</f>
        <v>0.70710678118654746</v>
      </c>
    </row>
    <row r="623" spans="1:29" x14ac:dyDescent="0.3">
      <c r="A623" s="4" t="s">
        <v>139</v>
      </c>
      <c r="B623" s="4" t="s">
        <v>140</v>
      </c>
      <c r="C623" s="5">
        <v>22</v>
      </c>
      <c r="D623" s="4" t="s">
        <v>23</v>
      </c>
      <c r="E623" s="4" t="s">
        <v>24</v>
      </c>
      <c r="F623" s="5">
        <v>1</v>
      </c>
      <c r="G623" s="4" t="s">
        <v>25</v>
      </c>
      <c r="H623" s="4" t="s">
        <v>26</v>
      </c>
      <c r="I623" s="5">
        <v>27889456</v>
      </c>
      <c r="J623" s="5">
        <v>11966115</v>
      </c>
      <c r="K623" s="5">
        <v>390565738</v>
      </c>
      <c r="L623" s="4" t="s">
        <v>58</v>
      </c>
      <c r="M623" s="5">
        <v>641</v>
      </c>
      <c r="N623" s="5">
        <v>36</v>
      </c>
      <c r="O623" s="2">
        <v>10.6</v>
      </c>
      <c r="P623" s="5">
        <v>19794203</v>
      </c>
      <c r="Q623" s="4" t="s">
        <v>36</v>
      </c>
      <c r="R623" s="5">
        <v>0</v>
      </c>
      <c r="S623" s="4" t="s">
        <v>29</v>
      </c>
      <c r="T623" s="6">
        <v>45888</v>
      </c>
      <c r="U623" s="4" t="s">
        <v>38</v>
      </c>
      <c r="V623" s="2">
        <f t="shared" si="63"/>
        <v>49.664833556142</v>
      </c>
      <c r="W623" s="3">
        <f t="shared" si="64"/>
        <v>-5.4033105911156884E-2</v>
      </c>
      <c r="X623" s="3">
        <f t="shared" si="65"/>
        <v>12.6</v>
      </c>
      <c r="Y623" s="3">
        <f t="shared" si="66"/>
        <v>4139996822.7999997</v>
      </c>
      <c r="Z623" s="3">
        <f t="shared" si="67"/>
        <v>4921128298.8000002</v>
      </c>
      <c r="AA623" s="3">
        <f t="shared" si="68"/>
        <v>-5.1952009872079763E-2</v>
      </c>
      <c r="AB623" s="7">
        <f t="shared" si="69"/>
        <v>-1.6601913800890055E-2</v>
      </c>
      <c r="AC623" s="3" cm="1">
        <f t="array" ref="AC623">IFERROR(
    (SUMPRODUCT(--(M623:M1622 &lt;&gt; Y623:Y1622)*(M623:M1622 &lt; Y623:Y1622)) - SUMPRODUCT(--(M623:M1622 &lt;&gt; Y623:Y1622)*(M623:M1622 &gt; Y623:Y1622))) /
    SQRT(
        (SUMPRODUCT(--(M623:M1622 &lt;&gt; Y623:Y1622)*(M623:M1622 &lt; Y623:Y1622)) + COUNT(M623:M1622)) *
        (SUMPRODUCT(--(M623:M1622 &lt;&gt; Y623:Y1622)*(M623:M1622 &gt; Y623:Y1622)) + COUNT(Y623:Y1622))
    ),
    0
)</f>
        <v>0.70710678118654746</v>
      </c>
    </row>
    <row r="624" spans="1:29" x14ac:dyDescent="0.3">
      <c r="A624" s="4" t="s">
        <v>462</v>
      </c>
      <c r="B624" s="4" t="s">
        <v>463</v>
      </c>
      <c r="C624" s="5">
        <v>29</v>
      </c>
      <c r="D624" s="4" t="s">
        <v>23</v>
      </c>
      <c r="E624" s="4" t="s">
        <v>24</v>
      </c>
      <c r="F624" s="5">
        <v>3</v>
      </c>
      <c r="G624" s="4" t="s">
        <v>25</v>
      </c>
      <c r="H624" s="4" t="s">
        <v>26</v>
      </c>
      <c r="I624" s="5">
        <v>48172391</v>
      </c>
      <c r="J624" s="5">
        <v>9131872</v>
      </c>
      <c r="K624" s="5">
        <v>424245973</v>
      </c>
      <c r="L624" s="4" t="s">
        <v>35</v>
      </c>
      <c r="M624" s="5">
        <v>654</v>
      </c>
      <c r="N624" s="5">
        <v>60</v>
      </c>
      <c r="O624" s="2">
        <v>10.4</v>
      </c>
      <c r="P624" s="5">
        <v>2360706</v>
      </c>
      <c r="Q624" s="4" t="s">
        <v>36</v>
      </c>
      <c r="R624" s="5">
        <v>0</v>
      </c>
      <c r="S624" s="4" t="s">
        <v>29</v>
      </c>
      <c r="T624" s="6">
        <v>45685</v>
      </c>
      <c r="U624" s="4" t="s">
        <v>38</v>
      </c>
      <c r="V624" s="2">
        <f t="shared" si="63"/>
        <v>4.1195992696040777</v>
      </c>
      <c r="W624" s="3">
        <f t="shared" si="64"/>
        <v>0</v>
      </c>
      <c r="X624" s="3">
        <f t="shared" si="65"/>
        <v>10.4</v>
      </c>
      <c r="Y624" s="3">
        <f t="shared" si="66"/>
        <v>4412158119.1999998</v>
      </c>
      <c r="Z624" s="3">
        <f t="shared" si="67"/>
        <v>4412158119.1999998</v>
      </c>
      <c r="AA624" s="3">
        <f t="shared" si="68"/>
        <v>0</v>
      </c>
      <c r="AB624" s="7">
        <f t="shared" si="69"/>
        <v>0</v>
      </c>
      <c r="AC624" s="3" cm="1">
        <f t="array" ref="AC624">IFERROR(
    (SUMPRODUCT(--(M624:M1623 &lt;&gt; Y624:Y1623)*(M624:M1623 &lt; Y624:Y1623)) - SUMPRODUCT(--(M624:M1623 &lt;&gt; Y624:Y1623)*(M624:M1623 &gt; Y624:Y1623))) /
    SQRT(
        (SUMPRODUCT(--(M624:M1623 &lt;&gt; Y624:Y1623)*(M624:M1623 &lt; Y624:Y1623)) + COUNT(M624:M1623)) *
        (SUMPRODUCT(--(M624:M1623 &lt;&gt; Y624:Y1623)*(M624:M1623 &gt; Y624:Y1623)) + COUNT(Y624:Y1623))
    ),
    0
)</f>
        <v>0.70710678118654757</v>
      </c>
    </row>
    <row r="625" spans="1:29" x14ac:dyDescent="0.3">
      <c r="A625" s="4" t="s">
        <v>1436</v>
      </c>
      <c r="B625" s="4" t="s">
        <v>1437</v>
      </c>
      <c r="C625" s="5">
        <v>51</v>
      </c>
      <c r="D625" s="4" t="s">
        <v>23</v>
      </c>
      <c r="E625" s="4" t="s">
        <v>33</v>
      </c>
      <c r="F625" s="5">
        <v>3</v>
      </c>
      <c r="G625" s="4" t="s">
        <v>64</v>
      </c>
      <c r="H625" s="4" t="s">
        <v>26</v>
      </c>
      <c r="I625" s="5">
        <v>8522810</v>
      </c>
      <c r="J625" s="5">
        <v>14235345</v>
      </c>
      <c r="K625" s="5">
        <v>181016971</v>
      </c>
      <c r="L625" s="4" t="s">
        <v>27</v>
      </c>
      <c r="M625" s="5">
        <v>654</v>
      </c>
      <c r="N625" s="5">
        <v>36</v>
      </c>
      <c r="O625" s="2">
        <v>18.28</v>
      </c>
      <c r="P625" s="5">
        <v>6268681</v>
      </c>
      <c r="Q625" s="4" t="s">
        <v>36</v>
      </c>
      <c r="R625" s="5">
        <v>0</v>
      </c>
      <c r="S625" s="4" t="s">
        <v>37</v>
      </c>
      <c r="T625" s="6">
        <v>45692</v>
      </c>
      <c r="U625" s="4" t="s">
        <v>84</v>
      </c>
      <c r="V625" s="2">
        <f t="shared" si="63"/>
        <v>27.544768018321346</v>
      </c>
      <c r="W625" s="3">
        <f t="shared" si="64"/>
        <v>0</v>
      </c>
      <c r="X625" s="3">
        <f t="shared" si="65"/>
        <v>18.28</v>
      </c>
      <c r="Y625" s="3">
        <f t="shared" si="66"/>
        <v>3308990229.8800001</v>
      </c>
      <c r="Z625" s="3">
        <f t="shared" si="67"/>
        <v>3308990229.8800001</v>
      </c>
      <c r="AA625" s="3">
        <f t="shared" si="68"/>
        <v>0</v>
      </c>
      <c r="AB625" s="7">
        <f t="shared" si="69"/>
        <v>0</v>
      </c>
      <c r="AC625" s="3" cm="1">
        <f t="array" ref="AC625">IFERROR(
    (SUMPRODUCT(--(M625:M1624 &lt;&gt; Y625:Y1624)*(M625:M1624 &lt; Y625:Y1624)) - SUMPRODUCT(--(M625:M1624 &lt;&gt; Y625:Y1624)*(M625:M1624 &gt; Y625:Y1624))) /
    SQRT(
        (SUMPRODUCT(--(M625:M1624 &lt;&gt; Y625:Y1624)*(M625:M1624 &lt; Y625:Y1624)) + COUNT(M625:M1624)) *
        (SUMPRODUCT(--(M625:M1624 &lt;&gt; Y625:Y1624)*(M625:M1624 &gt; Y625:Y1624)) + COUNT(Y625:Y1624))
    ),
    0
)</f>
        <v>0.70710678118654757</v>
      </c>
    </row>
    <row r="626" spans="1:29" x14ac:dyDescent="0.3">
      <c r="A626" s="4" t="s">
        <v>984</v>
      </c>
      <c r="B626" s="4" t="s">
        <v>985</v>
      </c>
      <c r="C626" s="5">
        <v>42</v>
      </c>
      <c r="D626" s="4" t="s">
        <v>23</v>
      </c>
      <c r="E626" s="4" t="s">
        <v>24</v>
      </c>
      <c r="F626" s="5">
        <v>0</v>
      </c>
      <c r="G626" s="4" t="s">
        <v>25</v>
      </c>
      <c r="H626" s="4" t="s">
        <v>49</v>
      </c>
      <c r="I626" s="5">
        <v>10216813</v>
      </c>
      <c r="J626" s="5">
        <v>541797</v>
      </c>
      <c r="K626" s="5">
        <v>341060125</v>
      </c>
      <c r="L626" s="4" t="s">
        <v>27</v>
      </c>
      <c r="M626" s="5">
        <v>644</v>
      </c>
      <c r="N626" s="5">
        <v>60</v>
      </c>
      <c r="O626" s="2">
        <v>19.29</v>
      </c>
      <c r="P626" s="5">
        <v>19657630</v>
      </c>
      <c r="Q626" s="4" t="s">
        <v>36</v>
      </c>
      <c r="R626" s="5">
        <v>0</v>
      </c>
      <c r="S626" s="4" t="s">
        <v>29</v>
      </c>
      <c r="T626" s="6">
        <v>45012</v>
      </c>
      <c r="U626" s="4" t="s">
        <v>55</v>
      </c>
      <c r="V626" s="2">
        <f t="shared" si="63"/>
        <v>182.71533218510569</v>
      </c>
      <c r="W626" s="3">
        <f t="shared" si="64"/>
        <v>-5.6455624700882112E-2</v>
      </c>
      <c r="X626" s="3">
        <f t="shared" si="65"/>
        <v>21.29</v>
      </c>
      <c r="Y626" s="3">
        <f t="shared" si="66"/>
        <v>6579049811.25</v>
      </c>
      <c r="Z626" s="3">
        <f t="shared" si="67"/>
        <v>7261170061.25</v>
      </c>
      <c r="AA626" s="3">
        <f t="shared" si="68"/>
        <v>-5.5440391278034531E-2</v>
      </c>
      <c r="AB626" s="7">
        <f t="shared" si="69"/>
        <v>-1.0117379530563492E-2</v>
      </c>
      <c r="AC626" s="3" cm="1">
        <f t="array" ref="AC626">IFERROR(
    (SUMPRODUCT(--(M626:M1625 &lt;&gt; Y626:Y1625)*(M626:M1625 &lt; Y626:Y1625)) - SUMPRODUCT(--(M626:M1625 &lt;&gt; Y626:Y1625)*(M626:M1625 &gt; Y626:Y1625))) /
    SQRT(
        (SUMPRODUCT(--(M626:M1625 &lt;&gt; Y626:Y1625)*(M626:M1625 &lt; Y626:Y1625)) + COUNT(M626:M1625)) *
        (SUMPRODUCT(--(M626:M1625 &lt;&gt; Y626:Y1625)*(M626:M1625 &gt; Y626:Y1625)) + COUNT(Y626:Y1625))
    ),
    0
)</f>
        <v>0.70710678118654757</v>
      </c>
    </row>
    <row r="627" spans="1:29" x14ac:dyDescent="0.3">
      <c r="A627" s="4" t="s">
        <v>1852</v>
      </c>
      <c r="B627" s="4" t="s">
        <v>1853</v>
      </c>
      <c r="C627" s="5">
        <v>59</v>
      </c>
      <c r="D627" s="4" t="s">
        <v>23</v>
      </c>
      <c r="E627" s="4" t="s">
        <v>24</v>
      </c>
      <c r="F627" s="5">
        <v>3</v>
      </c>
      <c r="G627" s="4" t="s">
        <v>34</v>
      </c>
      <c r="H627" s="4" t="s">
        <v>26</v>
      </c>
      <c r="I627" s="5">
        <v>50904675</v>
      </c>
      <c r="J627" s="5">
        <v>12969392</v>
      </c>
      <c r="K627" s="5">
        <v>267724165</v>
      </c>
      <c r="L627" s="4" t="s">
        <v>61</v>
      </c>
      <c r="M627" s="5">
        <v>654</v>
      </c>
      <c r="N627" s="5">
        <v>48</v>
      </c>
      <c r="O627" s="2">
        <v>18.36</v>
      </c>
      <c r="P627" s="5">
        <v>17402675</v>
      </c>
      <c r="Q627" s="4" t="s">
        <v>36</v>
      </c>
      <c r="R627" s="5">
        <v>1</v>
      </c>
      <c r="S627" s="4" t="s">
        <v>29</v>
      </c>
      <c r="T627" s="6">
        <v>45811</v>
      </c>
      <c r="U627" s="4" t="s">
        <v>30</v>
      </c>
      <c r="V627" s="2">
        <f t="shared" si="63"/>
        <v>27.245290330424709</v>
      </c>
      <c r="W627" s="3">
        <f t="shared" si="64"/>
        <v>0</v>
      </c>
      <c r="X627" s="3">
        <f t="shared" si="65"/>
        <v>18.36</v>
      </c>
      <c r="Y627" s="3">
        <f t="shared" si="66"/>
        <v>4915415669.3999996</v>
      </c>
      <c r="Z627" s="3">
        <f t="shared" si="67"/>
        <v>4915415669.3999996</v>
      </c>
      <c r="AA627" s="3">
        <f t="shared" si="68"/>
        <v>0</v>
      </c>
      <c r="AB627" s="7">
        <f t="shared" si="69"/>
        <v>0</v>
      </c>
      <c r="AC627" s="3" cm="1">
        <f t="array" ref="AC627">IFERROR(
    (SUMPRODUCT(--(M627:M1626 &lt;&gt; Y627:Y1626)*(M627:M1626 &lt; Y627:Y1626)) - SUMPRODUCT(--(M627:M1626 &lt;&gt; Y627:Y1626)*(M627:M1626 &gt; Y627:Y1626))) /
    SQRT(
        (SUMPRODUCT(--(M627:M1626 &lt;&gt; Y627:Y1626)*(M627:M1626 &lt; Y627:Y1626)) + COUNT(M627:M1626)) *
        (SUMPRODUCT(--(M627:M1626 &lt;&gt; Y627:Y1626)*(M627:M1626 &gt; Y627:Y1626)) + COUNT(Y627:Y1626))
    ),
    0
)</f>
        <v>0.70710678118654757</v>
      </c>
    </row>
    <row r="628" spans="1:29" x14ac:dyDescent="0.3">
      <c r="A628" s="4" t="s">
        <v>336</v>
      </c>
      <c r="B628" s="4" t="s">
        <v>337</v>
      </c>
      <c r="C628" s="5">
        <v>26</v>
      </c>
      <c r="D628" s="4" t="s">
        <v>23</v>
      </c>
      <c r="E628" s="4" t="s">
        <v>24</v>
      </c>
      <c r="F628" s="5">
        <v>2</v>
      </c>
      <c r="G628" s="4" t="s">
        <v>64</v>
      </c>
      <c r="H628" s="4" t="s">
        <v>26</v>
      </c>
      <c r="I628" s="5">
        <v>30451924</v>
      </c>
      <c r="J628" s="5">
        <v>8899217</v>
      </c>
      <c r="K628" s="5">
        <v>129791471</v>
      </c>
      <c r="L628" s="4" t="s">
        <v>71</v>
      </c>
      <c r="M628" s="5">
        <v>641</v>
      </c>
      <c r="N628" s="5">
        <v>48</v>
      </c>
      <c r="O628" s="2">
        <v>8.11</v>
      </c>
      <c r="P628" s="5">
        <v>13449436</v>
      </c>
      <c r="Q628" s="4" t="s">
        <v>36</v>
      </c>
      <c r="R628" s="5">
        <v>0</v>
      </c>
      <c r="S628" s="4" t="s">
        <v>37</v>
      </c>
      <c r="T628" s="6">
        <v>45813</v>
      </c>
      <c r="U628" s="4" t="s">
        <v>38</v>
      </c>
      <c r="V628" s="2">
        <f t="shared" si="63"/>
        <v>34.178007697413399</v>
      </c>
      <c r="W628" s="3">
        <f t="shared" si="64"/>
        <v>-5.908615452216729E-2</v>
      </c>
      <c r="X628" s="3">
        <f t="shared" si="65"/>
        <v>10.11</v>
      </c>
      <c r="Y628" s="3">
        <f t="shared" si="66"/>
        <v>1052608829.8099999</v>
      </c>
      <c r="Z628" s="3">
        <f t="shared" si="67"/>
        <v>1312191771.8099999</v>
      </c>
      <c r="AA628" s="3">
        <f t="shared" si="68"/>
        <v>-5.567152990616598E-2</v>
      </c>
      <c r="AB628" s="7">
        <f t="shared" si="69"/>
        <v>-1.9131182128024289E-2</v>
      </c>
      <c r="AC628" s="3" cm="1">
        <f t="array" ref="AC628">IFERROR(
    (SUMPRODUCT(--(M628:M1627 &lt;&gt; Y628:Y1627)*(M628:M1627 &lt; Y628:Y1627)) - SUMPRODUCT(--(M628:M1627 &lt;&gt; Y628:Y1627)*(M628:M1627 &gt; Y628:Y1627))) /
    SQRT(
        (SUMPRODUCT(--(M628:M1627 &lt;&gt; Y628:Y1627)*(M628:M1627 &lt; Y628:Y1627)) + COUNT(M628:M1627)) *
        (SUMPRODUCT(--(M628:M1627 &lt;&gt; Y628:Y1627)*(M628:M1627 &gt; Y628:Y1627)) + COUNT(Y628:Y1627))
    ),
    0
)</f>
        <v>0.70710678118654757</v>
      </c>
    </row>
    <row r="629" spans="1:29" x14ac:dyDescent="0.3">
      <c r="A629" s="4" t="s">
        <v>1538</v>
      </c>
      <c r="B629" s="4" t="s">
        <v>1539</v>
      </c>
      <c r="C629" s="5">
        <v>53</v>
      </c>
      <c r="D629" s="4" t="s">
        <v>41</v>
      </c>
      <c r="E629" s="4" t="s">
        <v>33</v>
      </c>
      <c r="F629" s="5">
        <v>3</v>
      </c>
      <c r="G629" s="4" t="s">
        <v>64</v>
      </c>
      <c r="H629" s="4" t="s">
        <v>54</v>
      </c>
      <c r="I629" s="5">
        <v>24427719</v>
      </c>
      <c r="J629" s="5">
        <v>4262663</v>
      </c>
      <c r="K629" s="5">
        <v>244115583</v>
      </c>
      <c r="L629" s="4" t="s">
        <v>61</v>
      </c>
      <c r="M629" s="5">
        <v>653</v>
      </c>
      <c r="N629" s="5">
        <v>36</v>
      </c>
      <c r="O629" s="2">
        <v>8.23</v>
      </c>
      <c r="P629" s="5">
        <v>16306756</v>
      </c>
      <c r="Q629" s="4" t="s">
        <v>46</v>
      </c>
      <c r="R629" s="5">
        <v>0</v>
      </c>
      <c r="S629" s="4" t="s">
        <v>37</v>
      </c>
      <c r="T629" s="6">
        <v>45871</v>
      </c>
      <c r="U629" s="4" t="s">
        <v>84</v>
      </c>
      <c r="V629" s="2">
        <f t="shared" si="63"/>
        <v>56.837012487320656</v>
      </c>
      <c r="W629" s="3">
        <f t="shared" si="64"/>
        <v>0</v>
      </c>
      <c r="X629" s="3">
        <f t="shared" si="65"/>
        <v>8.23</v>
      </c>
      <c r="Y629" s="3">
        <f t="shared" si="66"/>
        <v>2009071248.0900002</v>
      </c>
      <c r="Z629" s="3">
        <f t="shared" si="67"/>
        <v>2009071248.0900002</v>
      </c>
      <c r="AA629" s="3">
        <f t="shared" si="68"/>
        <v>0</v>
      </c>
      <c r="AB629" s="7">
        <f t="shared" si="69"/>
        <v>0</v>
      </c>
      <c r="AC629" s="3" cm="1">
        <f t="array" ref="AC629">IFERROR(
    (SUMPRODUCT(--(M629:M1628 &lt;&gt; Y629:Y1628)*(M629:M1628 &lt; Y629:Y1628)) - SUMPRODUCT(--(M629:M1628 &lt;&gt; Y629:Y1628)*(M629:M1628 &gt; Y629:Y1628))) /
    SQRT(
        (SUMPRODUCT(--(M629:M1628 &lt;&gt; Y629:Y1628)*(M629:M1628 &lt; Y629:Y1628)) + COUNT(M629:M1628)) *
        (SUMPRODUCT(--(M629:M1628 &lt;&gt; Y629:Y1628)*(M629:M1628 &gt; Y629:Y1628)) + COUNT(Y629:Y1628))
    ),
    0
)</f>
        <v>0.70710678118654746</v>
      </c>
    </row>
    <row r="630" spans="1:29" x14ac:dyDescent="0.3">
      <c r="A630" s="4" t="s">
        <v>259</v>
      </c>
      <c r="B630" s="4" t="s">
        <v>260</v>
      </c>
      <c r="C630" s="5">
        <v>25</v>
      </c>
      <c r="D630" s="4" t="s">
        <v>41</v>
      </c>
      <c r="E630" s="4" t="s">
        <v>24</v>
      </c>
      <c r="F630" s="5">
        <v>3</v>
      </c>
      <c r="G630" s="4" t="s">
        <v>34</v>
      </c>
      <c r="H630" s="4" t="s">
        <v>49</v>
      </c>
      <c r="I630" s="5">
        <v>33870249</v>
      </c>
      <c r="J630" s="5">
        <v>8915948</v>
      </c>
      <c r="K630" s="5">
        <v>214630891</v>
      </c>
      <c r="L630" s="4" t="s">
        <v>27</v>
      </c>
      <c r="M630" s="5">
        <v>652</v>
      </c>
      <c r="N630" s="5">
        <v>12</v>
      </c>
      <c r="O630" s="2">
        <v>8.8699999999999992</v>
      </c>
      <c r="P630" s="5">
        <v>19563957</v>
      </c>
      <c r="Q630" s="4" t="s">
        <v>36</v>
      </c>
      <c r="R630" s="5">
        <v>1</v>
      </c>
      <c r="S630" s="4" t="s">
        <v>37</v>
      </c>
      <c r="T630" s="6">
        <v>45493</v>
      </c>
      <c r="U630" s="4" t="s">
        <v>55</v>
      </c>
      <c r="V630" s="2">
        <f t="shared" si="63"/>
        <v>45.724926195240023</v>
      </c>
      <c r="W630" s="3">
        <f t="shared" si="64"/>
        <v>0</v>
      </c>
      <c r="X630" s="3">
        <f t="shared" si="65"/>
        <v>8.8699999999999992</v>
      </c>
      <c r="Y630" s="3">
        <f t="shared" si="66"/>
        <v>1903776003.1699998</v>
      </c>
      <c r="Z630" s="3">
        <f t="shared" si="67"/>
        <v>1903776003.1699998</v>
      </c>
      <c r="AA630" s="3">
        <f t="shared" si="68"/>
        <v>0</v>
      </c>
      <c r="AB630" s="7">
        <f t="shared" si="69"/>
        <v>0</v>
      </c>
      <c r="AC630" s="3" cm="1">
        <f t="array" ref="AC630">IFERROR(
    (SUMPRODUCT(--(M630:M1629 &lt;&gt; Y630:Y1629)*(M630:M1629 &lt; Y630:Y1629)) - SUMPRODUCT(--(M630:M1629 &lt;&gt; Y630:Y1629)*(M630:M1629 &gt; Y630:Y1629))) /
    SQRT(
        (SUMPRODUCT(--(M630:M1629 &lt;&gt; Y630:Y1629)*(M630:M1629 &lt; Y630:Y1629)) + COUNT(M630:M1629)) *
        (SUMPRODUCT(--(M630:M1629 &lt;&gt; Y630:Y1629)*(M630:M1629 &gt; Y630:Y1629)) + COUNT(Y630:Y1629))
    ),
    0
)</f>
        <v>0.70710678118654746</v>
      </c>
    </row>
    <row r="631" spans="1:29" x14ac:dyDescent="0.3">
      <c r="A631" s="4" t="s">
        <v>1174</v>
      </c>
      <c r="B631" s="4" t="s">
        <v>1175</v>
      </c>
      <c r="C631" s="5">
        <v>46</v>
      </c>
      <c r="D631" s="4" t="s">
        <v>41</v>
      </c>
      <c r="E631" s="4" t="s">
        <v>24</v>
      </c>
      <c r="F631" s="5">
        <v>0</v>
      </c>
      <c r="G631" s="4" t="s">
        <v>64</v>
      </c>
      <c r="H631" s="4" t="s">
        <v>54</v>
      </c>
      <c r="I631" s="5">
        <v>41771094</v>
      </c>
      <c r="J631" s="5">
        <v>3968178</v>
      </c>
      <c r="K631" s="5">
        <v>43408376</v>
      </c>
      <c r="L631" s="4" t="s">
        <v>71</v>
      </c>
      <c r="M631" s="5">
        <v>638</v>
      </c>
      <c r="N631" s="5">
        <v>36</v>
      </c>
      <c r="O631" s="2">
        <v>20.79</v>
      </c>
      <c r="P631" s="5">
        <v>8787727</v>
      </c>
      <c r="Q631" s="4" t="s">
        <v>36</v>
      </c>
      <c r="R631" s="5">
        <v>0</v>
      </c>
      <c r="S631" s="4" t="s">
        <v>43</v>
      </c>
      <c r="T631" s="6">
        <v>44862</v>
      </c>
      <c r="U631" s="4" t="s">
        <v>51</v>
      </c>
      <c r="V631" s="2">
        <f t="shared" si="63"/>
        <v>19.212651657420345</v>
      </c>
      <c r="W631" s="3">
        <f t="shared" si="64"/>
        <v>-5.5801054593449591E-2</v>
      </c>
      <c r="X631" s="3">
        <f t="shared" si="65"/>
        <v>22.79</v>
      </c>
      <c r="Y631" s="3">
        <f t="shared" si="66"/>
        <v>902460137.03999996</v>
      </c>
      <c r="Z631" s="3">
        <f t="shared" si="67"/>
        <v>989276889.03999996</v>
      </c>
      <c r="AA631" s="3">
        <f t="shared" si="68"/>
        <v>-5.0680277667289185E-2</v>
      </c>
      <c r="AB631" s="7">
        <f t="shared" si="69"/>
        <v>-2.5886772515124726E-2</v>
      </c>
      <c r="AC631" s="3" cm="1">
        <f t="array" ref="AC631">IFERROR(
    (SUMPRODUCT(--(M631:M1630 &lt;&gt; Y631:Y1630)*(M631:M1630 &lt; Y631:Y1630)) - SUMPRODUCT(--(M631:M1630 &lt;&gt; Y631:Y1630)*(M631:M1630 &gt; Y631:Y1630))) /
    SQRT(
        (SUMPRODUCT(--(M631:M1630 &lt;&gt; Y631:Y1630)*(M631:M1630 &lt; Y631:Y1630)) + COUNT(M631:M1630)) *
        (SUMPRODUCT(--(M631:M1630 &lt;&gt; Y631:Y1630)*(M631:M1630 &gt; Y631:Y1630)) + COUNT(Y631:Y1630))
    ),
    0
)</f>
        <v>0.70710678118654746</v>
      </c>
    </row>
    <row r="632" spans="1:29" x14ac:dyDescent="0.3">
      <c r="A632" s="4" t="s">
        <v>484</v>
      </c>
      <c r="B632" s="4" t="s">
        <v>485</v>
      </c>
      <c r="C632" s="5">
        <v>30</v>
      </c>
      <c r="D632" s="4" t="s">
        <v>41</v>
      </c>
      <c r="E632" s="4" t="s">
        <v>33</v>
      </c>
      <c r="F632" s="5">
        <v>3</v>
      </c>
      <c r="G632" s="4" t="s">
        <v>64</v>
      </c>
      <c r="H632" s="4" t="s">
        <v>49</v>
      </c>
      <c r="I632" s="5">
        <v>6200346</v>
      </c>
      <c r="J632" s="5">
        <v>3631171</v>
      </c>
      <c r="K632" s="5">
        <v>48427123</v>
      </c>
      <c r="L632" s="4" t="s">
        <v>35</v>
      </c>
      <c r="M632" s="5">
        <v>641</v>
      </c>
      <c r="N632" s="5">
        <v>24</v>
      </c>
      <c r="O632" s="2">
        <v>14.66</v>
      </c>
      <c r="P632" s="5">
        <v>15606381</v>
      </c>
      <c r="Q632" s="4" t="s">
        <v>46</v>
      </c>
      <c r="R632" s="5">
        <v>0</v>
      </c>
      <c r="S632" s="4" t="s">
        <v>43</v>
      </c>
      <c r="T632" s="6">
        <v>45033</v>
      </c>
      <c r="U632" s="4" t="s">
        <v>38</v>
      </c>
      <c r="V632" s="2">
        <f t="shared" si="63"/>
        <v>158.73828016571602</v>
      </c>
      <c r="W632" s="3">
        <f t="shared" si="64"/>
        <v>-5.4509197367009439E-2</v>
      </c>
      <c r="X632" s="3">
        <f t="shared" si="65"/>
        <v>16.66</v>
      </c>
      <c r="Y632" s="3">
        <f t="shared" si="66"/>
        <v>709941623.17999995</v>
      </c>
      <c r="Z632" s="3">
        <f t="shared" si="67"/>
        <v>806795869.17999995</v>
      </c>
      <c r="AA632" s="3">
        <f t="shared" si="68"/>
        <v>-4.9369556720913782E-2</v>
      </c>
      <c r="AB632" s="7">
        <f t="shared" si="69"/>
        <v>-2.4159749855406316E-2</v>
      </c>
      <c r="AC632" s="3" cm="1">
        <f t="array" ref="AC632">IFERROR(
    (SUMPRODUCT(--(M632:M1631 &lt;&gt; Y632:Y1631)*(M632:M1631 &lt; Y632:Y1631)) - SUMPRODUCT(--(M632:M1631 &lt;&gt; Y632:Y1631)*(M632:M1631 &gt; Y632:Y1631))) /
    SQRT(
        (SUMPRODUCT(--(M632:M1631 &lt;&gt; Y632:Y1631)*(M632:M1631 &lt; Y632:Y1631)) + COUNT(M632:M1631)) *
        (SUMPRODUCT(--(M632:M1631 &lt;&gt; Y632:Y1631)*(M632:M1631 &gt; Y632:Y1631)) + COUNT(Y632:Y1631))
    ),
    0
)</f>
        <v>0.70710678118654746</v>
      </c>
    </row>
    <row r="633" spans="1:29" x14ac:dyDescent="0.3">
      <c r="A633" s="4" t="s">
        <v>914</v>
      </c>
      <c r="B633" s="4" t="s">
        <v>915</v>
      </c>
      <c r="C633" s="5">
        <v>40</v>
      </c>
      <c r="D633" s="4" t="s">
        <v>23</v>
      </c>
      <c r="E633" s="4" t="s">
        <v>42</v>
      </c>
      <c r="F633" s="5">
        <v>0</v>
      </c>
      <c r="G633" s="4" t="s">
        <v>64</v>
      </c>
      <c r="H633" s="4" t="s">
        <v>26</v>
      </c>
      <c r="I633" s="5">
        <v>57639187</v>
      </c>
      <c r="J633" s="5">
        <v>12229793</v>
      </c>
      <c r="K633" s="5">
        <v>441793540</v>
      </c>
      <c r="L633" s="4" t="s">
        <v>61</v>
      </c>
      <c r="M633" s="5">
        <v>652</v>
      </c>
      <c r="N633" s="5">
        <v>72</v>
      </c>
      <c r="O633" s="2">
        <v>15.61</v>
      </c>
      <c r="P633" s="5">
        <v>4448196</v>
      </c>
      <c r="Q633" s="4" t="s">
        <v>36</v>
      </c>
      <c r="R633" s="5">
        <v>0</v>
      </c>
      <c r="S633" s="4" t="s">
        <v>43</v>
      </c>
      <c r="T633" s="6">
        <v>45616</v>
      </c>
      <c r="U633" s="4" t="s">
        <v>84</v>
      </c>
      <c r="V633" s="2">
        <f t="shared" si="63"/>
        <v>6.3664819495003355</v>
      </c>
      <c r="W633" s="3">
        <f t="shared" si="64"/>
        <v>0</v>
      </c>
      <c r="X633" s="3">
        <f t="shared" si="65"/>
        <v>15.61</v>
      </c>
      <c r="Y633" s="3">
        <f t="shared" si="66"/>
        <v>6896397159.3999996</v>
      </c>
      <c r="Z633" s="3">
        <f t="shared" si="67"/>
        <v>6896397159.3999996</v>
      </c>
      <c r="AA633" s="3">
        <f t="shared" si="68"/>
        <v>0</v>
      </c>
      <c r="AB633" s="7">
        <f t="shared" si="69"/>
        <v>0</v>
      </c>
      <c r="AC633" s="3" cm="1">
        <f t="array" ref="AC633">IFERROR(
    (SUMPRODUCT(--(M633:M1632 &lt;&gt; Y633:Y1632)*(M633:M1632 &lt; Y633:Y1632)) - SUMPRODUCT(--(M633:M1632 &lt;&gt; Y633:Y1632)*(M633:M1632 &gt; Y633:Y1632))) /
    SQRT(
        (SUMPRODUCT(--(M633:M1632 &lt;&gt; Y633:Y1632)*(M633:M1632 &lt; Y633:Y1632)) + COUNT(M633:M1632)) *
        (SUMPRODUCT(--(M633:M1632 &lt;&gt; Y633:Y1632)*(M633:M1632 &gt; Y633:Y1632)) + COUNT(Y633:Y1632))
    ),
    0
)</f>
        <v>0.70710678118654746</v>
      </c>
    </row>
    <row r="634" spans="1:29" x14ac:dyDescent="0.3">
      <c r="A634" s="4" t="s">
        <v>235</v>
      </c>
      <c r="B634" s="4" t="s">
        <v>236</v>
      </c>
      <c r="C634" s="5">
        <v>24</v>
      </c>
      <c r="D634" s="4" t="s">
        <v>41</v>
      </c>
      <c r="E634" s="4" t="s">
        <v>33</v>
      </c>
      <c r="F634" s="5">
        <v>2</v>
      </c>
      <c r="G634" s="4" t="s">
        <v>64</v>
      </c>
      <c r="H634" s="4" t="s">
        <v>54</v>
      </c>
      <c r="I634" s="5">
        <v>17353900</v>
      </c>
      <c r="J634" s="5">
        <v>145693</v>
      </c>
      <c r="K634" s="5">
        <v>139073819</v>
      </c>
      <c r="L634" s="4" t="s">
        <v>61</v>
      </c>
      <c r="M634" s="5">
        <v>651</v>
      </c>
      <c r="N634" s="5">
        <v>12</v>
      </c>
      <c r="O634" s="2">
        <v>23.68</v>
      </c>
      <c r="P634" s="5">
        <v>5888362</v>
      </c>
      <c r="Q634" s="4" t="s">
        <v>36</v>
      </c>
      <c r="R634" s="5">
        <v>0</v>
      </c>
      <c r="S634" s="4" t="s">
        <v>50</v>
      </c>
      <c r="T634" s="6">
        <v>45404</v>
      </c>
      <c r="U634" s="4" t="s">
        <v>51</v>
      </c>
      <c r="V634" s="2">
        <f t="shared" si="63"/>
        <v>33.648565426635926</v>
      </c>
      <c r="W634" s="3">
        <f t="shared" si="64"/>
        <v>0</v>
      </c>
      <c r="X634" s="3">
        <f t="shared" si="65"/>
        <v>23.68</v>
      </c>
      <c r="Y634" s="3">
        <f t="shared" si="66"/>
        <v>3293268033.9200001</v>
      </c>
      <c r="Z634" s="3">
        <f t="shared" si="67"/>
        <v>3293268033.9200001</v>
      </c>
      <c r="AA634" s="3">
        <f t="shared" si="68"/>
        <v>0</v>
      </c>
      <c r="AB634" s="7">
        <f t="shared" si="69"/>
        <v>0</v>
      </c>
      <c r="AC634" s="3" cm="1">
        <f t="array" ref="AC634">IFERROR(
    (SUMPRODUCT(--(M634:M1633 &lt;&gt; Y634:Y1633)*(M634:M1633 &lt; Y634:Y1633)) - SUMPRODUCT(--(M634:M1633 &lt;&gt; Y634:Y1633)*(M634:M1633 &gt; Y634:Y1633))) /
    SQRT(
        (SUMPRODUCT(--(M634:M1633 &lt;&gt; Y634:Y1633)*(M634:M1633 &lt; Y634:Y1633)) + COUNT(M634:M1633)) *
        (SUMPRODUCT(--(M634:M1633 &lt;&gt; Y634:Y1633)*(M634:M1633 &gt; Y634:Y1633)) + COUNT(Y634:Y1633))
    ),
    0
)</f>
        <v>0.70710678118654757</v>
      </c>
    </row>
    <row r="635" spans="1:29" x14ac:dyDescent="0.3">
      <c r="A635" s="4" t="s">
        <v>340</v>
      </c>
      <c r="B635" s="4" t="s">
        <v>341</v>
      </c>
      <c r="C635" s="5">
        <v>26</v>
      </c>
      <c r="D635" s="4" t="s">
        <v>41</v>
      </c>
      <c r="E635" s="4" t="s">
        <v>24</v>
      </c>
      <c r="F635" s="5">
        <v>3</v>
      </c>
      <c r="G635" s="4" t="s">
        <v>34</v>
      </c>
      <c r="H635" s="4" t="s">
        <v>54</v>
      </c>
      <c r="I635" s="5">
        <v>14670115</v>
      </c>
      <c r="J635" s="5">
        <v>1189138</v>
      </c>
      <c r="K635" s="5">
        <v>287401765</v>
      </c>
      <c r="L635" s="4" t="s">
        <v>27</v>
      </c>
      <c r="M635" s="5">
        <v>651</v>
      </c>
      <c r="N635" s="5">
        <v>48</v>
      </c>
      <c r="O635" s="2">
        <v>11.28</v>
      </c>
      <c r="P635" s="5">
        <v>18220388</v>
      </c>
      <c r="Q635" s="4" t="s">
        <v>36</v>
      </c>
      <c r="R635" s="5">
        <v>0</v>
      </c>
      <c r="S635" s="4" t="s">
        <v>29</v>
      </c>
      <c r="T635" s="6">
        <v>45574</v>
      </c>
      <c r="U635" s="4" t="s">
        <v>51</v>
      </c>
      <c r="V635" s="2">
        <f t="shared" si="63"/>
        <v>114.88805935563295</v>
      </c>
      <c r="W635" s="3">
        <f t="shared" si="64"/>
        <v>0</v>
      </c>
      <c r="X635" s="3">
        <f t="shared" si="65"/>
        <v>11.28</v>
      </c>
      <c r="Y635" s="3">
        <f t="shared" si="66"/>
        <v>3241891909.1999998</v>
      </c>
      <c r="Z635" s="3">
        <f t="shared" si="67"/>
        <v>3241891909.1999998</v>
      </c>
      <c r="AA635" s="3">
        <f t="shared" si="68"/>
        <v>0</v>
      </c>
      <c r="AB635" s="7">
        <f t="shared" si="69"/>
        <v>0</v>
      </c>
      <c r="AC635" s="3" cm="1">
        <f t="array" ref="AC635">IFERROR(
    (SUMPRODUCT(--(M635:M1634 &lt;&gt; Y635:Y1634)*(M635:M1634 &lt; Y635:Y1634)) - SUMPRODUCT(--(M635:M1634 &lt;&gt; Y635:Y1634)*(M635:M1634 &gt; Y635:Y1634))) /
    SQRT(
        (SUMPRODUCT(--(M635:M1634 &lt;&gt; Y635:Y1634)*(M635:M1634 &lt; Y635:Y1634)) + COUNT(M635:M1634)) *
        (SUMPRODUCT(--(M635:M1634 &lt;&gt; Y635:Y1634)*(M635:M1634 &gt; Y635:Y1634)) + COUNT(Y635:Y1634))
    ),
    0
)</f>
        <v>0.70710678118654757</v>
      </c>
    </row>
    <row r="636" spans="1:29" x14ac:dyDescent="0.3">
      <c r="A636" s="4" t="s">
        <v>504</v>
      </c>
      <c r="B636" s="4" t="s">
        <v>505</v>
      </c>
      <c r="C636" s="5">
        <v>31</v>
      </c>
      <c r="D636" s="4" t="s">
        <v>23</v>
      </c>
      <c r="E636" s="4" t="s">
        <v>24</v>
      </c>
      <c r="F636" s="5">
        <v>3</v>
      </c>
      <c r="G636" s="4" t="s">
        <v>64</v>
      </c>
      <c r="H636" s="4" t="s">
        <v>54</v>
      </c>
      <c r="I636" s="5">
        <v>47566130</v>
      </c>
      <c r="J636" s="5">
        <v>2208977</v>
      </c>
      <c r="K636" s="5">
        <v>131241577</v>
      </c>
      <c r="L636" s="4" t="s">
        <v>71</v>
      </c>
      <c r="M636" s="5">
        <v>651</v>
      </c>
      <c r="N636" s="5">
        <v>48</v>
      </c>
      <c r="O636" s="2">
        <v>20.38</v>
      </c>
      <c r="P636" s="5">
        <v>6880599</v>
      </c>
      <c r="Q636" s="4" t="s">
        <v>28</v>
      </c>
      <c r="R636" s="5">
        <v>0</v>
      </c>
      <c r="S636" s="4" t="s">
        <v>50</v>
      </c>
      <c r="T636" s="6">
        <v>44989</v>
      </c>
      <c r="U636" s="4" t="s">
        <v>30</v>
      </c>
      <c r="V636" s="2">
        <f t="shared" si="63"/>
        <v>13.823373599176794</v>
      </c>
      <c r="W636" s="3">
        <f t="shared" si="64"/>
        <v>0</v>
      </c>
      <c r="X636" s="3">
        <f t="shared" si="65"/>
        <v>20.38</v>
      </c>
      <c r="Y636" s="3">
        <f t="shared" si="66"/>
        <v>2674703339.2599998</v>
      </c>
      <c r="Z636" s="3">
        <f t="shared" si="67"/>
        <v>2674703339.2599998</v>
      </c>
      <c r="AA636" s="3">
        <f t="shared" si="68"/>
        <v>0</v>
      </c>
      <c r="AB636" s="7">
        <f t="shared" si="69"/>
        <v>0</v>
      </c>
      <c r="AC636" s="3" cm="1">
        <f t="array" ref="AC636">IFERROR(
    (SUMPRODUCT(--(M636:M1635 &lt;&gt; Y636:Y1635)*(M636:M1635 &lt; Y636:Y1635)) - SUMPRODUCT(--(M636:M1635 &lt;&gt; Y636:Y1635)*(M636:M1635 &gt; Y636:Y1635))) /
    SQRT(
        (SUMPRODUCT(--(M636:M1635 &lt;&gt; Y636:Y1635)*(M636:M1635 &lt; Y636:Y1635)) + COUNT(M636:M1635)) *
        (SUMPRODUCT(--(M636:M1635 &lt;&gt; Y636:Y1635)*(M636:M1635 &gt; Y636:Y1635)) + COUNT(Y636:Y1635))
    ),
    0
)</f>
        <v>0.70710678118654757</v>
      </c>
    </row>
    <row r="637" spans="1:29" x14ac:dyDescent="0.3">
      <c r="A637" s="4" t="s">
        <v>672</v>
      </c>
      <c r="B637" s="4" t="s">
        <v>673</v>
      </c>
      <c r="C637" s="5">
        <v>34</v>
      </c>
      <c r="D637" s="4" t="s">
        <v>23</v>
      </c>
      <c r="E637" s="4" t="s">
        <v>33</v>
      </c>
      <c r="F637" s="5">
        <v>1</v>
      </c>
      <c r="G637" s="4" t="s">
        <v>64</v>
      </c>
      <c r="H637" s="4" t="s">
        <v>305</v>
      </c>
      <c r="I637" s="5">
        <v>38628663</v>
      </c>
      <c r="J637" s="5">
        <v>6697947</v>
      </c>
      <c r="K637" s="5">
        <v>91618212</v>
      </c>
      <c r="L637" s="4" t="s">
        <v>27</v>
      </c>
      <c r="M637" s="5">
        <v>651</v>
      </c>
      <c r="N637" s="5">
        <v>48</v>
      </c>
      <c r="O637" s="2">
        <v>18.829999999999998</v>
      </c>
      <c r="P637" s="5">
        <v>3107154</v>
      </c>
      <c r="Q637" s="4" t="s">
        <v>36</v>
      </c>
      <c r="R637" s="5">
        <v>0</v>
      </c>
      <c r="S637" s="4" t="s">
        <v>29</v>
      </c>
      <c r="T637" s="6">
        <v>45747</v>
      </c>
      <c r="U637" s="4" t="s">
        <v>38</v>
      </c>
      <c r="V637" s="2">
        <f t="shared" si="63"/>
        <v>6.8550328383260961</v>
      </c>
      <c r="W637" s="3">
        <f t="shared" si="64"/>
        <v>0</v>
      </c>
      <c r="X637" s="3">
        <f t="shared" si="65"/>
        <v>18.829999999999998</v>
      </c>
      <c r="Y637" s="3">
        <f t="shared" si="66"/>
        <v>1725170931.9599998</v>
      </c>
      <c r="Z637" s="3">
        <f t="shared" si="67"/>
        <v>1725170931.9599998</v>
      </c>
      <c r="AA637" s="3">
        <f t="shared" si="68"/>
        <v>0</v>
      </c>
      <c r="AB637" s="7">
        <f t="shared" si="69"/>
        <v>0</v>
      </c>
      <c r="AC637" s="3" cm="1">
        <f t="array" ref="AC637">IFERROR(
    (SUMPRODUCT(--(M637:M1636 &lt;&gt; Y637:Y1636)*(M637:M1636 &lt; Y637:Y1636)) - SUMPRODUCT(--(M637:M1636 &lt;&gt; Y637:Y1636)*(M637:M1636 &gt; Y637:Y1636))) /
    SQRT(
        (SUMPRODUCT(--(M637:M1636 &lt;&gt; Y637:Y1636)*(M637:M1636 &lt; Y637:Y1636)) + COUNT(M637:M1636)) *
        (SUMPRODUCT(--(M637:M1636 &lt;&gt; Y637:Y1636)*(M637:M1636 &gt; Y637:Y1636)) + COUNT(Y637:Y1636))
    ),
    0
)</f>
        <v>0.70710678118654757</v>
      </c>
    </row>
    <row r="638" spans="1:29" x14ac:dyDescent="0.3">
      <c r="A638" s="4" t="s">
        <v>1198</v>
      </c>
      <c r="B638" s="4" t="s">
        <v>1199</v>
      </c>
      <c r="C638" s="5">
        <v>46</v>
      </c>
      <c r="D638" s="4" t="s">
        <v>41</v>
      </c>
      <c r="E638" s="4" t="s">
        <v>24</v>
      </c>
      <c r="F638" s="5">
        <v>0</v>
      </c>
      <c r="G638" s="4" t="s">
        <v>25</v>
      </c>
      <c r="H638" s="4" t="s">
        <v>26</v>
      </c>
      <c r="I638" s="5">
        <v>5931253</v>
      </c>
      <c r="J638" s="5">
        <v>13395337</v>
      </c>
      <c r="K638" s="5">
        <v>236333648</v>
      </c>
      <c r="L638" s="4" t="s">
        <v>35</v>
      </c>
      <c r="M638" s="5">
        <v>644</v>
      </c>
      <c r="N638" s="5">
        <v>24</v>
      </c>
      <c r="O638" s="2">
        <v>19.55</v>
      </c>
      <c r="P638" s="5">
        <v>13638828</v>
      </c>
      <c r="Q638" s="4" t="s">
        <v>46</v>
      </c>
      <c r="R638" s="5">
        <v>1</v>
      </c>
      <c r="S638" s="4" t="s">
        <v>29</v>
      </c>
      <c r="T638" s="6">
        <v>44846</v>
      </c>
      <c r="U638" s="4" t="s">
        <v>55</v>
      </c>
      <c r="V638" s="2">
        <f t="shared" si="63"/>
        <v>70.570276494715316</v>
      </c>
      <c r="W638" s="3">
        <f t="shared" si="64"/>
        <v>-5.2198091597555452E-2</v>
      </c>
      <c r="X638" s="3">
        <f t="shared" si="65"/>
        <v>21.55</v>
      </c>
      <c r="Y638" s="3">
        <f t="shared" si="66"/>
        <v>4620322818.4000006</v>
      </c>
      <c r="Z638" s="3">
        <f t="shared" si="67"/>
        <v>5092990114.4000006</v>
      </c>
      <c r="AA638" s="3">
        <f t="shared" si="68"/>
        <v>-4.9712186187993251E-2</v>
      </c>
      <c r="AB638" s="7">
        <f t="shared" si="69"/>
        <v>-1.0216318221209459E-2</v>
      </c>
      <c r="AC638" s="3" cm="1">
        <f t="array" ref="AC638">IFERROR(
    (SUMPRODUCT(--(M638:M1637 &lt;&gt; Y638:Y1637)*(M638:M1637 &lt; Y638:Y1637)) - SUMPRODUCT(--(M638:M1637 &lt;&gt; Y638:Y1637)*(M638:M1637 &gt; Y638:Y1637))) /
    SQRT(
        (SUMPRODUCT(--(M638:M1637 &lt;&gt; Y638:Y1637)*(M638:M1637 &lt; Y638:Y1637)) + COUNT(M638:M1637)) *
        (SUMPRODUCT(--(M638:M1637 &lt;&gt; Y638:Y1637)*(M638:M1637 &gt; Y638:Y1637)) + COUNT(Y638:Y1637))
    ),
    0
)</f>
        <v>0.70710678118654757</v>
      </c>
    </row>
    <row r="639" spans="1:29" x14ac:dyDescent="0.3">
      <c r="A639" s="4" t="s">
        <v>273</v>
      </c>
      <c r="B639" s="4" t="s">
        <v>274</v>
      </c>
      <c r="C639" s="5">
        <v>25</v>
      </c>
      <c r="D639" s="4" t="s">
        <v>23</v>
      </c>
      <c r="E639" s="4" t="s">
        <v>24</v>
      </c>
      <c r="F639" s="5">
        <v>3</v>
      </c>
      <c r="G639" s="4" t="s">
        <v>25</v>
      </c>
      <c r="H639" s="4" t="s">
        <v>26</v>
      </c>
      <c r="I639" s="5">
        <v>15867948</v>
      </c>
      <c r="J639" s="5">
        <v>751972</v>
      </c>
      <c r="K639" s="5">
        <v>62344986</v>
      </c>
      <c r="L639" s="4" t="s">
        <v>27</v>
      </c>
      <c r="M639" s="5">
        <v>650</v>
      </c>
      <c r="N639" s="5">
        <v>36</v>
      </c>
      <c r="O639" s="2">
        <v>9.5</v>
      </c>
      <c r="P639" s="5">
        <v>11849069</v>
      </c>
      <c r="Q639" s="4" t="s">
        <v>36</v>
      </c>
      <c r="R639" s="5">
        <v>0</v>
      </c>
      <c r="S639" s="4" t="s">
        <v>43</v>
      </c>
      <c r="T639" s="6">
        <v>45598</v>
      </c>
      <c r="U639" s="4" t="s">
        <v>51</v>
      </c>
      <c r="V639" s="2">
        <f t="shared" si="63"/>
        <v>71.29438047836571</v>
      </c>
      <c r="W639" s="3">
        <f t="shared" si="64"/>
        <v>0</v>
      </c>
      <c r="X639" s="3">
        <f t="shared" si="65"/>
        <v>9.5</v>
      </c>
      <c r="Y639" s="3">
        <f t="shared" si="66"/>
        <v>592277367</v>
      </c>
      <c r="Z639" s="3">
        <f t="shared" si="67"/>
        <v>592277367</v>
      </c>
      <c r="AA639" s="3">
        <f t="shared" si="68"/>
        <v>0</v>
      </c>
      <c r="AB639" s="7">
        <f t="shared" si="69"/>
        <v>0</v>
      </c>
      <c r="AC639" s="3" cm="1">
        <f t="array" ref="AC639">IFERROR(
    (SUMPRODUCT(--(M639:M1638 &lt;&gt; Y639:Y1638)*(M639:M1638 &lt; Y639:Y1638)) - SUMPRODUCT(--(M639:M1638 &lt;&gt; Y639:Y1638)*(M639:M1638 &gt; Y639:Y1638))) /
    SQRT(
        (SUMPRODUCT(--(M639:M1638 &lt;&gt; Y639:Y1638)*(M639:M1638 &lt; Y639:Y1638)) + COUNT(M639:M1638)) *
        (SUMPRODUCT(--(M639:M1638 &lt;&gt; Y639:Y1638)*(M639:M1638 &gt; Y639:Y1638)) + COUNT(Y639:Y1638))
    ),
    0
)</f>
        <v>0.70710678118654746</v>
      </c>
    </row>
    <row r="640" spans="1:29" x14ac:dyDescent="0.3">
      <c r="A640" s="4" t="s">
        <v>726</v>
      </c>
      <c r="B640" s="4" t="s">
        <v>727</v>
      </c>
      <c r="C640" s="5">
        <v>36</v>
      </c>
      <c r="D640" s="4" t="s">
        <v>41</v>
      </c>
      <c r="E640" s="4" t="s">
        <v>24</v>
      </c>
      <c r="F640" s="5">
        <v>1</v>
      </c>
      <c r="G640" s="4" t="s">
        <v>25</v>
      </c>
      <c r="H640" s="4" t="s">
        <v>49</v>
      </c>
      <c r="I640" s="5">
        <v>31270139</v>
      </c>
      <c r="J640" s="5">
        <v>978534</v>
      </c>
      <c r="K640" s="5">
        <v>476821923</v>
      </c>
      <c r="L640" s="4" t="s">
        <v>61</v>
      </c>
      <c r="M640" s="5">
        <v>641</v>
      </c>
      <c r="N640" s="5">
        <v>48</v>
      </c>
      <c r="O640" s="2">
        <v>21.26</v>
      </c>
      <c r="P640" s="5">
        <v>15021057</v>
      </c>
      <c r="Q640" s="4" t="s">
        <v>36</v>
      </c>
      <c r="R640" s="5">
        <v>0</v>
      </c>
      <c r="S640" s="4" t="s">
        <v>50</v>
      </c>
      <c r="T640" s="6">
        <v>45582</v>
      </c>
      <c r="U640" s="4" t="s">
        <v>38</v>
      </c>
      <c r="V640" s="2">
        <f t="shared" si="63"/>
        <v>46.578837523019942</v>
      </c>
      <c r="W640" s="3">
        <f t="shared" si="64"/>
        <v>-5.9309517787570022E-2</v>
      </c>
      <c r="X640" s="3">
        <f t="shared" si="65"/>
        <v>23.26</v>
      </c>
      <c r="Y640" s="3">
        <f t="shared" si="66"/>
        <v>10137234082.980001</v>
      </c>
      <c r="Z640" s="3">
        <f t="shared" si="67"/>
        <v>11090877928.980001</v>
      </c>
      <c r="AA640" s="3">
        <f t="shared" si="68"/>
        <v>-5.7471221868689013E-2</v>
      </c>
      <c r="AB640" s="7">
        <f t="shared" si="69"/>
        <v>-1.7696558588376828E-2</v>
      </c>
      <c r="AC640" s="3" cm="1">
        <f t="array" ref="AC640">IFERROR(
    (SUMPRODUCT(--(M640:M1639 &lt;&gt; Y640:Y1639)*(M640:M1639 &lt; Y640:Y1639)) - SUMPRODUCT(--(M640:M1639 &lt;&gt; Y640:Y1639)*(M640:M1639 &gt; Y640:Y1639))) /
    SQRT(
        (SUMPRODUCT(--(M640:M1639 &lt;&gt; Y640:Y1639)*(M640:M1639 &lt; Y640:Y1639)) + COUNT(M640:M1639)) *
        (SUMPRODUCT(--(M640:M1639 &lt;&gt; Y640:Y1639)*(M640:M1639 &gt; Y640:Y1639)) + COUNT(Y640:Y1639))
    ),
    0
)</f>
        <v>0.70710678118654757</v>
      </c>
    </row>
    <row r="641" spans="1:29" x14ac:dyDescent="0.3">
      <c r="A641" s="4" t="s">
        <v>710</v>
      </c>
      <c r="B641" s="4" t="s">
        <v>711</v>
      </c>
      <c r="C641" s="5">
        <v>35</v>
      </c>
      <c r="D641" s="4" t="s">
        <v>23</v>
      </c>
      <c r="E641" s="4" t="s">
        <v>33</v>
      </c>
      <c r="F641" s="5">
        <v>3</v>
      </c>
      <c r="G641" s="4" t="s">
        <v>34</v>
      </c>
      <c r="H641" s="4" t="s">
        <v>26</v>
      </c>
      <c r="I641" s="5">
        <v>18294235</v>
      </c>
      <c r="J641" s="5">
        <v>6531423</v>
      </c>
      <c r="K641" s="5">
        <v>466924895</v>
      </c>
      <c r="L641" s="4" t="s">
        <v>61</v>
      </c>
      <c r="M641" s="5">
        <v>650</v>
      </c>
      <c r="N641" s="5">
        <v>24</v>
      </c>
      <c r="O641" s="2">
        <v>8.25</v>
      </c>
      <c r="P641" s="5">
        <v>15354158</v>
      </c>
      <c r="Q641" s="4" t="s">
        <v>36</v>
      </c>
      <c r="R641" s="5">
        <v>0</v>
      </c>
      <c r="S641" s="4" t="s">
        <v>37</v>
      </c>
      <c r="T641" s="6">
        <v>45017</v>
      </c>
      <c r="U641" s="4" t="s">
        <v>30</v>
      </c>
      <c r="V641" s="2">
        <f t="shared" si="63"/>
        <v>61.847939740408897</v>
      </c>
      <c r="W641" s="3">
        <f t="shared" si="64"/>
        <v>0</v>
      </c>
      <c r="X641" s="3">
        <f t="shared" si="65"/>
        <v>8.25</v>
      </c>
      <c r="Y641" s="3">
        <f t="shared" si="66"/>
        <v>3852130383.75</v>
      </c>
      <c r="Z641" s="3">
        <f t="shared" si="67"/>
        <v>3852130383.75</v>
      </c>
      <c r="AA641" s="3">
        <f t="shared" si="68"/>
        <v>0</v>
      </c>
      <c r="AB641" s="7">
        <f t="shared" si="69"/>
        <v>0</v>
      </c>
      <c r="AC641" s="3" cm="1">
        <f t="array" ref="AC641">IFERROR(
    (SUMPRODUCT(--(M641:M1640 &lt;&gt; Y641:Y1640)*(M641:M1640 &lt; Y641:Y1640)) - SUMPRODUCT(--(M641:M1640 &lt;&gt; Y641:Y1640)*(M641:M1640 &gt; Y641:Y1640))) /
    SQRT(
        (SUMPRODUCT(--(M641:M1640 &lt;&gt; Y641:Y1640)*(M641:M1640 &lt; Y641:Y1640)) + COUNT(M641:M1640)) *
        (SUMPRODUCT(--(M641:M1640 &lt;&gt; Y641:Y1640)*(M641:M1640 &gt; Y641:Y1640)) + COUNT(Y641:Y1640))
    ),
    0
)</f>
        <v>0.70710678118654757</v>
      </c>
    </row>
    <row r="642" spans="1:29" x14ac:dyDescent="0.3">
      <c r="A642" s="4" t="s">
        <v>1652</v>
      </c>
      <c r="B642" s="4" t="s">
        <v>1653</v>
      </c>
      <c r="C642" s="5">
        <v>55</v>
      </c>
      <c r="D642" s="4" t="s">
        <v>41</v>
      </c>
      <c r="E642" s="4" t="s">
        <v>33</v>
      </c>
      <c r="F642" s="5">
        <v>2</v>
      </c>
      <c r="G642" s="4" t="s">
        <v>34</v>
      </c>
      <c r="H642" s="4" t="s">
        <v>54</v>
      </c>
      <c r="I642" s="5">
        <v>35635609</v>
      </c>
      <c r="J642" s="5">
        <v>1385049</v>
      </c>
      <c r="K642" s="5">
        <v>309448756</v>
      </c>
      <c r="L642" s="4" t="s">
        <v>61</v>
      </c>
      <c r="M642" s="5">
        <v>650</v>
      </c>
      <c r="N642" s="5">
        <v>60</v>
      </c>
      <c r="O642" s="2">
        <v>13.75</v>
      </c>
      <c r="P642" s="5">
        <v>18270712</v>
      </c>
      <c r="Q642" s="4" t="s">
        <v>36</v>
      </c>
      <c r="R642" s="5">
        <v>0</v>
      </c>
      <c r="S642" s="4" t="s">
        <v>29</v>
      </c>
      <c r="T642" s="6">
        <v>45051</v>
      </c>
      <c r="U642" s="4" t="s">
        <v>38</v>
      </c>
      <c r="V642" s="2">
        <f t="shared" ref="V642:V705" si="70" xml:space="preserve"> (P642 / (I642 + J642)) * 100</f>
        <v>49.352747863098486</v>
      </c>
      <c r="W642" s="3">
        <f t="shared" ref="W642:W705" si="71">IF(M642 &lt; 650,
    IF(AND(COUNTIFS(R642:R1641, 1) &gt; 0, COUNTIFS(R642:R1641, 0) &gt; 0, COUNTA(O642:O1641) &gt; 1),
        (AVERAGEIFS(O642:O1641, R642:R1641, 1) - AVERAGEIFS(O642:O1641, R642:R1641, 0)) / STDEVP(O642:O1641) * SQRT((COUNTIFS(R642:R1641, 1) * COUNTIFS(R642:R1641, 0)) / (COUNTA(O642:O1641) * (COUNTA(O642:O1641) - 1))),
        0),
    0)</f>
        <v>0</v>
      </c>
      <c r="X642" s="3">
        <f t="shared" ref="X642:X705" si="72">IF(M642 &lt; 650, O642 + 2, O642)</f>
        <v>13.75</v>
      </c>
      <c r="Y642" s="3">
        <f t="shared" ref="Y642:Y705" si="73" xml:space="preserve"> K642 * O642</f>
        <v>4254920395</v>
      </c>
      <c r="Z642" s="3">
        <f t="shared" ref="Z642:Z705" si="74" xml:space="preserve"> K642 * X642</f>
        <v>4254920395</v>
      </c>
      <c r="AA642" s="3">
        <f t="shared" ref="AA642:AA705" si="75">IF(M642 &lt; 650,
    IF(AND(COUNTIFS(R642:R1641, 1) &gt; 0, COUNTIFS(R642:R1641, 0) &gt; 0, COUNTA(X642:X1641) &gt; 1),
        (AVERAGEIFS(X642:X1641, R642:R1641, 1) - AVERAGEIFS(X642:X1641, R642:R1641, 0)) / STDEVP(X642:X1641) * SQRT((COUNTIFS(R642:R1641, 1) * COUNTIFS(R642:R1641, 0)) / (COUNTA(X642:X1641) * (COUNTA(X642:X1641) - 1))),
        0),
    0)</f>
        <v>0</v>
      </c>
      <c r="AB642" s="7">
        <f t="shared" ref="AB642:AB705" si="76">IF(M642 &lt; 650,
    IF(AND(COUNTIFS(R642:R1641, 1) &gt; 0, COUNTIFS(R642:R1641, 0) &gt; 0, COUNTA(M642:M1641) &gt; 1),
        (AVERAGEIFS(M642:M1641, R642:R1641, 1) - AVERAGEIFS(M642:M1641, R642:R1641, 0)) / STDEVP(M642:M1641) * SQRT((COUNTIFS(R642:R1641, 1) * COUNTIFS(R642:R1641, 0)) / (COUNTA(M642:M1641) * (COUNTA(M642:M1641) - 1))),
        0),
    0)</f>
        <v>0</v>
      </c>
      <c r="AC642" s="3" cm="1">
        <f t="array" ref="AC642">IFERROR(
    (SUMPRODUCT(--(M642:M1641 &lt;&gt; Y642:Y1641)*(M642:M1641 &lt; Y642:Y1641)) - SUMPRODUCT(--(M642:M1641 &lt;&gt; Y642:Y1641)*(M642:M1641 &gt; Y642:Y1641))) /
    SQRT(
        (SUMPRODUCT(--(M642:M1641 &lt;&gt; Y642:Y1641)*(M642:M1641 &lt; Y642:Y1641)) + COUNT(M642:M1641)) *
        (SUMPRODUCT(--(M642:M1641 &lt;&gt; Y642:Y1641)*(M642:M1641 &gt; Y642:Y1641)) + COUNT(Y642:Y1641))
    ),
    0
)</f>
        <v>0.70710678118654746</v>
      </c>
    </row>
    <row r="643" spans="1:29" x14ac:dyDescent="0.3">
      <c r="A643" s="4" t="s">
        <v>1786</v>
      </c>
      <c r="B643" s="4" t="s">
        <v>1787</v>
      </c>
      <c r="C643" s="5">
        <v>58</v>
      </c>
      <c r="D643" s="4" t="s">
        <v>23</v>
      </c>
      <c r="E643" s="4" t="s">
        <v>33</v>
      </c>
      <c r="F643" s="5">
        <v>1</v>
      </c>
      <c r="G643" s="4" t="s">
        <v>34</v>
      </c>
      <c r="H643" s="4" t="s">
        <v>26</v>
      </c>
      <c r="I643" s="5">
        <v>12605502</v>
      </c>
      <c r="J643" s="5">
        <v>13434338</v>
      </c>
      <c r="K643" s="5">
        <v>385711055</v>
      </c>
      <c r="L643" s="4" t="s">
        <v>61</v>
      </c>
      <c r="M643" s="5">
        <v>650</v>
      </c>
      <c r="N643" s="5">
        <v>36</v>
      </c>
      <c r="O643" s="2">
        <v>20.27</v>
      </c>
      <c r="P643" s="5">
        <v>9209093</v>
      </c>
      <c r="Q643" s="4" t="s">
        <v>36</v>
      </c>
      <c r="R643" s="5">
        <v>0</v>
      </c>
      <c r="S643" s="4" t="s">
        <v>29</v>
      </c>
      <c r="T643" s="6">
        <v>45821</v>
      </c>
      <c r="U643" s="4" t="s">
        <v>38</v>
      </c>
      <c r="V643" s="2">
        <f t="shared" si="70"/>
        <v>35.365397790462616</v>
      </c>
      <c r="W643" s="3">
        <f t="shared" si="71"/>
        <v>0</v>
      </c>
      <c r="X643" s="3">
        <f t="shared" si="72"/>
        <v>20.27</v>
      </c>
      <c r="Y643" s="3">
        <f t="shared" si="73"/>
        <v>7818363084.8499994</v>
      </c>
      <c r="Z643" s="3">
        <f t="shared" si="74"/>
        <v>7818363084.8499994</v>
      </c>
      <c r="AA643" s="3">
        <f t="shared" si="75"/>
        <v>0</v>
      </c>
      <c r="AB643" s="7">
        <f t="shared" si="76"/>
        <v>0</v>
      </c>
      <c r="AC643" s="3" cm="1">
        <f t="array" ref="AC643">IFERROR(
    (SUMPRODUCT(--(M643:M1642 &lt;&gt; Y643:Y1642)*(M643:M1642 &lt; Y643:Y1642)) - SUMPRODUCT(--(M643:M1642 &lt;&gt; Y643:Y1642)*(M643:M1642 &gt; Y643:Y1642))) /
    SQRT(
        (SUMPRODUCT(--(M643:M1642 &lt;&gt; Y643:Y1642)*(M643:M1642 &lt; Y643:Y1642)) + COUNT(M643:M1642)) *
        (SUMPRODUCT(--(M643:M1642 &lt;&gt; Y643:Y1642)*(M643:M1642 &gt; Y643:Y1642)) + COUNT(Y643:Y1642))
    ),
    0
)</f>
        <v>0.70710678118654746</v>
      </c>
    </row>
    <row r="644" spans="1:29" x14ac:dyDescent="0.3">
      <c r="A644" s="4" t="s">
        <v>1130</v>
      </c>
      <c r="B644" s="4" t="s">
        <v>1131</v>
      </c>
      <c r="C644" s="5">
        <v>45</v>
      </c>
      <c r="D644" s="4" t="s">
        <v>23</v>
      </c>
      <c r="E644" s="4" t="s">
        <v>24</v>
      </c>
      <c r="F644" s="5">
        <v>3</v>
      </c>
      <c r="G644" s="4" t="s">
        <v>64</v>
      </c>
      <c r="H644" s="4" t="s">
        <v>26</v>
      </c>
      <c r="I644" s="5">
        <v>14332439</v>
      </c>
      <c r="J644" s="5">
        <v>10261116</v>
      </c>
      <c r="K644" s="5">
        <v>305349356</v>
      </c>
      <c r="L644" s="4" t="s">
        <v>58</v>
      </c>
      <c r="M644" s="5">
        <v>649</v>
      </c>
      <c r="N644" s="5">
        <v>36</v>
      </c>
      <c r="O644" s="2">
        <v>10.199999999999999</v>
      </c>
      <c r="P644" s="5">
        <v>16954637</v>
      </c>
      <c r="Q644" s="4" t="s">
        <v>36</v>
      </c>
      <c r="R644" s="5">
        <v>0</v>
      </c>
      <c r="S644" s="4" t="s">
        <v>29</v>
      </c>
      <c r="T644" s="6">
        <v>45019</v>
      </c>
      <c r="U644" s="4" t="s">
        <v>84</v>
      </c>
      <c r="V644" s="2">
        <f t="shared" si="70"/>
        <v>68.939350167147452</v>
      </c>
      <c r="W644" s="3">
        <f t="shared" si="71"/>
        <v>-5.9661094601226643E-2</v>
      </c>
      <c r="X644" s="3">
        <f t="shared" si="72"/>
        <v>12.2</v>
      </c>
      <c r="Y644" s="3">
        <f t="shared" si="73"/>
        <v>3114563431.1999998</v>
      </c>
      <c r="Z644" s="3">
        <f t="shared" si="74"/>
        <v>3725262143.1999998</v>
      </c>
      <c r="AA644" s="3">
        <f t="shared" si="75"/>
        <v>-5.9661094601226664E-2</v>
      </c>
      <c r="AB644" s="7">
        <f t="shared" si="76"/>
        <v>-8.0289952115101398E-3</v>
      </c>
      <c r="AC644" s="3" cm="1">
        <f t="array" ref="AC644">IFERROR(
    (SUMPRODUCT(--(M644:M1643 &lt;&gt; Y644:Y1643)*(M644:M1643 &lt; Y644:Y1643)) - SUMPRODUCT(--(M644:M1643 &lt;&gt; Y644:Y1643)*(M644:M1643 &gt; Y644:Y1643))) /
    SQRT(
        (SUMPRODUCT(--(M644:M1643 &lt;&gt; Y644:Y1643)*(M644:M1643 &lt; Y644:Y1643)) + COUNT(M644:M1643)) *
        (SUMPRODUCT(--(M644:M1643 &lt;&gt; Y644:Y1643)*(M644:M1643 &gt; Y644:Y1643)) + COUNT(Y644:Y1643))
    ),
    0
)</f>
        <v>0.70710678118654757</v>
      </c>
    </row>
    <row r="645" spans="1:29" x14ac:dyDescent="0.3">
      <c r="A645" s="4" t="s">
        <v>1246</v>
      </c>
      <c r="B645" s="4" t="s">
        <v>1247</v>
      </c>
      <c r="C645" s="5">
        <v>47</v>
      </c>
      <c r="D645" s="4" t="s">
        <v>41</v>
      </c>
      <c r="E645" s="4" t="s">
        <v>24</v>
      </c>
      <c r="F645" s="5">
        <v>2</v>
      </c>
      <c r="G645" s="4" t="s">
        <v>34</v>
      </c>
      <c r="H645" s="4" t="s">
        <v>54</v>
      </c>
      <c r="I645" s="5">
        <v>43582859</v>
      </c>
      <c r="J645" s="5">
        <v>14579278</v>
      </c>
      <c r="K645" s="5">
        <v>183352975</v>
      </c>
      <c r="L645" s="4" t="s">
        <v>61</v>
      </c>
      <c r="M645" s="5">
        <v>638</v>
      </c>
      <c r="N645" s="5">
        <v>48</v>
      </c>
      <c r="O645" s="2">
        <v>23.95</v>
      </c>
      <c r="P645" s="5">
        <v>5631813</v>
      </c>
      <c r="Q645" s="4" t="s">
        <v>36</v>
      </c>
      <c r="R645" s="5">
        <v>0</v>
      </c>
      <c r="S645" s="4" t="s">
        <v>37</v>
      </c>
      <c r="T645" s="6">
        <v>45901</v>
      </c>
      <c r="U645" s="4" t="s">
        <v>55</v>
      </c>
      <c r="V645" s="2">
        <f t="shared" si="70"/>
        <v>9.6829540496422943</v>
      </c>
      <c r="W645" s="3">
        <f t="shared" si="71"/>
        <v>-6.1431447355121467E-2</v>
      </c>
      <c r="X645" s="3">
        <f t="shared" si="72"/>
        <v>25.95</v>
      </c>
      <c r="Y645" s="3">
        <f t="shared" si="73"/>
        <v>4391303751.25</v>
      </c>
      <c r="Z645" s="3">
        <f t="shared" si="74"/>
        <v>4758009701.25</v>
      </c>
      <c r="AA645" s="3">
        <f t="shared" si="75"/>
        <v>-6.1431447355121419E-2</v>
      </c>
      <c r="AB645" s="7">
        <f t="shared" si="76"/>
        <v>-5.4521239689269124E-3</v>
      </c>
      <c r="AC645" s="3" cm="1">
        <f t="array" ref="AC645">IFERROR(
    (SUMPRODUCT(--(M645:M1644 &lt;&gt; Y645:Y1644)*(M645:M1644 &lt; Y645:Y1644)) - SUMPRODUCT(--(M645:M1644 &lt;&gt; Y645:Y1644)*(M645:M1644 &gt; Y645:Y1644))) /
    SQRT(
        (SUMPRODUCT(--(M645:M1644 &lt;&gt; Y645:Y1644)*(M645:M1644 &lt; Y645:Y1644)) + COUNT(M645:M1644)) *
        (SUMPRODUCT(--(M645:M1644 &lt;&gt; Y645:Y1644)*(M645:M1644 &gt; Y645:Y1644)) + COUNT(Y645:Y1644))
    ),
    0
)</f>
        <v>0.70710678118654757</v>
      </c>
    </row>
    <row r="646" spans="1:29" x14ac:dyDescent="0.3">
      <c r="A646" s="4" t="s">
        <v>558</v>
      </c>
      <c r="B646" s="4" t="s">
        <v>559</v>
      </c>
      <c r="C646" s="5">
        <v>32</v>
      </c>
      <c r="D646" s="4" t="s">
        <v>41</v>
      </c>
      <c r="E646" s="4" t="s">
        <v>33</v>
      </c>
      <c r="F646" s="5">
        <v>3</v>
      </c>
      <c r="G646" s="4" t="s">
        <v>64</v>
      </c>
      <c r="H646" s="4" t="s">
        <v>26</v>
      </c>
      <c r="I646" s="5">
        <v>32749097</v>
      </c>
      <c r="J646" s="5">
        <v>4229491</v>
      </c>
      <c r="K646" s="5">
        <v>94793233</v>
      </c>
      <c r="L646" s="4" t="s">
        <v>61</v>
      </c>
      <c r="M646" s="5">
        <v>635</v>
      </c>
      <c r="N646" s="5">
        <v>12</v>
      </c>
      <c r="O646" s="2">
        <v>14.13</v>
      </c>
      <c r="P646" s="5">
        <v>9058630</v>
      </c>
      <c r="Q646" s="4" t="s">
        <v>36</v>
      </c>
      <c r="R646" s="5">
        <v>0</v>
      </c>
      <c r="S646" s="4" t="s">
        <v>37</v>
      </c>
      <c r="T646" s="6">
        <v>45349</v>
      </c>
      <c r="U646" s="4" t="s">
        <v>51</v>
      </c>
      <c r="V646" s="2">
        <f t="shared" si="70"/>
        <v>24.496960240883183</v>
      </c>
      <c r="W646" s="3">
        <f t="shared" si="71"/>
        <v>-5.9303954805529975E-2</v>
      </c>
      <c r="X646" s="3">
        <f t="shared" si="72"/>
        <v>16.130000000000003</v>
      </c>
      <c r="Y646" s="3">
        <f t="shared" si="73"/>
        <v>1339428382.29</v>
      </c>
      <c r="Z646" s="3">
        <f t="shared" si="74"/>
        <v>1529014848.2900002</v>
      </c>
      <c r="AA646" s="3">
        <f t="shared" si="75"/>
        <v>-5.9303954805529475E-2</v>
      </c>
      <c r="AB646" s="7">
        <f t="shared" si="76"/>
        <v>-3.3822374577261284E-3</v>
      </c>
      <c r="AC646" s="3" cm="1">
        <f t="array" ref="AC646">IFERROR(
    (SUMPRODUCT(--(M646:M1645 &lt;&gt; Y646:Y1645)*(M646:M1645 &lt; Y646:Y1645)) - SUMPRODUCT(--(M646:M1645 &lt;&gt; Y646:Y1645)*(M646:M1645 &gt; Y646:Y1645))) /
    SQRT(
        (SUMPRODUCT(--(M646:M1645 &lt;&gt; Y646:Y1645)*(M646:M1645 &lt; Y646:Y1645)) + COUNT(M646:M1645)) *
        (SUMPRODUCT(--(M646:M1645 &lt;&gt; Y646:Y1645)*(M646:M1645 &gt; Y646:Y1645)) + COUNT(Y646:Y1645))
    ),
    0
)</f>
        <v>0.70710678118654757</v>
      </c>
    </row>
    <row r="647" spans="1:29" x14ac:dyDescent="0.3">
      <c r="A647" s="4" t="s">
        <v>1416</v>
      </c>
      <c r="B647" s="4" t="s">
        <v>1417</v>
      </c>
      <c r="C647" s="5">
        <v>51</v>
      </c>
      <c r="D647" s="4" t="s">
        <v>23</v>
      </c>
      <c r="E647" s="4" t="s">
        <v>24</v>
      </c>
      <c r="F647" s="5">
        <v>3</v>
      </c>
      <c r="G647" s="4" t="s">
        <v>64</v>
      </c>
      <c r="H647" s="4" t="s">
        <v>49</v>
      </c>
      <c r="I647" s="5">
        <v>5029813</v>
      </c>
      <c r="J647" s="5">
        <v>8926299</v>
      </c>
      <c r="K647" s="5">
        <v>493441573</v>
      </c>
      <c r="L647" s="4" t="s">
        <v>61</v>
      </c>
      <c r="M647" s="5">
        <v>649</v>
      </c>
      <c r="N647" s="5">
        <v>36</v>
      </c>
      <c r="O647" s="2">
        <v>20.66</v>
      </c>
      <c r="P647" s="5">
        <v>2813318</v>
      </c>
      <c r="Q647" s="4" t="s">
        <v>28</v>
      </c>
      <c r="R647" s="5">
        <v>1</v>
      </c>
      <c r="S647" s="4" t="s">
        <v>29</v>
      </c>
      <c r="T647" s="6">
        <v>45812</v>
      </c>
      <c r="U647" s="4" t="s">
        <v>30</v>
      </c>
      <c r="V647" s="2">
        <f t="shared" si="70"/>
        <v>20.158322031236207</v>
      </c>
      <c r="W647" s="3">
        <f t="shared" si="71"/>
        <v>-5.9811076920240278E-2</v>
      </c>
      <c r="X647" s="3">
        <f t="shared" si="72"/>
        <v>22.66</v>
      </c>
      <c r="Y647" s="3">
        <f t="shared" si="73"/>
        <v>10194502898.18</v>
      </c>
      <c r="Z647" s="3">
        <f t="shared" si="74"/>
        <v>11181386044.18</v>
      </c>
      <c r="AA647" s="3">
        <f t="shared" si="75"/>
        <v>-5.9811076920239632E-2</v>
      </c>
      <c r="AB647" s="7">
        <f t="shared" si="76"/>
        <v>-1.4373854220939932E-3</v>
      </c>
      <c r="AC647" s="3" cm="1">
        <f t="array" ref="AC647">IFERROR(
    (SUMPRODUCT(--(M647:M1646 &lt;&gt; Y647:Y1646)*(M647:M1646 &lt; Y647:Y1646)) - SUMPRODUCT(--(M647:M1646 &lt;&gt; Y647:Y1646)*(M647:M1646 &gt; Y647:Y1646))) /
    SQRT(
        (SUMPRODUCT(--(M647:M1646 &lt;&gt; Y647:Y1646)*(M647:M1646 &lt; Y647:Y1646)) + COUNT(M647:M1646)) *
        (SUMPRODUCT(--(M647:M1646 &lt;&gt; Y647:Y1646)*(M647:M1646 &gt; Y647:Y1646)) + COUNT(Y647:Y1646))
    ),
    0
)</f>
        <v>0.70710678118654746</v>
      </c>
    </row>
    <row r="648" spans="1:29" x14ac:dyDescent="0.3">
      <c r="A648" s="4" t="s">
        <v>1104</v>
      </c>
      <c r="B648" s="4" t="s">
        <v>1105</v>
      </c>
      <c r="C648" s="5">
        <v>44</v>
      </c>
      <c r="D648" s="4" t="s">
        <v>41</v>
      </c>
      <c r="E648" s="4" t="s">
        <v>24</v>
      </c>
      <c r="F648" s="5">
        <v>0</v>
      </c>
      <c r="G648" s="4" t="s">
        <v>34</v>
      </c>
      <c r="H648" s="4" t="s">
        <v>26</v>
      </c>
      <c r="I648" s="5">
        <v>12627339</v>
      </c>
      <c r="J648" s="5">
        <v>2304310</v>
      </c>
      <c r="K648" s="5">
        <v>40590606</v>
      </c>
      <c r="L648" s="4" t="s">
        <v>58</v>
      </c>
      <c r="M648" s="5">
        <v>641</v>
      </c>
      <c r="N648" s="5">
        <v>36</v>
      </c>
      <c r="O648" s="2">
        <v>13.24</v>
      </c>
      <c r="P648" s="5">
        <v>2421742</v>
      </c>
      <c r="Q648" s="4" t="s">
        <v>28</v>
      </c>
      <c r="R648" s="5">
        <v>0</v>
      </c>
      <c r="S648" s="4" t="s">
        <v>29</v>
      </c>
      <c r="T648" s="6">
        <v>45048</v>
      </c>
      <c r="U648" s="4" t="s">
        <v>30</v>
      </c>
      <c r="V648" s="2">
        <f t="shared" si="70"/>
        <v>16.218851648602243</v>
      </c>
      <c r="W648" s="3">
        <f t="shared" si="71"/>
        <v>-6.6621994200093917E-2</v>
      </c>
      <c r="X648" s="3">
        <f t="shared" si="72"/>
        <v>15.24</v>
      </c>
      <c r="Y648" s="3">
        <f t="shared" si="73"/>
        <v>537419623.44000006</v>
      </c>
      <c r="Z648" s="3">
        <f t="shared" si="74"/>
        <v>618600835.44000006</v>
      </c>
      <c r="AA648" s="3">
        <f t="shared" si="75"/>
        <v>-6.6621994200093695E-2</v>
      </c>
      <c r="AB648" s="7">
        <f t="shared" si="76"/>
        <v>-1.3115098292866039E-2</v>
      </c>
      <c r="AC648" s="3" cm="1">
        <f t="array" ref="AC648">IFERROR(
    (SUMPRODUCT(--(M648:M1647 &lt;&gt; Y648:Y1647)*(M648:M1647 &lt; Y648:Y1647)) - SUMPRODUCT(--(M648:M1647 &lt;&gt; Y648:Y1647)*(M648:M1647 &gt; Y648:Y1647))) /
    SQRT(
        (SUMPRODUCT(--(M648:M1647 &lt;&gt; Y648:Y1647)*(M648:M1647 &lt; Y648:Y1647)) + COUNT(M648:M1647)) *
        (SUMPRODUCT(--(M648:M1647 &lt;&gt; Y648:Y1647)*(M648:M1647 &gt; Y648:Y1647)) + COUNT(Y648:Y1647))
    ),
    0
)</f>
        <v>0.70710678118654746</v>
      </c>
    </row>
    <row r="649" spans="1:29" x14ac:dyDescent="0.3">
      <c r="A649" s="4" t="s">
        <v>702</v>
      </c>
      <c r="B649" s="4" t="s">
        <v>703</v>
      </c>
      <c r="C649" s="5">
        <v>35</v>
      </c>
      <c r="D649" s="4" t="s">
        <v>23</v>
      </c>
      <c r="E649" s="4" t="s">
        <v>24</v>
      </c>
      <c r="F649" s="5">
        <v>0</v>
      </c>
      <c r="G649" s="4" t="s">
        <v>25</v>
      </c>
      <c r="H649" s="4" t="s">
        <v>26</v>
      </c>
      <c r="I649" s="5">
        <v>6559049</v>
      </c>
      <c r="J649" s="5">
        <v>239647</v>
      </c>
      <c r="K649" s="5">
        <v>276065100</v>
      </c>
      <c r="L649" s="4" t="s">
        <v>35</v>
      </c>
      <c r="M649" s="5">
        <v>635</v>
      </c>
      <c r="N649" s="5">
        <v>60</v>
      </c>
      <c r="O649" s="2">
        <v>23.45</v>
      </c>
      <c r="P649" s="5">
        <v>2696941</v>
      </c>
      <c r="Q649" s="4" t="s">
        <v>36</v>
      </c>
      <c r="R649" s="5">
        <v>0</v>
      </c>
      <c r="S649" s="4" t="s">
        <v>29</v>
      </c>
      <c r="T649" s="6">
        <v>44865</v>
      </c>
      <c r="U649" s="4" t="s">
        <v>38</v>
      </c>
      <c r="V649" s="2">
        <f t="shared" si="70"/>
        <v>39.668504077840808</v>
      </c>
      <c r="W649" s="3">
        <f t="shared" si="71"/>
        <v>-6.7409840061513307E-2</v>
      </c>
      <c r="X649" s="3">
        <f t="shared" si="72"/>
        <v>25.45</v>
      </c>
      <c r="Y649" s="3">
        <f t="shared" si="73"/>
        <v>6473726595</v>
      </c>
      <c r="Z649" s="3">
        <f t="shared" si="74"/>
        <v>7025856795</v>
      </c>
      <c r="AA649" s="3">
        <f t="shared" si="75"/>
        <v>-6.7409840061513543E-2</v>
      </c>
      <c r="AB649" s="7">
        <f t="shared" si="76"/>
        <v>-1.08828398410528E-2</v>
      </c>
      <c r="AC649" s="3" cm="1">
        <f t="array" ref="AC649">IFERROR(
    (SUMPRODUCT(--(M649:M1648 &lt;&gt; Y649:Y1648)*(M649:M1648 &lt; Y649:Y1648)) - SUMPRODUCT(--(M649:M1648 &lt;&gt; Y649:Y1648)*(M649:M1648 &gt; Y649:Y1648))) /
    SQRT(
        (SUMPRODUCT(--(M649:M1648 &lt;&gt; Y649:Y1648)*(M649:M1648 &lt; Y649:Y1648)) + COUNT(M649:M1648)) *
        (SUMPRODUCT(--(M649:M1648 &lt;&gt; Y649:Y1648)*(M649:M1648 &gt; Y649:Y1648)) + COUNT(Y649:Y1648))
    ),
    0
)</f>
        <v>0.70710678118654757</v>
      </c>
    </row>
    <row r="650" spans="1:29" x14ac:dyDescent="0.3">
      <c r="A650" s="4" t="s">
        <v>1242</v>
      </c>
      <c r="B650" s="4" t="s">
        <v>1243</v>
      </c>
      <c r="C650" s="5">
        <v>47</v>
      </c>
      <c r="D650" s="4" t="s">
        <v>41</v>
      </c>
      <c r="E650" s="4" t="s">
        <v>33</v>
      </c>
      <c r="F650" s="5">
        <v>0</v>
      </c>
      <c r="G650" s="4" t="s">
        <v>25</v>
      </c>
      <c r="H650" s="4" t="s">
        <v>49</v>
      </c>
      <c r="I650" s="5">
        <v>33075910</v>
      </c>
      <c r="J650" s="5">
        <v>6620090</v>
      </c>
      <c r="K650" s="5">
        <v>63833309</v>
      </c>
      <c r="L650" s="4" t="s">
        <v>35</v>
      </c>
      <c r="M650" s="5">
        <v>557</v>
      </c>
      <c r="N650" s="5">
        <v>36</v>
      </c>
      <c r="O650" s="2">
        <v>21.35</v>
      </c>
      <c r="P650" s="5">
        <v>13451797</v>
      </c>
      <c r="Q650" s="4" t="s">
        <v>36</v>
      </c>
      <c r="R650" s="5">
        <v>0</v>
      </c>
      <c r="S650" s="4" t="s">
        <v>50</v>
      </c>
      <c r="T650" s="6">
        <v>45553</v>
      </c>
      <c r="U650" s="4" t="s">
        <v>55</v>
      </c>
      <c r="V650" s="2">
        <f t="shared" si="70"/>
        <v>33.887033958081417</v>
      </c>
      <c r="W650" s="3">
        <f t="shared" si="71"/>
        <v>-6.5399101833910178E-2</v>
      </c>
      <c r="X650" s="3">
        <f t="shared" si="72"/>
        <v>23.35</v>
      </c>
      <c r="Y650" s="3">
        <f t="shared" si="73"/>
        <v>1362841147.1500001</v>
      </c>
      <c r="Z650" s="3">
        <f t="shared" si="74"/>
        <v>1490507765.1500001</v>
      </c>
      <c r="AA650" s="3">
        <f t="shared" si="75"/>
        <v>-6.5399101833909984E-2</v>
      </c>
      <c r="AB650" s="7">
        <f t="shared" si="76"/>
        <v>-8.9189291169941322E-3</v>
      </c>
      <c r="AC650" s="3" cm="1">
        <f t="array" ref="AC650">IFERROR(
    (SUMPRODUCT(--(M650:M1649 &lt;&gt; Y650:Y1649)*(M650:M1649 &lt; Y650:Y1649)) - SUMPRODUCT(--(M650:M1649 &lt;&gt; Y650:Y1649)*(M650:M1649 &gt; Y650:Y1649))) /
    SQRT(
        (SUMPRODUCT(--(M650:M1649 &lt;&gt; Y650:Y1649)*(M650:M1649 &lt; Y650:Y1649)) + COUNT(M650:M1649)) *
        (SUMPRODUCT(--(M650:M1649 &lt;&gt; Y650:Y1649)*(M650:M1649 &gt; Y650:Y1649)) + COUNT(Y650:Y1649))
    ),
    0
)</f>
        <v>0.70710678118654757</v>
      </c>
    </row>
    <row r="651" spans="1:29" x14ac:dyDescent="0.3">
      <c r="A651" s="4" t="s">
        <v>1770</v>
      </c>
      <c r="B651" s="4" t="s">
        <v>1771</v>
      </c>
      <c r="C651" s="5">
        <v>57</v>
      </c>
      <c r="D651" s="4" t="s">
        <v>23</v>
      </c>
      <c r="E651" s="4" t="s">
        <v>24</v>
      </c>
      <c r="F651" s="5">
        <v>0</v>
      </c>
      <c r="G651" s="4" t="s">
        <v>25</v>
      </c>
      <c r="H651" s="4" t="s">
        <v>26</v>
      </c>
      <c r="I651" s="5">
        <v>37733225</v>
      </c>
      <c r="J651" s="5">
        <v>1461433</v>
      </c>
      <c r="K651" s="5">
        <v>250466080</v>
      </c>
      <c r="L651" s="4" t="s">
        <v>58</v>
      </c>
      <c r="M651" s="5">
        <v>641</v>
      </c>
      <c r="N651" s="5">
        <v>60</v>
      </c>
      <c r="O651" s="2">
        <v>9.26</v>
      </c>
      <c r="P651" s="5">
        <v>4132196</v>
      </c>
      <c r="Q651" s="4" t="s">
        <v>46</v>
      </c>
      <c r="R651" s="5">
        <v>1</v>
      </c>
      <c r="S651" s="4" t="s">
        <v>50</v>
      </c>
      <c r="T651" s="6">
        <v>45848</v>
      </c>
      <c r="U651" s="4" t="s">
        <v>84</v>
      </c>
      <c r="V651" s="2">
        <f t="shared" si="70"/>
        <v>10.542753045580856</v>
      </c>
      <c r="W651" s="3">
        <f t="shared" si="71"/>
        <v>-6.3869071724865056E-2</v>
      </c>
      <c r="X651" s="3">
        <f t="shared" si="72"/>
        <v>11.26</v>
      </c>
      <c r="Y651" s="3">
        <f t="shared" si="73"/>
        <v>2319315900.7999997</v>
      </c>
      <c r="Z651" s="3">
        <f t="shared" si="74"/>
        <v>2820248060.7999997</v>
      </c>
      <c r="AA651" s="3">
        <f t="shared" si="75"/>
        <v>-6.3869071724864737E-2</v>
      </c>
      <c r="AB651" s="7">
        <f t="shared" si="76"/>
        <v>-1.0977225430812764E-2</v>
      </c>
      <c r="AC651" s="3" cm="1">
        <f t="array" ref="AC651">IFERROR(
    (SUMPRODUCT(--(M651:M1650 &lt;&gt; Y651:Y1650)*(M651:M1650 &lt; Y651:Y1650)) - SUMPRODUCT(--(M651:M1650 &lt;&gt; Y651:Y1650)*(M651:M1650 &gt; Y651:Y1650))) /
    SQRT(
        (SUMPRODUCT(--(M651:M1650 &lt;&gt; Y651:Y1650)*(M651:M1650 &lt; Y651:Y1650)) + COUNT(M651:M1650)) *
        (SUMPRODUCT(--(M651:M1650 &lt;&gt; Y651:Y1650)*(M651:M1650 &gt; Y651:Y1650)) + COUNT(Y651:Y1650))
    ),
    0
)</f>
        <v>0.70710678118654757</v>
      </c>
    </row>
    <row r="652" spans="1:29" x14ac:dyDescent="0.3">
      <c r="A652" s="4" t="s">
        <v>1240</v>
      </c>
      <c r="B652" s="4" t="s">
        <v>1241</v>
      </c>
      <c r="C652" s="5">
        <v>47</v>
      </c>
      <c r="D652" s="4" t="s">
        <v>41</v>
      </c>
      <c r="E652" s="4" t="s">
        <v>42</v>
      </c>
      <c r="F652" s="5">
        <v>1</v>
      </c>
      <c r="G652" s="4" t="s">
        <v>34</v>
      </c>
      <c r="H652" s="4" t="s">
        <v>54</v>
      </c>
      <c r="I652" s="5">
        <v>53950934</v>
      </c>
      <c r="J652" s="5">
        <v>11206362</v>
      </c>
      <c r="K652" s="5">
        <v>495830539</v>
      </c>
      <c r="L652" s="4" t="s">
        <v>27</v>
      </c>
      <c r="M652" s="5">
        <v>636</v>
      </c>
      <c r="N652" s="5">
        <v>36</v>
      </c>
      <c r="O652" s="2">
        <v>17.54</v>
      </c>
      <c r="P652" s="5">
        <v>14820357</v>
      </c>
      <c r="Q652" s="4" t="s">
        <v>46</v>
      </c>
      <c r="R652" s="5">
        <v>0</v>
      </c>
      <c r="S652" s="4" t="s">
        <v>29</v>
      </c>
      <c r="T652" s="6">
        <v>45242</v>
      </c>
      <c r="U652" s="4" t="s">
        <v>84</v>
      </c>
      <c r="V652" s="2">
        <f t="shared" si="70"/>
        <v>22.745506504751209</v>
      </c>
      <c r="W652" s="3">
        <f t="shared" si="71"/>
        <v>-5.5998562470347658E-2</v>
      </c>
      <c r="X652" s="3">
        <f t="shared" si="72"/>
        <v>19.54</v>
      </c>
      <c r="Y652" s="3">
        <f t="shared" si="73"/>
        <v>8696867654.0599995</v>
      </c>
      <c r="Z652" s="3">
        <f t="shared" si="74"/>
        <v>9688528732.0599995</v>
      </c>
      <c r="AA652" s="3">
        <f t="shared" si="75"/>
        <v>-5.5998562470347138E-2</v>
      </c>
      <c r="AB652" s="7">
        <f t="shared" si="76"/>
        <v>-2.1261989307157652E-2</v>
      </c>
      <c r="AC652" s="3" cm="1">
        <f t="array" ref="AC652">IFERROR(
    (SUMPRODUCT(--(M652:M1651 &lt;&gt; Y652:Y1651)*(M652:M1651 &lt; Y652:Y1651)) - SUMPRODUCT(--(M652:M1651 &lt;&gt; Y652:Y1651)*(M652:M1651 &gt; Y652:Y1651))) /
    SQRT(
        (SUMPRODUCT(--(M652:M1651 &lt;&gt; Y652:Y1651)*(M652:M1651 &lt; Y652:Y1651)) + COUNT(M652:M1651)) *
        (SUMPRODUCT(--(M652:M1651 &lt;&gt; Y652:Y1651)*(M652:M1651 &gt; Y652:Y1651)) + COUNT(Y652:Y1651))
    ),
    0
)</f>
        <v>0.70710678118654746</v>
      </c>
    </row>
    <row r="653" spans="1:29" x14ac:dyDescent="0.3">
      <c r="A653" s="4" t="s">
        <v>316</v>
      </c>
      <c r="B653" s="4" t="s">
        <v>317</v>
      </c>
      <c r="C653" s="5">
        <v>26</v>
      </c>
      <c r="D653" s="4" t="s">
        <v>41</v>
      </c>
      <c r="E653" s="4" t="s">
        <v>24</v>
      </c>
      <c r="F653" s="5">
        <v>2</v>
      </c>
      <c r="G653" s="4" t="s">
        <v>34</v>
      </c>
      <c r="H653" s="4" t="s">
        <v>49</v>
      </c>
      <c r="I653" s="5">
        <v>34086911</v>
      </c>
      <c r="J653" s="5">
        <v>7514782</v>
      </c>
      <c r="K653" s="5">
        <v>388498574</v>
      </c>
      <c r="L653" s="4" t="s">
        <v>35</v>
      </c>
      <c r="M653" s="5">
        <v>638</v>
      </c>
      <c r="N653" s="5">
        <v>60</v>
      </c>
      <c r="O653" s="2">
        <v>11.92</v>
      </c>
      <c r="P653" s="5">
        <v>15214166</v>
      </c>
      <c r="Q653" s="4" t="s">
        <v>28</v>
      </c>
      <c r="R653" s="5">
        <v>0</v>
      </c>
      <c r="S653" s="4" t="s">
        <v>50</v>
      </c>
      <c r="T653" s="6">
        <v>45602</v>
      </c>
      <c r="U653" s="4" t="s">
        <v>51</v>
      </c>
      <c r="V653" s="2">
        <f t="shared" si="70"/>
        <v>36.571026087808498</v>
      </c>
      <c r="W653" s="3">
        <f t="shared" si="71"/>
        <v>-5.5481510028790586E-2</v>
      </c>
      <c r="X653" s="3">
        <f t="shared" si="72"/>
        <v>13.92</v>
      </c>
      <c r="Y653" s="3">
        <f t="shared" si="73"/>
        <v>4630903002.0799999</v>
      </c>
      <c r="Z653" s="3">
        <f t="shared" si="74"/>
        <v>5407900150.0799999</v>
      </c>
      <c r="AA653" s="3">
        <f t="shared" si="75"/>
        <v>-5.5481510028790156E-2</v>
      </c>
      <c r="AB653" s="7">
        <f t="shared" si="76"/>
        <v>-1.9258240988083947E-2</v>
      </c>
      <c r="AC653" s="3" cm="1">
        <f t="array" ref="AC653">IFERROR(
    (SUMPRODUCT(--(M653:M1652 &lt;&gt; Y653:Y1652)*(M653:M1652 &lt; Y653:Y1652)) - SUMPRODUCT(--(M653:M1652 &lt;&gt; Y653:Y1652)*(M653:M1652 &gt; Y653:Y1652))) /
    SQRT(
        (SUMPRODUCT(--(M653:M1652 &lt;&gt; Y653:Y1652)*(M653:M1652 &lt; Y653:Y1652)) + COUNT(M653:M1652)) *
        (SUMPRODUCT(--(M653:M1652 &lt;&gt; Y653:Y1652)*(M653:M1652 &gt; Y653:Y1652)) + COUNT(Y653:Y1652))
    ),
    0
)</f>
        <v>0.70710678118654746</v>
      </c>
    </row>
    <row r="654" spans="1:29" x14ac:dyDescent="0.3">
      <c r="A654" s="4" t="s">
        <v>1252</v>
      </c>
      <c r="B654" s="4" t="s">
        <v>1253</v>
      </c>
      <c r="C654" s="5">
        <v>47</v>
      </c>
      <c r="D654" s="4" t="s">
        <v>23</v>
      </c>
      <c r="E654" s="4" t="s">
        <v>42</v>
      </c>
      <c r="F654" s="5">
        <v>3</v>
      </c>
      <c r="G654" s="4" t="s">
        <v>34</v>
      </c>
      <c r="H654" s="4" t="s">
        <v>305</v>
      </c>
      <c r="I654" s="5">
        <v>38692231</v>
      </c>
      <c r="J654" s="5">
        <v>4036480</v>
      </c>
      <c r="K654" s="5">
        <v>27007812</v>
      </c>
      <c r="L654" s="4" t="s">
        <v>61</v>
      </c>
      <c r="M654" s="5">
        <v>638</v>
      </c>
      <c r="N654" s="5">
        <v>72</v>
      </c>
      <c r="O654" s="2">
        <v>9.57</v>
      </c>
      <c r="P654" s="5">
        <v>10310071</v>
      </c>
      <c r="Q654" s="4" t="s">
        <v>36</v>
      </c>
      <c r="R654" s="5">
        <v>0</v>
      </c>
      <c r="S654" s="4" t="s">
        <v>37</v>
      </c>
      <c r="T654" s="6">
        <v>45717</v>
      </c>
      <c r="U654" s="4" t="s">
        <v>51</v>
      </c>
      <c r="V654" s="2">
        <f t="shared" si="70"/>
        <v>24.129141176292446</v>
      </c>
      <c r="W654" s="3">
        <f t="shared" si="71"/>
        <v>-5.6698494853998374E-2</v>
      </c>
      <c r="X654" s="3">
        <f t="shared" si="72"/>
        <v>11.57</v>
      </c>
      <c r="Y654" s="3">
        <f t="shared" si="73"/>
        <v>258464760.84</v>
      </c>
      <c r="Z654" s="3">
        <f t="shared" si="74"/>
        <v>312480384.84000003</v>
      </c>
      <c r="AA654" s="3">
        <f t="shared" si="75"/>
        <v>-5.6698494853997645E-2</v>
      </c>
      <c r="AB654" s="7">
        <f t="shared" si="76"/>
        <v>-1.7129375627657144E-2</v>
      </c>
      <c r="AC654" s="3" cm="1">
        <f t="array" ref="AC654">IFERROR(
    (SUMPRODUCT(--(M654:M1653 &lt;&gt; Y654:Y1653)*(M654:M1653 &lt; Y654:Y1653)) - SUMPRODUCT(--(M654:M1653 &lt;&gt; Y654:Y1653)*(M654:M1653 &gt; Y654:Y1653))) /
    SQRT(
        (SUMPRODUCT(--(M654:M1653 &lt;&gt; Y654:Y1653)*(M654:M1653 &lt; Y654:Y1653)) + COUNT(M654:M1653)) *
        (SUMPRODUCT(--(M654:M1653 &lt;&gt; Y654:Y1653)*(M654:M1653 &gt; Y654:Y1653)) + COUNT(Y654:Y1653))
    ),
    0
)</f>
        <v>0.70710678118654757</v>
      </c>
    </row>
    <row r="655" spans="1:29" x14ac:dyDescent="0.3">
      <c r="A655" s="4" t="s">
        <v>566</v>
      </c>
      <c r="B655" s="4" t="s">
        <v>567</v>
      </c>
      <c r="C655" s="5">
        <v>32</v>
      </c>
      <c r="D655" s="4" t="s">
        <v>41</v>
      </c>
      <c r="E655" s="4" t="s">
        <v>33</v>
      </c>
      <c r="F655" s="5">
        <v>2</v>
      </c>
      <c r="G655" s="4" t="s">
        <v>25</v>
      </c>
      <c r="H655" s="4" t="s">
        <v>26</v>
      </c>
      <c r="I655" s="5">
        <v>57450384</v>
      </c>
      <c r="J655" s="5">
        <v>693464</v>
      </c>
      <c r="K655" s="5">
        <v>374993479</v>
      </c>
      <c r="L655" s="4" t="s">
        <v>61</v>
      </c>
      <c r="M655" s="5">
        <v>640</v>
      </c>
      <c r="N655" s="5">
        <v>12</v>
      </c>
      <c r="O655" s="2">
        <v>19.43</v>
      </c>
      <c r="P655" s="5">
        <v>5881083</v>
      </c>
      <c r="Q655" s="4" t="s">
        <v>36</v>
      </c>
      <c r="R655" s="5">
        <v>0</v>
      </c>
      <c r="S655" s="4" t="s">
        <v>50</v>
      </c>
      <c r="T655" s="6">
        <v>45468</v>
      </c>
      <c r="U655" s="4" t="s">
        <v>84</v>
      </c>
      <c r="V655" s="2">
        <f t="shared" si="70"/>
        <v>10.114712393992225</v>
      </c>
      <c r="W655" s="3">
        <f t="shared" si="71"/>
        <v>-5.8732898747183085E-2</v>
      </c>
      <c r="X655" s="3">
        <f t="shared" si="72"/>
        <v>21.43</v>
      </c>
      <c r="Y655" s="3">
        <f t="shared" si="73"/>
        <v>7286123296.9700003</v>
      </c>
      <c r="Z655" s="3">
        <f t="shared" si="74"/>
        <v>8036110254.9700003</v>
      </c>
      <c r="AA655" s="3">
        <f t="shared" si="75"/>
        <v>-5.8732898747182932E-2</v>
      </c>
      <c r="AB655" s="7">
        <f t="shared" si="76"/>
        <v>-1.4971098587994534E-2</v>
      </c>
      <c r="AC655" s="3" cm="1">
        <f t="array" ref="AC655">IFERROR(
    (SUMPRODUCT(--(M655:M1654 &lt;&gt; Y655:Y1654)*(M655:M1654 &lt; Y655:Y1654)) - SUMPRODUCT(--(M655:M1654 &lt;&gt; Y655:Y1654)*(M655:M1654 &gt; Y655:Y1654))) /
    SQRT(
        (SUMPRODUCT(--(M655:M1654 &lt;&gt; Y655:Y1654)*(M655:M1654 &lt; Y655:Y1654)) + COUNT(M655:M1654)) *
        (SUMPRODUCT(--(M655:M1654 &lt;&gt; Y655:Y1654)*(M655:M1654 &gt; Y655:Y1654)) + COUNT(Y655:Y1654))
    ),
    0
)</f>
        <v>0.70710678118654757</v>
      </c>
    </row>
    <row r="656" spans="1:29" x14ac:dyDescent="0.3">
      <c r="A656" s="4" t="s">
        <v>846</v>
      </c>
      <c r="B656" s="4" t="s">
        <v>847</v>
      </c>
      <c r="C656" s="5">
        <v>39</v>
      </c>
      <c r="D656" s="4" t="s">
        <v>23</v>
      </c>
      <c r="E656" s="4" t="s">
        <v>24</v>
      </c>
      <c r="F656" s="5">
        <v>2</v>
      </c>
      <c r="G656" s="4" t="s">
        <v>25</v>
      </c>
      <c r="H656" s="4" t="s">
        <v>305</v>
      </c>
      <c r="I656" s="5">
        <v>41020943</v>
      </c>
      <c r="J656" s="5">
        <v>10078184</v>
      </c>
      <c r="K656" s="5">
        <v>453604844</v>
      </c>
      <c r="L656" s="4" t="s">
        <v>61</v>
      </c>
      <c r="M656" s="5">
        <v>637</v>
      </c>
      <c r="N656" s="5">
        <v>60</v>
      </c>
      <c r="O656" s="2">
        <v>17.62</v>
      </c>
      <c r="P656" s="5">
        <v>16698458</v>
      </c>
      <c r="Q656" s="4" t="s">
        <v>36</v>
      </c>
      <c r="R656" s="5">
        <v>0</v>
      </c>
      <c r="S656" s="4" t="s">
        <v>29</v>
      </c>
      <c r="T656" s="6">
        <v>45754</v>
      </c>
      <c r="U656" s="4" t="s">
        <v>55</v>
      </c>
      <c r="V656" s="2">
        <f t="shared" si="70"/>
        <v>32.678558285349965</v>
      </c>
      <c r="W656" s="3">
        <f t="shared" si="71"/>
        <v>-5.7683130038994244E-2</v>
      </c>
      <c r="X656" s="3">
        <f t="shared" si="72"/>
        <v>19.62</v>
      </c>
      <c r="Y656" s="3">
        <f t="shared" si="73"/>
        <v>7992517351.2800007</v>
      </c>
      <c r="Z656" s="3">
        <f t="shared" si="74"/>
        <v>8899727039.2800007</v>
      </c>
      <c r="AA656" s="3">
        <f t="shared" si="75"/>
        <v>-5.7683130038993939E-2</v>
      </c>
      <c r="AB656" s="7">
        <f t="shared" si="76"/>
        <v>-1.2680963088519846E-2</v>
      </c>
      <c r="AC656" s="3" cm="1">
        <f t="array" ref="AC656">IFERROR(
    (SUMPRODUCT(--(M656:M1655 &lt;&gt; Y656:Y1655)*(M656:M1655 &lt; Y656:Y1655)) - SUMPRODUCT(--(M656:M1655 &lt;&gt; Y656:Y1655)*(M656:M1655 &gt; Y656:Y1655))) /
    SQRT(
        (SUMPRODUCT(--(M656:M1655 &lt;&gt; Y656:Y1655)*(M656:M1655 &lt; Y656:Y1655)) + COUNT(M656:M1655)) *
        (SUMPRODUCT(--(M656:M1655 &lt;&gt; Y656:Y1655)*(M656:M1655 &gt; Y656:Y1655)) + COUNT(Y656:Y1655))
    ),
    0
)</f>
        <v>0.70710678118654757</v>
      </c>
    </row>
    <row r="657" spans="1:29" x14ac:dyDescent="0.3">
      <c r="A657" s="4" t="s">
        <v>390</v>
      </c>
      <c r="B657" s="4" t="s">
        <v>391</v>
      </c>
      <c r="C657" s="5">
        <v>28</v>
      </c>
      <c r="D657" s="4" t="s">
        <v>41</v>
      </c>
      <c r="E657" s="4" t="s">
        <v>33</v>
      </c>
      <c r="F657" s="5">
        <v>3</v>
      </c>
      <c r="G657" s="4" t="s">
        <v>34</v>
      </c>
      <c r="H657" s="4" t="s">
        <v>49</v>
      </c>
      <c r="I657" s="5">
        <v>55470573</v>
      </c>
      <c r="J657" s="5">
        <v>5721877</v>
      </c>
      <c r="K657" s="5">
        <v>246651354</v>
      </c>
      <c r="L657" s="4" t="s">
        <v>27</v>
      </c>
      <c r="M657" s="5">
        <v>638</v>
      </c>
      <c r="N657" s="5">
        <v>36</v>
      </c>
      <c r="O657" s="2">
        <v>20.58</v>
      </c>
      <c r="P657" s="5">
        <v>17923755</v>
      </c>
      <c r="Q657" s="4" t="s">
        <v>36</v>
      </c>
      <c r="R657" s="5">
        <v>0</v>
      </c>
      <c r="S657" s="4" t="s">
        <v>37</v>
      </c>
      <c r="T657" s="6">
        <v>45137</v>
      </c>
      <c r="U657" s="4" t="s">
        <v>38</v>
      </c>
      <c r="V657" s="2">
        <f t="shared" si="70"/>
        <v>29.290794861130742</v>
      </c>
      <c r="W657" s="3">
        <f t="shared" si="71"/>
        <v>-5.7138290800101951E-2</v>
      </c>
      <c r="X657" s="3">
        <f t="shared" si="72"/>
        <v>22.58</v>
      </c>
      <c r="Y657" s="3">
        <f t="shared" si="73"/>
        <v>5076084865.3199997</v>
      </c>
      <c r="Z657" s="3">
        <f t="shared" si="74"/>
        <v>5569387573.3199997</v>
      </c>
      <c r="AA657" s="3">
        <f t="shared" si="75"/>
        <v>-5.7138290800101341E-2</v>
      </c>
      <c r="AB657" s="7">
        <f t="shared" si="76"/>
        <v>-1.0511961784607175E-2</v>
      </c>
      <c r="AC657" s="3" cm="1">
        <f t="array" ref="AC657">IFERROR(
    (SUMPRODUCT(--(M657:M1656 &lt;&gt; Y657:Y1656)*(M657:M1656 &lt; Y657:Y1656)) - SUMPRODUCT(--(M657:M1656 &lt;&gt; Y657:Y1656)*(M657:M1656 &gt; Y657:Y1656))) /
    SQRT(
        (SUMPRODUCT(--(M657:M1656 &lt;&gt; Y657:Y1656)*(M657:M1656 &lt; Y657:Y1656)) + COUNT(M657:M1656)) *
        (SUMPRODUCT(--(M657:M1656 &lt;&gt; Y657:Y1656)*(M657:M1656 &gt; Y657:Y1656)) + COUNT(Y657:Y1656))
    ),
    0
)</f>
        <v>0.70710678118654746</v>
      </c>
    </row>
    <row r="658" spans="1:29" x14ac:dyDescent="0.3">
      <c r="A658" s="4" t="s">
        <v>1634</v>
      </c>
      <c r="B658" s="4" t="s">
        <v>1635</v>
      </c>
      <c r="C658" s="5">
        <v>55</v>
      </c>
      <c r="D658" s="4" t="s">
        <v>41</v>
      </c>
      <c r="E658" s="4" t="s">
        <v>33</v>
      </c>
      <c r="F658" s="5">
        <v>1</v>
      </c>
      <c r="G658" s="4" t="s">
        <v>34</v>
      </c>
      <c r="H658" s="4" t="s">
        <v>26</v>
      </c>
      <c r="I658" s="5">
        <v>15232137</v>
      </c>
      <c r="J658" s="5">
        <v>9107338</v>
      </c>
      <c r="K658" s="5">
        <v>13612914</v>
      </c>
      <c r="L658" s="4" t="s">
        <v>71</v>
      </c>
      <c r="M658" s="5">
        <v>636</v>
      </c>
      <c r="N658" s="5">
        <v>36</v>
      </c>
      <c r="O658" s="2">
        <v>9.11</v>
      </c>
      <c r="P658" s="5">
        <v>12214815</v>
      </c>
      <c r="Q658" s="4" t="s">
        <v>28</v>
      </c>
      <c r="R658" s="5">
        <v>0</v>
      </c>
      <c r="S658" s="4" t="s">
        <v>37</v>
      </c>
      <c r="T658" s="6">
        <v>45223</v>
      </c>
      <c r="U658" s="4" t="s">
        <v>30</v>
      </c>
      <c r="V658" s="2">
        <f t="shared" si="70"/>
        <v>50.185203255205792</v>
      </c>
      <c r="W658" s="3">
        <f t="shared" si="71"/>
        <v>-5.5758747698663368E-2</v>
      </c>
      <c r="X658" s="3">
        <f t="shared" si="72"/>
        <v>11.11</v>
      </c>
      <c r="Y658" s="3">
        <f t="shared" si="73"/>
        <v>124013646.53999999</v>
      </c>
      <c r="Z658" s="3">
        <f t="shared" si="74"/>
        <v>151239474.53999999</v>
      </c>
      <c r="AA658" s="3">
        <f t="shared" si="75"/>
        <v>-5.5758747698662847E-2</v>
      </c>
      <c r="AB658" s="7">
        <f t="shared" si="76"/>
        <v>-8.2604192532137414E-3</v>
      </c>
      <c r="AC658" s="3" cm="1">
        <f t="array" ref="AC658">IFERROR(
    (SUMPRODUCT(--(M658:M1657 &lt;&gt; Y658:Y1657)*(M658:M1657 &lt; Y658:Y1657)) - SUMPRODUCT(--(M658:M1657 &lt;&gt; Y658:Y1657)*(M658:M1657 &gt; Y658:Y1657))) /
    SQRT(
        (SUMPRODUCT(--(M658:M1657 &lt;&gt; Y658:Y1657)*(M658:M1657 &lt; Y658:Y1657)) + COUNT(M658:M1657)) *
        (SUMPRODUCT(--(M658:M1657 &lt;&gt; Y658:Y1657)*(M658:M1657 &gt; Y658:Y1657)) + COUNT(Y658:Y1657))
    ),
    0
)</f>
        <v>0.70710678118654746</v>
      </c>
    </row>
    <row r="659" spans="1:29" x14ac:dyDescent="0.3">
      <c r="A659" s="4" t="s">
        <v>1044</v>
      </c>
      <c r="B659" s="4" t="s">
        <v>1045</v>
      </c>
      <c r="C659" s="5">
        <v>43</v>
      </c>
      <c r="D659" s="4" t="s">
        <v>23</v>
      </c>
      <c r="E659" s="4" t="s">
        <v>33</v>
      </c>
      <c r="F659" s="5">
        <v>3</v>
      </c>
      <c r="G659" s="4" t="s">
        <v>34</v>
      </c>
      <c r="H659" s="4" t="s">
        <v>26</v>
      </c>
      <c r="I659" s="5">
        <v>8101883</v>
      </c>
      <c r="J659" s="5">
        <v>3159016</v>
      </c>
      <c r="K659" s="5">
        <v>130378799</v>
      </c>
      <c r="L659" s="4" t="s">
        <v>61</v>
      </c>
      <c r="M659" s="5">
        <v>635</v>
      </c>
      <c r="N659" s="5">
        <v>36</v>
      </c>
      <c r="O659" s="2">
        <v>21.75</v>
      </c>
      <c r="P659" s="5">
        <v>11643876</v>
      </c>
      <c r="Q659" s="4" t="s">
        <v>36</v>
      </c>
      <c r="R659" s="5">
        <v>0</v>
      </c>
      <c r="S659" s="4" t="s">
        <v>50</v>
      </c>
      <c r="T659" s="6">
        <v>45245</v>
      </c>
      <c r="U659" s="4" t="s">
        <v>84</v>
      </c>
      <c r="V659" s="2">
        <f t="shared" si="70"/>
        <v>103.40094516432481</v>
      </c>
      <c r="W659" s="3">
        <f t="shared" si="71"/>
        <v>-5.798875413333647E-2</v>
      </c>
      <c r="X659" s="3">
        <f t="shared" si="72"/>
        <v>23.75</v>
      </c>
      <c r="Y659" s="3">
        <f t="shared" si="73"/>
        <v>2835738878.25</v>
      </c>
      <c r="Z659" s="3">
        <f t="shared" si="74"/>
        <v>3096496476.25</v>
      </c>
      <c r="AA659" s="3">
        <f t="shared" si="75"/>
        <v>-5.7988754133336012E-2</v>
      </c>
      <c r="AB659" s="7">
        <f t="shared" si="76"/>
        <v>-6.0830673387236777E-3</v>
      </c>
      <c r="AC659" s="3" cm="1">
        <f t="array" ref="AC659">IFERROR(
    (SUMPRODUCT(--(M659:M1658 &lt;&gt; Y659:Y1658)*(M659:M1658 &lt; Y659:Y1658)) - SUMPRODUCT(--(M659:M1658 &lt;&gt; Y659:Y1658)*(M659:M1658 &gt; Y659:Y1658))) /
    SQRT(
        (SUMPRODUCT(--(M659:M1658 &lt;&gt; Y659:Y1658)*(M659:M1658 &lt; Y659:Y1658)) + COUNT(M659:M1658)) *
        (SUMPRODUCT(--(M659:M1658 &lt;&gt; Y659:Y1658)*(M659:M1658 &gt; Y659:Y1658)) + COUNT(Y659:Y1658))
    ),
    0
)</f>
        <v>0.70710678118654757</v>
      </c>
    </row>
    <row r="660" spans="1:29" x14ac:dyDescent="0.3">
      <c r="A660" s="4" t="s">
        <v>1812</v>
      </c>
      <c r="B660" s="4" t="s">
        <v>1813</v>
      </c>
      <c r="C660" s="5">
        <v>59</v>
      </c>
      <c r="D660" s="4" t="s">
        <v>23</v>
      </c>
      <c r="E660" s="4" t="s">
        <v>33</v>
      </c>
      <c r="F660" s="5">
        <v>2</v>
      </c>
      <c r="G660" s="4" t="s">
        <v>93</v>
      </c>
      <c r="H660" s="4" t="s">
        <v>305</v>
      </c>
      <c r="I660" s="5">
        <v>7568101</v>
      </c>
      <c r="J660" s="5">
        <v>7795807</v>
      </c>
      <c r="K660" s="5">
        <v>115956644</v>
      </c>
      <c r="L660" s="4" t="s">
        <v>61</v>
      </c>
      <c r="M660" s="5">
        <v>636</v>
      </c>
      <c r="N660" s="5">
        <v>60</v>
      </c>
      <c r="O660" s="2">
        <v>15.33</v>
      </c>
      <c r="P660" s="5">
        <v>14928272</v>
      </c>
      <c r="Q660" s="4" t="s">
        <v>124</v>
      </c>
      <c r="R660" s="5">
        <v>1</v>
      </c>
      <c r="S660" s="4" t="s">
        <v>29</v>
      </c>
      <c r="T660" s="6">
        <v>45423</v>
      </c>
      <c r="U660" s="4" t="s">
        <v>30</v>
      </c>
      <c r="V660" s="2">
        <f t="shared" si="70"/>
        <v>97.164549540390382</v>
      </c>
      <c r="W660" s="3">
        <f t="shared" si="71"/>
        <v>-5.6283384806346891E-2</v>
      </c>
      <c r="X660" s="3">
        <f t="shared" si="72"/>
        <v>17.329999999999998</v>
      </c>
      <c r="Y660" s="3">
        <f t="shared" si="73"/>
        <v>1777615352.52</v>
      </c>
      <c r="Z660" s="3">
        <f t="shared" si="74"/>
        <v>2009528640.5199997</v>
      </c>
      <c r="AA660" s="3">
        <f t="shared" si="75"/>
        <v>-5.6283384806346065E-2</v>
      </c>
      <c r="AB660" s="7">
        <f t="shared" si="76"/>
        <v>-3.9297604144097496E-3</v>
      </c>
      <c r="AC660" s="3" cm="1">
        <f t="array" ref="AC660">IFERROR(
    (SUMPRODUCT(--(M660:M1659 &lt;&gt; Y660:Y1659)*(M660:M1659 &lt; Y660:Y1659)) - SUMPRODUCT(--(M660:M1659 &lt;&gt; Y660:Y1659)*(M660:M1659 &gt; Y660:Y1659))) /
    SQRT(
        (SUMPRODUCT(--(M660:M1659 &lt;&gt; Y660:Y1659)*(M660:M1659 &lt; Y660:Y1659)) + COUNT(M660:M1659)) *
        (SUMPRODUCT(--(M660:M1659 &lt;&gt; Y660:Y1659)*(M660:M1659 &gt; Y660:Y1659)) + COUNT(Y660:Y1659))
    ),
    0
)</f>
        <v>0.70710678118654757</v>
      </c>
    </row>
    <row r="661" spans="1:29" x14ac:dyDescent="0.3">
      <c r="A661" s="4" t="s">
        <v>1244</v>
      </c>
      <c r="B661" s="4" t="s">
        <v>1245</v>
      </c>
      <c r="C661" s="5">
        <v>47</v>
      </c>
      <c r="D661" s="4" t="s">
        <v>41</v>
      </c>
      <c r="E661" s="4" t="s">
        <v>33</v>
      </c>
      <c r="F661" s="5">
        <v>1</v>
      </c>
      <c r="G661" s="4" t="s">
        <v>93</v>
      </c>
      <c r="H661" s="4" t="s">
        <v>26</v>
      </c>
      <c r="I661" s="5">
        <v>57289440</v>
      </c>
      <c r="J661" s="5">
        <v>10562185</v>
      </c>
      <c r="K661" s="5">
        <v>199445113</v>
      </c>
      <c r="L661" s="4" t="s">
        <v>61</v>
      </c>
      <c r="M661" s="5">
        <v>640</v>
      </c>
      <c r="N661" s="5">
        <v>12</v>
      </c>
      <c r="O661" s="2">
        <v>12.45</v>
      </c>
      <c r="P661" s="5">
        <v>3031722</v>
      </c>
      <c r="Q661" s="4" t="s">
        <v>36</v>
      </c>
      <c r="R661" s="5">
        <v>0</v>
      </c>
      <c r="S661" s="4" t="s">
        <v>50</v>
      </c>
      <c r="T661" s="6">
        <v>44820</v>
      </c>
      <c r="U661" s="4" t="s">
        <v>51</v>
      </c>
      <c r="V661" s="2">
        <f t="shared" si="70"/>
        <v>4.4681641744026033</v>
      </c>
      <c r="W661" s="3">
        <f t="shared" si="71"/>
        <v>-5.6131279264239629E-2</v>
      </c>
      <c r="X661" s="3">
        <f t="shared" si="72"/>
        <v>14.45</v>
      </c>
      <c r="Y661" s="3">
        <f t="shared" si="73"/>
        <v>2483091656.8499999</v>
      </c>
      <c r="Z661" s="3">
        <f t="shared" si="74"/>
        <v>2881981882.8499999</v>
      </c>
      <c r="AA661" s="3">
        <f t="shared" si="75"/>
        <v>-5.6131279264238693E-2</v>
      </c>
      <c r="AB661" s="7">
        <f t="shared" si="76"/>
        <v>-1.3627690596090834E-2</v>
      </c>
      <c r="AC661" s="3" cm="1">
        <f t="array" ref="AC661">IFERROR(
    (SUMPRODUCT(--(M661:M1660 &lt;&gt; Y661:Y1660)*(M661:M1660 &lt; Y661:Y1660)) - SUMPRODUCT(--(M661:M1660 &lt;&gt; Y661:Y1660)*(M661:M1660 &gt; Y661:Y1660))) /
    SQRT(
        (SUMPRODUCT(--(M661:M1660 &lt;&gt; Y661:Y1660)*(M661:M1660 &lt; Y661:Y1660)) + COUNT(M661:M1660)) *
        (SUMPRODUCT(--(M661:M1660 &lt;&gt; Y661:Y1660)*(M661:M1660 &gt; Y661:Y1660)) + COUNT(Y661:Y1660))
    ),
    0
)</f>
        <v>0.70710678118654757</v>
      </c>
    </row>
    <row r="662" spans="1:29" x14ac:dyDescent="0.3">
      <c r="A662" s="4" t="s">
        <v>576</v>
      </c>
      <c r="B662" s="4" t="s">
        <v>577</v>
      </c>
      <c r="C662" s="5">
        <v>32</v>
      </c>
      <c r="D662" s="4" t="s">
        <v>41</v>
      </c>
      <c r="E662" s="4" t="s">
        <v>33</v>
      </c>
      <c r="F662" s="5">
        <v>1</v>
      </c>
      <c r="G662" s="4" t="s">
        <v>25</v>
      </c>
      <c r="H662" s="4" t="s">
        <v>26</v>
      </c>
      <c r="I662" s="5">
        <v>58302072</v>
      </c>
      <c r="J662" s="5">
        <v>10943336</v>
      </c>
      <c r="K662" s="5">
        <v>127082577</v>
      </c>
      <c r="L662" s="4" t="s">
        <v>58</v>
      </c>
      <c r="M662" s="5">
        <v>639</v>
      </c>
      <c r="N662" s="5">
        <v>60</v>
      </c>
      <c r="O662" s="2">
        <v>23.34</v>
      </c>
      <c r="P662" s="5">
        <v>13070834</v>
      </c>
      <c r="Q662" s="4" t="s">
        <v>36</v>
      </c>
      <c r="R662" s="5">
        <v>0</v>
      </c>
      <c r="S662" s="4" t="s">
        <v>29</v>
      </c>
      <c r="T662" s="6">
        <v>44861</v>
      </c>
      <c r="U662" s="4" t="s">
        <v>30</v>
      </c>
      <c r="V662" s="2">
        <f t="shared" si="70"/>
        <v>18.876102224713588</v>
      </c>
      <c r="W662" s="3">
        <f t="shared" si="71"/>
        <v>-5.7204887854897871E-2</v>
      </c>
      <c r="X662" s="3">
        <f t="shared" si="72"/>
        <v>25.34</v>
      </c>
      <c r="Y662" s="3">
        <f t="shared" si="73"/>
        <v>2966107347.1799998</v>
      </c>
      <c r="Z662" s="3">
        <f t="shared" si="74"/>
        <v>3220272501.1799998</v>
      </c>
      <c r="AA662" s="3">
        <f t="shared" si="75"/>
        <v>-5.7204887854896545E-2</v>
      </c>
      <c r="AB662" s="7">
        <f t="shared" si="76"/>
        <v>-1.1217971392579115E-2</v>
      </c>
      <c r="AC662" s="3" cm="1">
        <f t="array" ref="AC662">IFERROR(
    (SUMPRODUCT(--(M662:M1661 &lt;&gt; Y662:Y1661)*(M662:M1661 &lt; Y662:Y1661)) - SUMPRODUCT(--(M662:M1661 &lt;&gt; Y662:Y1661)*(M662:M1661 &gt; Y662:Y1661))) /
    SQRT(
        (SUMPRODUCT(--(M662:M1661 &lt;&gt; Y662:Y1661)*(M662:M1661 &lt; Y662:Y1661)) + COUNT(M662:M1661)) *
        (SUMPRODUCT(--(M662:M1661 &lt;&gt; Y662:Y1661)*(M662:M1661 &gt; Y662:Y1661)) + COUNT(Y662:Y1661))
    ),
    0
)</f>
        <v>0.70710678118654746</v>
      </c>
    </row>
    <row r="663" spans="1:29" x14ac:dyDescent="0.3">
      <c r="A663" s="4" t="s">
        <v>1760</v>
      </c>
      <c r="B663" s="4" t="s">
        <v>1761</v>
      </c>
      <c r="C663" s="5">
        <v>57</v>
      </c>
      <c r="D663" s="4" t="s">
        <v>23</v>
      </c>
      <c r="E663" s="4" t="s">
        <v>24</v>
      </c>
      <c r="F663" s="5">
        <v>1</v>
      </c>
      <c r="G663" s="4" t="s">
        <v>64</v>
      </c>
      <c r="H663" s="4" t="s">
        <v>49</v>
      </c>
      <c r="I663" s="5">
        <v>25395529</v>
      </c>
      <c r="J663" s="5">
        <v>11776449</v>
      </c>
      <c r="K663" s="5">
        <v>10690778</v>
      </c>
      <c r="L663" s="4" t="s">
        <v>61</v>
      </c>
      <c r="M663" s="5">
        <v>637</v>
      </c>
      <c r="N663" s="5">
        <v>12</v>
      </c>
      <c r="O663" s="2">
        <v>18.89</v>
      </c>
      <c r="P663" s="5">
        <v>13131695</v>
      </c>
      <c r="Q663" s="4" t="s">
        <v>36</v>
      </c>
      <c r="R663" s="5">
        <v>0</v>
      </c>
      <c r="S663" s="4" t="s">
        <v>43</v>
      </c>
      <c r="T663" s="6">
        <v>45674</v>
      </c>
      <c r="U663" s="4" t="s">
        <v>55</v>
      </c>
      <c r="V663" s="2">
        <f t="shared" si="70"/>
        <v>35.326866383058764</v>
      </c>
      <c r="W663" s="3">
        <f t="shared" si="71"/>
        <v>-5.5078110945335775E-2</v>
      </c>
      <c r="X663" s="3">
        <f t="shared" si="72"/>
        <v>20.89</v>
      </c>
      <c r="Y663" s="3">
        <f t="shared" si="73"/>
        <v>201948796.42000002</v>
      </c>
      <c r="Z663" s="3">
        <f t="shared" si="74"/>
        <v>223330352.42000002</v>
      </c>
      <c r="AA663" s="3">
        <f t="shared" si="75"/>
        <v>-5.5078110945334623E-2</v>
      </c>
      <c r="AB663" s="7">
        <f t="shared" si="76"/>
        <v>-8.8242568240787331E-3</v>
      </c>
      <c r="AC663" s="3" cm="1">
        <f t="array" ref="AC663">IFERROR(
    (SUMPRODUCT(--(M663:M1662 &lt;&gt; Y663:Y1662)*(M663:M1662 &lt; Y663:Y1662)) - SUMPRODUCT(--(M663:M1662 &lt;&gt; Y663:Y1662)*(M663:M1662 &gt; Y663:Y1662))) /
    SQRT(
        (SUMPRODUCT(--(M663:M1662 &lt;&gt; Y663:Y1662)*(M663:M1662 &lt; Y663:Y1662)) + COUNT(M663:M1662)) *
        (SUMPRODUCT(--(M663:M1662 &lt;&gt; Y663:Y1662)*(M663:M1662 &gt; Y663:Y1662)) + COUNT(Y663:Y1662))
    ),
    0
)</f>
        <v>0.70710678118654746</v>
      </c>
    </row>
    <row r="664" spans="1:29" x14ac:dyDescent="0.3">
      <c r="A664" s="4" t="s">
        <v>508</v>
      </c>
      <c r="B664" s="4" t="s">
        <v>509</v>
      </c>
      <c r="C664" s="5">
        <v>31</v>
      </c>
      <c r="D664" s="4" t="s">
        <v>23</v>
      </c>
      <c r="E664" s="4" t="s">
        <v>33</v>
      </c>
      <c r="F664" s="5">
        <v>2</v>
      </c>
      <c r="G664" s="4" t="s">
        <v>93</v>
      </c>
      <c r="H664" s="4" t="s">
        <v>305</v>
      </c>
      <c r="I664" s="5">
        <v>20317570</v>
      </c>
      <c r="J664" s="5">
        <v>6919219</v>
      </c>
      <c r="K664" s="5">
        <v>307358658</v>
      </c>
      <c r="L664" s="4" t="s">
        <v>35</v>
      </c>
      <c r="M664" s="5">
        <v>638</v>
      </c>
      <c r="N664" s="5">
        <v>24</v>
      </c>
      <c r="O664" s="2">
        <v>20.73</v>
      </c>
      <c r="P664" s="5">
        <v>6577558</v>
      </c>
      <c r="Q664" s="4" t="s">
        <v>36</v>
      </c>
      <c r="R664" s="5">
        <v>1</v>
      </c>
      <c r="S664" s="4" t="s">
        <v>37</v>
      </c>
      <c r="T664" s="6">
        <v>45206</v>
      </c>
      <c r="U664" s="4" t="s">
        <v>38</v>
      </c>
      <c r="V664" s="2">
        <f t="shared" si="70"/>
        <v>24.149535394939541</v>
      </c>
      <c r="W664" s="3">
        <f t="shared" si="71"/>
        <v>-5.4135110010040996E-2</v>
      </c>
      <c r="X664" s="3">
        <f t="shared" si="72"/>
        <v>22.73</v>
      </c>
      <c r="Y664" s="3">
        <f t="shared" si="73"/>
        <v>6371544980.3400002</v>
      </c>
      <c r="Z664" s="3">
        <f t="shared" si="74"/>
        <v>6986262296.3400002</v>
      </c>
      <c r="AA664" s="3">
        <f t="shared" si="75"/>
        <v>-5.4135110010040031E-2</v>
      </c>
      <c r="AB664" s="7">
        <f t="shared" si="76"/>
        <v>-6.5028267451830634E-3</v>
      </c>
      <c r="AC664" s="3" cm="1">
        <f t="array" ref="AC664">IFERROR(
    (SUMPRODUCT(--(M664:M1663 &lt;&gt; Y664:Y1663)*(M664:M1663 &lt; Y664:Y1663)) - SUMPRODUCT(--(M664:M1663 &lt;&gt; Y664:Y1663)*(M664:M1663 &gt; Y664:Y1663))) /
    SQRT(
        (SUMPRODUCT(--(M664:M1663 &lt;&gt; Y664:Y1663)*(M664:M1663 &lt; Y664:Y1663)) + COUNT(M664:M1663)) *
        (SUMPRODUCT(--(M664:M1663 &lt;&gt; Y664:Y1663)*(M664:M1663 &gt; Y664:Y1663)) + COUNT(Y664:Y1663))
    ),
    0
)</f>
        <v>0.70710678118654757</v>
      </c>
    </row>
    <row r="665" spans="1:29" x14ac:dyDescent="0.3">
      <c r="A665" s="4" t="s">
        <v>1306</v>
      </c>
      <c r="B665" s="4" t="s">
        <v>1307</v>
      </c>
      <c r="C665" s="5">
        <v>48</v>
      </c>
      <c r="D665" s="4" t="s">
        <v>23</v>
      </c>
      <c r="E665" s="4" t="s">
        <v>24</v>
      </c>
      <c r="F665" s="5">
        <v>0</v>
      </c>
      <c r="G665" s="4" t="s">
        <v>34</v>
      </c>
      <c r="H665" s="4" t="s">
        <v>26</v>
      </c>
      <c r="I665" s="5">
        <v>20956333</v>
      </c>
      <c r="J665" s="5">
        <v>1330363</v>
      </c>
      <c r="K665" s="5">
        <v>206988161</v>
      </c>
      <c r="L665" s="4" t="s">
        <v>61</v>
      </c>
      <c r="M665" s="5">
        <v>640</v>
      </c>
      <c r="N665" s="5">
        <v>36</v>
      </c>
      <c r="O665" s="2">
        <v>15.53</v>
      </c>
      <c r="P665" s="5">
        <v>15865779</v>
      </c>
      <c r="Q665" s="4" t="s">
        <v>36</v>
      </c>
      <c r="R665" s="5">
        <v>0</v>
      </c>
      <c r="S665" s="4" t="s">
        <v>29</v>
      </c>
      <c r="T665" s="6">
        <v>45179</v>
      </c>
      <c r="U665" s="4" t="s">
        <v>84</v>
      </c>
      <c r="V665" s="2">
        <f t="shared" si="70"/>
        <v>71.189462089849471</v>
      </c>
      <c r="W665" s="3">
        <f t="shared" si="71"/>
        <v>-6.1434581298490526E-2</v>
      </c>
      <c r="X665" s="3">
        <f t="shared" si="72"/>
        <v>17.53</v>
      </c>
      <c r="Y665" s="3">
        <f t="shared" si="73"/>
        <v>3214526140.3299999</v>
      </c>
      <c r="Z665" s="3">
        <f t="shared" si="74"/>
        <v>3628502462.3300004</v>
      </c>
      <c r="AA665" s="3">
        <f t="shared" si="75"/>
        <v>-6.1434581298489756E-2</v>
      </c>
      <c r="AB665" s="7">
        <f t="shared" si="76"/>
        <v>-1.7087484728051296E-2</v>
      </c>
      <c r="AC665" s="3" cm="1">
        <f t="array" ref="AC665">IFERROR(
    (SUMPRODUCT(--(M665:M1664 &lt;&gt; Y665:Y1664)*(M665:M1664 &lt; Y665:Y1664)) - SUMPRODUCT(--(M665:M1664 &lt;&gt; Y665:Y1664)*(M665:M1664 &gt; Y665:Y1664))) /
    SQRT(
        (SUMPRODUCT(--(M665:M1664 &lt;&gt; Y665:Y1664)*(M665:M1664 &lt; Y665:Y1664)) + COUNT(M665:M1664)) *
        (SUMPRODUCT(--(M665:M1664 &lt;&gt; Y665:Y1664)*(M665:M1664 &gt; Y665:Y1664)) + COUNT(Y665:Y1664))
    ),
    0
)</f>
        <v>0.70710678118654757</v>
      </c>
    </row>
    <row r="666" spans="1:29" x14ac:dyDescent="0.3">
      <c r="A666" s="4" t="s">
        <v>1076</v>
      </c>
      <c r="B666" s="4" t="s">
        <v>1077</v>
      </c>
      <c r="C666" s="5">
        <v>44</v>
      </c>
      <c r="D666" s="4" t="s">
        <v>41</v>
      </c>
      <c r="E666" s="4" t="s">
        <v>33</v>
      </c>
      <c r="F666" s="5">
        <v>2</v>
      </c>
      <c r="G666" s="4" t="s">
        <v>25</v>
      </c>
      <c r="H666" s="4" t="s">
        <v>26</v>
      </c>
      <c r="I666" s="5">
        <v>16669729</v>
      </c>
      <c r="J666" s="5">
        <v>5023198</v>
      </c>
      <c r="K666" s="5">
        <v>265207891</v>
      </c>
      <c r="L666" s="4" t="s">
        <v>61</v>
      </c>
      <c r="M666" s="5">
        <v>635</v>
      </c>
      <c r="N666" s="5">
        <v>48</v>
      </c>
      <c r="O666" s="2">
        <v>11.84</v>
      </c>
      <c r="P666" s="5">
        <v>2672675</v>
      </c>
      <c r="Q666" s="4" t="s">
        <v>36</v>
      </c>
      <c r="R666" s="5">
        <v>0</v>
      </c>
      <c r="S666" s="4" t="s">
        <v>29</v>
      </c>
      <c r="T666" s="6">
        <v>44909</v>
      </c>
      <c r="U666" s="4" t="s">
        <v>38</v>
      </c>
      <c r="V666" s="2">
        <f t="shared" si="70"/>
        <v>12.320490452948096</v>
      </c>
      <c r="W666" s="3">
        <f t="shared" si="71"/>
        <v>-6.1500955093941073E-2</v>
      </c>
      <c r="X666" s="3">
        <f t="shared" si="72"/>
        <v>13.84</v>
      </c>
      <c r="Y666" s="3">
        <f t="shared" si="73"/>
        <v>3140061429.4400001</v>
      </c>
      <c r="Z666" s="3">
        <f t="shared" si="74"/>
        <v>3670477211.4400001</v>
      </c>
      <c r="AA666" s="3">
        <f t="shared" si="75"/>
        <v>-6.1500955093940303E-2</v>
      </c>
      <c r="AB666" s="7">
        <f t="shared" si="76"/>
        <v>-1.461780633805339E-2</v>
      </c>
      <c r="AC666" s="3" cm="1">
        <f t="array" ref="AC666">IFERROR(
    (SUMPRODUCT(--(M666:M1665 &lt;&gt; Y666:Y1665)*(M666:M1665 &lt; Y666:Y1665)) - SUMPRODUCT(--(M666:M1665 &lt;&gt; Y666:Y1665)*(M666:M1665 &gt; Y666:Y1665))) /
    SQRT(
        (SUMPRODUCT(--(M666:M1665 &lt;&gt; Y666:Y1665)*(M666:M1665 &lt; Y666:Y1665)) + COUNT(M666:M1665)) *
        (SUMPRODUCT(--(M666:M1665 &lt;&gt; Y666:Y1665)*(M666:M1665 &gt; Y666:Y1665)) + COUNT(Y666:Y1665))
    ),
    0
)</f>
        <v>0.70710678118654757</v>
      </c>
    </row>
    <row r="667" spans="1:29" x14ac:dyDescent="0.3">
      <c r="A667" s="4" t="s">
        <v>183</v>
      </c>
      <c r="B667" s="4" t="s">
        <v>184</v>
      </c>
      <c r="C667" s="5">
        <v>23</v>
      </c>
      <c r="D667" s="4" t="s">
        <v>41</v>
      </c>
      <c r="E667" s="4" t="s">
        <v>24</v>
      </c>
      <c r="F667" s="5">
        <v>3</v>
      </c>
      <c r="G667" s="4" t="s">
        <v>25</v>
      </c>
      <c r="H667" s="4" t="s">
        <v>26</v>
      </c>
      <c r="I667" s="5">
        <v>45154932</v>
      </c>
      <c r="J667" s="5">
        <v>8947727</v>
      </c>
      <c r="K667" s="5">
        <v>468342609</v>
      </c>
      <c r="L667" s="4" t="s">
        <v>61</v>
      </c>
      <c r="M667" s="5">
        <v>636</v>
      </c>
      <c r="N667" s="5">
        <v>72</v>
      </c>
      <c r="O667" s="2">
        <v>13.64</v>
      </c>
      <c r="P667" s="5">
        <v>2981908</v>
      </c>
      <c r="Q667" s="4" t="s">
        <v>36</v>
      </c>
      <c r="R667" s="5">
        <v>0</v>
      </c>
      <c r="S667" s="4" t="s">
        <v>29</v>
      </c>
      <c r="T667" s="6">
        <v>45504</v>
      </c>
      <c r="U667" s="4" t="s">
        <v>84</v>
      </c>
      <c r="V667" s="2">
        <f t="shared" si="70"/>
        <v>5.5115738396517626</v>
      </c>
      <c r="W667" s="3">
        <f t="shared" si="71"/>
        <v>-6.2794755736172395E-2</v>
      </c>
      <c r="X667" s="3">
        <f t="shared" si="72"/>
        <v>15.64</v>
      </c>
      <c r="Y667" s="3">
        <f t="shared" si="73"/>
        <v>6388193186.7600002</v>
      </c>
      <c r="Z667" s="3">
        <f t="shared" si="74"/>
        <v>7324878404.7600002</v>
      </c>
      <c r="AA667" s="3">
        <f t="shared" si="75"/>
        <v>-6.2794755736171479E-2</v>
      </c>
      <c r="AB667" s="7">
        <f t="shared" si="76"/>
        <v>-1.2378763021589911E-2</v>
      </c>
      <c r="AC667" s="3" cm="1">
        <f t="array" ref="AC667">IFERROR(
    (SUMPRODUCT(--(M667:M1666 &lt;&gt; Y667:Y1666)*(M667:M1666 &lt; Y667:Y1666)) - SUMPRODUCT(--(M667:M1666 &lt;&gt; Y667:Y1666)*(M667:M1666 &gt; Y667:Y1666))) /
    SQRT(
        (SUMPRODUCT(--(M667:M1666 &lt;&gt; Y667:Y1666)*(M667:M1666 &lt; Y667:Y1666)) + COUNT(M667:M1666)) *
        (SUMPRODUCT(--(M667:M1666 &lt;&gt; Y667:Y1666)*(M667:M1666 &gt; Y667:Y1666)) + COUNT(Y667:Y1666))
    ),
    0
)</f>
        <v>0.70710678118654746</v>
      </c>
    </row>
    <row r="668" spans="1:29" x14ac:dyDescent="0.3">
      <c r="A668" s="4" t="s">
        <v>1340</v>
      </c>
      <c r="B668" s="4" t="s">
        <v>1341</v>
      </c>
      <c r="C668" s="5">
        <v>49</v>
      </c>
      <c r="D668" s="4" t="s">
        <v>23</v>
      </c>
      <c r="E668" s="4" t="s">
        <v>24</v>
      </c>
      <c r="F668" s="5">
        <v>3</v>
      </c>
      <c r="G668" s="4" t="s">
        <v>64</v>
      </c>
      <c r="H668" s="4" t="s">
        <v>26</v>
      </c>
      <c r="I668" s="5">
        <v>53323849</v>
      </c>
      <c r="J668" s="5">
        <v>4803958</v>
      </c>
      <c r="K668" s="5">
        <v>100837820</v>
      </c>
      <c r="L668" s="4" t="s">
        <v>61</v>
      </c>
      <c r="M668" s="5">
        <v>640</v>
      </c>
      <c r="N668" s="5">
        <v>12</v>
      </c>
      <c r="O668" s="2">
        <v>8.42</v>
      </c>
      <c r="P668" s="5">
        <v>8896419</v>
      </c>
      <c r="Q668" s="4" t="s">
        <v>36</v>
      </c>
      <c r="R668" s="5">
        <v>0</v>
      </c>
      <c r="S668" s="4" t="s">
        <v>37</v>
      </c>
      <c r="T668" s="6">
        <v>45170</v>
      </c>
      <c r="U668" s="4" t="s">
        <v>84</v>
      </c>
      <c r="V668" s="2">
        <f t="shared" si="70"/>
        <v>15.304927983950952</v>
      </c>
      <c r="W668" s="3">
        <f t="shared" si="71"/>
        <v>-6.3482212958350687E-2</v>
      </c>
      <c r="X668" s="3">
        <f t="shared" si="72"/>
        <v>10.42</v>
      </c>
      <c r="Y668" s="3">
        <f t="shared" si="73"/>
        <v>849054444.39999998</v>
      </c>
      <c r="Z668" s="3">
        <f t="shared" si="74"/>
        <v>1050730084.4</v>
      </c>
      <c r="AA668" s="3">
        <f t="shared" si="75"/>
        <v>-6.3482212958350173E-2</v>
      </c>
      <c r="AB668" s="7">
        <f t="shared" si="76"/>
        <v>-1.0052494801015322E-2</v>
      </c>
      <c r="AC668" s="3" cm="1">
        <f t="array" ref="AC668">IFERROR(
    (SUMPRODUCT(--(M668:M1667 &lt;&gt; Y668:Y1667)*(M668:M1667 &lt; Y668:Y1667)) - SUMPRODUCT(--(M668:M1667 &lt;&gt; Y668:Y1667)*(M668:M1667 &gt; Y668:Y1667))) /
    SQRT(
        (SUMPRODUCT(--(M668:M1667 &lt;&gt; Y668:Y1667)*(M668:M1667 &lt; Y668:Y1667)) + COUNT(M668:M1667)) *
        (SUMPRODUCT(--(M668:M1667 &lt;&gt; Y668:Y1667)*(M668:M1667 &gt; Y668:Y1667)) + COUNT(Y668:Y1667))
    ),
    0
)</f>
        <v>0.70710678118654746</v>
      </c>
    </row>
    <row r="669" spans="1:29" x14ac:dyDescent="0.3">
      <c r="A669" s="4" t="s">
        <v>1342</v>
      </c>
      <c r="B669" s="4" t="s">
        <v>1343</v>
      </c>
      <c r="C669" s="5">
        <v>49</v>
      </c>
      <c r="D669" s="4" t="s">
        <v>41</v>
      </c>
      <c r="E669" s="4" t="s">
        <v>24</v>
      </c>
      <c r="F669" s="5">
        <v>0</v>
      </c>
      <c r="G669" s="4" t="s">
        <v>64</v>
      </c>
      <c r="H669" s="4" t="s">
        <v>26</v>
      </c>
      <c r="I669" s="5">
        <v>45477227</v>
      </c>
      <c r="J669" s="5">
        <v>6637448</v>
      </c>
      <c r="K669" s="5">
        <v>92493325</v>
      </c>
      <c r="L669" s="4" t="s">
        <v>27</v>
      </c>
      <c r="M669" s="5">
        <v>635</v>
      </c>
      <c r="N669" s="5">
        <v>12</v>
      </c>
      <c r="O669" s="2">
        <v>13.45</v>
      </c>
      <c r="P669" s="5">
        <v>14532568</v>
      </c>
      <c r="Q669" s="4" t="s">
        <v>36</v>
      </c>
      <c r="R669" s="5">
        <v>0</v>
      </c>
      <c r="S669" s="4" t="s">
        <v>29</v>
      </c>
      <c r="T669" s="6">
        <v>45197</v>
      </c>
      <c r="U669" s="4" t="s">
        <v>30</v>
      </c>
      <c r="V669" s="2">
        <f t="shared" si="70"/>
        <v>27.885750031061306</v>
      </c>
      <c r="W669" s="3">
        <f t="shared" si="71"/>
        <v>-6.6062121194871731E-2</v>
      </c>
      <c r="X669" s="3">
        <f t="shared" si="72"/>
        <v>15.45</v>
      </c>
      <c r="Y669" s="3">
        <f t="shared" si="73"/>
        <v>1244035221.25</v>
      </c>
      <c r="Z669" s="3">
        <f t="shared" si="74"/>
        <v>1429021871.25</v>
      </c>
      <c r="AA669" s="3">
        <f t="shared" si="75"/>
        <v>-6.6062121194870885E-2</v>
      </c>
      <c r="AB669" s="7">
        <f t="shared" si="76"/>
        <v>-7.4681081314544378E-3</v>
      </c>
      <c r="AC669" s="3" cm="1">
        <f t="array" ref="AC669">IFERROR(
    (SUMPRODUCT(--(M669:M1668 &lt;&gt; Y669:Y1668)*(M669:M1668 &lt; Y669:Y1668)) - SUMPRODUCT(--(M669:M1668 &lt;&gt; Y669:Y1668)*(M669:M1668 &gt; Y669:Y1668))) /
    SQRT(
        (SUMPRODUCT(--(M669:M1668 &lt;&gt; Y669:Y1668)*(M669:M1668 &lt; Y669:Y1668)) + COUNT(M669:M1668)) *
        (SUMPRODUCT(--(M669:M1668 &lt;&gt; Y669:Y1668)*(M669:M1668 &gt; Y669:Y1668)) + COUNT(Y669:Y1668))
    ),
    0
)</f>
        <v>0.70710678118654757</v>
      </c>
    </row>
    <row r="670" spans="1:29" x14ac:dyDescent="0.3">
      <c r="A670" s="4" t="s">
        <v>221</v>
      </c>
      <c r="B670" s="4" t="s">
        <v>222</v>
      </c>
      <c r="C670" s="5">
        <v>24</v>
      </c>
      <c r="D670" s="4" t="s">
        <v>41</v>
      </c>
      <c r="E670" s="4" t="s">
        <v>24</v>
      </c>
      <c r="F670" s="5">
        <v>0</v>
      </c>
      <c r="G670" s="4" t="s">
        <v>34</v>
      </c>
      <c r="H670" s="4" t="s">
        <v>26</v>
      </c>
      <c r="I670" s="5">
        <v>23473825</v>
      </c>
      <c r="J670" s="5">
        <v>9297729</v>
      </c>
      <c r="K670" s="5">
        <v>332398151</v>
      </c>
      <c r="L670" s="4" t="s">
        <v>27</v>
      </c>
      <c r="M670" s="5">
        <v>639</v>
      </c>
      <c r="N670" s="5">
        <v>12</v>
      </c>
      <c r="O670" s="2">
        <v>13.67</v>
      </c>
      <c r="P670" s="5">
        <v>15700939</v>
      </c>
      <c r="Q670" s="4" t="s">
        <v>46</v>
      </c>
      <c r="R670" s="5">
        <v>1</v>
      </c>
      <c r="S670" s="4" t="s">
        <v>50</v>
      </c>
      <c r="T670" s="6">
        <v>45212</v>
      </c>
      <c r="U670" s="4" t="s">
        <v>38</v>
      </c>
      <c r="V670" s="2">
        <f t="shared" si="70"/>
        <v>47.910266934549398</v>
      </c>
      <c r="W670" s="3">
        <f t="shared" si="71"/>
        <v>-6.6833414213800804E-2</v>
      </c>
      <c r="X670" s="3">
        <f t="shared" si="72"/>
        <v>15.67</v>
      </c>
      <c r="Y670" s="3">
        <f t="shared" si="73"/>
        <v>4543882724.1700001</v>
      </c>
      <c r="Z670" s="3">
        <f t="shared" si="74"/>
        <v>5208679026.1700001</v>
      </c>
      <c r="AA670" s="3">
        <f t="shared" si="75"/>
        <v>-6.6833414213799763E-2</v>
      </c>
      <c r="AB670" s="7">
        <f t="shared" si="76"/>
        <v>-5.1247708216044787E-3</v>
      </c>
      <c r="AC670" s="3" cm="1">
        <f t="array" ref="AC670">IFERROR(
    (SUMPRODUCT(--(M670:M1669 &lt;&gt; Y670:Y1669)*(M670:M1669 &lt; Y670:Y1669)) - SUMPRODUCT(--(M670:M1669 &lt;&gt; Y670:Y1669)*(M670:M1669 &gt; Y670:Y1669))) /
    SQRT(
        (SUMPRODUCT(--(M670:M1669 &lt;&gt; Y670:Y1669)*(M670:M1669 &lt; Y670:Y1669)) + COUNT(M670:M1669)) *
        (SUMPRODUCT(--(M670:M1669 &lt;&gt; Y670:Y1669)*(M670:M1669 &gt; Y670:Y1669)) + COUNT(Y670:Y1669))
    ),
    0
)</f>
        <v>0.70710678118654757</v>
      </c>
    </row>
    <row r="671" spans="1:29" x14ac:dyDescent="0.3">
      <c r="A671" s="4" t="s">
        <v>990</v>
      </c>
      <c r="B671" s="4" t="s">
        <v>991</v>
      </c>
      <c r="C671" s="5">
        <v>42</v>
      </c>
      <c r="D671" s="4" t="s">
        <v>41</v>
      </c>
      <c r="E671" s="4" t="s">
        <v>42</v>
      </c>
      <c r="F671" s="5">
        <v>2</v>
      </c>
      <c r="G671" s="4" t="s">
        <v>64</v>
      </c>
      <c r="H671" s="4" t="s">
        <v>49</v>
      </c>
      <c r="I671" s="5">
        <v>14598333</v>
      </c>
      <c r="J671" s="5">
        <v>14615254</v>
      </c>
      <c r="K671" s="5">
        <v>84213491</v>
      </c>
      <c r="L671" s="4" t="s">
        <v>27</v>
      </c>
      <c r="M671" s="5">
        <v>639</v>
      </c>
      <c r="N671" s="5">
        <v>48</v>
      </c>
      <c r="O671" s="2">
        <v>16.73</v>
      </c>
      <c r="P671" s="5">
        <v>5428935</v>
      </c>
      <c r="Q671" s="4" t="s">
        <v>46</v>
      </c>
      <c r="R671" s="5">
        <v>1</v>
      </c>
      <c r="S671" s="4" t="s">
        <v>29</v>
      </c>
      <c r="T671" s="6">
        <v>45584</v>
      </c>
      <c r="U671" s="4" t="s">
        <v>38</v>
      </c>
      <c r="V671" s="2">
        <f t="shared" si="70"/>
        <v>18.583596050700653</v>
      </c>
      <c r="W671" s="3">
        <f t="shared" si="71"/>
        <v>-6.4464532438830685E-2</v>
      </c>
      <c r="X671" s="3">
        <f t="shared" si="72"/>
        <v>18.73</v>
      </c>
      <c r="Y671" s="3">
        <f t="shared" si="73"/>
        <v>1408891704.4300001</v>
      </c>
      <c r="Z671" s="3">
        <f t="shared" si="74"/>
        <v>1577318686.4300001</v>
      </c>
      <c r="AA671" s="3">
        <f t="shared" si="75"/>
        <v>-6.4464532438829977E-2</v>
      </c>
      <c r="AB671" s="7">
        <f t="shared" si="76"/>
        <v>-1.6508403606767821E-2</v>
      </c>
      <c r="AC671" s="3" cm="1">
        <f t="array" ref="AC671">IFERROR(
    (SUMPRODUCT(--(M671:M1670 &lt;&gt; Y671:Y1670)*(M671:M1670 &lt; Y671:Y1670)) - SUMPRODUCT(--(M671:M1670 &lt;&gt; Y671:Y1670)*(M671:M1670 &gt; Y671:Y1670))) /
    SQRT(
        (SUMPRODUCT(--(M671:M1670 &lt;&gt; Y671:Y1670)*(M671:M1670 &lt; Y671:Y1670)) + COUNT(M671:M1670)) *
        (SUMPRODUCT(--(M671:M1670 &lt;&gt; Y671:Y1670)*(M671:M1670 &gt; Y671:Y1670)) + COUNT(Y671:Y1670))
    ),
    0
)</f>
        <v>0.70710678118654757</v>
      </c>
    </row>
    <row r="672" spans="1:29" x14ac:dyDescent="0.3">
      <c r="A672" s="4" t="s">
        <v>245</v>
      </c>
      <c r="B672" s="4" t="s">
        <v>246</v>
      </c>
      <c r="C672" s="5">
        <v>25</v>
      </c>
      <c r="D672" s="4" t="s">
        <v>41</v>
      </c>
      <c r="E672" s="4" t="s">
        <v>24</v>
      </c>
      <c r="F672" s="5">
        <v>2</v>
      </c>
      <c r="G672" s="4" t="s">
        <v>34</v>
      </c>
      <c r="H672" s="4" t="s">
        <v>26</v>
      </c>
      <c r="I672" s="5">
        <v>15589887</v>
      </c>
      <c r="J672" s="5">
        <v>13457080</v>
      </c>
      <c r="K672" s="5">
        <v>402858105</v>
      </c>
      <c r="L672" s="4" t="s">
        <v>61</v>
      </c>
      <c r="M672" s="5">
        <v>636</v>
      </c>
      <c r="N672" s="5">
        <v>12</v>
      </c>
      <c r="O672" s="2">
        <v>9.7100000000000009</v>
      </c>
      <c r="P672" s="5">
        <v>15598215</v>
      </c>
      <c r="Q672" s="4" t="s">
        <v>46</v>
      </c>
      <c r="R672" s="5">
        <v>0</v>
      </c>
      <c r="S672" s="4" t="s">
        <v>37</v>
      </c>
      <c r="T672" s="6">
        <v>44984</v>
      </c>
      <c r="U672" s="4" t="s">
        <v>30</v>
      </c>
      <c r="V672" s="2">
        <f t="shared" si="70"/>
        <v>53.699978383285249</v>
      </c>
      <c r="W672" s="3">
        <f t="shared" si="71"/>
        <v>-6.6294161601724744E-2</v>
      </c>
      <c r="X672" s="3">
        <f t="shared" si="72"/>
        <v>11.71</v>
      </c>
      <c r="Y672" s="3">
        <f t="shared" si="73"/>
        <v>3911752199.5500002</v>
      </c>
      <c r="Z672" s="3">
        <f t="shared" si="74"/>
        <v>4717468409.5500002</v>
      </c>
      <c r="AA672" s="3">
        <f t="shared" si="75"/>
        <v>-6.6294161601724189E-2</v>
      </c>
      <c r="AB672" s="7">
        <f t="shared" si="76"/>
        <v>-2.8226753241906519E-2</v>
      </c>
      <c r="AC672" s="3" cm="1">
        <f t="array" ref="AC672">IFERROR(
    (SUMPRODUCT(--(M672:M1671 &lt;&gt; Y672:Y1671)*(M672:M1671 &lt; Y672:Y1671)) - SUMPRODUCT(--(M672:M1671 &lt;&gt; Y672:Y1671)*(M672:M1671 &gt; Y672:Y1671))) /
    SQRT(
        (SUMPRODUCT(--(M672:M1671 &lt;&gt; Y672:Y1671)*(M672:M1671 &lt; Y672:Y1671)) + COUNT(M672:M1671)) *
        (SUMPRODUCT(--(M672:M1671 &lt;&gt; Y672:Y1671)*(M672:M1671 &gt; Y672:Y1671)) + COUNT(Y672:Y1671))
    ),
    0
)</f>
        <v>0.70710678118654746</v>
      </c>
    </row>
    <row r="673" spans="1:29" x14ac:dyDescent="0.3">
      <c r="A673" s="4" t="s">
        <v>1460</v>
      </c>
      <c r="B673" s="4" t="s">
        <v>1461</v>
      </c>
      <c r="C673" s="5">
        <v>52</v>
      </c>
      <c r="D673" s="4" t="s">
        <v>23</v>
      </c>
      <c r="E673" s="4" t="s">
        <v>33</v>
      </c>
      <c r="F673" s="5">
        <v>2</v>
      </c>
      <c r="G673" s="4" t="s">
        <v>64</v>
      </c>
      <c r="H673" s="4" t="s">
        <v>26</v>
      </c>
      <c r="I673" s="5">
        <v>45976667</v>
      </c>
      <c r="J673" s="5">
        <v>5387059</v>
      </c>
      <c r="K673" s="5">
        <v>399643231</v>
      </c>
      <c r="L673" s="4" t="s">
        <v>61</v>
      </c>
      <c r="M673" s="5">
        <v>635</v>
      </c>
      <c r="N673" s="5">
        <v>24</v>
      </c>
      <c r="O673" s="2">
        <v>11.06</v>
      </c>
      <c r="P673" s="5">
        <v>11352047</v>
      </c>
      <c r="Q673" s="4" t="s">
        <v>36</v>
      </c>
      <c r="R673" s="5">
        <v>0</v>
      </c>
      <c r="S673" s="4" t="s">
        <v>29</v>
      </c>
      <c r="T673" s="6">
        <v>45887</v>
      </c>
      <c r="U673" s="4" t="s">
        <v>51</v>
      </c>
      <c r="V673" s="2">
        <f t="shared" si="70"/>
        <v>22.101291872789758</v>
      </c>
      <c r="W673" s="3">
        <f t="shared" si="71"/>
        <v>-6.8400501329951957E-2</v>
      </c>
      <c r="X673" s="3">
        <f t="shared" si="72"/>
        <v>13.06</v>
      </c>
      <c r="Y673" s="3">
        <f t="shared" si="73"/>
        <v>4420054134.8600006</v>
      </c>
      <c r="Z673" s="3">
        <f t="shared" si="74"/>
        <v>5219340596.8600006</v>
      </c>
      <c r="AA673" s="3">
        <f t="shared" si="75"/>
        <v>-6.8400501329951152E-2</v>
      </c>
      <c r="AB673" s="7">
        <f t="shared" si="76"/>
        <v>-2.5892885504364953E-2</v>
      </c>
      <c r="AC673" s="3" cm="1">
        <f t="array" ref="AC673">IFERROR(
    (SUMPRODUCT(--(M673:M1672 &lt;&gt; Y673:Y1672)*(M673:M1672 &lt; Y673:Y1672)) - SUMPRODUCT(--(M673:M1672 &lt;&gt; Y673:Y1672)*(M673:M1672 &gt; Y673:Y1672))) /
    SQRT(
        (SUMPRODUCT(--(M673:M1672 &lt;&gt; Y673:Y1672)*(M673:M1672 &lt; Y673:Y1672)) + COUNT(M673:M1672)) *
        (SUMPRODUCT(--(M673:M1672 &lt;&gt; Y673:Y1672)*(M673:M1672 &gt; Y673:Y1672)) + COUNT(Y673:Y1672))
    ),
    0
)</f>
        <v>0.70710678118654746</v>
      </c>
    </row>
    <row r="674" spans="1:29" x14ac:dyDescent="0.3">
      <c r="A674" s="4" t="s">
        <v>916</v>
      </c>
      <c r="B674" s="4" t="s">
        <v>917</v>
      </c>
      <c r="C674" s="5">
        <v>40</v>
      </c>
      <c r="D674" s="4" t="s">
        <v>23</v>
      </c>
      <c r="E674" s="4" t="s">
        <v>33</v>
      </c>
      <c r="F674" s="5">
        <v>1</v>
      </c>
      <c r="G674" s="4" t="s">
        <v>34</v>
      </c>
      <c r="H674" s="4" t="s">
        <v>26</v>
      </c>
      <c r="I674" s="5">
        <v>57170172</v>
      </c>
      <c r="J674" s="5">
        <v>11658568</v>
      </c>
      <c r="K674" s="5">
        <v>161766223</v>
      </c>
      <c r="L674" s="4" t="s">
        <v>71</v>
      </c>
      <c r="M674" s="5">
        <v>636</v>
      </c>
      <c r="N674" s="5">
        <v>60</v>
      </c>
      <c r="O674" s="2">
        <v>18.3</v>
      </c>
      <c r="P674" s="5">
        <v>13871493</v>
      </c>
      <c r="Q674" s="4" t="s">
        <v>46</v>
      </c>
      <c r="R674" s="5">
        <v>1</v>
      </c>
      <c r="S674" s="4" t="s">
        <v>50</v>
      </c>
      <c r="T674" s="6">
        <v>45419</v>
      </c>
      <c r="U674" s="4" t="s">
        <v>55</v>
      </c>
      <c r="V674" s="2">
        <f t="shared" si="70"/>
        <v>20.153634949586465</v>
      </c>
      <c r="W674" s="3">
        <f t="shared" si="71"/>
        <v>-7.0027525962328641E-2</v>
      </c>
      <c r="X674" s="3">
        <f t="shared" si="72"/>
        <v>20.3</v>
      </c>
      <c r="Y674" s="3">
        <f t="shared" si="73"/>
        <v>2960321880.9000001</v>
      </c>
      <c r="Z674" s="3">
        <f t="shared" si="74"/>
        <v>3283854326.9000001</v>
      </c>
      <c r="AA674" s="3">
        <f t="shared" si="75"/>
        <v>-7.0027525962327697E-2</v>
      </c>
      <c r="AB674" s="7">
        <f t="shared" si="76"/>
        <v>-2.3576431567830253E-2</v>
      </c>
      <c r="AC674" s="3" cm="1">
        <f t="array" ref="AC674">IFERROR(
    (SUMPRODUCT(--(M674:M1673 &lt;&gt; Y674:Y1673)*(M674:M1673 &lt; Y674:Y1673)) - SUMPRODUCT(--(M674:M1673 &lt;&gt; Y674:Y1673)*(M674:M1673 &gt; Y674:Y1673))) /
    SQRT(
        (SUMPRODUCT(--(M674:M1673 &lt;&gt; Y674:Y1673)*(M674:M1673 &lt; Y674:Y1673)) + COUNT(M674:M1673)) *
        (SUMPRODUCT(--(M674:M1673 &lt;&gt; Y674:Y1673)*(M674:M1673 &gt; Y674:Y1673)) + COUNT(Y674:Y1673))
    ),
    0
)</f>
        <v>0.70710678118654757</v>
      </c>
    </row>
    <row r="675" spans="1:29" x14ac:dyDescent="0.3">
      <c r="A675" s="4" t="s">
        <v>1924</v>
      </c>
      <c r="B675" s="4" t="s">
        <v>1925</v>
      </c>
      <c r="C675" s="5">
        <v>61</v>
      </c>
      <c r="D675" s="4" t="s">
        <v>23</v>
      </c>
      <c r="E675" s="4" t="s">
        <v>24</v>
      </c>
      <c r="F675" s="5">
        <v>0</v>
      </c>
      <c r="G675" s="4" t="s">
        <v>25</v>
      </c>
      <c r="H675" s="4" t="s">
        <v>26</v>
      </c>
      <c r="I675" s="5">
        <v>44264148</v>
      </c>
      <c r="J675" s="5">
        <v>11126576</v>
      </c>
      <c r="K675" s="5">
        <v>203445537</v>
      </c>
      <c r="L675" s="4" t="s">
        <v>71</v>
      </c>
      <c r="M675" s="5">
        <v>635</v>
      </c>
      <c r="N675" s="5">
        <v>12</v>
      </c>
      <c r="O675" s="2">
        <v>15.44</v>
      </c>
      <c r="P675" s="5">
        <v>11469052</v>
      </c>
      <c r="Q675" s="4" t="s">
        <v>36</v>
      </c>
      <c r="R675" s="5">
        <v>0</v>
      </c>
      <c r="S675" s="4" t="s">
        <v>50</v>
      </c>
      <c r="T675" s="6">
        <v>44924</v>
      </c>
      <c r="U675" s="4" t="s">
        <v>38</v>
      </c>
      <c r="V675" s="2">
        <f t="shared" si="70"/>
        <v>20.705726828918142</v>
      </c>
      <c r="W675" s="3">
        <f t="shared" si="71"/>
        <v>-7.4123953573196566E-2</v>
      </c>
      <c r="X675" s="3">
        <f t="shared" si="72"/>
        <v>17.439999999999998</v>
      </c>
      <c r="Y675" s="3">
        <f t="shared" si="73"/>
        <v>3141199091.2799997</v>
      </c>
      <c r="Z675" s="3">
        <f t="shared" si="74"/>
        <v>3548090165.2799997</v>
      </c>
      <c r="AA675" s="3">
        <f t="shared" si="75"/>
        <v>-7.4123953573195359E-2</v>
      </c>
      <c r="AB675" s="7">
        <f t="shared" si="76"/>
        <v>-3.4950855694778571E-2</v>
      </c>
      <c r="AC675" s="3" cm="1">
        <f t="array" ref="AC675">IFERROR(
    (SUMPRODUCT(--(M675:M1674 &lt;&gt; Y675:Y1674)*(M675:M1674 &lt; Y675:Y1674)) - SUMPRODUCT(--(M675:M1674 &lt;&gt; Y675:Y1674)*(M675:M1674 &gt; Y675:Y1674))) /
    SQRT(
        (SUMPRODUCT(--(M675:M1674 &lt;&gt; Y675:Y1674)*(M675:M1674 &lt; Y675:Y1674)) + COUNT(M675:M1674)) *
        (SUMPRODUCT(--(M675:M1674 &lt;&gt; Y675:Y1674)*(M675:M1674 &gt; Y675:Y1674)) + COUNT(Y675:Y1674))
    ),
    0
)</f>
        <v>0.70710678118654757</v>
      </c>
    </row>
    <row r="676" spans="1:29" x14ac:dyDescent="0.3">
      <c r="A676" s="4" t="s">
        <v>1368</v>
      </c>
      <c r="B676" s="4" t="s">
        <v>1369</v>
      </c>
      <c r="C676" s="5">
        <v>50</v>
      </c>
      <c r="D676" s="4" t="s">
        <v>23</v>
      </c>
      <c r="E676" s="4" t="s">
        <v>33</v>
      </c>
      <c r="F676" s="5">
        <v>3</v>
      </c>
      <c r="G676" s="4" t="s">
        <v>34</v>
      </c>
      <c r="H676" s="4" t="s">
        <v>26</v>
      </c>
      <c r="I676" s="5">
        <v>41838169</v>
      </c>
      <c r="J676" s="5">
        <v>14298468</v>
      </c>
      <c r="K676" s="5">
        <v>185866726</v>
      </c>
      <c r="L676" s="4" t="s">
        <v>61</v>
      </c>
      <c r="M676" s="5">
        <v>634</v>
      </c>
      <c r="N676" s="5">
        <v>36</v>
      </c>
      <c r="O676" s="2">
        <v>8.67</v>
      </c>
      <c r="P676" s="5">
        <v>10442494</v>
      </c>
      <c r="Q676" s="4" t="s">
        <v>28</v>
      </c>
      <c r="R676" s="5">
        <v>1</v>
      </c>
      <c r="S676" s="4" t="s">
        <v>37</v>
      </c>
      <c r="T676" s="6">
        <v>44887</v>
      </c>
      <c r="U676" s="4" t="s">
        <v>30</v>
      </c>
      <c r="V676" s="2">
        <f t="shared" si="70"/>
        <v>18.601923018651796</v>
      </c>
      <c r="W676" s="3">
        <f t="shared" si="71"/>
        <v>-7.424836061526259E-2</v>
      </c>
      <c r="X676" s="3">
        <f t="shared" si="72"/>
        <v>10.67</v>
      </c>
      <c r="Y676" s="3">
        <f t="shared" si="73"/>
        <v>1611464514.4200001</v>
      </c>
      <c r="Z676" s="3">
        <f t="shared" si="74"/>
        <v>1983197966.4200001</v>
      </c>
      <c r="AA676" s="3">
        <f t="shared" si="75"/>
        <v>-7.4248360615261175E-2</v>
      </c>
      <c r="AB676" s="7">
        <f t="shared" si="76"/>
        <v>-3.2651804413379393E-2</v>
      </c>
      <c r="AC676" s="3" cm="1">
        <f t="array" ref="AC676">IFERROR(
    (SUMPRODUCT(--(M676:M1675 &lt;&gt; Y676:Y1675)*(M676:M1675 &lt; Y676:Y1675)) - SUMPRODUCT(--(M676:M1675 &lt;&gt; Y676:Y1675)*(M676:M1675 &gt; Y676:Y1675))) /
    SQRT(
        (SUMPRODUCT(--(M676:M1675 &lt;&gt; Y676:Y1675)*(M676:M1675 &lt; Y676:Y1675)) + COUNT(M676:M1675)) *
        (SUMPRODUCT(--(M676:M1675 &lt;&gt; Y676:Y1675)*(M676:M1675 &gt; Y676:Y1675)) + COUNT(Y676:Y1675))
    ),
    0
)</f>
        <v>0.70710678118654746</v>
      </c>
    </row>
    <row r="677" spans="1:29" x14ac:dyDescent="0.3">
      <c r="A677" s="4" t="s">
        <v>133</v>
      </c>
      <c r="B677" s="4" t="s">
        <v>134</v>
      </c>
      <c r="C677" s="5">
        <v>22</v>
      </c>
      <c r="D677" s="4" t="s">
        <v>23</v>
      </c>
      <c r="E677" s="4" t="s">
        <v>24</v>
      </c>
      <c r="F677" s="5">
        <v>1</v>
      </c>
      <c r="G677" s="4" t="s">
        <v>34</v>
      </c>
      <c r="H677" s="4" t="s">
        <v>26</v>
      </c>
      <c r="I677" s="5">
        <v>38201272</v>
      </c>
      <c r="J677" s="5">
        <v>4467801</v>
      </c>
      <c r="K677" s="5">
        <v>295693346</v>
      </c>
      <c r="L677" s="4" t="s">
        <v>35</v>
      </c>
      <c r="M677" s="5">
        <v>633</v>
      </c>
      <c r="N677" s="5">
        <v>24</v>
      </c>
      <c r="O677" s="2">
        <v>17.22</v>
      </c>
      <c r="P677" s="5">
        <v>19115439</v>
      </c>
      <c r="Q677" s="4" t="s">
        <v>46</v>
      </c>
      <c r="R677" s="5">
        <v>0</v>
      </c>
      <c r="S677" s="4" t="s">
        <v>43</v>
      </c>
      <c r="T677" s="6">
        <v>44999</v>
      </c>
      <c r="U677" s="4" t="s">
        <v>84</v>
      </c>
      <c r="V677" s="2">
        <f t="shared" si="70"/>
        <v>44.799283546656845</v>
      </c>
      <c r="W677" s="3">
        <f t="shared" si="71"/>
        <v>-6.4915435504596788E-2</v>
      </c>
      <c r="X677" s="3">
        <f t="shared" si="72"/>
        <v>19.22</v>
      </c>
      <c r="Y677" s="3">
        <f t="shared" si="73"/>
        <v>5091839418.1199999</v>
      </c>
      <c r="Z677" s="3">
        <f t="shared" si="74"/>
        <v>5683226110.1199999</v>
      </c>
      <c r="AA677" s="3">
        <f t="shared" si="75"/>
        <v>-6.4915435504595373E-2</v>
      </c>
      <c r="AB677" s="7">
        <f t="shared" si="76"/>
        <v>-4.38666073728987E-2</v>
      </c>
      <c r="AC677" s="3" cm="1">
        <f t="array" ref="AC677">IFERROR(
    (SUMPRODUCT(--(M677:M1676 &lt;&gt; Y677:Y1676)*(M677:M1676 &lt; Y677:Y1676)) - SUMPRODUCT(--(M677:M1676 &lt;&gt; Y677:Y1676)*(M677:M1676 &gt; Y677:Y1676))) /
    SQRT(
        (SUMPRODUCT(--(M677:M1676 &lt;&gt; Y677:Y1676)*(M677:M1676 &lt; Y677:Y1676)) + COUNT(M677:M1676)) *
        (SUMPRODUCT(--(M677:M1676 &lt;&gt; Y677:Y1676)*(M677:M1676 &gt; Y677:Y1676)) + COUNT(Y677:Y1676))
    ),
    0
)</f>
        <v>0.70710678118654746</v>
      </c>
    </row>
    <row r="678" spans="1:29" x14ac:dyDescent="0.3">
      <c r="A678" s="4" t="s">
        <v>1504</v>
      </c>
      <c r="B678" s="4" t="s">
        <v>1505</v>
      </c>
      <c r="C678" s="5">
        <v>53</v>
      </c>
      <c r="D678" s="4" t="s">
        <v>23</v>
      </c>
      <c r="E678" s="4" t="s">
        <v>33</v>
      </c>
      <c r="F678" s="5">
        <v>1</v>
      </c>
      <c r="G678" s="4" t="s">
        <v>25</v>
      </c>
      <c r="H678" s="4" t="s">
        <v>26</v>
      </c>
      <c r="I678" s="5">
        <v>59900320</v>
      </c>
      <c r="J678" s="5">
        <v>3893193</v>
      </c>
      <c r="K678" s="5">
        <v>482191748</v>
      </c>
      <c r="L678" s="4" t="s">
        <v>61</v>
      </c>
      <c r="M678" s="5">
        <v>633</v>
      </c>
      <c r="N678" s="5">
        <v>60</v>
      </c>
      <c r="O678" s="2">
        <v>23.02</v>
      </c>
      <c r="P678" s="5">
        <v>12031873</v>
      </c>
      <c r="Q678" s="4" t="s">
        <v>36</v>
      </c>
      <c r="R678" s="5">
        <v>0</v>
      </c>
      <c r="S678" s="4" t="s">
        <v>29</v>
      </c>
      <c r="T678" s="6">
        <v>44813</v>
      </c>
      <c r="U678" s="4" t="s">
        <v>30</v>
      </c>
      <c r="V678" s="2">
        <f t="shared" si="70"/>
        <v>18.860652806500873</v>
      </c>
      <c r="W678" s="3">
        <f t="shared" si="71"/>
        <v>-6.4486812561767276E-2</v>
      </c>
      <c r="X678" s="3">
        <f t="shared" si="72"/>
        <v>25.02</v>
      </c>
      <c r="Y678" s="3">
        <f t="shared" si="73"/>
        <v>11100054038.959999</v>
      </c>
      <c r="Z678" s="3">
        <f t="shared" si="74"/>
        <v>12064437534.959999</v>
      </c>
      <c r="AA678" s="3">
        <f t="shared" si="75"/>
        <v>-6.4486812561766554E-2</v>
      </c>
      <c r="AB678" s="7">
        <f t="shared" si="76"/>
        <v>-4.1688198019439453E-2</v>
      </c>
      <c r="AC678" s="3" cm="1">
        <f t="array" ref="AC678">IFERROR(
    (SUMPRODUCT(--(M678:M1677 &lt;&gt; Y678:Y1677)*(M678:M1677 &lt; Y678:Y1677)) - SUMPRODUCT(--(M678:M1677 &lt;&gt; Y678:Y1677)*(M678:M1677 &gt; Y678:Y1677))) /
    SQRT(
        (SUMPRODUCT(--(M678:M1677 &lt;&gt; Y678:Y1677)*(M678:M1677 &lt; Y678:Y1677)) + COUNT(M678:M1677)) *
        (SUMPRODUCT(--(M678:M1677 &lt;&gt; Y678:Y1677)*(M678:M1677 &gt; Y678:Y1677)) + COUNT(Y678:Y1677))
    ),
    0
)</f>
        <v>0.70710678118654746</v>
      </c>
    </row>
    <row r="679" spans="1:29" x14ac:dyDescent="0.3">
      <c r="A679" s="4" t="s">
        <v>1850</v>
      </c>
      <c r="B679" s="4" t="s">
        <v>1851</v>
      </c>
      <c r="C679" s="5">
        <v>59</v>
      </c>
      <c r="D679" s="4" t="s">
        <v>23</v>
      </c>
      <c r="E679" s="4" t="s">
        <v>24</v>
      </c>
      <c r="F679" s="5">
        <v>1</v>
      </c>
      <c r="G679" s="4" t="s">
        <v>25</v>
      </c>
      <c r="H679" s="4" t="s">
        <v>305</v>
      </c>
      <c r="I679" s="5">
        <v>12687268</v>
      </c>
      <c r="J679" s="5">
        <v>13030787</v>
      </c>
      <c r="K679" s="5">
        <v>68592416</v>
      </c>
      <c r="L679" s="4" t="s">
        <v>71</v>
      </c>
      <c r="M679" s="5">
        <v>633</v>
      </c>
      <c r="N679" s="5">
        <v>24</v>
      </c>
      <c r="O679" s="2">
        <v>20.27</v>
      </c>
      <c r="P679" s="5">
        <v>2752153</v>
      </c>
      <c r="Q679" s="4" t="s">
        <v>36</v>
      </c>
      <c r="R679" s="5">
        <v>0</v>
      </c>
      <c r="S679" s="4" t="s">
        <v>50</v>
      </c>
      <c r="T679" s="6">
        <v>44970</v>
      </c>
      <c r="U679" s="4" t="s">
        <v>55</v>
      </c>
      <c r="V679" s="2">
        <f t="shared" si="70"/>
        <v>10.701248597531968</v>
      </c>
      <c r="W679" s="3">
        <f t="shared" si="71"/>
        <v>-6.2435529508904089E-2</v>
      </c>
      <c r="X679" s="3">
        <f t="shared" si="72"/>
        <v>22.27</v>
      </c>
      <c r="Y679" s="3">
        <f t="shared" si="73"/>
        <v>1390368272.3199999</v>
      </c>
      <c r="Z679" s="3">
        <f t="shared" si="74"/>
        <v>1527553104.3199999</v>
      </c>
      <c r="AA679" s="3">
        <f t="shared" si="75"/>
        <v>-6.2435529508902993E-2</v>
      </c>
      <c r="AB679" s="7">
        <f t="shared" si="76"/>
        <v>-3.9477260109831436E-2</v>
      </c>
      <c r="AC679" s="3" cm="1">
        <f t="array" ref="AC679">IFERROR(
    (SUMPRODUCT(--(M679:M1678 &lt;&gt; Y679:Y1678)*(M679:M1678 &lt; Y679:Y1678)) - SUMPRODUCT(--(M679:M1678 &lt;&gt; Y679:Y1678)*(M679:M1678 &gt; Y679:Y1678))) /
    SQRT(
        (SUMPRODUCT(--(M679:M1678 &lt;&gt; Y679:Y1678)*(M679:M1678 &lt; Y679:Y1678)) + COUNT(M679:M1678)) *
        (SUMPRODUCT(--(M679:M1678 &lt;&gt; Y679:Y1678)*(M679:M1678 &gt; Y679:Y1678)) + COUNT(Y679:Y1678))
    ),
    0
)</f>
        <v>0.70710678118654757</v>
      </c>
    </row>
    <row r="680" spans="1:29" x14ac:dyDescent="0.3">
      <c r="A680" s="4" t="s">
        <v>2044</v>
      </c>
      <c r="B680" s="4" t="s">
        <v>2045</v>
      </c>
      <c r="C680" s="5">
        <v>64</v>
      </c>
      <c r="D680" s="4" t="s">
        <v>23</v>
      </c>
      <c r="E680" s="4" t="s">
        <v>33</v>
      </c>
      <c r="F680" s="5">
        <v>2</v>
      </c>
      <c r="G680" s="4" t="s">
        <v>34</v>
      </c>
      <c r="H680" s="4" t="s">
        <v>26</v>
      </c>
      <c r="I680" s="5">
        <v>21102153</v>
      </c>
      <c r="J680" s="5">
        <v>14876055</v>
      </c>
      <c r="K680" s="5">
        <v>79183142</v>
      </c>
      <c r="L680" s="4" t="s">
        <v>61</v>
      </c>
      <c r="M680" s="5">
        <v>632</v>
      </c>
      <c r="N680" s="5">
        <v>48</v>
      </c>
      <c r="O680" s="2">
        <v>8.8000000000000007</v>
      </c>
      <c r="P680" s="5">
        <v>10117535</v>
      </c>
      <c r="Q680" s="4" t="s">
        <v>46</v>
      </c>
      <c r="R680" s="5">
        <v>0</v>
      </c>
      <c r="S680" s="4" t="s">
        <v>50</v>
      </c>
      <c r="T680" s="6">
        <v>44879</v>
      </c>
      <c r="U680" s="4" t="s">
        <v>55</v>
      </c>
      <c r="V680" s="2">
        <f t="shared" si="70"/>
        <v>28.121286641068949</v>
      </c>
      <c r="W680" s="3">
        <f t="shared" si="71"/>
        <v>-6.1094496271077048E-2</v>
      </c>
      <c r="X680" s="3">
        <f t="shared" si="72"/>
        <v>10.8</v>
      </c>
      <c r="Y680" s="3">
        <f t="shared" si="73"/>
        <v>696811649.60000002</v>
      </c>
      <c r="Z680" s="3">
        <f t="shared" si="74"/>
        <v>855177933.60000002</v>
      </c>
      <c r="AA680" s="3">
        <f t="shared" si="75"/>
        <v>-6.1094496271076458E-2</v>
      </c>
      <c r="AB680" s="7">
        <f t="shared" si="76"/>
        <v>-3.7232962386476852E-2</v>
      </c>
      <c r="AC680" s="3" cm="1">
        <f t="array" ref="AC680">IFERROR(
    (SUMPRODUCT(--(M680:M1679 &lt;&gt; Y680:Y1679)*(M680:M1679 &lt; Y680:Y1679)) - SUMPRODUCT(--(M680:M1679 &lt;&gt; Y680:Y1679)*(M680:M1679 &gt; Y680:Y1679))) /
    SQRT(
        (SUMPRODUCT(--(M680:M1679 &lt;&gt; Y680:Y1679)*(M680:M1679 &lt; Y680:Y1679)) + COUNT(M680:M1679)) *
        (SUMPRODUCT(--(M680:M1679 &lt;&gt; Y680:Y1679)*(M680:M1679 &gt; Y680:Y1679)) + COUNT(Y680:Y1679))
    ),
    0
)</f>
        <v>0.70710678118654757</v>
      </c>
    </row>
    <row r="681" spans="1:29" x14ac:dyDescent="0.3">
      <c r="A681" s="4" t="s">
        <v>1384</v>
      </c>
      <c r="B681" s="4" t="s">
        <v>1385</v>
      </c>
      <c r="C681" s="5">
        <v>50</v>
      </c>
      <c r="D681" s="4" t="s">
        <v>23</v>
      </c>
      <c r="E681" s="4" t="s">
        <v>42</v>
      </c>
      <c r="F681" s="5">
        <v>0</v>
      </c>
      <c r="G681" s="4" t="s">
        <v>34</v>
      </c>
      <c r="H681" s="4" t="s">
        <v>26</v>
      </c>
      <c r="I681" s="5">
        <v>50859287</v>
      </c>
      <c r="J681" s="5">
        <v>1355097</v>
      </c>
      <c r="K681" s="5">
        <v>182731851</v>
      </c>
      <c r="L681" s="4" t="s">
        <v>61</v>
      </c>
      <c r="M681" s="5">
        <v>631</v>
      </c>
      <c r="N681" s="5">
        <v>12</v>
      </c>
      <c r="O681" s="2">
        <v>17.55</v>
      </c>
      <c r="P681" s="5">
        <v>9375065</v>
      </c>
      <c r="Q681" s="4" t="s">
        <v>36</v>
      </c>
      <c r="R681" s="5">
        <v>0</v>
      </c>
      <c r="S681" s="4" t="s">
        <v>43</v>
      </c>
      <c r="T681" s="6">
        <v>45836</v>
      </c>
      <c r="U681" s="4" t="s">
        <v>51</v>
      </c>
      <c r="V681" s="2">
        <f t="shared" si="70"/>
        <v>17.954947050605828</v>
      </c>
      <c r="W681" s="3">
        <f t="shared" si="71"/>
        <v>-6.3584420202600925E-2</v>
      </c>
      <c r="X681" s="3">
        <f t="shared" si="72"/>
        <v>19.55</v>
      </c>
      <c r="Y681" s="3">
        <f t="shared" si="73"/>
        <v>3206943985.0500002</v>
      </c>
      <c r="Z681" s="3">
        <f t="shared" si="74"/>
        <v>3572407687.0500002</v>
      </c>
      <c r="AA681" s="3">
        <f t="shared" si="75"/>
        <v>-6.3584420202599967E-2</v>
      </c>
      <c r="AB681" s="7">
        <f t="shared" si="76"/>
        <v>-3.5007692850316331E-2</v>
      </c>
      <c r="AC681" s="3" cm="1">
        <f t="array" ref="AC681">IFERROR(
    (SUMPRODUCT(--(M681:M1680 &lt;&gt; Y681:Y1680)*(M681:M1680 &lt; Y681:Y1680)) - SUMPRODUCT(--(M681:M1680 &lt;&gt; Y681:Y1680)*(M681:M1680 &gt; Y681:Y1680))) /
    SQRT(
        (SUMPRODUCT(--(M681:M1680 &lt;&gt; Y681:Y1680)*(M681:M1680 &lt; Y681:Y1680)) + COUNT(M681:M1680)) *
        (SUMPRODUCT(--(M681:M1680 &lt;&gt; Y681:Y1680)*(M681:M1680 &gt; Y681:Y1680)) + COUNT(Y681:Y1680))
    ),
    0
)</f>
        <v>0.70710678118654746</v>
      </c>
    </row>
    <row r="682" spans="1:29" x14ac:dyDescent="0.3">
      <c r="A682" s="4" t="s">
        <v>1916</v>
      </c>
      <c r="B682" s="4" t="s">
        <v>1917</v>
      </c>
      <c r="C682" s="5">
        <v>61</v>
      </c>
      <c r="D682" s="4" t="s">
        <v>41</v>
      </c>
      <c r="E682" s="4" t="s">
        <v>24</v>
      </c>
      <c r="F682" s="5">
        <v>3</v>
      </c>
      <c r="G682" s="4" t="s">
        <v>34</v>
      </c>
      <c r="H682" s="4" t="s">
        <v>26</v>
      </c>
      <c r="I682" s="5">
        <v>9801436</v>
      </c>
      <c r="J682" s="5">
        <v>8916776</v>
      </c>
      <c r="K682" s="5">
        <v>92422547</v>
      </c>
      <c r="L682" s="4" t="s">
        <v>27</v>
      </c>
      <c r="M682" s="5">
        <v>632</v>
      </c>
      <c r="N682" s="5">
        <v>24</v>
      </c>
      <c r="O682" s="2">
        <v>11.58</v>
      </c>
      <c r="P682" s="5">
        <v>5467443</v>
      </c>
      <c r="Q682" s="4" t="s">
        <v>36</v>
      </c>
      <c r="R682" s="5">
        <v>1</v>
      </c>
      <c r="S682" s="4" t="s">
        <v>43</v>
      </c>
      <c r="T682" s="6">
        <v>45080</v>
      </c>
      <c r="U682" s="4" t="s">
        <v>84</v>
      </c>
      <c r="V682" s="2">
        <f t="shared" si="70"/>
        <v>29.209216136669465</v>
      </c>
      <c r="W682" s="3">
        <f t="shared" si="71"/>
        <v>-6.303678723827949E-2</v>
      </c>
      <c r="X682" s="3">
        <f t="shared" si="72"/>
        <v>13.58</v>
      </c>
      <c r="Y682" s="3">
        <f t="shared" si="73"/>
        <v>1070253094.26</v>
      </c>
      <c r="Z682" s="3">
        <f t="shared" si="74"/>
        <v>1255098188.26</v>
      </c>
      <c r="AA682" s="3">
        <f t="shared" si="75"/>
        <v>-6.3036787238278935E-2</v>
      </c>
      <c r="AB682" s="7">
        <f t="shared" si="76"/>
        <v>-3.2803295436203209E-2</v>
      </c>
      <c r="AC682" s="3" cm="1">
        <f t="array" ref="AC682">IFERROR(
    (SUMPRODUCT(--(M682:M1681 &lt;&gt; Y682:Y1681)*(M682:M1681 &lt; Y682:Y1681)) - SUMPRODUCT(--(M682:M1681 &lt;&gt; Y682:Y1681)*(M682:M1681 &gt; Y682:Y1681))) /
    SQRT(
        (SUMPRODUCT(--(M682:M1681 &lt;&gt; Y682:Y1681)*(M682:M1681 &lt; Y682:Y1681)) + COUNT(M682:M1681)) *
        (SUMPRODUCT(--(M682:M1681 &lt;&gt; Y682:Y1681)*(M682:M1681 &gt; Y682:Y1681)) + COUNT(Y682:Y1681))
    ),
    0
)</f>
        <v>0.70710678118654746</v>
      </c>
    </row>
    <row r="683" spans="1:29" x14ac:dyDescent="0.3">
      <c r="A683" s="4" t="s">
        <v>181</v>
      </c>
      <c r="B683" s="4" t="s">
        <v>182</v>
      </c>
      <c r="C683" s="5">
        <v>23</v>
      </c>
      <c r="D683" s="4" t="s">
        <v>41</v>
      </c>
      <c r="E683" s="4" t="s">
        <v>24</v>
      </c>
      <c r="F683" s="5">
        <v>1</v>
      </c>
      <c r="G683" s="4" t="s">
        <v>64</v>
      </c>
      <c r="H683" s="4" t="s">
        <v>26</v>
      </c>
      <c r="I683" s="5">
        <v>44255480</v>
      </c>
      <c r="J683" s="5">
        <v>1358356</v>
      </c>
      <c r="K683" s="5">
        <v>55352453</v>
      </c>
      <c r="L683" s="4" t="s">
        <v>58</v>
      </c>
      <c r="M683" s="5">
        <v>632</v>
      </c>
      <c r="N683" s="5">
        <v>24</v>
      </c>
      <c r="O683" s="2">
        <v>10.41</v>
      </c>
      <c r="P683" s="5">
        <v>19602995</v>
      </c>
      <c r="Q683" s="4" t="s">
        <v>36</v>
      </c>
      <c r="R683" s="5">
        <v>1</v>
      </c>
      <c r="S683" s="4" t="s">
        <v>43</v>
      </c>
      <c r="T683" s="6">
        <v>45423</v>
      </c>
      <c r="U683" s="4" t="s">
        <v>84</v>
      </c>
      <c r="V683" s="2">
        <f t="shared" si="70"/>
        <v>42.975984304411497</v>
      </c>
      <c r="W683" s="3">
        <f t="shared" si="71"/>
        <v>-5.7491200572294759E-2</v>
      </c>
      <c r="X683" s="3">
        <f t="shared" si="72"/>
        <v>12.41</v>
      </c>
      <c r="Y683" s="3">
        <f t="shared" si="73"/>
        <v>576219035.73000002</v>
      </c>
      <c r="Z683" s="3">
        <f t="shared" si="74"/>
        <v>686923941.73000002</v>
      </c>
      <c r="AA683" s="3">
        <f t="shared" si="75"/>
        <v>-5.7491200572293601E-2</v>
      </c>
      <c r="AB683" s="7">
        <f t="shared" si="76"/>
        <v>-4.4041289998223786E-2</v>
      </c>
      <c r="AC683" s="3" cm="1">
        <f t="array" ref="AC683">IFERROR(
    (SUMPRODUCT(--(M683:M1682 &lt;&gt; Y683:Y1682)*(M683:M1682 &lt; Y683:Y1682)) - SUMPRODUCT(--(M683:M1682 &lt;&gt; Y683:Y1682)*(M683:M1682 &gt; Y683:Y1682))) /
    SQRT(
        (SUMPRODUCT(--(M683:M1682 &lt;&gt; Y683:Y1682)*(M683:M1682 &lt; Y683:Y1682)) + COUNT(M683:M1682)) *
        (SUMPRODUCT(--(M683:M1682 &lt;&gt; Y683:Y1682)*(M683:M1682 &gt; Y683:Y1682)) + COUNT(Y683:Y1682))
    ),
    0
)</f>
        <v>0.70710678118654746</v>
      </c>
    </row>
    <row r="684" spans="1:29" x14ac:dyDescent="0.3">
      <c r="A684" s="4" t="s">
        <v>1464</v>
      </c>
      <c r="B684" s="4" t="s">
        <v>1465</v>
      </c>
      <c r="C684" s="5">
        <v>52</v>
      </c>
      <c r="D684" s="4" t="s">
        <v>41</v>
      </c>
      <c r="E684" s="4" t="s">
        <v>24</v>
      </c>
      <c r="F684" s="5">
        <v>3</v>
      </c>
      <c r="G684" s="4" t="s">
        <v>34</v>
      </c>
      <c r="H684" s="4" t="s">
        <v>49</v>
      </c>
      <c r="I684" s="5">
        <v>31935185</v>
      </c>
      <c r="J684" s="5">
        <v>14929900</v>
      </c>
      <c r="K684" s="5">
        <v>163282957</v>
      </c>
      <c r="L684" s="4" t="s">
        <v>58</v>
      </c>
      <c r="M684" s="5">
        <v>631</v>
      </c>
      <c r="N684" s="5">
        <v>24</v>
      </c>
      <c r="O684" s="2">
        <v>9.58</v>
      </c>
      <c r="P684" s="5">
        <v>5939113</v>
      </c>
      <c r="Q684" s="4" t="s">
        <v>28</v>
      </c>
      <c r="R684" s="5">
        <v>0</v>
      </c>
      <c r="S684" s="4" t="s">
        <v>37</v>
      </c>
      <c r="T684" s="6">
        <v>45033</v>
      </c>
      <c r="U684" s="4" t="s">
        <v>51</v>
      </c>
      <c r="V684" s="2">
        <f t="shared" si="70"/>
        <v>12.672788281510638</v>
      </c>
      <c r="W684" s="3">
        <f t="shared" si="71"/>
        <v>-5.0135812134543357E-2</v>
      </c>
      <c r="X684" s="3">
        <f t="shared" si="72"/>
        <v>11.58</v>
      </c>
      <c r="Y684" s="3">
        <f t="shared" si="73"/>
        <v>1564250728.0599999</v>
      </c>
      <c r="Z684" s="3">
        <f t="shared" si="74"/>
        <v>1890816642.0599999</v>
      </c>
      <c r="AA684" s="3">
        <f t="shared" si="75"/>
        <v>-5.0135812134542421E-2</v>
      </c>
      <c r="AB684" s="7">
        <f t="shared" si="76"/>
        <v>-5.5607891435164175E-2</v>
      </c>
      <c r="AC684" s="3" cm="1">
        <f t="array" ref="AC684">IFERROR(
    (SUMPRODUCT(--(M684:M1683 &lt;&gt; Y684:Y1683)*(M684:M1683 &lt; Y684:Y1683)) - SUMPRODUCT(--(M684:M1683 &lt;&gt; Y684:Y1683)*(M684:M1683 &gt; Y684:Y1683))) /
    SQRT(
        (SUMPRODUCT(--(M684:M1683 &lt;&gt; Y684:Y1683)*(M684:M1683 &lt; Y684:Y1683)) + COUNT(M684:M1683)) *
        (SUMPRODUCT(--(M684:M1683 &lt;&gt; Y684:Y1683)*(M684:M1683 &gt; Y684:Y1683)) + COUNT(Y684:Y1683))
    ),
    0
)</f>
        <v>0.70710678118654757</v>
      </c>
    </row>
    <row r="685" spans="1:29" x14ac:dyDescent="0.3">
      <c r="A685" s="4" t="s">
        <v>1744</v>
      </c>
      <c r="B685" s="4" t="s">
        <v>1745</v>
      </c>
      <c r="C685" s="5">
        <v>57</v>
      </c>
      <c r="D685" s="4" t="s">
        <v>41</v>
      </c>
      <c r="E685" s="4" t="s">
        <v>24</v>
      </c>
      <c r="F685" s="5">
        <v>3</v>
      </c>
      <c r="G685" s="4" t="s">
        <v>25</v>
      </c>
      <c r="H685" s="4" t="s">
        <v>26</v>
      </c>
      <c r="I685" s="5">
        <v>29673161</v>
      </c>
      <c r="J685" s="5">
        <v>7163357</v>
      </c>
      <c r="K685" s="5">
        <v>47677422</v>
      </c>
      <c r="L685" s="4" t="s">
        <v>61</v>
      </c>
      <c r="M685" s="5">
        <v>631</v>
      </c>
      <c r="N685" s="5">
        <v>24</v>
      </c>
      <c r="O685" s="2">
        <v>22.92</v>
      </c>
      <c r="P685" s="5">
        <v>11115084</v>
      </c>
      <c r="Q685" s="4" t="s">
        <v>36</v>
      </c>
      <c r="R685" s="5">
        <v>0</v>
      </c>
      <c r="S685" s="4" t="s">
        <v>50</v>
      </c>
      <c r="T685" s="6">
        <v>45246</v>
      </c>
      <c r="U685" s="4" t="s">
        <v>30</v>
      </c>
      <c r="V685" s="2">
        <f t="shared" si="70"/>
        <v>30.174089744312965</v>
      </c>
      <c r="W685" s="3">
        <f t="shared" si="71"/>
        <v>-5.2308732860152155E-2</v>
      </c>
      <c r="X685" s="3">
        <f t="shared" si="72"/>
        <v>24.92</v>
      </c>
      <c r="Y685" s="3">
        <f t="shared" si="73"/>
        <v>1092766512.24</v>
      </c>
      <c r="Z685" s="3">
        <f t="shared" si="74"/>
        <v>1188121356.24</v>
      </c>
      <c r="AA685" s="3">
        <f t="shared" si="75"/>
        <v>-5.230873286015135E-2</v>
      </c>
      <c r="AB685" s="7">
        <f t="shared" si="76"/>
        <v>-5.3473825255978713E-2</v>
      </c>
      <c r="AC685" s="3" cm="1">
        <f t="array" ref="AC685">IFERROR(
    (SUMPRODUCT(--(M685:M1684 &lt;&gt; Y685:Y1684)*(M685:M1684 &lt; Y685:Y1684)) - SUMPRODUCT(--(M685:M1684 &lt;&gt; Y685:Y1684)*(M685:M1684 &gt; Y685:Y1684))) /
    SQRT(
        (SUMPRODUCT(--(M685:M1684 &lt;&gt; Y685:Y1684)*(M685:M1684 &lt; Y685:Y1684)) + COUNT(M685:M1684)) *
        (SUMPRODUCT(--(M685:M1684 &lt;&gt; Y685:Y1684)*(M685:M1684 &gt; Y685:Y1684)) + COUNT(Y685:Y1684))
    ),
    0
)</f>
        <v>0.70710678118654757</v>
      </c>
    </row>
    <row r="686" spans="1:29" x14ac:dyDescent="0.3">
      <c r="A686" s="4" t="s">
        <v>1642</v>
      </c>
      <c r="B686" s="4" t="s">
        <v>1643</v>
      </c>
      <c r="C686" s="5">
        <v>55</v>
      </c>
      <c r="D686" s="4" t="s">
        <v>41</v>
      </c>
      <c r="E686" s="4" t="s">
        <v>33</v>
      </c>
      <c r="F686" s="5">
        <v>2</v>
      </c>
      <c r="G686" s="4" t="s">
        <v>25</v>
      </c>
      <c r="H686" s="4" t="s">
        <v>26</v>
      </c>
      <c r="I686" s="5">
        <v>20940295</v>
      </c>
      <c r="J686" s="5">
        <v>3665842</v>
      </c>
      <c r="K686" s="5">
        <v>91635284</v>
      </c>
      <c r="L686" s="4" t="s">
        <v>61</v>
      </c>
      <c r="M686" s="5">
        <v>557</v>
      </c>
      <c r="N686" s="5">
        <v>12</v>
      </c>
      <c r="O686" s="2">
        <v>9.19</v>
      </c>
      <c r="P686" s="5">
        <v>3912166</v>
      </c>
      <c r="Q686" s="4" t="s">
        <v>36</v>
      </c>
      <c r="R686" s="5">
        <v>0</v>
      </c>
      <c r="S686" s="4" t="s">
        <v>29</v>
      </c>
      <c r="T686" s="6">
        <v>45061</v>
      </c>
      <c r="U686" s="4" t="s">
        <v>38</v>
      </c>
      <c r="V686" s="2">
        <f t="shared" si="70"/>
        <v>15.899147436267627</v>
      </c>
      <c r="W686" s="3">
        <f t="shared" si="71"/>
        <v>-5.0202587807381523E-2</v>
      </c>
      <c r="X686" s="3">
        <f t="shared" si="72"/>
        <v>11.19</v>
      </c>
      <c r="Y686" s="3">
        <f t="shared" si="73"/>
        <v>842128259.95999992</v>
      </c>
      <c r="Z686" s="3">
        <f t="shared" si="74"/>
        <v>1025398827.9599999</v>
      </c>
      <c r="AA686" s="3">
        <f t="shared" si="75"/>
        <v>-5.0202587807380614E-2</v>
      </c>
      <c r="AB686" s="7">
        <f t="shared" si="76"/>
        <v>-5.1307760067982565E-2</v>
      </c>
      <c r="AC686" s="3" cm="1">
        <f t="array" ref="AC686">IFERROR(
    (SUMPRODUCT(--(M686:M1685 &lt;&gt; Y686:Y1685)*(M686:M1685 &lt; Y686:Y1685)) - SUMPRODUCT(--(M686:M1685 &lt;&gt; Y686:Y1685)*(M686:M1685 &gt; Y686:Y1685))) /
    SQRT(
        (SUMPRODUCT(--(M686:M1685 &lt;&gt; Y686:Y1685)*(M686:M1685 &lt; Y686:Y1685)) + COUNT(M686:M1685)) *
        (SUMPRODUCT(--(M686:M1685 &lt;&gt; Y686:Y1685)*(M686:M1685 &gt; Y686:Y1685)) + COUNT(Y686:Y1685))
    ),
    0
)</f>
        <v>0.70710678118654746</v>
      </c>
    </row>
    <row r="687" spans="1:29" x14ac:dyDescent="0.3">
      <c r="A687" s="4" t="s">
        <v>554</v>
      </c>
      <c r="B687" s="4" t="s">
        <v>555</v>
      </c>
      <c r="C687" s="5">
        <v>32</v>
      </c>
      <c r="D687" s="4" t="s">
        <v>41</v>
      </c>
      <c r="E687" s="4" t="s">
        <v>33</v>
      </c>
      <c r="F687" s="5">
        <v>1</v>
      </c>
      <c r="G687" s="4" t="s">
        <v>25</v>
      </c>
      <c r="H687" s="4" t="s">
        <v>26</v>
      </c>
      <c r="I687" s="5">
        <v>54695673</v>
      </c>
      <c r="J687" s="5">
        <v>1650375</v>
      </c>
      <c r="K687" s="5">
        <v>488833642</v>
      </c>
      <c r="L687" s="4" t="s">
        <v>61</v>
      </c>
      <c r="M687" s="5">
        <v>629</v>
      </c>
      <c r="N687" s="5">
        <v>48</v>
      </c>
      <c r="O687" s="2">
        <v>15.17</v>
      </c>
      <c r="P687" s="5">
        <v>1965730</v>
      </c>
      <c r="Q687" s="4" t="s">
        <v>36</v>
      </c>
      <c r="R687" s="5">
        <v>0</v>
      </c>
      <c r="S687" s="4" t="s">
        <v>50</v>
      </c>
      <c r="T687" s="6">
        <v>45731</v>
      </c>
      <c r="U687" s="4" t="s">
        <v>55</v>
      </c>
      <c r="V687" s="2">
        <f t="shared" si="70"/>
        <v>3.4886741302602093</v>
      </c>
      <c r="W687" s="3">
        <f t="shared" si="71"/>
        <v>-5.2553319840900434E-2</v>
      </c>
      <c r="X687" s="3">
        <f t="shared" si="72"/>
        <v>17.170000000000002</v>
      </c>
      <c r="Y687" s="3">
        <f t="shared" si="73"/>
        <v>7415606349.1400003</v>
      </c>
      <c r="Z687" s="3">
        <f t="shared" si="74"/>
        <v>8393273633.1400013</v>
      </c>
      <c r="AA687" s="3">
        <f t="shared" si="75"/>
        <v>-5.2553319840899809E-2</v>
      </c>
      <c r="AB687" s="7">
        <f t="shared" si="76"/>
        <v>-5.365353013293641E-2</v>
      </c>
      <c r="AC687" s="3" cm="1">
        <f t="array" ref="AC687">IFERROR(
    (SUMPRODUCT(--(M687:M1686 &lt;&gt; Y687:Y1686)*(M687:M1686 &lt; Y687:Y1686)) - SUMPRODUCT(--(M687:M1686 &lt;&gt; Y687:Y1686)*(M687:M1686 &gt; Y687:Y1686))) /
    SQRT(
        (SUMPRODUCT(--(M687:M1686 &lt;&gt; Y687:Y1686)*(M687:M1686 &lt; Y687:Y1686)) + COUNT(M687:M1686)) *
        (SUMPRODUCT(--(M687:M1686 &lt;&gt; Y687:Y1686)*(M687:M1686 &gt; Y687:Y1686)) + COUNT(Y687:Y1686))
    ),
    0
)</f>
        <v>0.70710678118654746</v>
      </c>
    </row>
    <row r="688" spans="1:29" x14ac:dyDescent="0.3">
      <c r="A688" s="4" t="s">
        <v>1776</v>
      </c>
      <c r="B688" s="4" t="s">
        <v>1777</v>
      </c>
      <c r="C688" s="5">
        <v>58</v>
      </c>
      <c r="D688" s="4" t="s">
        <v>41</v>
      </c>
      <c r="E688" s="4" t="s">
        <v>33</v>
      </c>
      <c r="F688" s="5">
        <v>3</v>
      </c>
      <c r="G688" s="4" t="s">
        <v>34</v>
      </c>
      <c r="H688" s="4" t="s">
        <v>49</v>
      </c>
      <c r="I688" s="5">
        <v>47192304</v>
      </c>
      <c r="J688" s="5">
        <v>8377900</v>
      </c>
      <c r="K688" s="5">
        <v>132492433</v>
      </c>
      <c r="L688" s="4" t="s">
        <v>71</v>
      </c>
      <c r="M688" s="5">
        <v>631</v>
      </c>
      <c r="N688" s="5">
        <v>48</v>
      </c>
      <c r="O688" s="2">
        <v>11.79</v>
      </c>
      <c r="P688" s="5">
        <v>1866525</v>
      </c>
      <c r="Q688" s="4" t="s">
        <v>46</v>
      </c>
      <c r="R688" s="5">
        <v>0</v>
      </c>
      <c r="S688" s="4" t="s">
        <v>37</v>
      </c>
      <c r="T688" s="6">
        <v>45648</v>
      </c>
      <c r="U688" s="4" t="s">
        <v>55</v>
      </c>
      <c r="V688" s="2">
        <f t="shared" si="70"/>
        <v>3.358859362834083</v>
      </c>
      <c r="W688" s="3">
        <f t="shared" si="71"/>
        <v>-5.2779491957929754E-2</v>
      </c>
      <c r="X688" s="3">
        <f t="shared" si="72"/>
        <v>13.79</v>
      </c>
      <c r="Y688" s="3">
        <f t="shared" si="73"/>
        <v>1562085785.0699999</v>
      </c>
      <c r="Z688" s="3">
        <f t="shared" si="74"/>
        <v>1827070651.0699999</v>
      </c>
      <c r="AA688" s="3">
        <f t="shared" si="75"/>
        <v>-5.2779491957928602E-2</v>
      </c>
      <c r="AB688" s="7">
        <f t="shared" si="76"/>
        <v>-5.1559169056025048E-2</v>
      </c>
      <c r="AC688" s="3" cm="1">
        <f t="array" ref="AC688">IFERROR(
    (SUMPRODUCT(--(M688:M1687 &lt;&gt; Y688:Y1687)*(M688:M1687 &lt; Y688:Y1687)) - SUMPRODUCT(--(M688:M1687 &lt;&gt; Y688:Y1687)*(M688:M1687 &gt; Y688:Y1687))) /
    SQRT(
        (SUMPRODUCT(--(M688:M1687 &lt;&gt; Y688:Y1687)*(M688:M1687 &lt; Y688:Y1687)) + COUNT(M688:M1687)) *
        (SUMPRODUCT(--(M688:M1687 &lt;&gt; Y688:Y1687)*(M688:M1687 &gt; Y688:Y1687)) + COUNT(Y688:Y1687))
    ),
    0
)</f>
        <v>0.70710678118654746</v>
      </c>
    </row>
    <row r="689" spans="1:29" x14ac:dyDescent="0.3">
      <c r="A689" s="4" t="s">
        <v>1948</v>
      </c>
      <c r="B689" s="4" t="s">
        <v>1949</v>
      </c>
      <c r="C689" s="5">
        <v>62</v>
      </c>
      <c r="D689" s="4" t="s">
        <v>23</v>
      </c>
      <c r="E689" s="4" t="s">
        <v>24</v>
      </c>
      <c r="F689" s="5">
        <v>0</v>
      </c>
      <c r="G689" s="4" t="s">
        <v>64</v>
      </c>
      <c r="H689" s="4" t="s">
        <v>26</v>
      </c>
      <c r="I689" s="5">
        <v>17679338</v>
      </c>
      <c r="J689" s="5">
        <v>4461918</v>
      </c>
      <c r="K689" s="5">
        <v>274111859</v>
      </c>
      <c r="L689" s="4" t="s">
        <v>61</v>
      </c>
      <c r="M689" s="5">
        <v>631</v>
      </c>
      <c r="N689" s="5">
        <v>24</v>
      </c>
      <c r="O689" s="2">
        <v>18.559999999999999</v>
      </c>
      <c r="P689" s="5">
        <v>5662543</v>
      </c>
      <c r="Q689" s="4" t="s">
        <v>36</v>
      </c>
      <c r="R689" s="5">
        <v>0</v>
      </c>
      <c r="S689" s="4" t="s">
        <v>43</v>
      </c>
      <c r="T689" s="6">
        <v>45376</v>
      </c>
      <c r="U689" s="4" t="s">
        <v>84</v>
      </c>
      <c r="V689" s="2">
        <f t="shared" si="70"/>
        <v>25.574624131530747</v>
      </c>
      <c r="W689" s="3">
        <f t="shared" si="71"/>
        <v>-5.4192602062672811E-2</v>
      </c>
      <c r="X689" s="3">
        <f t="shared" si="72"/>
        <v>20.56</v>
      </c>
      <c r="Y689" s="3">
        <f t="shared" si="73"/>
        <v>5087516103.04</v>
      </c>
      <c r="Z689" s="3">
        <f t="shared" si="74"/>
        <v>5635739821.04</v>
      </c>
      <c r="AA689" s="3">
        <f t="shared" si="75"/>
        <v>-5.4192602062671791E-2</v>
      </c>
      <c r="AB689" s="7">
        <f t="shared" si="76"/>
        <v>-4.9329524072000516E-2</v>
      </c>
      <c r="AC689" s="3" cm="1">
        <f t="array" ref="AC689">IFERROR(
    (SUMPRODUCT(--(M689:M1688 &lt;&gt; Y689:Y1688)*(M689:M1688 &lt; Y689:Y1688)) - SUMPRODUCT(--(M689:M1688 &lt;&gt; Y689:Y1688)*(M689:M1688 &gt; Y689:Y1688))) /
    SQRT(
        (SUMPRODUCT(--(M689:M1688 &lt;&gt; Y689:Y1688)*(M689:M1688 &lt; Y689:Y1688)) + COUNT(M689:M1688)) *
        (SUMPRODUCT(--(M689:M1688 &lt;&gt; Y689:Y1688)*(M689:M1688 &gt; Y689:Y1688)) + COUNT(Y689:Y1688))
    ),
    0
)</f>
        <v>0.70710678118654757</v>
      </c>
    </row>
    <row r="690" spans="1:29" x14ac:dyDescent="0.3">
      <c r="A690" s="4" t="s">
        <v>862</v>
      </c>
      <c r="B690" s="4" t="s">
        <v>863</v>
      </c>
      <c r="C690" s="5">
        <v>39</v>
      </c>
      <c r="D690" s="4" t="s">
        <v>41</v>
      </c>
      <c r="E690" s="4" t="s">
        <v>24</v>
      </c>
      <c r="F690" s="5">
        <v>3</v>
      </c>
      <c r="G690" s="4" t="s">
        <v>25</v>
      </c>
      <c r="H690" s="4" t="s">
        <v>26</v>
      </c>
      <c r="I690" s="5">
        <v>33500768</v>
      </c>
      <c r="J690" s="5">
        <v>14413188</v>
      </c>
      <c r="K690" s="5">
        <v>231901865</v>
      </c>
      <c r="L690" s="4" t="s">
        <v>71</v>
      </c>
      <c r="M690" s="5">
        <v>629</v>
      </c>
      <c r="N690" s="5">
        <v>48</v>
      </c>
      <c r="O690" s="2">
        <v>10.87</v>
      </c>
      <c r="P690" s="5">
        <v>18836504</v>
      </c>
      <c r="Q690" s="4" t="s">
        <v>124</v>
      </c>
      <c r="R690" s="5">
        <v>0</v>
      </c>
      <c r="S690" s="4" t="s">
        <v>37</v>
      </c>
      <c r="T690" s="6">
        <v>45905</v>
      </c>
      <c r="U690" s="4" t="s">
        <v>51</v>
      </c>
      <c r="V690" s="2">
        <f t="shared" si="70"/>
        <v>39.313188833750232</v>
      </c>
      <c r="W690" s="3">
        <f t="shared" si="71"/>
        <v>-5.3327432622625771E-2</v>
      </c>
      <c r="X690" s="3">
        <f t="shared" si="72"/>
        <v>12.87</v>
      </c>
      <c r="Y690" s="3">
        <f t="shared" si="73"/>
        <v>2520773272.5499997</v>
      </c>
      <c r="Z690" s="3">
        <f t="shared" si="74"/>
        <v>2984577002.5499997</v>
      </c>
      <c r="AA690" s="3">
        <f t="shared" si="75"/>
        <v>-5.3327432622624855E-2</v>
      </c>
      <c r="AB690" s="7">
        <f t="shared" si="76"/>
        <v>-4.7065353518546502E-2</v>
      </c>
      <c r="AC690" s="3" cm="1">
        <f t="array" ref="AC690">IFERROR(
    (SUMPRODUCT(--(M690:M1689 &lt;&gt; Y690:Y1689)*(M690:M1689 &lt; Y690:Y1689)) - SUMPRODUCT(--(M690:M1689 &lt;&gt; Y690:Y1689)*(M690:M1689 &gt; Y690:Y1689))) /
    SQRT(
        (SUMPRODUCT(--(M690:M1689 &lt;&gt; Y690:Y1689)*(M690:M1689 &lt; Y690:Y1689)) + COUNT(M690:M1689)) *
        (SUMPRODUCT(--(M690:M1689 &lt;&gt; Y690:Y1689)*(M690:M1689 &gt; Y690:Y1689)) + COUNT(Y690:Y1689))
    ),
    0
)</f>
        <v>0.70710678118654757</v>
      </c>
    </row>
    <row r="691" spans="1:29" x14ac:dyDescent="0.3">
      <c r="A691" s="4" t="s">
        <v>1910</v>
      </c>
      <c r="B691" s="4" t="s">
        <v>1911</v>
      </c>
      <c r="C691" s="5">
        <v>61</v>
      </c>
      <c r="D691" s="4" t="s">
        <v>23</v>
      </c>
      <c r="E691" s="4" t="s">
        <v>24</v>
      </c>
      <c r="F691" s="5">
        <v>1</v>
      </c>
      <c r="G691" s="4" t="s">
        <v>25</v>
      </c>
      <c r="H691" s="4" t="s">
        <v>26</v>
      </c>
      <c r="I691" s="5">
        <v>58553666</v>
      </c>
      <c r="J691" s="5">
        <v>14592722</v>
      </c>
      <c r="K691" s="5">
        <v>148314648</v>
      </c>
      <c r="L691" s="4" t="s">
        <v>61</v>
      </c>
      <c r="M691" s="5">
        <v>631</v>
      </c>
      <c r="N691" s="5">
        <v>36</v>
      </c>
      <c r="O691" s="2">
        <v>10.72</v>
      </c>
      <c r="P691" s="5">
        <v>2977247</v>
      </c>
      <c r="Q691" s="4" t="s">
        <v>36</v>
      </c>
      <c r="R691" s="5">
        <v>1</v>
      </c>
      <c r="S691" s="4" t="s">
        <v>29</v>
      </c>
      <c r="T691" s="6">
        <v>45376</v>
      </c>
      <c r="U691" s="4" t="s">
        <v>30</v>
      </c>
      <c r="V691" s="2">
        <f t="shared" si="70"/>
        <v>4.0702583974481419</v>
      </c>
      <c r="W691" s="3">
        <f t="shared" si="71"/>
        <v>-5.5098479320362805E-2</v>
      </c>
      <c r="X691" s="3">
        <f t="shared" si="72"/>
        <v>12.72</v>
      </c>
      <c r="Y691" s="3">
        <f t="shared" si="73"/>
        <v>1589933026.5600002</v>
      </c>
      <c r="Z691" s="3">
        <f t="shared" si="74"/>
        <v>1886562322.5600002</v>
      </c>
      <c r="AA691" s="3">
        <f t="shared" si="75"/>
        <v>-5.5098479320362014E-2</v>
      </c>
      <c r="AB691" s="7">
        <f t="shared" si="76"/>
        <v>-4.4874094081888097E-2</v>
      </c>
      <c r="AC691" s="3" cm="1">
        <f t="array" ref="AC691">IFERROR(
    (SUMPRODUCT(--(M691:M1690 &lt;&gt; Y691:Y1690)*(M691:M1690 &lt; Y691:Y1690)) - SUMPRODUCT(--(M691:M1690 &lt;&gt; Y691:Y1690)*(M691:M1690 &gt; Y691:Y1690))) /
    SQRT(
        (SUMPRODUCT(--(M691:M1690 &lt;&gt; Y691:Y1690)*(M691:M1690 &lt; Y691:Y1690)) + COUNT(M691:M1690)) *
        (SUMPRODUCT(--(M691:M1690 &lt;&gt; Y691:Y1690)*(M691:M1690 &gt; Y691:Y1690)) + COUNT(Y691:Y1690))
    ),
    0
)</f>
        <v>0.70710678118654746</v>
      </c>
    </row>
    <row r="692" spans="1:29" x14ac:dyDescent="0.3">
      <c r="A692" s="4" t="s">
        <v>868</v>
      </c>
      <c r="B692" s="4" t="s">
        <v>869</v>
      </c>
      <c r="C692" s="5">
        <v>39</v>
      </c>
      <c r="D692" s="4" t="s">
        <v>41</v>
      </c>
      <c r="E692" s="4" t="s">
        <v>24</v>
      </c>
      <c r="F692" s="5">
        <v>2</v>
      </c>
      <c r="G692" s="4" t="s">
        <v>64</v>
      </c>
      <c r="H692" s="4" t="s">
        <v>49</v>
      </c>
      <c r="I692" s="5">
        <v>43183088</v>
      </c>
      <c r="J692" s="5">
        <v>10484206</v>
      </c>
      <c r="K692" s="5">
        <v>426952569</v>
      </c>
      <c r="L692" s="4" t="s">
        <v>61</v>
      </c>
      <c r="M692" s="5">
        <v>629</v>
      </c>
      <c r="N692" s="5">
        <v>36</v>
      </c>
      <c r="O692" s="2">
        <v>18.28</v>
      </c>
      <c r="P692" s="5">
        <v>3323729</v>
      </c>
      <c r="Q692" s="4" t="s">
        <v>124</v>
      </c>
      <c r="R692" s="5">
        <v>0</v>
      </c>
      <c r="S692" s="4" t="s">
        <v>29</v>
      </c>
      <c r="T692" s="6">
        <v>45736</v>
      </c>
      <c r="U692" s="4" t="s">
        <v>30</v>
      </c>
      <c r="V692" s="2">
        <f t="shared" si="70"/>
        <v>6.1932114557518032</v>
      </c>
      <c r="W692" s="3">
        <f t="shared" si="71"/>
        <v>-4.7911544712890872E-2</v>
      </c>
      <c r="X692" s="3">
        <f t="shared" si="72"/>
        <v>20.28</v>
      </c>
      <c r="Y692" s="3">
        <f t="shared" si="73"/>
        <v>7804692961.3200006</v>
      </c>
      <c r="Z692" s="3">
        <f t="shared" si="74"/>
        <v>8658598099.3199997</v>
      </c>
      <c r="AA692" s="3">
        <f t="shared" si="75"/>
        <v>-4.7911544712890275E-2</v>
      </c>
      <c r="AB692" s="7">
        <f t="shared" si="76"/>
        <v>-5.684945466833511E-2</v>
      </c>
      <c r="AC692" s="3" cm="1">
        <f t="array" ref="AC692">IFERROR(
    (SUMPRODUCT(--(M692:M1691 &lt;&gt; Y692:Y1691)*(M692:M1691 &lt; Y692:Y1691)) - SUMPRODUCT(--(M692:M1691 &lt;&gt; Y692:Y1691)*(M692:M1691 &gt; Y692:Y1691))) /
    SQRT(
        (SUMPRODUCT(--(M692:M1691 &lt;&gt; Y692:Y1691)*(M692:M1691 &lt; Y692:Y1691)) + COUNT(M692:M1691)) *
        (SUMPRODUCT(--(M692:M1691 &lt;&gt; Y692:Y1691)*(M692:M1691 &gt; Y692:Y1691)) + COUNT(Y692:Y1691))
    ),
    0
)</f>
        <v>0.70710678118654746</v>
      </c>
    </row>
    <row r="693" spans="1:29" x14ac:dyDescent="0.3">
      <c r="A693" s="4" t="s">
        <v>342</v>
      </c>
      <c r="B693" s="4" t="s">
        <v>343</v>
      </c>
      <c r="C693" s="5">
        <v>26</v>
      </c>
      <c r="D693" s="4" t="s">
        <v>41</v>
      </c>
      <c r="E693" s="4" t="s">
        <v>24</v>
      </c>
      <c r="F693" s="5">
        <v>1</v>
      </c>
      <c r="G693" s="4" t="s">
        <v>34</v>
      </c>
      <c r="H693" s="4" t="s">
        <v>26</v>
      </c>
      <c r="I693" s="5">
        <v>14932579</v>
      </c>
      <c r="J693" s="5">
        <v>2852889</v>
      </c>
      <c r="K693" s="5">
        <v>287107190</v>
      </c>
      <c r="L693" s="4" t="s">
        <v>61</v>
      </c>
      <c r="M693" s="5">
        <v>630</v>
      </c>
      <c r="N693" s="5">
        <v>60</v>
      </c>
      <c r="O693" s="2">
        <v>21.16</v>
      </c>
      <c r="P693" s="5">
        <v>13525186</v>
      </c>
      <c r="Q693" s="4" t="s">
        <v>28</v>
      </c>
      <c r="R693" s="5">
        <v>0</v>
      </c>
      <c r="S693" s="4" t="s">
        <v>29</v>
      </c>
      <c r="T693" s="6">
        <v>45026</v>
      </c>
      <c r="U693" s="4" t="s">
        <v>30</v>
      </c>
      <c r="V693" s="2">
        <f t="shared" si="70"/>
        <v>76.046275532361591</v>
      </c>
      <c r="W693" s="3">
        <f t="shared" si="71"/>
        <v>-4.7132322505808344E-2</v>
      </c>
      <c r="X693" s="3">
        <f t="shared" si="72"/>
        <v>23.16</v>
      </c>
      <c r="Y693" s="3">
        <f t="shared" si="73"/>
        <v>6075188140.3999996</v>
      </c>
      <c r="Z693" s="3">
        <f t="shared" si="74"/>
        <v>6649402520.3999996</v>
      </c>
      <c r="AA693" s="3">
        <f t="shared" si="75"/>
        <v>-4.7132322505807567E-2</v>
      </c>
      <c r="AB693" s="7">
        <f t="shared" si="76"/>
        <v>-5.4679674728271441E-2</v>
      </c>
      <c r="AC693" s="3" cm="1">
        <f t="array" ref="AC693">IFERROR(
    (SUMPRODUCT(--(M693:M1692 &lt;&gt; Y693:Y1692)*(M693:M1692 &lt; Y693:Y1692)) - SUMPRODUCT(--(M693:M1692 &lt;&gt; Y693:Y1692)*(M693:M1692 &gt; Y693:Y1692))) /
    SQRT(
        (SUMPRODUCT(--(M693:M1692 &lt;&gt; Y693:Y1692)*(M693:M1692 &lt; Y693:Y1692)) + COUNT(M693:M1692)) *
        (SUMPRODUCT(--(M693:M1692 &lt;&gt; Y693:Y1692)*(M693:M1692 &gt; Y693:Y1692)) + COUNT(Y693:Y1692))
    ),
    0
)</f>
        <v>0.70710678118654746</v>
      </c>
    </row>
    <row r="694" spans="1:29" x14ac:dyDescent="0.3">
      <c r="A694" s="4" t="s">
        <v>1552</v>
      </c>
      <c r="B694" s="4" t="s">
        <v>1553</v>
      </c>
      <c r="C694" s="5">
        <v>53</v>
      </c>
      <c r="D694" s="4" t="s">
        <v>23</v>
      </c>
      <c r="E694" s="4" t="s">
        <v>42</v>
      </c>
      <c r="F694" s="5">
        <v>0</v>
      </c>
      <c r="G694" s="4" t="s">
        <v>64</v>
      </c>
      <c r="H694" s="4" t="s">
        <v>26</v>
      </c>
      <c r="I694" s="5">
        <v>33116325</v>
      </c>
      <c r="J694" s="5">
        <v>11610634</v>
      </c>
      <c r="K694" s="5">
        <v>47598496</v>
      </c>
      <c r="L694" s="4" t="s">
        <v>61</v>
      </c>
      <c r="M694" s="5">
        <v>629</v>
      </c>
      <c r="N694" s="5">
        <v>12</v>
      </c>
      <c r="O694" s="2">
        <v>20.64</v>
      </c>
      <c r="P694" s="5">
        <v>16807231</v>
      </c>
      <c r="Q694" s="4" t="s">
        <v>36</v>
      </c>
      <c r="R694" s="5">
        <v>0</v>
      </c>
      <c r="S694" s="4" t="s">
        <v>37</v>
      </c>
      <c r="T694" s="6">
        <v>45779</v>
      </c>
      <c r="U694" s="4" t="s">
        <v>51</v>
      </c>
      <c r="V694" s="2">
        <f t="shared" si="70"/>
        <v>37.577406056155084</v>
      </c>
      <c r="W694" s="3">
        <f t="shared" si="71"/>
        <v>-4.5459192435384634E-2</v>
      </c>
      <c r="X694" s="3">
        <f t="shared" si="72"/>
        <v>22.64</v>
      </c>
      <c r="Y694" s="3">
        <f t="shared" si="73"/>
        <v>982432957.44000006</v>
      </c>
      <c r="Z694" s="3">
        <f t="shared" si="74"/>
        <v>1077629949.4400001</v>
      </c>
      <c r="AA694" s="3">
        <f t="shared" si="75"/>
        <v>-4.5459192435383683E-2</v>
      </c>
      <c r="AB694" s="7">
        <f t="shared" si="76"/>
        <v>-5.2423878655664675E-2</v>
      </c>
      <c r="AC694" s="3" cm="1">
        <f t="array" ref="AC694">IFERROR(
    (SUMPRODUCT(--(M694:M1693 &lt;&gt; Y694:Y1693)*(M694:M1693 &lt; Y694:Y1693)) - SUMPRODUCT(--(M694:M1693 &lt;&gt; Y694:Y1693)*(M694:M1693 &gt; Y694:Y1693))) /
    SQRT(
        (SUMPRODUCT(--(M694:M1693 &lt;&gt; Y694:Y1693)*(M694:M1693 &lt; Y694:Y1693)) + COUNT(M694:M1693)) *
        (SUMPRODUCT(--(M694:M1693 &lt;&gt; Y694:Y1693)*(M694:M1693 &gt; Y694:Y1693)) + COUNT(Y694:Y1693))
    ),
    0
)</f>
        <v>0.70710678118654757</v>
      </c>
    </row>
    <row r="695" spans="1:29" x14ac:dyDescent="0.3">
      <c r="A695" s="4" t="s">
        <v>700</v>
      </c>
      <c r="B695" s="4" t="s">
        <v>701</v>
      </c>
      <c r="C695" s="5">
        <v>35</v>
      </c>
      <c r="D695" s="4" t="s">
        <v>41</v>
      </c>
      <c r="E695" s="4" t="s">
        <v>24</v>
      </c>
      <c r="F695" s="5">
        <v>2</v>
      </c>
      <c r="G695" s="4" t="s">
        <v>64</v>
      </c>
      <c r="H695" s="4" t="s">
        <v>26</v>
      </c>
      <c r="I695" s="5">
        <v>14057483</v>
      </c>
      <c r="J695" s="5">
        <v>5818528</v>
      </c>
      <c r="K695" s="5">
        <v>145776002</v>
      </c>
      <c r="L695" s="4" t="s">
        <v>58</v>
      </c>
      <c r="M695" s="5">
        <v>556</v>
      </c>
      <c r="N695" s="5">
        <v>36</v>
      </c>
      <c r="O695" s="2">
        <v>13.73</v>
      </c>
      <c r="P695" s="5">
        <v>14343855</v>
      </c>
      <c r="Q695" s="4" t="s">
        <v>124</v>
      </c>
      <c r="R695" s="5">
        <v>0</v>
      </c>
      <c r="S695" s="4" t="s">
        <v>37</v>
      </c>
      <c r="T695" s="6">
        <v>45754</v>
      </c>
      <c r="U695" s="4" t="s">
        <v>84</v>
      </c>
      <c r="V695" s="2">
        <f t="shared" si="70"/>
        <v>72.16666865398696</v>
      </c>
      <c r="W695" s="3">
        <f t="shared" si="71"/>
        <v>-4.3924185476257246E-2</v>
      </c>
      <c r="X695" s="3">
        <f t="shared" si="72"/>
        <v>15.73</v>
      </c>
      <c r="Y695" s="3">
        <f t="shared" si="73"/>
        <v>2001504507.46</v>
      </c>
      <c r="Z695" s="3">
        <f t="shared" si="74"/>
        <v>2293056511.46</v>
      </c>
      <c r="AA695" s="3">
        <f t="shared" si="75"/>
        <v>-4.3924185476256213E-2</v>
      </c>
      <c r="AB695" s="7">
        <f t="shared" si="76"/>
        <v>-5.0186475155994371E-2</v>
      </c>
      <c r="AC695" s="3" cm="1">
        <f t="array" ref="AC695">IFERROR(
    (SUMPRODUCT(--(M695:M1694 &lt;&gt; Y695:Y1694)*(M695:M1694 &lt; Y695:Y1694)) - SUMPRODUCT(--(M695:M1694 &lt;&gt; Y695:Y1694)*(M695:M1694 &gt; Y695:Y1694))) /
    SQRT(
        (SUMPRODUCT(--(M695:M1694 &lt;&gt; Y695:Y1694)*(M695:M1694 &lt; Y695:Y1694)) + COUNT(M695:M1694)) *
        (SUMPRODUCT(--(M695:M1694 &lt;&gt; Y695:Y1694)*(M695:M1694 &gt; Y695:Y1694)) + COUNT(Y695:Y1694))
    ),
    0
)</f>
        <v>0.70710678118654757</v>
      </c>
    </row>
    <row r="696" spans="1:29" x14ac:dyDescent="0.3">
      <c r="A696" s="4" t="s">
        <v>890</v>
      </c>
      <c r="B696" s="4" t="s">
        <v>891</v>
      </c>
      <c r="C696" s="5">
        <v>40</v>
      </c>
      <c r="D696" s="4" t="s">
        <v>23</v>
      </c>
      <c r="E696" s="4" t="s">
        <v>24</v>
      </c>
      <c r="F696" s="5">
        <v>2</v>
      </c>
      <c r="G696" s="4" t="s">
        <v>25</v>
      </c>
      <c r="H696" s="4" t="s">
        <v>26</v>
      </c>
      <c r="I696" s="5">
        <v>15938814</v>
      </c>
      <c r="J696" s="5">
        <v>10757928</v>
      </c>
      <c r="K696" s="5">
        <v>113783748</v>
      </c>
      <c r="L696" s="4" t="s">
        <v>35</v>
      </c>
      <c r="M696" s="5">
        <v>629</v>
      </c>
      <c r="N696" s="5">
        <v>36</v>
      </c>
      <c r="O696" s="2">
        <v>16.09</v>
      </c>
      <c r="P696" s="5">
        <v>11828893</v>
      </c>
      <c r="Q696" s="4" t="s">
        <v>36</v>
      </c>
      <c r="R696" s="5">
        <v>0</v>
      </c>
      <c r="S696" s="4" t="s">
        <v>29</v>
      </c>
      <c r="T696" s="6">
        <v>45535</v>
      </c>
      <c r="U696" s="4" t="s">
        <v>51</v>
      </c>
      <c r="V696" s="2">
        <f t="shared" si="70"/>
        <v>44.308376655098961</v>
      </c>
      <c r="W696" s="3">
        <f t="shared" si="71"/>
        <v>-4.4655121612633596E-2</v>
      </c>
      <c r="X696" s="3">
        <f t="shared" si="72"/>
        <v>18.09</v>
      </c>
      <c r="Y696" s="3">
        <f t="shared" si="73"/>
        <v>1830780505.3199999</v>
      </c>
      <c r="Z696" s="3">
        <f t="shared" si="74"/>
        <v>2058348001.3199999</v>
      </c>
      <c r="AA696" s="3">
        <f t="shared" si="75"/>
        <v>-4.4655121612632839E-2</v>
      </c>
      <c r="AB696" s="7">
        <f t="shared" si="76"/>
        <v>-5.268082227314861E-2</v>
      </c>
      <c r="AC696" s="3" cm="1">
        <f t="array" ref="AC696">IFERROR(
    (SUMPRODUCT(--(M696:M1695 &lt;&gt; Y696:Y1695)*(M696:M1695 &lt; Y696:Y1695)) - SUMPRODUCT(--(M696:M1695 &lt;&gt; Y696:Y1695)*(M696:M1695 &gt; Y696:Y1695))) /
    SQRT(
        (SUMPRODUCT(--(M696:M1695 &lt;&gt; Y696:Y1695)*(M696:M1695 &lt; Y696:Y1695)) + COUNT(M696:M1695)) *
        (SUMPRODUCT(--(M696:M1695 &lt;&gt; Y696:Y1695)*(M696:M1695 &gt; Y696:Y1695)) + COUNT(Y696:Y1695))
    ),
    0
)</f>
        <v>0.70710678118654746</v>
      </c>
    </row>
    <row r="697" spans="1:29" x14ac:dyDescent="0.3">
      <c r="A697" s="4" t="s">
        <v>2030</v>
      </c>
      <c r="B697" s="4" t="s">
        <v>2031</v>
      </c>
      <c r="C697" s="5">
        <v>64</v>
      </c>
      <c r="D697" s="4" t="s">
        <v>23</v>
      </c>
      <c r="E697" s="4" t="s">
        <v>24</v>
      </c>
      <c r="F697" s="5">
        <v>1</v>
      </c>
      <c r="G697" s="4" t="s">
        <v>25</v>
      </c>
      <c r="H697" s="4" t="s">
        <v>26</v>
      </c>
      <c r="I697" s="5">
        <v>58849426</v>
      </c>
      <c r="J697" s="5">
        <v>12072640</v>
      </c>
      <c r="K697" s="5">
        <v>51773155</v>
      </c>
      <c r="L697" s="4" t="s">
        <v>61</v>
      </c>
      <c r="M697" s="5">
        <v>630</v>
      </c>
      <c r="N697" s="5">
        <v>48</v>
      </c>
      <c r="O697" s="2">
        <v>8.8000000000000007</v>
      </c>
      <c r="P697" s="5">
        <v>1026567</v>
      </c>
      <c r="Q697" s="4" t="s">
        <v>124</v>
      </c>
      <c r="R697" s="5">
        <v>0</v>
      </c>
      <c r="S697" s="4" t="s">
        <v>29</v>
      </c>
      <c r="T697" s="6">
        <v>44901</v>
      </c>
      <c r="U697" s="4" t="s">
        <v>38</v>
      </c>
      <c r="V697" s="2">
        <f t="shared" si="70"/>
        <v>1.4474578335041735</v>
      </c>
      <c r="W697" s="3">
        <f t="shared" si="71"/>
        <v>-4.4572346944644958E-2</v>
      </c>
      <c r="X697" s="3">
        <f t="shared" si="72"/>
        <v>10.8</v>
      </c>
      <c r="Y697" s="3">
        <f t="shared" si="73"/>
        <v>455603764.00000006</v>
      </c>
      <c r="Z697" s="3">
        <f t="shared" si="74"/>
        <v>559150074</v>
      </c>
      <c r="AA697" s="3">
        <f t="shared" si="75"/>
        <v>-4.4572346944644146E-2</v>
      </c>
      <c r="AB697" s="7">
        <f t="shared" si="76"/>
        <v>-5.0410081889897485E-2</v>
      </c>
      <c r="AC697" s="3" cm="1">
        <f t="array" ref="AC697">IFERROR(
    (SUMPRODUCT(--(M697:M1696 &lt;&gt; Y697:Y1696)*(M697:M1696 &lt; Y697:Y1696)) - SUMPRODUCT(--(M697:M1696 &lt;&gt; Y697:Y1696)*(M697:M1696 &gt; Y697:Y1696))) /
    SQRT(
        (SUMPRODUCT(--(M697:M1696 &lt;&gt; Y697:Y1696)*(M697:M1696 &lt; Y697:Y1696)) + COUNT(M697:M1696)) *
        (SUMPRODUCT(--(M697:M1696 &lt;&gt; Y697:Y1696)*(M697:M1696 &gt; Y697:Y1696)) + COUNT(Y697:Y1696))
    ),
    0
)</f>
        <v>0.70710678118654746</v>
      </c>
    </row>
    <row r="698" spans="1:29" x14ac:dyDescent="0.3">
      <c r="A698" s="4" t="s">
        <v>972</v>
      </c>
      <c r="B698" s="4" t="s">
        <v>973</v>
      </c>
      <c r="C698" s="5">
        <v>42</v>
      </c>
      <c r="D698" s="4" t="s">
        <v>23</v>
      </c>
      <c r="E698" s="4" t="s">
        <v>24</v>
      </c>
      <c r="F698" s="5">
        <v>3</v>
      </c>
      <c r="G698" s="4" t="s">
        <v>34</v>
      </c>
      <c r="H698" s="4" t="s">
        <v>26</v>
      </c>
      <c r="I698" s="5">
        <v>7096419</v>
      </c>
      <c r="J698" s="5">
        <v>12182338</v>
      </c>
      <c r="K698" s="5">
        <v>444503039</v>
      </c>
      <c r="L698" s="4" t="s">
        <v>61</v>
      </c>
      <c r="M698" s="5">
        <v>629</v>
      </c>
      <c r="N698" s="5">
        <v>12</v>
      </c>
      <c r="O698" s="2">
        <v>21.31</v>
      </c>
      <c r="P698" s="5">
        <v>3631550</v>
      </c>
      <c r="Q698" s="4" t="s">
        <v>36</v>
      </c>
      <c r="R698" s="5">
        <v>0</v>
      </c>
      <c r="S698" s="4" t="s">
        <v>29</v>
      </c>
      <c r="T698" s="6">
        <v>45062</v>
      </c>
      <c r="U698" s="4" t="s">
        <v>84</v>
      </c>
      <c r="V698" s="2">
        <f t="shared" si="70"/>
        <v>18.837054691855911</v>
      </c>
      <c r="W698" s="3">
        <f t="shared" si="71"/>
        <v>-4.7165349719763355E-2</v>
      </c>
      <c r="X698" s="3">
        <f t="shared" si="72"/>
        <v>23.31</v>
      </c>
      <c r="Y698" s="3">
        <f t="shared" si="73"/>
        <v>9472359761.0900002</v>
      </c>
      <c r="Z698" s="3">
        <f t="shared" si="74"/>
        <v>10361365839.09</v>
      </c>
      <c r="AA698" s="3">
        <f t="shared" si="75"/>
        <v>-4.7165349719762655E-2</v>
      </c>
      <c r="AB698" s="7">
        <f t="shared" si="76"/>
        <v>-4.8048031063976954E-2</v>
      </c>
      <c r="AC698" s="3" cm="1">
        <f t="array" ref="AC698">IFERROR(
    (SUMPRODUCT(--(M698:M1697 &lt;&gt; Y698:Y1697)*(M698:M1697 &lt; Y698:Y1697)) - SUMPRODUCT(--(M698:M1697 &lt;&gt; Y698:Y1697)*(M698:M1697 &gt; Y698:Y1697))) /
    SQRT(
        (SUMPRODUCT(--(M698:M1697 &lt;&gt; Y698:Y1697)*(M698:M1697 &lt; Y698:Y1697)) + COUNT(M698:M1697)) *
        (SUMPRODUCT(--(M698:M1697 &lt;&gt; Y698:Y1697)*(M698:M1697 &gt; Y698:Y1697)) + COUNT(Y698:Y1697))
    ),
    0
)</f>
        <v>0.70710678118654746</v>
      </c>
    </row>
    <row r="699" spans="1:29" x14ac:dyDescent="0.3">
      <c r="A699" s="4" t="s">
        <v>1622</v>
      </c>
      <c r="B699" s="4" t="s">
        <v>1623</v>
      </c>
      <c r="C699" s="5">
        <v>55</v>
      </c>
      <c r="D699" s="4" t="s">
        <v>23</v>
      </c>
      <c r="E699" s="4" t="s">
        <v>33</v>
      </c>
      <c r="F699" s="5">
        <v>3</v>
      </c>
      <c r="G699" s="4" t="s">
        <v>64</v>
      </c>
      <c r="H699" s="4" t="s">
        <v>305</v>
      </c>
      <c r="I699" s="5">
        <v>16729160</v>
      </c>
      <c r="J699" s="5">
        <v>9189589</v>
      </c>
      <c r="K699" s="5">
        <v>488814820</v>
      </c>
      <c r="L699" s="4" t="s">
        <v>61</v>
      </c>
      <c r="M699" s="5">
        <v>629</v>
      </c>
      <c r="N699" s="5">
        <v>12</v>
      </c>
      <c r="O699" s="2">
        <v>20.12</v>
      </c>
      <c r="P699" s="5">
        <v>18584119</v>
      </c>
      <c r="Q699" s="4" t="s">
        <v>36</v>
      </c>
      <c r="R699" s="5">
        <v>0</v>
      </c>
      <c r="S699" s="4" t="s">
        <v>43</v>
      </c>
      <c r="T699" s="6">
        <v>45337</v>
      </c>
      <c r="U699" s="4" t="s">
        <v>84</v>
      </c>
      <c r="V699" s="2">
        <f t="shared" si="70"/>
        <v>71.701450559978795</v>
      </c>
      <c r="W699" s="3">
        <f t="shared" si="71"/>
        <v>-4.5399147405911854E-2</v>
      </c>
      <c r="X699" s="3">
        <f t="shared" si="72"/>
        <v>22.12</v>
      </c>
      <c r="Y699" s="3">
        <f t="shared" si="73"/>
        <v>9834954178.3999996</v>
      </c>
      <c r="Z699" s="3">
        <f t="shared" si="74"/>
        <v>10812583818.4</v>
      </c>
      <c r="AA699" s="3">
        <f t="shared" si="75"/>
        <v>-4.5399147405911326E-2</v>
      </c>
      <c r="AB699" s="7">
        <f t="shared" si="76"/>
        <v>-4.5704069392422067E-2</v>
      </c>
      <c r="AC699" s="3" cm="1">
        <f t="array" ref="AC699">IFERROR(
    (SUMPRODUCT(--(M699:M1698 &lt;&gt; Y699:Y1698)*(M699:M1698 &lt; Y699:Y1698)) - SUMPRODUCT(--(M699:M1698 &lt;&gt; Y699:Y1698)*(M699:M1698 &gt; Y699:Y1698))) /
    SQRT(
        (SUMPRODUCT(--(M699:M1698 &lt;&gt; Y699:Y1698)*(M699:M1698 &lt; Y699:Y1698)) + COUNT(M699:M1698)) *
        (SUMPRODUCT(--(M699:M1698 &lt;&gt; Y699:Y1698)*(M699:M1698 &gt; Y699:Y1698)) + COUNT(Y699:Y1698))
    ),
    0
)</f>
        <v>0.70710678118654757</v>
      </c>
    </row>
    <row r="700" spans="1:29" x14ac:dyDescent="0.3">
      <c r="A700" s="4" t="s">
        <v>233</v>
      </c>
      <c r="B700" s="4" t="s">
        <v>234</v>
      </c>
      <c r="C700" s="5">
        <v>24</v>
      </c>
      <c r="D700" s="4" t="s">
        <v>23</v>
      </c>
      <c r="E700" s="4" t="s">
        <v>24</v>
      </c>
      <c r="F700" s="5">
        <v>1</v>
      </c>
      <c r="G700" s="4" t="s">
        <v>25</v>
      </c>
      <c r="H700" s="4" t="s">
        <v>26</v>
      </c>
      <c r="I700" s="5">
        <v>52751078</v>
      </c>
      <c r="J700" s="5">
        <v>13986776</v>
      </c>
      <c r="K700" s="5">
        <v>330048362</v>
      </c>
      <c r="L700" s="4" t="s">
        <v>61</v>
      </c>
      <c r="M700" s="5">
        <v>629</v>
      </c>
      <c r="N700" s="5">
        <v>60</v>
      </c>
      <c r="O700" s="2">
        <v>17.2</v>
      </c>
      <c r="P700" s="5">
        <v>5926423</v>
      </c>
      <c r="Q700" s="4" t="s">
        <v>28</v>
      </c>
      <c r="R700" s="5">
        <v>1</v>
      </c>
      <c r="S700" s="4" t="s">
        <v>29</v>
      </c>
      <c r="T700" s="6">
        <v>45100</v>
      </c>
      <c r="U700" s="4" t="s">
        <v>30</v>
      </c>
      <c r="V700" s="2">
        <f t="shared" si="70"/>
        <v>8.8801521846956604</v>
      </c>
      <c r="W700" s="3">
        <f t="shared" si="71"/>
        <v>-4.3984014941245292E-2</v>
      </c>
      <c r="X700" s="3">
        <f t="shared" si="72"/>
        <v>19.2</v>
      </c>
      <c r="Y700" s="3">
        <f t="shared" si="73"/>
        <v>5676831826.3999996</v>
      </c>
      <c r="Z700" s="3">
        <f t="shared" si="74"/>
        <v>6336928550.3999996</v>
      </c>
      <c r="AA700" s="3">
        <f t="shared" si="75"/>
        <v>-4.3984014941244917E-2</v>
      </c>
      <c r="AB700" s="7">
        <f t="shared" si="76"/>
        <v>-4.3322472593711997E-2</v>
      </c>
      <c r="AC700" s="3" cm="1">
        <f t="array" ref="AC700">IFERROR(
    (SUMPRODUCT(--(M700:M1699 &lt;&gt; Y700:Y1699)*(M700:M1699 &lt; Y700:Y1699)) - SUMPRODUCT(--(M700:M1699 &lt;&gt; Y700:Y1699)*(M700:M1699 &gt; Y700:Y1699))) /
    SQRT(
        (SUMPRODUCT(--(M700:M1699 &lt;&gt; Y700:Y1699)*(M700:M1699 &lt; Y700:Y1699)) + COUNT(M700:M1699)) *
        (SUMPRODUCT(--(M700:M1699 &lt;&gt; Y700:Y1699)*(M700:M1699 &gt; Y700:Y1699)) + COUNT(Y700:Y1699))
    ),
    0
)</f>
        <v>0.70710678118654757</v>
      </c>
    </row>
    <row r="701" spans="1:29" x14ac:dyDescent="0.3">
      <c r="A701" s="4" t="s">
        <v>696</v>
      </c>
      <c r="B701" s="4" t="s">
        <v>697</v>
      </c>
      <c r="C701" s="5">
        <v>35</v>
      </c>
      <c r="D701" s="4" t="s">
        <v>41</v>
      </c>
      <c r="E701" s="4" t="s">
        <v>42</v>
      </c>
      <c r="F701" s="5">
        <v>0</v>
      </c>
      <c r="G701" s="4" t="s">
        <v>34</v>
      </c>
      <c r="H701" s="4" t="s">
        <v>54</v>
      </c>
      <c r="I701" s="5">
        <v>39268238</v>
      </c>
      <c r="J701" s="5">
        <v>5183584</v>
      </c>
      <c r="K701" s="5">
        <v>342424985</v>
      </c>
      <c r="L701" s="4" t="s">
        <v>35</v>
      </c>
      <c r="M701" s="5">
        <v>626</v>
      </c>
      <c r="N701" s="5">
        <v>12</v>
      </c>
      <c r="O701" s="2">
        <v>17.670000000000002</v>
      </c>
      <c r="P701" s="5">
        <v>6990026</v>
      </c>
      <c r="Q701" s="4" t="s">
        <v>28</v>
      </c>
      <c r="R701" s="5">
        <v>0</v>
      </c>
      <c r="S701" s="4" t="s">
        <v>50</v>
      </c>
      <c r="T701" s="6">
        <v>45405</v>
      </c>
      <c r="U701" s="4" t="s">
        <v>38</v>
      </c>
      <c r="V701" s="2">
        <f t="shared" si="70"/>
        <v>15.724948237217362</v>
      </c>
      <c r="W701" s="3">
        <f t="shared" si="71"/>
        <v>-4.6495367398659046E-2</v>
      </c>
      <c r="X701" s="3">
        <f t="shared" si="72"/>
        <v>19.670000000000002</v>
      </c>
      <c r="Y701" s="3">
        <f t="shared" si="73"/>
        <v>6050649484.9500008</v>
      </c>
      <c r="Z701" s="3">
        <f t="shared" si="74"/>
        <v>6735499454.9500008</v>
      </c>
      <c r="AA701" s="3">
        <f t="shared" si="75"/>
        <v>-4.6495367398658657E-2</v>
      </c>
      <c r="AB701" s="7">
        <f t="shared" si="76"/>
        <v>-5.5495308122077674E-2</v>
      </c>
      <c r="AC701" s="3" cm="1">
        <f t="array" ref="AC701">IFERROR(
    (SUMPRODUCT(--(M701:M1700 &lt;&gt; Y701:Y1700)*(M701:M1700 &lt; Y701:Y1700)) - SUMPRODUCT(--(M701:M1700 &lt;&gt; Y701:Y1700)*(M701:M1700 &gt; Y701:Y1700))) /
    SQRT(
        (SUMPRODUCT(--(M701:M1700 &lt;&gt; Y701:Y1700)*(M701:M1700 &lt; Y701:Y1700)) + COUNT(M701:M1700)) *
        (SUMPRODUCT(--(M701:M1700 &lt;&gt; Y701:Y1700)*(M701:M1700 &gt; Y701:Y1700)) + COUNT(Y701:Y1700))
    ),
    0
)</f>
        <v>0.70710678118654746</v>
      </c>
    </row>
    <row r="702" spans="1:29" x14ac:dyDescent="0.3">
      <c r="A702" s="4" t="s">
        <v>203</v>
      </c>
      <c r="B702" s="4" t="s">
        <v>204</v>
      </c>
      <c r="C702" s="5">
        <v>23</v>
      </c>
      <c r="D702" s="4" t="s">
        <v>41</v>
      </c>
      <c r="E702" s="4" t="s">
        <v>24</v>
      </c>
      <c r="F702" s="5">
        <v>3</v>
      </c>
      <c r="G702" s="4" t="s">
        <v>64</v>
      </c>
      <c r="H702" s="4" t="s">
        <v>54</v>
      </c>
      <c r="I702" s="5">
        <v>20601011</v>
      </c>
      <c r="J702" s="5">
        <v>388742</v>
      </c>
      <c r="K702" s="5">
        <v>397739050</v>
      </c>
      <c r="L702" s="4" t="s">
        <v>27</v>
      </c>
      <c r="M702" s="5">
        <v>628</v>
      </c>
      <c r="N702" s="5">
        <v>60</v>
      </c>
      <c r="O702" s="2">
        <v>11.52</v>
      </c>
      <c r="P702" s="5">
        <v>13598587</v>
      </c>
      <c r="Q702" s="4" t="s">
        <v>36</v>
      </c>
      <c r="R702" s="5">
        <v>0</v>
      </c>
      <c r="S702" s="4" t="s">
        <v>37</v>
      </c>
      <c r="T702" s="6">
        <v>45870</v>
      </c>
      <c r="U702" s="4" t="s">
        <v>51</v>
      </c>
      <c r="V702" s="2">
        <f t="shared" si="70"/>
        <v>64.786789058451518</v>
      </c>
      <c r="W702" s="3">
        <f t="shared" si="71"/>
        <v>-4.587262518434871E-2</v>
      </c>
      <c r="X702" s="3">
        <f t="shared" si="72"/>
        <v>13.52</v>
      </c>
      <c r="Y702" s="3">
        <f t="shared" si="73"/>
        <v>4581953856</v>
      </c>
      <c r="Z702" s="3">
        <f t="shared" si="74"/>
        <v>5377431956</v>
      </c>
      <c r="AA702" s="3">
        <f t="shared" si="75"/>
        <v>-4.5872625184348037E-2</v>
      </c>
      <c r="AB702" s="7">
        <f t="shared" si="76"/>
        <v>-5.3305290031738381E-2</v>
      </c>
      <c r="AC702" s="3" cm="1">
        <f t="array" ref="AC702">IFERROR(
    (SUMPRODUCT(--(M702:M1701 &lt;&gt; Y702:Y1701)*(M702:M1701 &lt; Y702:Y1701)) - SUMPRODUCT(--(M702:M1701 &lt;&gt; Y702:Y1701)*(M702:M1701 &gt; Y702:Y1701))) /
    SQRT(
        (SUMPRODUCT(--(M702:M1701 &lt;&gt; Y702:Y1701)*(M702:M1701 &lt; Y702:Y1701)) + COUNT(M702:M1701)) *
        (SUMPRODUCT(--(M702:M1701 &lt;&gt; Y702:Y1701)*(M702:M1701 &gt; Y702:Y1701)) + COUNT(Y702:Y1701))
    ),
    0
)</f>
        <v>0.70710678118654746</v>
      </c>
    </row>
    <row r="703" spans="1:29" x14ac:dyDescent="0.3">
      <c r="A703" s="4" t="s">
        <v>1064</v>
      </c>
      <c r="B703" s="4" t="s">
        <v>1065</v>
      </c>
      <c r="C703" s="5">
        <v>44</v>
      </c>
      <c r="D703" s="4" t="s">
        <v>41</v>
      </c>
      <c r="E703" s="4" t="s">
        <v>24</v>
      </c>
      <c r="F703" s="5">
        <v>3</v>
      </c>
      <c r="G703" s="4" t="s">
        <v>64</v>
      </c>
      <c r="H703" s="4" t="s">
        <v>26</v>
      </c>
      <c r="I703" s="5">
        <v>40324049</v>
      </c>
      <c r="J703" s="5">
        <v>13782350</v>
      </c>
      <c r="K703" s="5">
        <v>396110866</v>
      </c>
      <c r="L703" s="4" t="s">
        <v>27</v>
      </c>
      <c r="M703" s="5">
        <v>629</v>
      </c>
      <c r="N703" s="5">
        <v>12</v>
      </c>
      <c r="O703" s="2">
        <v>15.34</v>
      </c>
      <c r="P703" s="5">
        <v>6366434</v>
      </c>
      <c r="Q703" s="4" t="s">
        <v>28</v>
      </c>
      <c r="R703" s="5">
        <v>1</v>
      </c>
      <c r="S703" s="4" t="s">
        <v>43</v>
      </c>
      <c r="T703" s="6">
        <v>44816</v>
      </c>
      <c r="U703" s="4" t="s">
        <v>38</v>
      </c>
      <c r="V703" s="2">
        <f t="shared" si="70"/>
        <v>11.766508430915907</v>
      </c>
      <c r="W703" s="3">
        <f t="shared" si="71"/>
        <v>-4.7438274201991378E-2</v>
      </c>
      <c r="X703" s="3">
        <f t="shared" si="72"/>
        <v>17.34</v>
      </c>
      <c r="Y703" s="3">
        <f t="shared" si="73"/>
        <v>6076340684.4399996</v>
      </c>
      <c r="Z703" s="3">
        <f t="shared" si="74"/>
        <v>6868562416.4399996</v>
      </c>
      <c r="AA703" s="3">
        <f t="shared" si="75"/>
        <v>-4.7438274201990337E-2</v>
      </c>
      <c r="AB703" s="7">
        <f t="shared" si="76"/>
        <v>-5.096805897420973E-2</v>
      </c>
      <c r="AC703" s="3" cm="1">
        <f t="array" ref="AC703">IFERROR(
    (SUMPRODUCT(--(M703:M1702 &lt;&gt; Y703:Y1702)*(M703:M1702 &lt; Y703:Y1702)) - SUMPRODUCT(--(M703:M1702 &lt;&gt; Y703:Y1702)*(M703:M1702 &gt; Y703:Y1702))) /
    SQRT(
        (SUMPRODUCT(--(M703:M1702 &lt;&gt; Y703:Y1702)*(M703:M1702 &lt; Y703:Y1702)) + COUNT(M703:M1702)) *
        (SUMPRODUCT(--(M703:M1702 &lt;&gt; Y703:Y1702)*(M703:M1702 &gt; Y703:Y1702)) + COUNT(Y703:Y1702))
    ),
    0
)</f>
        <v>0.70710678118654757</v>
      </c>
    </row>
    <row r="704" spans="1:29" x14ac:dyDescent="0.3">
      <c r="A704" s="4" t="s">
        <v>69</v>
      </c>
      <c r="B704" s="4" t="s">
        <v>70</v>
      </c>
      <c r="C704" s="5">
        <v>21</v>
      </c>
      <c r="D704" s="4" t="s">
        <v>41</v>
      </c>
      <c r="E704" s="4" t="s">
        <v>33</v>
      </c>
      <c r="F704" s="5">
        <v>0</v>
      </c>
      <c r="G704" s="4" t="s">
        <v>34</v>
      </c>
      <c r="H704" s="4" t="s">
        <v>26</v>
      </c>
      <c r="I704" s="5">
        <v>44727481</v>
      </c>
      <c r="J704" s="5">
        <v>6733214</v>
      </c>
      <c r="K704" s="5">
        <v>465685825</v>
      </c>
      <c r="L704" s="4" t="s">
        <v>71</v>
      </c>
      <c r="M704" s="5">
        <v>554</v>
      </c>
      <c r="N704" s="5">
        <v>48</v>
      </c>
      <c r="O704" s="2">
        <v>9.51</v>
      </c>
      <c r="P704" s="5">
        <v>7170205</v>
      </c>
      <c r="Q704" s="4" t="s">
        <v>36</v>
      </c>
      <c r="R704" s="5">
        <v>0</v>
      </c>
      <c r="S704" s="4" t="s">
        <v>29</v>
      </c>
      <c r="T704" s="6">
        <v>45881</v>
      </c>
      <c r="U704" s="4" t="s">
        <v>51</v>
      </c>
      <c r="V704" s="2">
        <f t="shared" si="70"/>
        <v>13.933362151443932</v>
      </c>
      <c r="W704" s="3">
        <f t="shared" si="71"/>
        <v>-4.7093387521367713E-2</v>
      </c>
      <c r="X704" s="3">
        <f t="shared" si="72"/>
        <v>11.51</v>
      </c>
      <c r="Y704" s="3">
        <f t="shared" si="73"/>
        <v>4428672195.75</v>
      </c>
      <c r="Z704" s="3">
        <f t="shared" si="74"/>
        <v>5360043845.75</v>
      </c>
      <c r="AA704" s="3">
        <f t="shared" si="75"/>
        <v>-4.709338752136686E-2</v>
      </c>
      <c r="AB704" s="7">
        <f t="shared" si="76"/>
        <v>-6.36407421155787E-2</v>
      </c>
      <c r="AC704" s="3" cm="1">
        <f t="array" ref="AC704">IFERROR(
    (SUMPRODUCT(--(M704:M1703 &lt;&gt; Y704:Y1703)*(M704:M1703 &lt; Y704:Y1703)) - SUMPRODUCT(--(M704:M1703 &lt;&gt; Y704:Y1703)*(M704:M1703 &gt; Y704:Y1703))) /
    SQRT(
        (SUMPRODUCT(--(M704:M1703 &lt;&gt; Y704:Y1703)*(M704:M1703 &lt; Y704:Y1703)) + COUNT(M704:M1703)) *
        (SUMPRODUCT(--(M704:M1703 &lt;&gt; Y704:Y1703)*(M704:M1703 &gt; Y704:Y1703)) + COUNT(Y704:Y1703))
    ),
    0
)</f>
        <v>0.70710678118654757</v>
      </c>
    </row>
    <row r="705" spans="1:29" x14ac:dyDescent="0.3">
      <c r="A705" s="4" t="s">
        <v>738</v>
      </c>
      <c r="B705" s="4" t="s">
        <v>739</v>
      </c>
      <c r="C705" s="5">
        <v>36</v>
      </c>
      <c r="D705" s="4" t="s">
        <v>41</v>
      </c>
      <c r="E705" s="4" t="s">
        <v>24</v>
      </c>
      <c r="F705" s="5">
        <v>0</v>
      </c>
      <c r="G705" s="4" t="s">
        <v>64</v>
      </c>
      <c r="H705" s="4" t="s">
        <v>305</v>
      </c>
      <c r="I705" s="5">
        <v>28591492</v>
      </c>
      <c r="J705" s="5">
        <v>1980425</v>
      </c>
      <c r="K705" s="5">
        <v>475576058</v>
      </c>
      <c r="L705" s="4" t="s">
        <v>71</v>
      </c>
      <c r="M705" s="5">
        <v>626</v>
      </c>
      <c r="N705" s="5">
        <v>24</v>
      </c>
      <c r="O705" s="2">
        <v>18.14</v>
      </c>
      <c r="P705" s="5">
        <v>11076728</v>
      </c>
      <c r="Q705" s="4" t="s">
        <v>36</v>
      </c>
      <c r="R705" s="5">
        <v>0</v>
      </c>
      <c r="S705" s="4" t="s">
        <v>29</v>
      </c>
      <c r="T705" s="6">
        <v>45053</v>
      </c>
      <c r="U705" s="4" t="s">
        <v>84</v>
      </c>
      <c r="V705" s="2">
        <f t="shared" si="70"/>
        <v>36.231708989658713</v>
      </c>
      <c r="W705" s="3">
        <f t="shared" si="71"/>
        <v>-4.9446605759183124E-2</v>
      </c>
      <c r="X705" s="3">
        <f t="shared" si="72"/>
        <v>20.14</v>
      </c>
      <c r="Y705" s="3">
        <f t="shared" si="73"/>
        <v>8626949692.1200008</v>
      </c>
      <c r="Z705" s="3">
        <f t="shared" si="74"/>
        <v>9578101808.1200008</v>
      </c>
      <c r="AA705" s="3">
        <f t="shared" si="75"/>
        <v>-4.9446605759182673E-2</v>
      </c>
      <c r="AB705" s="7">
        <f t="shared" si="76"/>
        <v>-6.6419037921911381E-2</v>
      </c>
      <c r="AC705" s="3" cm="1">
        <f t="array" ref="AC705">IFERROR(
    (SUMPRODUCT(--(M705:M1704 &lt;&gt; Y705:Y1704)*(M705:M1704 &lt; Y705:Y1704)) - SUMPRODUCT(--(M705:M1704 &lt;&gt; Y705:Y1704)*(M705:M1704 &gt; Y705:Y1704))) /
    SQRT(
        (SUMPRODUCT(--(M705:M1704 &lt;&gt; Y705:Y1704)*(M705:M1704 &lt; Y705:Y1704)) + COUNT(M705:M1704)) *
        (SUMPRODUCT(--(M705:M1704 &lt;&gt; Y705:Y1704)*(M705:M1704 &gt; Y705:Y1704)) + COUNT(Y705:Y1704))
    ),
    0
)</f>
        <v>0.70710678118654757</v>
      </c>
    </row>
    <row r="706" spans="1:29" x14ac:dyDescent="0.3">
      <c r="A706" s="4" t="s">
        <v>215</v>
      </c>
      <c r="B706" s="4" t="s">
        <v>216</v>
      </c>
      <c r="C706" s="5">
        <v>24</v>
      </c>
      <c r="D706" s="4" t="s">
        <v>23</v>
      </c>
      <c r="E706" s="4" t="s">
        <v>33</v>
      </c>
      <c r="F706" s="5">
        <v>0</v>
      </c>
      <c r="G706" s="4" t="s">
        <v>64</v>
      </c>
      <c r="H706" s="4" t="s">
        <v>49</v>
      </c>
      <c r="I706" s="5">
        <v>45931858</v>
      </c>
      <c r="J706" s="5">
        <v>9850716</v>
      </c>
      <c r="K706" s="5">
        <v>453802441</v>
      </c>
      <c r="L706" s="4" t="s">
        <v>61</v>
      </c>
      <c r="M706" s="5">
        <v>627</v>
      </c>
      <c r="N706" s="5">
        <v>36</v>
      </c>
      <c r="O706" s="2">
        <v>20.36</v>
      </c>
      <c r="P706" s="5">
        <v>19171905</v>
      </c>
      <c r="Q706" s="4" t="s">
        <v>36</v>
      </c>
      <c r="R706" s="5">
        <v>0</v>
      </c>
      <c r="S706" s="4" t="s">
        <v>29</v>
      </c>
      <c r="T706" s="6">
        <v>45420</v>
      </c>
      <c r="U706" s="4" t="s">
        <v>30</v>
      </c>
      <c r="V706" s="2">
        <f t="shared" ref="V706:V769" si="77" xml:space="preserve"> (P706 / (I706 + J706)) * 100</f>
        <v>34.36898591305593</v>
      </c>
      <c r="W706" s="3">
        <f t="shared" ref="W706:W769" si="78">IF(M706 &lt; 650,
    IF(AND(COUNTIFS(R706:R1705, 1) &gt; 0, COUNTIFS(R706:R1705, 0) &gt; 0, COUNTA(O706:O1705) &gt; 1),
        (AVERAGEIFS(O706:O1705, R706:R1705, 1) - AVERAGEIFS(O706:O1705, R706:R1705, 0)) / STDEVP(O706:O1705) * SQRT((COUNTIFS(R706:R1705, 1) * COUNTIFS(R706:R1705, 0)) / (COUNTA(O706:O1705) * (COUNTA(O706:O1705) - 1))),
        0),
    0)</f>
        <v>-4.867424460177458E-2</v>
      </c>
      <c r="X706" s="3">
        <f t="shared" ref="X706:X769" si="79">IF(M706 &lt; 650, O706 + 2, O706)</f>
        <v>22.36</v>
      </c>
      <c r="Y706" s="3">
        <f t="shared" ref="Y706:Y769" si="80" xml:space="preserve"> K706 * O706</f>
        <v>9239417698.7600002</v>
      </c>
      <c r="Z706" s="3">
        <f t="shared" ref="Z706:Z769" si="81" xml:space="preserve"> K706 * X706</f>
        <v>10147022580.76</v>
      </c>
      <c r="AA706" s="3">
        <f t="shared" ref="AA706:AA769" si="82">IF(M706 &lt; 650,
    IF(AND(COUNTIFS(R706:R1705, 1) &gt; 0, COUNTIFS(R706:R1705, 0) &gt; 0, COUNTA(X706:X1705) &gt; 1),
        (AVERAGEIFS(X706:X1705, R706:R1705, 1) - AVERAGEIFS(X706:X1705, R706:R1705, 0)) / STDEVP(X706:X1705) * SQRT((COUNTIFS(R706:R1705, 1) * COUNTIFS(R706:R1705, 0)) / (COUNTA(X706:X1705) * (COUNTA(X706:X1705) - 1))),
        0),
    0)</f>
        <v>-4.8674244601774032E-2</v>
      </c>
      <c r="AB706" s="7">
        <f t="shared" ref="AB706:AB769" si="83">IF(M706 &lt; 650,
    IF(AND(COUNTIFS(R706:R1705, 1) &gt; 0, COUNTIFS(R706:R1705, 0) &gt; 0, COUNTA(M706:M1705) &gt; 1),
        (AVERAGEIFS(M706:M1705, R706:R1705, 1) - AVERAGEIFS(M706:M1705, R706:R1705, 0)) / STDEVP(M706:M1705) * SQRT((COUNTIFS(R706:R1705, 1) * COUNTIFS(R706:R1705, 0)) / (COUNTA(M706:M1705) * (COUNTA(M706:M1705) - 1))),
        0),
    0)</f>
        <v>-6.421981001072026E-2</v>
      </c>
      <c r="AC706" s="3" cm="1">
        <f t="array" ref="AC706">IFERROR(
    (SUMPRODUCT(--(M706:M1705 &lt;&gt; Y706:Y1705)*(M706:M1705 &lt; Y706:Y1705)) - SUMPRODUCT(--(M706:M1705 &lt;&gt; Y706:Y1705)*(M706:M1705 &gt; Y706:Y1705))) /
    SQRT(
        (SUMPRODUCT(--(M706:M1705 &lt;&gt; Y706:Y1705)*(M706:M1705 &lt; Y706:Y1705)) + COUNT(M706:M1705)) *
        (SUMPRODUCT(--(M706:M1705 &lt;&gt; Y706:Y1705)*(M706:M1705 &gt; Y706:Y1705)) + COUNT(Y706:Y1705))
    ),
    0
)</f>
        <v>0.70710678118654746</v>
      </c>
    </row>
    <row r="707" spans="1:29" x14ac:dyDescent="0.3">
      <c r="A707" s="4" t="s">
        <v>776</v>
      </c>
      <c r="B707" s="4" t="s">
        <v>777</v>
      </c>
      <c r="C707" s="5">
        <v>37</v>
      </c>
      <c r="D707" s="4" t="s">
        <v>41</v>
      </c>
      <c r="E707" s="4" t="s">
        <v>42</v>
      </c>
      <c r="F707" s="5">
        <v>2</v>
      </c>
      <c r="G707" s="4" t="s">
        <v>34</v>
      </c>
      <c r="H707" s="4" t="s">
        <v>26</v>
      </c>
      <c r="I707" s="5">
        <v>51374447</v>
      </c>
      <c r="J707" s="5">
        <v>12534834</v>
      </c>
      <c r="K707" s="5">
        <v>282633195</v>
      </c>
      <c r="L707" s="4" t="s">
        <v>71</v>
      </c>
      <c r="M707" s="5">
        <v>626</v>
      </c>
      <c r="N707" s="5">
        <v>36</v>
      </c>
      <c r="O707" s="2">
        <v>22.76</v>
      </c>
      <c r="P707" s="5">
        <v>17381304</v>
      </c>
      <c r="Q707" s="4" t="s">
        <v>36</v>
      </c>
      <c r="R707" s="5">
        <v>0</v>
      </c>
      <c r="S707" s="4" t="s">
        <v>29</v>
      </c>
      <c r="T707" s="6">
        <v>45352</v>
      </c>
      <c r="U707" s="4" t="s">
        <v>51</v>
      </c>
      <c r="V707" s="2">
        <f t="shared" si="77"/>
        <v>27.196838593756045</v>
      </c>
      <c r="W707" s="3">
        <f t="shared" si="78"/>
        <v>-4.7175063883236841E-2</v>
      </c>
      <c r="X707" s="3">
        <f t="shared" si="79"/>
        <v>24.76</v>
      </c>
      <c r="Y707" s="3">
        <f t="shared" si="80"/>
        <v>6432731518.2000008</v>
      </c>
      <c r="Z707" s="3">
        <f t="shared" si="81"/>
        <v>6997997908.2000008</v>
      </c>
      <c r="AA707" s="3">
        <f t="shared" si="82"/>
        <v>-4.7175063883235946E-2</v>
      </c>
      <c r="AB707" s="7">
        <f t="shared" si="83"/>
        <v>-6.1930826873298865E-2</v>
      </c>
      <c r="AC707" s="3" cm="1">
        <f t="array" ref="AC707">IFERROR(
    (SUMPRODUCT(--(M707:M1706 &lt;&gt; Y707:Y1706)*(M707:M1706 &lt; Y707:Y1706)) - SUMPRODUCT(--(M707:M1706 &lt;&gt; Y707:Y1706)*(M707:M1706 &gt; Y707:Y1706))) /
    SQRT(
        (SUMPRODUCT(--(M707:M1706 &lt;&gt; Y707:Y1706)*(M707:M1706 &lt; Y707:Y1706)) + COUNT(M707:M1706)) *
        (SUMPRODUCT(--(M707:M1706 &lt;&gt; Y707:Y1706)*(M707:M1706 &gt; Y707:Y1706)) + COUNT(Y707:Y1706))
    ),
    0
)</f>
        <v>0.70710678118654746</v>
      </c>
    </row>
    <row r="708" spans="1:29" x14ac:dyDescent="0.3">
      <c r="A708" s="4" t="s">
        <v>1092</v>
      </c>
      <c r="B708" s="4" t="s">
        <v>1093</v>
      </c>
      <c r="C708" s="5">
        <v>44</v>
      </c>
      <c r="D708" s="4" t="s">
        <v>23</v>
      </c>
      <c r="E708" s="4" t="s">
        <v>42</v>
      </c>
      <c r="F708" s="5">
        <v>2</v>
      </c>
      <c r="G708" s="4" t="s">
        <v>25</v>
      </c>
      <c r="H708" s="4" t="s">
        <v>49</v>
      </c>
      <c r="I708" s="5">
        <v>56710987</v>
      </c>
      <c r="J708" s="5">
        <v>12463277</v>
      </c>
      <c r="K708" s="5">
        <v>236885472</v>
      </c>
      <c r="L708" s="4" t="s">
        <v>27</v>
      </c>
      <c r="M708" s="5">
        <v>627</v>
      </c>
      <c r="N708" s="5">
        <v>48</v>
      </c>
      <c r="O708" s="2">
        <v>14.17</v>
      </c>
      <c r="P708" s="5">
        <v>10005908</v>
      </c>
      <c r="Q708" s="4" t="s">
        <v>46</v>
      </c>
      <c r="R708" s="5">
        <v>0</v>
      </c>
      <c r="S708" s="4" t="s">
        <v>37</v>
      </c>
      <c r="T708" s="6">
        <v>45559</v>
      </c>
      <c r="U708" s="4" t="s">
        <v>38</v>
      </c>
      <c r="V708" s="2">
        <f t="shared" si="77"/>
        <v>14.464784186211219</v>
      </c>
      <c r="W708" s="3">
        <f t="shared" si="78"/>
        <v>-4.4913354455519312E-2</v>
      </c>
      <c r="X708" s="3">
        <f t="shared" si="79"/>
        <v>16.170000000000002</v>
      </c>
      <c r="Y708" s="3">
        <f t="shared" si="80"/>
        <v>3356667138.2399998</v>
      </c>
      <c r="Z708" s="3">
        <f t="shared" si="81"/>
        <v>3830438082.2400002</v>
      </c>
      <c r="AA708" s="3">
        <f t="shared" si="82"/>
        <v>-4.4913354455518417E-2</v>
      </c>
      <c r="AB708" s="7">
        <f t="shared" si="83"/>
        <v>-5.9661394379568987E-2</v>
      </c>
      <c r="AC708" s="3" cm="1">
        <f t="array" ref="AC708">IFERROR(
    (SUMPRODUCT(--(M708:M1707 &lt;&gt; Y708:Y1707)*(M708:M1707 &lt; Y708:Y1707)) - SUMPRODUCT(--(M708:M1707 &lt;&gt; Y708:Y1707)*(M708:M1707 &gt; Y708:Y1707))) /
    SQRT(
        (SUMPRODUCT(--(M708:M1707 &lt;&gt; Y708:Y1707)*(M708:M1707 &lt; Y708:Y1707)) + COUNT(M708:M1707)) *
        (SUMPRODUCT(--(M708:M1707 &lt;&gt; Y708:Y1707)*(M708:M1707 &gt; Y708:Y1707)) + COUNT(Y708:Y1707))
    ),
    0
)</f>
        <v>0.70710678118654757</v>
      </c>
    </row>
    <row r="709" spans="1:29" x14ac:dyDescent="0.3">
      <c r="A709" s="4" t="s">
        <v>1610</v>
      </c>
      <c r="B709" s="4" t="s">
        <v>1611</v>
      </c>
      <c r="C709" s="5">
        <v>55</v>
      </c>
      <c r="D709" s="4" t="s">
        <v>23</v>
      </c>
      <c r="E709" s="4" t="s">
        <v>33</v>
      </c>
      <c r="F709" s="5">
        <v>2</v>
      </c>
      <c r="G709" s="4" t="s">
        <v>34</v>
      </c>
      <c r="H709" s="4" t="s">
        <v>26</v>
      </c>
      <c r="I709" s="5">
        <v>46665616</v>
      </c>
      <c r="J709" s="5">
        <v>5048336</v>
      </c>
      <c r="K709" s="5">
        <v>116984432</v>
      </c>
      <c r="L709" s="4" t="s">
        <v>61</v>
      </c>
      <c r="M709" s="5">
        <v>627</v>
      </c>
      <c r="N709" s="5">
        <v>24</v>
      </c>
      <c r="O709" s="2">
        <v>9.6300000000000008</v>
      </c>
      <c r="P709" s="5">
        <v>9297696</v>
      </c>
      <c r="Q709" s="4" t="s">
        <v>46</v>
      </c>
      <c r="R709" s="5">
        <v>1</v>
      </c>
      <c r="S709" s="4" t="s">
        <v>29</v>
      </c>
      <c r="T709" s="6">
        <v>45609</v>
      </c>
      <c r="U709" s="4" t="s">
        <v>30</v>
      </c>
      <c r="V709" s="2">
        <f t="shared" si="77"/>
        <v>17.979086185484334</v>
      </c>
      <c r="W709" s="3">
        <f t="shared" si="78"/>
        <v>-4.5507459682856494E-2</v>
      </c>
      <c r="X709" s="3">
        <f t="shared" si="79"/>
        <v>11.63</v>
      </c>
      <c r="Y709" s="3">
        <f t="shared" si="80"/>
        <v>1126560080.1600001</v>
      </c>
      <c r="Z709" s="3">
        <f t="shared" si="81"/>
        <v>1360528944.1600001</v>
      </c>
      <c r="AA709" s="3">
        <f t="shared" si="82"/>
        <v>-4.5507459682856015E-2</v>
      </c>
      <c r="AB709" s="7">
        <f t="shared" si="83"/>
        <v>-5.7298416581079786E-2</v>
      </c>
      <c r="AC709" s="3" cm="1">
        <f t="array" ref="AC709">IFERROR(
    (SUMPRODUCT(--(M709:M1708 &lt;&gt; Y709:Y1708)*(M709:M1708 &lt; Y709:Y1708)) - SUMPRODUCT(--(M709:M1708 &lt;&gt; Y709:Y1708)*(M709:M1708 &gt; Y709:Y1708))) /
    SQRT(
        (SUMPRODUCT(--(M709:M1708 &lt;&gt; Y709:Y1708)*(M709:M1708 &lt; Y709:Y1708)) + COUNT(M709:M1708)) *
        (SUMPRODUCT(--(M709:M1708 &lt;&gt; Y709:Y1708)*(M709:M1708 &gt; Y709:Y1708)) + COUNT(Y709:Y1708))
    ),
    0
)</f>
        <v>0.70710678118654757</v>
      </c>
    </row>
    <row r="710" spans="1:29" x14ac:dyDescent="0.3">
      <c r="A710" s="4" t="s">
        <v>129</v>
      </c>
      <c r="B710" s="4" t="s">
        <v>130</v>
      </c>
      <c r="C710" s="5">
        <v>22</v>
      </c>
      <c r="D710" s="4" t="s">
        <v>41</v>
      </c>
      <c r="E710" s="4" t="s">
        <v>24</v>
      </c>
      <c r="F710" s="5">
        <v>1</v>
      </c>
      <c r="G710" s="4" t="s">
        <v>34</v>
      </c>
      <c r="H710" s="4" t="s">
        <v>26</v>
      </c>
      <c r="I710" s="5">
        <v>22222090</v>
      </c>
      <c r="J710" s="5">
        <v>4299489</v>
      </c>
      <c r="K710" s="5">
        <v>241431710</v>
      </c>
      <c r="L710" s="4" t="s">
        <v>35</v>
      </c>
      <c r="M710" s="5">
        <v>626</v>
      </c>
      <c r="N710" s="5">
        <v>24</v>
      </c>
      <c r="O710" s="2">
        <v>15.98</v>
      </c>
      <c r="P710" s="5">
        <v>10295252</v>
      </c>
      <c r="Q710" s="4" t="s">
        <v>28</v>
      </c>
      <c r="R710" s="5">
        <v>0</v>
      </c>
      <c r="S710" s="4" t="s">
        <v>43</v>
      </c>
      <c r="T710" s="6">
        <v>45535</v>
      </c>
      <c r="U710" s="4" t="s">
        <v>55</v>
      </c>
      <c r="V710" s="2">
        <f t="shared" si="77"/>
        <v>38.818397652718943</v>
      </c>
      <c r="W710" s="3">
        <f t="shared" si="78"/>
        <v>-3.6200914824400666E-2</v>
      </c>
      <c r="X710" s="3">
        <f t="shared" si="79"/>
        <v>17.98</v>
      </c>
      <c r="Y710" s="3">
        <f t="shared" si="80"/>
        <v>3858078725.8000002</v>
      </c>
      <c r="Z710" s="3">
        <f t="shared" si="81"/>
        <v>4340942145.8000002</v>
      </c>
      <c r="AA710" s="3">
        <f t="shared" si="82"/>
        <v>-3.620091482440025E-2</v>
      </c>
      <c r="AB710" s="7">
        <f t="shared" si="83"/>
        <v>-7.000330646952703E-2</v>
      </c>
      <c r="AC710" s="3" cm="1">
        <f t="array" ref="AC710">IFERROR(
    (SUMPRODUCT(--(M710:M1709 &lt;&gt; Y710:Y1709)*(M710:M1709 &lt; Y710:Y1709)) - SUMPRODUCT(--(M710:M1709 &lt;&gt; Y710:Y1709)*(M710:M1709 &gt; Y710:Y1709))) /
    SQRT(
        (SUMPRODUCT(--(M710:M1709 &lt;&gt; Y710:Y1709)*(M710:M1709 &lt; Y710:Y1709)) + COUNT(M710:M1709)) *
        (SUMPRODUCT(--(M710:M1709 &lt;&gt; Y710:Y1709)*(M710:M1709 &gt; Y710:Y1709)) + COUNT(Y710:Y1709))
    ),
    0
)</f>
        <v>0.70710678118654757</v>
      </c>
    </row>
    <row r="711" spans="1:29" x14ac:dyDescent="0.3">
      <c r="A711" s="4" t="s">
        <v>1986</v>
      </c>
      <c r="B711" s="4" t="s">
        <v>1987</v>
      </c>
      <c r="C711" s="5">
        <v>63</v>
      </c>
      <c r="D711" s="4" t="s">
        <v>23</v>
      </c>
      <c r="E711" s="4" t="s">
        <v>33</v>
      </c>
      <c r="F711" s="5">
        <v>0</v>
      </c>
      <c r="G711" s="4" t="s">
        <v>25</v>
      </c>
      <c r="H711" s="4" t="s">
        <v>49</v>
      </c>
      <c r="I711" s="5">
        <v>22702209</v>
      </c>
      <c r="J711" s="5">
        <v>8305827</v>
      </c>
      <c r="K711" s="5">
        <v>46025578</v>
      </c>
      <c r="L711" s="4" t="s">
        <v>61</v>
      </c>
      <c r="M711" s="5">
        <v>556</v>
      </c>
      <c r="N711" s="5">
        <v>36</v>
      </c>
      <c r="O711" s="2">
        <v>19.760000000000002</v>
      </c>
      <c r="P711" s="5">
        <v>1043016</v>
      </c>
      <c r="Q711" s="4" t="s">
        <v>36</v>
      </c>
      <c r="R711" s="5">
        <v>0</v>
      </c>
      <c r="S711" s="4" t="s">
        <v>37</v>
      </c>
      <c r="T711" s="6">
        <v>45249</v>
      </c>
      <c r="U711" s="4" t="s">
        <v>38</v>
      </c>
      <c r="V711" s="2">
        <f t="shared" si="77"/>
        <v>3.3636957851829115</v>
      </c>
      <c r="W711" s="3">
        <f t="shared" si="78"/>
        <v>-3.6148445934093006E-2</v>
      </c>
      <c r="X711" s="3">
        <f t="shared" si="79"/>
        <v>21.76</v>
      </c>
      <c r="Y711" s="3">
        <f t="shared" si="80"/>
        <v>909465421.28000009</v>
      </c>
      <c r="Z711" s="3">
        <f t="shared" si="81"/>
        <v>1001516577.2800001</v>
      </c>
      <c r="AA711" s="3">
        <f t="shared" si="82"/>
        <v>-3.6148445934092249E-2</v>
      </c>
      <c r="AB711" s="7">
        <f t="shared" si="83"/>
        <v>-6.7723870444569151E-2</v>
      </c>
      <c r="AC711" s="3" cm="1">
        <f t="array" ref="AC711">IFERROR(
    (SUMPRODUCT(--(M711:M1710 &lt;&gt; Y711:Y1710)*(M711:M1710 &lt; Y711:Y1710)) - SUMPRODUCT(--(M711:M1710 &lt;&gt; Y711:Y1710)*(M711:M1710 &gt; Y711:Y1710))) /
    SQRT(
        (SUMPRODUCT(--(M711:M1710 &lt;&gt; Y711:Y1710)*(M711:M1710 &lt; Y711:Y1710)) + COUNT(M711:M1710)) *
        (SUMPRODUCT(--(M711:M1710 &lt;&gt; Y711:Y1710)*(M711:M1710 &gt; Y711:Y1710)) + COUNT(Y711:Y1710))
    ),
    0
)</f>
        <v>0.70710678118654746</v>
      </c>
    </row>
    <row r="712" spans="1:29" x14ac:dyDescent="0.3">
      <c r="A712" s="4" t="s">
        <v>856</v>
      </c>
      <c r="B712" s="4" t="s">
        <v>857</v>
      </c>
      <c r="C712" s="5">
        <v>39</v>
      </c>
      <c r="D712" s="4" t="s">
        <v>41</v>
      </c>
      <c r="E712" s="4" t="s">
        <v>33</v>
      </c>
      <c r="F712" s="5">
        <v>2</v>
      </c>
      <c r="G712" s="4" t="s">
        <v>34</v>
      </c>
      <c r="H712" s="4" t="s">
        <v>26</v>
      </c>
      <c r="I712" s="5">
        <v>42032415</v>
      </c>
      <c r="J712" s="5">
        <v>7416510</v>
      </c>
      <c r="K712" s="5">
        <v>342789657</v>
      </c>
      <c r="L712" s="4" t="s">
        <v>27</v>
      </c>
      <c r="M712" s="5">
        <v>626</v>
      </c>
      <c r="N712" s="5">
        <v>24</v>
      </c>
      <c r="O712" s="2">
        <v>18.46</v>
      </c>
      <c r="P712" s="5">
        <v>1022873</v>
      </c>
      <c r="Q712" s="4" t="s">
        <v>36</v>
      </c>
      <c r="R712" s="5">
        <v>0</v>
      </c>
      <c r="S712" s="4" t="s">
        <v>29</v>
      </c>
      <c r="T712" s="6">
        <v>45854</v>
      </c>
      <c r="U712" s="4" t="s">
        <v>38</v>
      </c>
      <c r="V712" s="2">
        <f t="shared" si="77"/>
        <v>2.068544462796714</v>
      </c>
      <c r="W712" s="3">
        <f t="shared" si="78"/>
        <v>-3.4793061035408496E-2</v>
      </c>
      <c r="X712" s="3">
        <f t="shared" si="79"/>
        <v>20.46</v>
      </c>
      <c r="Y712" s="3">
        <f t="shared" si="80"/>
        <v>6327897068.2200003</v>
      </c>
      <c r="Z712" s="3">
        <f t="shared" si="81"/>
        <v>7013476382.2200003</v>
      </c>
      <c r="AA712" s="3">
        <f t="shared" si="82"/>
        <v>-3.4793061035407719E-2</v>
      </c>
      <c r="AB712" s="7">
        <f t="shared" si="83"/>
        <v>-7.0422488355062235E-2</v>
      </c>
      <c r="AC712" s="3" cm="1">
        <f t="array" ref="AC712">IFERROR(
    (SUMPRODUCT(--(M712:M1711 &lt;&gt; Y712:Y1711)*(M712:M1711 &lt; Y712:Y1711)) - SUMPRODUCT(--(M712:M1711 &lt;&gt; Y712:Y1711)*(M712:M1711 &gt; Y712:Y1711))) /
    SQRT(
        (SUMPRODUCT(--(M712:M1711 &lt;&gt; Y712:Y1711)*(M712:M1711 &lt; Y712:Y1711)) + COUNT(M712:M1711)) *
        (SUMPRODUCT(--(M712:M1711 &lt;&gt; Y712:Y1711)*(M712:M1711 &gt; Y712:Y1711)) + COUNT(Y712:Y1711))
    ),
    0
)</f>
        <v>0.70710678118654746</v>
      </c>
    </row>
    <row r="713" spans="1:29" x14ac:dyDescent="0.3">
      <c r="A713" s="4" t="s">
        <v>374</v>
      </c>
      <c r="B713" s="4" t="s">
        <v>375</v>
      </c>
      <c r="C713" s="5">
        <v>28</v>
      </c>
      <c r="D713" s="4" t="s">
        <v>23</v>
      </c>
      <c r="E713" s="4" t="s">
        <v>33</v>
      </c>
      <c r="F713" s="5">
        <v>0</v>
      </c>
      <c r="G713" s="4" t="s">
        <v>34</v>
      </c>
      <c r="H713" s="4" t="s">
        <v>49</v>
      </c>
      <c r="I713" s="5">
        <v>16047100</v>
      </c>
      <c r="J713" s="5">
        <v>10536772</v>
      </c>
      <c r="K713" s="5">
        <v>257399609</v>
      </c>
      <c r="L713" s="4" t="s">
        <v>61</v>
      </c>
      <c r="M713" s="5">
        <v>626</v>
      </c>
      <c r="N713" s="5">
        <v>36</v>
      </c>
      <c r="O713" s="2">
        <v>19.100000000000001</v>
      </c>
      <c r="P713" s="5">
        <v>6780833</v>
      </c>
      <c r="Q713" s="4" t="s">
        <v>46</v>
      </c>
      <c r="R713" s="5">
        <v>0</v>
      </c>
      <c r="S713" s="4" t="s">
        <v>50</v>
      </c>
      <c r="T713" s="6">
        <v>45266</v>
      </c>
      <c r="U713" s="4" t="s">
        <v>30</v>
      </c>
      <c r="V713" s="2">
        <f t="shared" si="77"/>
        <v>25.507318873638873</v>
      </c>
      <c r="W713" s="3">
        <f t="shared" si="78"/>
        <v>-3.3865850560541692E-2</v>
      </c>
      <c r="X713" s="3">
        <f t="shared" si="79"/>
        <v>21.1</v>
      </c>
      <c r="Y713" s="3">
        <f t="shared" si="80"/>
        <v>4916332531.9000006</v>
      </c>
      <c r="Z713" s="3">
        <f t="shared" si="81"/>
        <v>5431131749.9000006</v>
      </c>
      <c r="AA713" s="3">
        <f t="shared" si="82"/>
        <v>-3.3865850560540964E-2</v>
      </c>
      <c r="AB713" s="7">
        <f t="shared" si="83"/>
        <v>-6.8107990721509137E-2</v>
      </c>
      <c r="AC713" s="3" cm="1">
        <f t="array" ref="AC713">IFERROR(
    (SUMPRODUCT(--(M713:M1712 &lt;&gt; Y713:Y1712)*(M713:M1712 &lt; Y713:Y1712)) - SUMPRODUCT(--(M713:M1712 &lt;&gt; Y713:Y1712)*(M713:M1712 &gt; Y713:Y1712))) /
    SQRT(
        (SUMPRODUCT(--(M713:M1712 &lt;&gt; Y713:Y1712)*(M713:M1712 &lt; Y713:Y1712)) + COUNT(M713:M1712)) *
        (SUMPRODUCT(--(M713:M1712 &lt;&gt; Y713:Y1712)*(M713:M1712 &gt; Y713:Y1712)) + COUNT(Y713:Y1712))
    ),
    0
)</f>
        <v>0.70710678118654757</v>
      </c>
    </row>
    <row r="714" spans="1:29" x14ac:dyDescent="0.3">
      <c r="A714" s="4" t="s">
        <v>78</v>
      </c>
      <c r="B714" s="4" t="s">
        <v>79</v>
      </c>
      <c r="C714" s="5">
        <v>21</v>
      </c>
      <c r="D714" s="4" t="s">
        <v>23</v>
      </c>
      <c r="E714" s="4" t="s">
        <v>24</v>
      </c>
      <c r="F714" s="5">
        <v>0</v>
      </c>
      <c r="G714" s="4" t="s">
        <v>25</v>
      </c>
      <c r="H714" s="4" t="s">
        <v>26</v>
      </c>
      <c r="I714" s="5">
        <v>10926069</v>
      </c>
      <c r="J714" s="5">
        <v>3956558</v>
      </c>
      <c r="K714" s="5">
        <v>379950315</v>
      </c>
      <c r="L714" s="4" t="s">
        <v>27</v>
      </c>
      <c r="M714" s="5">
        <v>554</v>
      </c>
      <c r="N714" s="5">
        <v>12</v>
      </c>
      <c r="O714" s="2">
        <v>8.23</v>
      </c>
      <c r="P714" s="5">
        <v>14606316</v>
      </c>
      <c r="Q714" s="4" t="s">
        <v>36</v>
      </c>
      <c r="R714" s="5">
        <v>0</v>
      </c>
      <c r="S714" s="4" t="s">
        <v>37</v>
      </c>
      <c r="T714" s="6">
        <v>45308</v>
      </c>
      <c r="U714" s="4" t="s">
        <v>51</v>
      </c>
      <c r="V714" s="2">
        <f t="shared" si="77"/>
        <v>98.14339901147828</v>
      </c>
      <c r="W714" s="3">
        <f t="shared" si="78"/>
        <v>-3.2710288857470855E-2</v>
      </c>
      <c r="X714" s="3">
        <f t="shared" si="79"/>
        <v>10.23</v>
      </c>
      <c r="Y714" s="3">
        <f t="shared" si="80"/>
        <v>3126991092.4500003</v>
      </c>
      <c r="Z714" s="3">
        <f t="shared" si="81"/>
        <v>3886891722.4500003</v>
      </c>
      <c r="AA714" s="3">
        <f t="shared" si="82"/>
        <v>-3.2710288857470571E-2</v>
      </c>
      <c r="AB714" s="7">
        <f t="shared" si="83"/>
        <v>-6.5755325661574368E-2</v>
      </c>
      <c r="AC714" s="3" cm="1">
        <f t="array" ref="AC714">IFERROR(
    (SUMPRODUCT(--(M714:M1713 &lt;&gt; Y714:Y1713)*(M714:M1713 &lt; Y714:Y1713)) - SUMPRODUCT(--(M714:M1713 &lt;&gt; Y714:Y1713)*(M714:M1713 &gt; Y714:Y1713))) /
    SQRT(
        (SUMPRODUCT(--(M714:M1713 &lt;&gt; Y714:Y1713)*(M714:M1713 &lt; Y714:Y1713)) + COUNT(M714:M1713)) *
        (SUMPRODUCT(--(M714:M1713 &lt;&gt; Y714:Y1713)*(M714:M1713 &gt; Y714:Y1713)) + COUNT(Y714:Y1713))
    ),
    0
)</f>
        <v>0.70710678118654757</v>
      </c>
    </row>
    <row r="715" spans="1:29" x14ac:dyDescent="0.3">
      <c r="A715" s="4" t="s">
        <v>1050</v>
      </c>
      <c r="B715" s="4" t="s">
        <v>1051</v>
      </c>
      <c r="C715" s="5">
        <v>43</v>
      </c>
      <c r="D715" s="4" t="s">
        <v>41</v>
      </c>
      <c r="E715" s="4" t="s">
        <v>33</v>
      </c>
      <c r="F715" s="5">
        <v>0</v>
      </c>
      <c r="G715" s="4" t="s">
        <v>64</v>
      </c>
      <c r="H715" s="4" t="s">
        <v>26</v>
      </c>
      <c r="I715" s="5">
        <v>43067984</v>
      </c>
      <c r="J715" s="5">
        <v>5531052</v>
      </c>
      <c r="K715" s="5">
        <v>118715260</v>
      </c>
      <c r="L715" s="4" t="s">
        <v>58</v>
      </c>
      <c r="M715" s="5">
        <v>626</v>
      </c>
      <c r="N715" s="5">
        <v>48</v>
      </c>
      <c r="O715" s="2">
        <v>13.59</v>
      </c>
      <c r="P715" s="5">
        <v>14106758</v>
      </c>
      <c r="Q715" s="4" t="s">
        <v>36</v>
      </c>
      <c r="R715" s="5">
        <v>0</v>
      </c>
      <c r="S715" s="4" t="s">
        <v>43</v>
      </c>
      <c r="T715" s="6">
        <v>45841</v>
      </c>
      <c r="U715" s="4" t="s">
        <v>84</v>
      </c>
      <c r="V715" s="2">
        <f t="shared" si="77"/>
        <v>29.02682678726385</v>
      </c>
      <c r="W715" s="3">
        <f t="shared" si="78"/>
        <v>-3.5613426305736627E-2</v>
      </c>
      <c r="X715" s="3">
        <f t="shared" si="79"/>
        <v>15.59</v>
      </c>
      <c r="Y715" s="3">
        <f t="shared" si="80"/>
        <v>1613340383.4000001</v>
      </c>
      <c r="Z715" s="3">
        <f t="shared" si="81"/>
        <v>1850770903.4000001</v>
      </c>
      <c r="AA715" s="3">
        <f t="shared" si="82"/>
        <v>-3.5613426305736211E-2</v>
      </c>
      <c r="AB715" s="7">
        <f t="shared" si="83"/>
        <v>-6.8681769338627241E-2</v>
      </c>
      <c r="AC715" s="3" cm="1">
        <f t="array" ref="AC715">IFERROR(
    (SUMPRODUCT(--(M715:M1714 &lt;&gt; Y715:Y1714)*(M715:M1714 &lt; Y715:Y1714)) - SUMPRODUCT(--(M715:M1714 &lt;&gt; Y715:Y1714)*(M715:M1714 &gt; Y715:Y1714))) /
    SQRT(
        (SUMPRODUCT(--(M715:M1714 &lt;&gt; Y715:Y1714)*(M715:M1714 &lt; Y715:Y1714)) + COUNT(M715:M1714)) *
        (SUMPRODUCT(--(M715:M1714 &lt;&gt; Y715:Y1714)*(M715:M1714 &gt; Y715:Y1714)) + COUNT(Y715:Y1714))
    ),
    0
)</f>
        <v>0.70710678118654757</v>
      </c>
    </row>
    <row r="716" spans="1:29" x14ac:dyDescent="0.3">
      <c r="A716" s="4" t="s">
        <v>618</v>
      </c>
      <c r="B716" s="4" t="s">
        <v>619</v>
      </c>
      <c r="C716" s="5">
        <v>33</v>
      </c>
      <c r="D716" s="4" t="s">
        <v>41</v>
      </c>
      <c r="E716" s="4" t="s">
        <v>24</v>
      </c>
      <c r="F716" s="5">
        <v>3</v>
      </c>
      <c r="G716" s="4" t="s">
        <v>34</v>
      </c>
      <c r="H716" s="4" t="s">
        <v>26</v>
      </c>
      <c r="I716" s="5">
        <v>33814268</v>
      </c>
      <c r="J716" s="5">
        <v>13520599</v>
      </c>
      <c r="K716" s="5">
        <v>340144871</v>
      </c>
      <c r="L716" s="4" t="s">
        <v>61</v>
      </c>
      <c r="M716" s="5">
        <v>626</v>
      </c>
      <c r="N716" s="5">
        <v>60</v>
      </c>
      <c r="O716" s="2">
        <v>20.85</v>
      </c>
      <c r="P716" s="5">
        <v>19732815</v>
      </c>
      <c r="Q716" s="4" t="s">
        <v>36</v>
      </c>
      <c r="R716" s="5">
        <v>1</v>
      </c>
      <c r="S716" s="4" t="s">
        <v>29</v>
      </c>
      <c r="T716" s="6">
        <v>45756</v>
      </c>
      <c r="U716" s="4" t="s">
        <v>30</v>
      </c>
      <c r="V716" s="2">
        <f t="shared" si="77"/>
        <v>41.687695034613704</v>
      </c>
      <c r="W716" s="3">
        <f t="shared" si="78"/>
        <v>-3.6442643703707214E-2</v>
      </c>
      <c r="X716" s="3">
        <f t="shared" si="79"/>
        <v>22.85</v>
      </c>
      <c r="Y716" s="3">
        <f t="shared" si="80"/>
        <v>7092020560.3500004</v>
      </c>
      <c r="Z716" s="3">
        <f t="shared" si="81"/>
        <v>7772310302.3500004</v>
      </c>
      <c r="AA716" s="3">
        <f t="shared" si="82"/>
        <v>-3.6442643703706749E-2</v>
      </c>
      <c r="AB716" s="7">
        <f t="shared" si="83"/>
        <v>-6.6292325972904423E-2</v>
      </c>
      <c r="AC716" s="3" cm="1">
        <f t="array" ref="AC716">IFERROR(
    (SUMPRODUCT(--(M716:M1715 &lt;&gt; Y716:Y1715)*(M716:M1715 &lt; Y716:Y1715)) - SUMPRODUCT(--(M716:M1715 &lt;&gt; Y716:Y1715)*(M716:M1715 &gt; Y716:Y1715))) /
    SQRT(
        (SUMPRODUCT(--(M716:M1715 &lt;&gt; Y716:Y1715)*(M716:M1715 &lt; Y716:Y1715)) + COUNT(M716:M1715)) *
        (SUMPRODUCT(--(M716:M1715 &lt;&gt; Y716:Y1715)*(M716:M1715 &gt; Y716:Y1715)) + COUNT(Y716:Y1715))
    ),
    0
)</f>
        <v>0.70710678118654746</v>
      </c>
    </row>
    <row r="717" spans="1:29" x14ac:dyDescent="0.3">
      <c r="A717" s="4" t="s">
        <v>1266</v>
      </c>
      <c r="B717" s="4" t="s">
        <v>1267</v>
      </c>
      <c r="C717" s="5">
        <v>48</v>
      </c>
      <c r="D717" s="4" t="s">
        <v>23</v>
      </c>
      <c r="E717" s="4" t="s">
        <v>24</v>
      </c>
      <c r="F717" s="5">
        <v>0</v>
      </c>
      <c r="G717" s="4" t="s">
        <v>64</v>
      </c>
      <c r="H717" s="4" t="s">
        <v>26</v>
      </c>
      <c r="I717" s="5">
        <v>12857997</v>
      </c>
      <c r="J717" s="5">
        <v>36160</v>
      </c>
      <c r="K717" s="5">
        <v>430237440</v>
      </c>
      <c r="L717" s="4" t="s">
        <v>71</v>
      </c>
      <c r="M717" s="5">
        <v>626</v>
      </c>
      <c r="N717" s="5">
        <v>72</v>
      </c>
      <c r="O717" s="2">
        <v>19.04</v>
      </c>
      <c r="P717" s="5">
        <v>3032479</v>
      </c>
      <c r="Q717" s="4" t="s">
        <v>36</v>
      </c>
      <c r="R717" s="5">
        <v>0</v>
      </c>
      <c r="S717" s="4" t="s">
        <v>29</v>
      </c>
      <c r="T717" s="6">
        <v>45542</v>
      </c>
      <c r="U717" s="4" t="s">
        <v>51</v>
      </c>
      <c r="V717" s="2">
        <f t="shared" si="77"/>
        <v>23.518241634563626</v>
      </c>
      <c r="W717" s="3">
        <f t="shared" si="78"/>
        <v>-4.5032239653155726E-2</v>
      </c>
      <c r="X717" s="3">
        <f t="shared" si="79"/>
        <v>21.04</v>
      </c>
      <c r="Y717" s="3">
        <f t="shared" si="80"/>
        <v>8191720857.5999994</v>
      </c>
      <c r="Z717" s="3">
        <f t="shared" si="81"/>
        <v>9052195737.6000004</v>
      </c>
      <c r="AA717" s="3">
        <f t="shared" si="82"/>
        <v>-4.5032239653155393E-2</v>
      </c>
      <c r="AB717" s="7">
        <f t="shared" si="83"/>
        <v>-7.9417012307504364E-2</v>
      </c>
      <c r="AC717" s="3" cm="1">
        <f t="array" ref="AC717">IFERROR(
    (SUMPRODUCT(--(M717:M1716 &lt;&gt; Y717:Y1716)*(M717:M1716 &lt; Y717:Y1716)) - SUMPRODUCT(--(M717:M1716 &lt;&gt; Y717:Y1716)*(M717:M1716 &gt; Y717:Y1716))) /
    SQRT(
        (SUMPRODUCT(--(M717:M1716 &lt;&gt; Y717:Y1716)*(M717:M1716 &lt; Y717:Y1716)) + COUNT(M717:M1716)) *
        (SUMPRODUCT(--(M717:M1716 &lt;&gt; Y717:Y1716)*(M717:M1716 &gt; Y717:Y1716)) + COUNT(Y717:Y1716))
    ),
    0
)</f>
        <v>0.70710678118654746</v>
      </c>
    </row>
    <row r="718" spans="1:29" x14ac:dyDescent="0.3">
      <c r="A718" s="4" t="s">
        <v>1294</v>
      </c>
      <c r="B718" s="4" t="s">
        <v>1295</v>
      </c>
      <c r="C718" s="5">
        <v>48</v>
      </c>
      <c r="D718" s="4" t="s">
        <v>23</v>
      </c>
      <c r="E718" s="4" t="s">
        <v>33</v>
      </c>
      <c r="F718" s="5">
        <v>1</v>
      </c>
      <c r="G718" s="4" t="s">
        <v>64</v>
      </c>
      <c r="H718" s="4" t="s">
        <v>49</v>
      </c>
      <c r="I718" s="5">
        <v>9590723</v>
      </c>
      <c r="J718" s="5">
        <v>10598073</v>
      </c>
      <c r="K718" s="5">
        <v>250201828</v>
      </c>
      <c r="L718" s="4" t="s">
        <v>35</v>
      </c>
      <c r="M718" s="5">
        <v>626</v>
      </c>
      <c r="N718" s="5">
        <v>24</v>
      </c>
      <c r="O718" s="2">
        <v>19.14</v>
      </c>
      <c r="P718" s="5">
        <v>12635432</v>
      </c>
      <c r="Q718" s="4" t="s">
        <v>36</v>
      </c>
      <c r="R718" s="5">
        <v>0</v>
      </c>
      <c r="S718" s="4" t="s">
        <v>29</v>
      </c>
      <c r="T718" s="6">
        <v>45811</v>
      </c>
      <c r="U718" s="4" t="s">
        <v>84</v>
      </c>
      <c r="V718" s="2">
        <f t="shared" si="77"/>
        <v>62.586357304318696</v>
      </c>
      <c r="W718" s="3">
        <f t="shared" si="78"/>
        <v>-4.3899541615484906E-2</v>
      </c>
      <c r="X718" s="3">
        <f t="shared" si="79"/>
        <v>21.14</v>
      </c>
      <c r="Y718" s="3">
        <f t="shared" si="80"/>
        <v>4788862987.9200001</v>
      </c>
      <c r="Z718" s="3">
        <f t="shared" si="81"/>
        <v>5289266643.9200001</v>
      </c>
      <c r="AA718" s="3">
        <f t="shared" si="82"/>
        <v>-4.3899541615484622E-2</v>
      </c>
      <c r="AB718" s="7">
        <f t="shared" si="83"/>
        <v>-7.7059640352559994E-2</v>
      </c>
      <c r="AC718" s="3" cm="1">
        <f t="array" ref="AC718">IFERROR(
    (SUMPRODUCT(--(M718:M1717 &lt;&gt; Y718:Y1717)*(M718:M1717 &lt; Y718:Y1717)) - SUMPRODUCT(--(M718:M1717 &lt;&gt; Y718:Y1717)*(M718:M1717 &gt; Y718:Y1717))) /
    SQRT(
        (SUMPRODUCT(--(M718:M1717 &lt;&gt; Y718:Y1717)*(M718:M1717 &lt; Y718:Y1717)) + COUNT(M718:M1717)) *
        (SUMPRODUCT(--(M718:M1717 &lt;&gt; Y718:Y1717)*(M718:M1717 &gt; Y718:Y1717)) + COUNT(Y718:Y1717))
    ),
    0
)</f>
        <v>0.70710678118654757</v>
      </c>
    </row>
    <row r="719" spans="1:29" x14ac:dyDescent="0.3">
      <c r="A719" s="4" t="s">
        <v>122</v>
      </c>
      <c r="B719" s="4" t="s">
        <v>123</v>
      </c>
      <c r="C719" s="5">
        <v>22</v>
      </c>
      <c r="D719" s="4" t="s">
        <v>23</v>
      </c>
      <c r="E719" s="4" t="s">
        <v>33</v>
      </c>
      <c r="F719" s="5">
        <v>0</v>
      </c>
      <c r="G719" s="4" t="s">
        <v>34</v>
      </c>
      <c r="H719" s="4" t="s">
        <v>26</v>
      </c>
      <c r="I719" s="5">
        <v>19771293</v>
      </c>
      <c r="J719" s="5">
        <v>13412513</v>
      </c>
      <c r="K719" s="5">
        <v>437539734</v>
      </c>
      <c r="L719" s="4" t="s">
        <v>27</v>
      </c>
      <c r="M719" s="5">
        <v>554</v>
      </c>
      <c r="N719" s="5">
        <v>36</v>
      </c>
      <c r="O719" s="2">
        <v>16.02</v>
      </c>
      <c r="P719" s="5">
        <v>12390486</v>
      </c>
      <c r="Q719" s="4" t="s">
        <v>124</v>
      </c>
      <c r="R719" s="5">
        <v>0</v>
      </c>
      <c r="S719" s="4" t="s">
        <v>29</v>
      </c>
      <c r="T719" s="6">
        <v>45156</v>
      </c>
      <c r="U719" s="4" t="s">
        <v>38</v>
      </c>
      <c r="V719" s="2">
        <f t="shared" si="77"/>
        <v>37.338953825851078</v>
      </c>
      <c r="W719" s="3">
        <f t="shared" si="78"/>
        <v>-4.2721630536314011E-2</v>
      </c>
      <c r="X719" s="3">
        <f t="shared" si="79"/>
        <v>18.02</v>
      </c>
      <c r="Y719" s="3">
        <f t="shared" si="80"/>
        <v>7009386538.6799994</v>
      </c>
      <c r="Z719" s="3">
        <f t="shared" si="81"/>
        <v>7884466006.6799994</v>
      </c>
      <c r="AA719" s="3">
        <f t="shared" si="82"/>
        <v>-4.2721630536313782E-2</v>
      </c>
      <c r="AB719" s="7">
        <f t="shared" si="83"/>
        <v>-7.466187970980992E-2</v>
      </c>
      <c r="AC719" s="3" cm="1">
        <f t="array" ref="AC719">IFERROR(
    (SUMPRODUCT(--(M719:M1718 &lt;&gt; Y719:Y1718)*(M719:M1718 &lt; Y719:Y1718)) - SUMPRODUCT(--(M719:M1718 &lt;&gt; Y719:Y1718)*(M719:M1718 &gt; Y719:Y1718))) /
    SQRT(
        (SUMPRODUCT(--(M719:M1718 &lt;&gt; Y719:Y1718)*(M719:M1718 &lt; Y719:Y1718)) + COUNT(M719:M1718)) *
        (SUMPRODUCT(--(M719:M1718 &lt;&gt; Y719:Y1718)*(M719:M1718 &gt; Y719:Y1718)) + COUNT(Y719:Y1718))
    ),
    0
)</f>
        <v>0.70710678118654757</v>
      </c>
    </row>
    <row r="720" spans="1:29" x14ac:dyDescent="0.3">
      <c r="A720" s="4" t="s">
        <v>1422</v>
      </c>
      <c r="B720" s="4" t="s">
        <v>1423</v>
      </c>
      <c r="C720" s="5">
        <v>51</v>
      </c>
      <c r="D720" s="4" t="s">
        <v>23</v>
      </c>
      <c r="E720" s="4" t="s">
        <v>24</v>
      </c>
      <c r="F720" s="5">
        <v>2</v>
      </c>
      <c r="G720" s="4" t="s">
        <v>64</v>
      </c>
      <c r="H720" s="4" t="s">
        <v>26</v>
      </c>
      <c r="I720" s="5">
        <v>40645651</v>
      </c>
      <c r="J720" s="5">
        <v>1223981</v>
      </c>
      <c r="K720" s="5">
        <v>431152142</v>
      </c>
      <c r="L720" s="4" t="s">
        <v>35</v>
      </c>
      <c r="M720" s="5">
        <v>626</v>
      </c>
      <c r="N720" s="5">
        <v>24</v>
      </c>
      <c r="O720" s="2">
        <v>23.84</v>
      </c>
      <c r="P720" s="5">
        <v>2519546</v>
      </c>
      <c r="Q720" s="4" t="s">
        <v>36</v>
      </c>
      <c r="R720" s="5">
        <v>0</v>
      </c>
      <c r="S720" s="4" t="s">
        <v>37</v>
      </c>
      <c r="T720" s="6">
        <v>45771</v>
      </c>
      <c r="U720" s="4" t="s">
        <v>84</v>
      </c>
      <c r="V720" s="2">
        <f t="shared" si="77"/>
        <v>6.0175976707891774</v>
      </c>
      <c r="W720" s="3">
        <f t="shared" si="78"/>
        <v>-4.2639905081104761E-2</v>
      </c>
      <c r="X720" s="3">
        <f t="shared" si="79"/>
        <v>25.84</v>
      </c>
      <c r="Y720" s="3">
        <f t="shared" si="80"/>
        <v>10278667065.280001</v>
      </c>
      <c r="Z720" s="3">
        <f t="shared" si="81"/>
        <v>11140971349.280001</v>
      </c>
      <c r="AA720" s="3">
        <f t="shared" si="82"/>
        <v>-4.2639905081104414E-2</v>
      </c>
      <c r="AB720" s="7">
        <f t="shared" si="83"/>
        <v>-7.7692830263937071E-2</v>
      </c>
      <c r="AC720" s="3" cm="1">
        <f t="array" ref="AC720">IFERROR(
    (SUMPRODUCT(--(M720:M1719 &lt;&gt; Y720:Y1719)*(M720:M1719 &lt; Y720:Y1719)) - SUMPRODUCT(--(M720:M1719 &lt;&gt; Y720:Y1719)*(M720:M1719 &gt; Y720:Y1719))) /
    SQRT(
        (SUMPRODUCT(--(M720:M1719 &lt;&gt; Y720:Y1719)*(M720:M1719 &lt; Y720:Y1719)) + COUNT(M720:M1719)) *
        (SUMPRODUCT(--(M720:M1719 &lt;&gt; Y720:Y1719)*(M720:M1719 &gt; Y720:Y1719)) + COUNT(Y720:Y1719))
    ),
    0
)</f>
        <v>0.70710678118654757</v>
      </c>
    </row>
    <row r="721" spans="1:29" x14ac:dyDescent="0.3">
      <c r="A721" s="4" t="s">
        <v>1686</v>
      </c>
      <c r="B721" s="4" t="s">
        <v>1687</v>
      </c>
      <c r="C721" s="5">
        <v>56</v>
      </c>
      <c r="D721" s="4" t="s">
        <v>23</v>
      </c>
      <c r="E721" s="4" t="s">
        <v>33</v>
      </c>
      <c r="F721" s="5">
        <v>2</v>
      </c>
      <c r="G721" s="4" t="s">
        <v>64</v>
      </c>
      <c r="H721" s="4" t="s">
        <v>26</v>
      </c>
      <c r="I721" s="5">
        <v>8307735</v>
      </c>
      <c r="J721" s="5">
        <v>9942357</v>
      </c>
      <c r="K721" s="5">
        <v>407355863</v>
      </c>
      <c r="L721" s="4" t="s">
        <v>61</v>
      </c>
      <c r="M721" s="5">
        <v>626</v>
      </c>
      <c r="N721" s="5">
        <v>48</v>
      </c>
      <c r="O721" s="2">
        <v>18.329999999999998</v>
      </c>
      <c r="P721" s="5">
        <v>13515877</v>
      </c>
      <c r="Q721" s="4" t="s">
        <v>36</v>
      </c>
      <c r="R721" s="5">
        <v>0</v>
      </c>
      <c r="S721" s="4" t="s">
        <v>50</v>
      </c>
      <c r="T721" s="6">
        <v>45798</v>
      </c>
      <c r="U721" s="4" t="s">
        <v>51</v>
      </c>
      <c r="V721" s="2">
        <f t="shared" si="77"/>
        <v>74.059226660336847</v>
      </c>
      <c r="W721" s="3">
        <f t="shared" si="78"/>
        <v>-3.9889945903547268E-2</v>
      </c>
      <c r="X721" s="3">
        <f t="shared" si="79"/>
        <v>20.329999999999998</v>
      </c>
      <c r="Y721" s="3">
        <f t="shared" si="80"/>
        <v>7466832968.789999</v>
      </c>
      <c r="Z721" s="3">
        <f t="shared" si="81"/>
        <v>8281544694.789999</v>
      </c>
      <c r="AA721" s="3">
        <f t="shared" si="82"/>
        <v>-3.9889945903547427E-2</v>
      </c>
      <c r="AB721" s="7">
        <f t="shared" si="83"/>
        <v>-7.5256662570891433E-2</v>
      </c>
      <c r="AC721" s="3" cm="1">
        <f t="array" ref="AC721">IFERROR(
    (SUMPRODUCT(--(M721:M1720 &lt;&gt; Y721:Y1720)*(M721:M1720 &lt; Y721:Y1720)) - SUMPRODUCT(--(M721:M1720 &lt;&gt; Y721:Y1720)*(M721:M1720 &gt; Y721:Y1720))) /
    SQRT(
        (SUMPRODUCT(--(M721:M1720 &lt;&gt; Y721:Y1720)*(M721:M1720 &lt; Y721:Y1720)) + COUNT(M721:M1720)) *
        (SUMPRODUCT(--(M721:M1720 &lt;&gt; Y721:Y1720)*(M721:M1720 &gt; Y721:Y1720)) + COUNT(Y721:Y1720))
    ),
    0
)</f>
        <v>0.70710678118654746</v>
      </c>
    </row>
    <row r="722" spans="1:29" x14ac:dyDescent="0.3">
      <c r="A722" s="4" t="s">
        <v>1940</v>
      </c>
      <c r="B722" s="4" t="s">
        <v>1941</v>
      </c>
      <c r="C722" s="5">
        <v>61</v>
      </c>
      <c r="D722" s="4" t="s">
        <v>23</v>
      </c>
      <c r="E722" s="4" t="s">
        <v>33</v>
      </c>
      <c r="F722" s="5">
        <v>1</v>
      </c>
      <c r="G722" s="4" t="s">
        <v>64</v>
      </c>
      <c r="H722" s="4" t="s">
        <v>26</v>
      </c>
      <c r="I722" s="5">
        <v>9748584</v>
      </c>
      <c r="J722" s="5">
        <v>14697258</v>
      </c>
      <c r="K722" s="5">
        <v>288969329</v>
      </c>
      <c r="L722" s="4" t="s">
        <v>27</v>
      </c>
      <c r="M722" s="5">
        <v>626</v>
      </c>
      <c r="N722" s="5">
        <v>48</v>
      </c>
      <c r="O722" s="2">
        <v>13.74</v>
      </c>
      <c r="P722" s="5">
        <v>1951399</v>
      </c>
      <c r="Q722" s="4" t="s">
        <v>124</v>
      </c>
      <c r="R722" s="5">
        <v>0</v>
      </c>
      <c r="S722" s="4" t="s">
        <v>37</v>
      </c>
      <c r="T722" s="6">
        <v>45469</v>
      </c>
      <c r="U722" s="4" t="s">
        <v>38</v>
      </c>
      <c r="V722" s="2">
        <f t="shared" si="77"/>
        <v>7.9825395255356719</v>
      </c>
      <c r="W722" s="3">
        <f t="shared" si="78"/>
        <v>-3.8955891425394726E-2</v>
      </c>
      <c r="X722" s="3">
        <f t="shared" si="79"/>
        <v>15.74</v>
      </c>
      <c r="Y722" s="3">
        <f t="shared" si="80"/>
        <v>3970438580.46</v>
      </c>
      <c r="Z722" s="3">
        <f t="shared" si="81"/>
        <v>4548377238.46</v>
      </c>
      <c r="AA722" s="3">
        <f t="shared" si="82"/>
        <v>-3.8955891425394761E-2</v>
      </c>
      <c r="AB722" s="7">
        <f t="shared" si="83"/>
        <v>-7.2777654178767692E-2</v>
      </c>
      <c r="AC722" s="3" cm="1">
        <f t="array" ref="AC722">IFERROR(
    (SUMPRODUCT(--(M722:M1721 &lt;&gt; Y722:Y1721)*(M722:M1721 &lt; Y722:Y1721)) - SUMPRODUCT(--(M722:M1721 &lt;&gt; Y722:Y1721)*(M722:M1721 &gt; Y722:Y1721))) /
    SQRT(
        (SUMPRODUCT(--(M722:M1721 &lt;&gt; Y722:Y1721)*(M722:M1721 &lt; Y722:Y1721)) + COUNT(M722:M1721)) *
        (SUMPRODUCT(--(M722:M1721 &lt;&gt; Y722:Y1721)*(M722:M1721 &gt; Y722:Y1721)) + COUNT(Y722:Y1721))
    ),
    0
)</f>
        <v>0.70710678118654746</v>
      </c>
    </row>
    <row r="723" spans="1:29" x14ac:dyDescent="0.3">
      <c r="A723" s="4" t="s">
        <v>87</v>
      </c>
      <c r="B723" s="4" t="s">
        <v>88</v>
      </c>
      <c r="C723" s="5">
        <v>21</v>
      </c>
      <c r="D723" s="4" t="s">
        <v>41</v>
      </c>
      <c r="E723" s="4" t="s">
        <v>24</v>
      </c>
      <c r="F723" s="5">
        <v>1</v>
      </c>
      <c r="G723" s="4" t="s">
        <v>64</v>
      </c>
      <c r="H723" s="4" t="s">
        <v>26</v>
      </c>
      <c r="I723" s="5">
        <v>7417209</v>
      </c>
      <c r="J723" s="5">
        <v>1391538</v>
      </c>
      <c r="K723" s="5">
        <v>302604725</v>
      </c>
      <c r="L723" s="4" t="s">
        <v>27</v>
      </c>
      <c r="M723" s="5">
        <v>625</v>
      </c>
      <c r="N723" s="5">
        <v>36</v>
      </c>
      <c r="O723" s="2">
        <v>8.33</v>
      </c>
      <c r="P723" s="5">
        <v>9058430</v>
      </c>
      <c r="Q723" s="4" t="s">
        <v>36</v>
      </c>
      <c r="R723" s="5">
        <v>0</v>
      </c>
      <c r="S723" s="4" t="s">
        <v>50</v>
      </c>
      <c r="T723" s="6">
        <v>45757</v>
      </c>
      <c r="U723" s="4" t="s">
        <v>84</v>
      </c>
      <c r="V723" s="2">
        <f t="shared" si="77"/>
        <v>102.83448940013828</v>
      </c>
      <c r="W723" s="3">
        <f t="shared" si="78"/>
        <v>-3.972359271813259E-2</v>
      </c>
      <c r="X723" s="3">
        <f t="shared" si="79"/>
        <v>10.33</v>
      </c>
      <c r="Y723" s="3">
        <f t="shared" si="80"/>
        <v>2520697359.25</v>
      </c>
      <c r="Z723" s="3">
        <f t="shared" si="81"/>
        <v>3125906809.25</v>
      </c>
      <c r="AA723" s="3">
        <f t="shared" si="82"/>
        <v>-3.9723592718132666E-2</v>
      </c>
      <c r="AB723" s="7">
        <f t="shared" si="83"/>
        <v>-7.025449715597365E-2</v>
      </c>
      <c r="AC723" s="3" cm="1">
        <f t="array" ref="AC723">IFERROR(
    (SUMPRODUCT(--(M723:M1722 &lt;&gt; Y723:Y1722)*(M723:M1722 &lt; Y723:Y1722)) - SUMPRODUCT(--(M723:M1722 &lt;&gt; Y723:Y1722)*(M723:M1722 &gt; Y723:Y1722))) /
    SQRT(
        (SUMPRODUCT(--(M723:M1722 &lt;&gt; Y723:Y1722)*(M723:M1722 &lt; Y723:Y1722)) + COUNT(M723:M1722)) *
        (SUMPRODUCT(--(M723:M1722 &lt;&gt; Y723:Y1722)*(M723:M1722 &gt; Y723:Y1722)) + COUNT(Y723:Y1722))
    ),
    0
)</f>
        <v>0.70710678118654757</v>
      </c>
    </row>
    <row r="724" spans="1:29" x14ac:dyDescent="0.3">
      <c r="A724" s="4" t="s">
        <v>322</v>
      </c>
      <c r="B724" s="4" t="s">
        <v>323</v>
      </c>
      <c r="C724" s="5">
        <v>26</v>
      </c>
      <c r="D724" s="4" t="s">
        <v>41</v>
      </c>
      <c r="E724" s="4" t="s">
        <v>33</v>
      </c>
      <c r="F724" s="5">
        <v>1</v>
      </c>
      <c r="G724" s="4" t="s">
        <v>64</v>
      </c>
      <c r="H724" s="4" t="s">
        <v>26</v>
      </c>
      <c r="I724" s="5">
        <v>52828630</v>
      </c>
      <c r="J724" s="5">
        <v>13632620</v>
      </c>
      <c r="K724" s="5">
        <v>279102994</v>
      </c>
      <c r="L724" s="4" t="s">
        <v>35</v>
      </c>
      <c r="M724" s="5">
        <v>625</v>
      </c>
      <c r="N724" s="5">
        <v>36</v>
      </c>
      <c r="O724" s="2">
        <v>11.09</v>
      </c>
      <c r="P724" s="5">
        <v>8169165</v>
      </c>
      <c r="Q724" s="4" t="s">
        <v>36</v>
      </c>
      <c r="R724" s="5">
        <v>0</v>
      </c>
      <c r="S724" s="4" t="s">
        <v>29</v>
      </c>
      <c r="T724" s="6">
        <v>45664</v>
      </c>
      <c r="U724" s="4" t="s">
        <v>51</v>
      </c>
      <c r="V724" s="2">
        <f t="shared" si="77"/>
        <v>12.291621057383061</v>
      </c>
      <c r="W724" s="3">
        <f t="shared" si="78"/>
        <v>-4.2719710125957544E-2</v>
      </c>
      <c r="X724" s="3">
        <f t="shared" si="79"/>
        <v>13.09</v>
      </c>
      <c r="Y724" s="3">
        <f t="shared" si="80"/>
        <v>3095252203.46</v>
      </c>
      <c r="Z724" s="3">
        <f t="shared" si="81"/>
        <v>3653458191.46</v>
      </c>
      <c r="AA724" s="3">
        <f t="shared" si="82"/>
        <v>-4.2719710125957551E-2</v>
      </c>
      <c r="AB724" s="7">
        <f t="shared" si="83"/>
        <v>-6.7746196257693389E-2</v>
      </c>
      <c r="AC724" s="3" cm="1">
        <f t="array" ref="AC724">IFERROR(
    (SUMPRODUCT(--(M724:M1723 &lt;&gt; Y724:Y1723)*(M724:M1723 &lt; Y724:Y1723)) - SUMPRODUCT(--(M724:M1723 &lt;&gt; Y724:Y1723)*(M724:M1723 &gt; Y724:Y1723))) /
    SQRT(
        (SUMPRODUCT(--(M724:M1723 &lt;&gt; Y724:Y1723)*(M724:M1723 &lt; Y724:Y1723)) + COUNT(M724:M1723)) *
        (SUMPRODUCT(--(M724:M1723 &lt;&gt; Y724:Y1723)*(M724:M1723 &gt; Y724:Y1723)) + COUNT(Y724:Y1723))
    ),
    0
)</f>
        <v>0.70710678118654757</v>
      </c>
    </row>
    <row r="725" spans="1:29" x14ac:dyDescent="0.3">
      <c r="A725" s="4" t="s">
        <v>580</v>
      </c>
      <c r="B725" s="4" t="s">
        <v>581</v>
      </c>
      <c r="C725" s="5">
        <v>32</v>
      </c>
      <c r="D725" s="4" t="s">
        <v>23</v>
      </c>
      <c r="E725" s="4" t="s">
        <v>33</v>
      </c>
      <c r="F725" s="5">
        <v>1</v>
      </c>
      <c r="G725" s="4" t="s">
        <v>34</v>
      </c>
      <c r="H725" s="4" t="s">
        <v>49</v>
      </c>
      <c r="I725" s="5">
        <v>34260462</v>
      </c>
      <c r="J725" s="5">
        <v>2581505</v>
      </c>
      <c r="K725" s="5">
        <v>23772237</v>
      </c>
      <c r="L725" s="4" t="s">
        <v>35</v>
      </c>
      <c r="M725" s="5">
        <v>625</v>
      </c>
      <c r="N725" s="5">
        <v>48</v>
      </c>
      <c r="O725" s="2">
        <v>9.14</v>
      </c>
      <c r="P725" s="5">
        <v>14502619</v>
      </c>
      <c r="Q725" s="4" t="s">
        <v>36</v>
      </c>
      <c r="R725" s="5">
        <v>0</v>
      </c>
      <c r="S725" s="4" t="s">
        <v>50</v>
      </c>
      <c r="T725" s="6">
        <v>45032</v>
      </c>
      <c r="U725" s="4" t="s">
        <v>55</v>
      </c>
      <c r="V725" s="2">
        <f t="shared" si="77"/>
        <v>39.364399300395661</v>
      </c>
      <c r="W725" s="3">
        <f t="shared" si="78"/>
        <v>-4.4587750544250522E-2</v>
      </c>
      <c r="X725" s="3">
        <f t="shared" si="79"/>
        <v>11.14</v>
      </c>
      <c r="Y725" s="3">
        <f t="shared" si="80"/>
        <v>217278246.18000001</v>
      </c>
      <c r="Z725" s="3">
        <f t="shared" si="81"/>
        <v>264822720.18000001</v>
      </c>
      <c r="AA725" s="3">
        <f t="shared" si="82"/>
        <v>-4.4587750544250619E-2</v>
      </c>
      <c r="AB725" s="7">
        <f t="shared" si="83"/>
        <v>-6.5193363681682631E-2</v>
      </c>
      <c r="AC725" s="3" cm="1">
        <f t="array" ref="AC725">IFERROR(
    (SUMPRODUCT(--(M725:M1724 &lt;&gt; Y725:Y1724)*(M725:M1724 &lt; Y725:Y1724)) - SUMPRODUCT(--(M725:M1724 &lt;&gt; Y725:Y1724)*(M725:M1724 &gt; Y725:Y1724))) /
    SQRT(
        (SUMPRODUCT(--(M725:M1724 &lt;&gt; Y725:Y1724)*(M725:M1724 &lt; Y725:Y1724)) + COUNT(M725:M1724)) *
        (SUMPRODUCT(--(M725:M1724 &lt;&gt; Y725:Y1724)*(M725:M1724 &gt; Y725:Y1724)) + COUNT(Y725:Y1724))
    ),
    0
)</f>
        <v>0.70710678118654757</v>
      </c>
    </row>
    <row r="726" spans="1:29" x14ac:dyDescent="0.3">
      <c r="A726" s="4" t="s">
        <v>1374</v>
      </c>
      <c r="B726" s="4" t="s">
        <v>1375</v>
      </c>
      <c r="C726" s="5">
        <v>50</v>
      </c>
      <c r="D726" s="4" t="s">
        <v>41</v>
      </c>
      <c r="E726" s="4" t="s">
        <v>24</v>
      </c>
      <c r="F726" s="5">
        <v>2</v>
      </c>
      <c r="G726" s="4" t="s">
        <v>34</v>
      </c>
      <c r="H726" s="4" t="s">
        <v>49</v>
      </c>
      <c r="I726" s="5">
        <v>19166825</v>
      </c>
      <c r="J726" s="5">
        <v>14268788</v>
      </c>
      <c r="K726" s="5">
        <v>161007823</v>
      </c>
      <c r="L726" s="4" t="s">
        <v>71</v>
      </c>
      <c r="M726" s="5">
        <v>625</v>
      </c>
      <c r="N726" s="5">
        <v>60</v>
      </c>
      <c r="O726" s="2">
        <v>9.23</v>
      </c>
      <c r="P726" s="5">
        <v>6567768</v>
      </c>
      <c r="Q726" s="4" t="s">
        <v>36</v>
      </c>
      <c r="R726" s="5">
        <v>0</v>
      </c>
      <c r="S726" s="4" t="s">
        <v>29</v>
      </c>
      <c r="T726" s="6">
        <v>45224</v>
      </c>
      <c r="U726" s="4" t="s">
        <v>51</v>
      </c>
      <c r="V726" s="2">
        <f t="shared" si="77"/>
        <v>19.643031518518892</v>
      </c>
      <c r="W726" s="3">
        <f t="shared" si="78"/>
        <v>-4.7314711951997934E-2</v>
      </c>
      <c r="X726" s="3">
        <f t="shared" si="79"/>
        <v>11.23</v>
      </c>
      <c r="Y726" s="3">
        <f t="shared" si="80"/>
        <v>1486102206.29</v>
      </c>
      <c r="Z726" s="3">
        <f t="shared" si="81"/>
        <v>1808117852.29</v>
      </c>
      <c r="AA726" s="3">
        <f t="shared" si="82"/>
        <v>-4.731471195199817E-2</v>
      </c>
      <c r="AB726" s="7">
        <f t="shared" si="83"/>
        <v>-6.2594631043843871E-2</v>
      </c>
      <c r="AC726" s="3" cm="1">
        <f t="array" ref="AC726">IFERROR(
    (SUMPRODUCT(--(M726:M1725 &lt;&gt; Y726:Y1725)*(M726:M1725 &lt; Y726:Y1725)) - SUMPRODUCT(--(M726:M1725 &lt;&gt; Y726:Y1725)*(M726:M1725 &gt; Y726:Y1725))) /
    SQRT(
        (SUMPRODUCT(--(M726:M1725 &lt;&gt; Y726:Y1725)*(M726:M1725 &lt; Y726:Y1725)) + COUNT(M726:M1725)) *
        (SUMPRODUCT(--(M726:M1725 &lt;&gt; Y726:Y1725)*(M726:M1725 &gt; Y726:Y1725)) + COUNT(Y726:Y1725))
    ),
    0
)</f>
        <v>0.70710678118654746</v>
      </c>
    </row>
    <row r="727" spans="1:29" x14ac:dyDescent="0.3">
      <c r="A727" s="4" t="s">
        <v>261</v>
      </c>
      <c r="B727" s="4" t="s">
        <v>262</v>
      </c>
      <c r="C727" s="5">
        <v>25</v>
      </c>
      <c r="D727" s="4" t="s">
        <v>41</v>
      </c>
      <c r="E727" s="4" t="s">
        <v>24</v>
      </c>
      <c r="F727" s="5">
        <v>0</v>
      </c>
      <c r="G727" s="4" t="s">
        <v>34</v>
      </c>
      <c r="H727" s="4" t="s">
        <v>26</v>
      </c>
      <c r="I727" s="5">
        <v>23762620</v>
      </c>
      <c r="J727" s="5">
        <v>2055397</v>
      </c>
      <c r="K727" s="5">
        <v>217859522</v>
      </c>
      <c r="L727" s="4" t="s">
        <v>61</v>
      </c>
      <c r="M727" s="5">
        <v>624</v>
      </c>
      <c r="N727" s="5">
        <v>36</v>
      </c>
      <c r="O727" s="2">
        <v>9.39</v>
      </c>
      <c r="P727" s="5">
        <v>17195367</v>
      </c>
      <c r="Q727" s="4" t="s">
        <v>28</v>
      </c>
      <c r="R727" s="5">
        <v>0</v>
      </c>
      <c r="S727" s="4" t="s">
        <v>29</v>
      </c>
      <c r="T727" s="6">
        <v>45902</v>
      </c>
      <c r="U727" s="4" t="s">
        <v>84</v>
      </c>
      <c r="V727" s="2">
        <f t="shared" si="77"/>
        <v>66.602198766853391</v>
      </c>
      <c r="W727" s="3">
        <f t="shared" si="78"/>
        <v>-5.0045617183640097E-2</v>
      </c>
      <c r="X727" s="3">
        <f t="shared" si="79"/>
        <v>11.39</v>
      </c>
      <c r="Y727" s="3">
        <f t="shared" si="80"/>
        <v>2045700911.5800002</v>
      </c>
      <c r="Z727" s="3">
        <f t="shared" si="81"/>
        <v>2481419955.5799999</v>
      </c>
      <c r="AA727" s="3">
        <f t="shared" si="82"/>
        <v>-5.0045617183640076E-2</v>
      </c>
      <c r="AB727" s="7">
        <f t="shared" si="83"/>
        <v>-5.9948567514873187E-2</v>
      </c>
      <c r="AC727" s="3" cm="1">
        <f t="array" ref="AC727">IFERROR(
    (SUMPRODUCT(--(M727:M1726 &lt;&gt; Y727:Y1726)*(M727:M1726 &lt; Y727:Y1726)) - SUMPRODUCT(--(M727:M1726 &lt;&gt; Y727:Y1726)*(M727:M1726 &gt; Y727:Y1726))) /
    SQRT(
        (SUMPRODUCT(--(M727:M1726 &lt;&gt; Y727:Y1726)*(M727:M1726 &lt; Y727:Y1726)) + COUNT(M727:M1726)) *
        (SUMPRODUCT(--(M727:M1726 &lt;&gt; Y727:Y1726)*(M727:M1726 &gt; Y727:Y1726)) + COUNT(Y727:Y1726))
    ),
    0
)</f>
        <v>0.70710678118654746</v>
      </c>
    </row>
    <row r="728" spans="1:29" x14ac:dyDescent="0.3">
      <c r="A728" s="4" t="s">
        <v>780</v>
      </c>
      <c r="B728" s="4" t="s">
        <v>781</v>
      </c>
      <c r="C728" s="5">
        <v>37</v>
      </c>
      <c r="D728" s="4" t="s">
        <v>23</v>
      </c>
      <c r="E728" s="4" t="s">
        <v>33</v>
      </c>
      <c r="F728" s="5">
        <v>2</v>
      </c>
      <c r="G728" s="4" t="s">
        <v>34</v>
      </c>
      <c r="H728" s="4" t="s">
        <v>26</v>
      </c>
      <c r="I728" s="5">
        <v>38177669</v>
      </c>
      <c r="J728" s="5">
        <v>10574811</v>
      </c>
      <c r="K728" s="5">
        <v>118469717</v>
      </c>
      <c r="L728" s="4" t="s">
        <v>61</v>
      </c>
      <c r="M728" s="5">
        <v>624</v>
      </c>
      <c r="N728" s="5">
        <v>36</v>
      </c>
      <c r="O728" s="2">
        <v>9.52</v>
      </c>
      <c r="P728" s="5">
        <v>8513317</v>
      </c>
      <c r="Q728" s="4" t="s">
        <v>36</v>
      </c>
      <c r="R728" s="5">
        <v>1</v>
      </c>
      <c r="S728" s="4" t="s">
        <v>50</v>
      </c>
      <c r="T728" s="6">
        <v>45536</v>
      </c>
      <c r="U728" s="4" t="s">
        <v>84</v>
      </c>
      <c r="V728" s="2">
        <f t="shared" si="77"/>
        <v>17.462326019107131</v>
      </c>
      <c r="W728" s="3">
        <f t="shared" si="78"/>
        <v>-5.2748355265925882E-2</v>
      </c>
      <c r="X728" s="3">
        <f t="shared" si="79"/>
        <v>11.52</v>
      </c>
      <c r="Y728" s="3">
        <f t="shared" si="80"/>
        <v>1127831705.8399999</v>
      </c>
      <c r="Z728" s="3">
        <f t="shared" si="81"/>
        <v>1364771139.8399999</v>
      </c>
      <c r="AA728" s="3">
        <f t="shared" si="82"/>
        <v>-5.2748355265925653E-2</v>
      </c>
      <c r="AB728" s="7">
        <f t="shared" si="83"/>
        <v>-5.7319501473407607E-2</v>
      </c>
      <c r="AC728" s="3" cm="1">
        <f t="array" ref="AC728">IFERROR(
    (SUMPRODUCT(--(M728:M1727 &lt;&gt; Y728:Y1727)*(M728:M1727 &lt; Y728:Y1727)) - SUMPRODUCT(--(M728:M1727 &lt;&gt; Y728:Y1727)*(M728:M1727 &gt; Y728:Y1727))) /
    SQRT(
        (SUMPRODUCT(--(M728:M1727 &lt;&gt; Y728:Y1727)*(M728:M1727 &lt; Y728:Y1727)) + COUNT(M728:M1727)) *
        (SUMPRODUCT(--(M728:M1727 &lt;&gt; Y728:Y1727)*(M728:M1727 &gt; Y728:Y1727)) + COUNT(Y728:Y1727))
    ),
    0
)</f>
        <v>0.70710678118654757</v>
      </c>
    </row>
    <row r="729" spans="1:29" x14ac:dyDescent="0.3">
      <c r="A729" s="4" t="s">
        <v>1482</v>
      </c>
      <c r="B729" s="4" t="s">
        <v>1483</v>
      </c>
      <c r="C729" s="5">
        <v>52</v>
      </c>
      <c r="D729" s="4" t="s">
        <v>41</v>
      </c>
      <c r="E729" s="4" t="s">
        <v>33</v>
      </c>
      <c r="F729" s="5">
        <v>3</v>
      </c>
      <c r="G729" s="4" t="s">
        <v>34</v>
      </c>
      <c r="H729" s="4" t="s">
        <v>54</v>
      </c>
      <c r="I729" s="5">
        <v>32009265</v>
      </c>
      <c r="J729" s="5">
        <v>11151870</v>
      </c>
      <c r="K729" s="5">
        <v>353868778</v>
      </c>
      <c r="L729" s="4" t="s">
        <v>58</v>
      </c>
      <c r="M729" s="5">
        <v>624</v>
      </c>
      <c r="N729" s="5">
        <v>60</v>
      </c>
      <c r="O729" s="2">
        <v>19.37</v>
      </c>
      <c r="P729" s="5">
        <v>16961301</v>
      </c>
      <c r="Q729" s="4" t="s">
        <v>28</v>
      </c>
      <c r="R729" s="5">
        <v>0</v>
      </c>
      <c r="S729" s="4" t="s">
        <v>43</v>
      </c>
      <c r="T729" s="6">
        <v>45785</v>
      </c>
      <c r="U729" s="4" t="s">
        <v>55</v>
      </c>
      <c r="V729" s="2">
        <f t="shared" si="77"/>
        <v>39.297625050870415</v>
      </c>
      <c r="W729" s="3">
        <f t="shared" si="78"/>
        <v>-4.2705276080389216E-2</v>
      </c>
      <c r="X729" s="3">
        <f t="shared" si="79"/>
        <v>21.37</v>
      </c>
      <c r="Y729" s="3">
        <f t="shared" si="80"/>
        <v>6854438229.8600006</v>
      </c>
      <c r="Z729" s="3">
        <f t="shared" si="81"/>
        <v>7562175785.8600006</v>
      </c>
      <c r="AA729" s="3">
        <f t="shared" si="82"/>
        <v>-4.2705276080388849E-2</v>
      </c>
      <c r="AB729" s="7">
        <f t="shared" si="83"/>
        <v>-7.0979976530508193E-2</v>
      </c>
      <c r="AC729" s="3" cm="1">
        <f t="array" ref="AC729">IFERROR(
    (SUMPRODUCT(--(M729:M1728 &lt;&gt; Y729:Y1728)*(M729:M1728 &lt; Y729:Y1728)) - SUMPRODUCT(--(M729:M1728 &lt;&gt; Y729:Y1728)*(M729:M1728 &gt; Y729:Y1728))) /
    SQRT(
        (SUMPRODUCT(--(M729:M1728 &lt;&gt; Y729:Y1728)*(M729:M1728 &lt; Y729:Y1728)) + COUNT(M729:M1728)) *
        (SUMPRODUCT(--(M729:M1728 &lt;&gt; Y729:Y1728)*(M729:M1728 &gt; Y729:Y1728)) + COUNT(Y729:Y1728))
    ),
    0
)</f>
        <v>0.70710678118654757</v>
      </c>
    </row>
    <row r="730" spans="1:29" x14ac:dyDescent="0.3">
      <c r="A730" s="4" t="s">
        <v>2012</v>
      </c>
      <c r="B730" s="4" t="s">
        <v>2013</v>
      </c>
      <c r="C730" s="5">
        <v>64</v>
      </c>
      <c r="D730" s="4" t="s">
        <v>41</v>
      </c>
      <c r="E730" s="4" t="s">
        <v>24</v>
      </c>
      <c r="F730" s="5">
        <v>3</v>
      </c>
      <c r="G730" s="4" t="s">
        <v>25</v>
      </c>
      <c r="H730" s="4" t="s">
        <v>26</v>
      </c>
      <c r="I730" s="5">
        <v>8329782</v>
      </c>
      <c r="J730" s="5">
        <v>13273480</v>
      </c>
      <c r="K730" s="5">
        <v>390134145</v>
      </c>
      <c r="L730" s="4" t="s">
        <v>58</v>
      </c>
      <c r="M730" s="5">
        <v>556</v>
      </c>
      <c r="N730" s="5">
        <v>60</v>
      </c>
      <c r="O730" s="2">
        <v>19.239999999999998</v>
      </c>
      <c r="P730" s="5">
        <v>11541664</v>
      </c>
      <c r="Q730" s="4" t="s">
        <v>36</v>
      </c>
      <c r="R730" s="5">
        <v>0</v>
      </c>
      <c r="S730" s="4" t="s">
        <v>37</v>
      </c>
      <c r="T730" s="6">
        <v>45730</v>
      </c>
      <c r="U730" s="4" t="s">
        <v>84</v>
      </c>
      <c r="V730" s="2">
        <f t="shared" si="77"/>
        <v>53.425561380498934</v>
      </c>
      <c r="W730" s="3">
        <f t="shared" si="78"/>
        <v>-4.1401717706604883E-2</v>
      </c>
      <c r="X730" s="3">
        <f t="shared" si="79"/>
        <v>21.24</v>
      </c>
      <c r="Y730" s="3">
        <f t="shared" si="80"/>
        <v>7506180949.7999992</v>
      </c>
      <c r="Z730" s="3">
        <f t="shared" si="81"/>
        <v>8286449239.7999992</v>
      </c>
      <c r="AA730" s="3">
        <f t="shared" si="82"/>
        <v>-4.140171770660428E-2</v>
      </c>
      <c r="AB730" s="7">
        <f t="shared" si="83"/>
        <v>-6.8383291651642281E-2</v>
      </c>
      <c r="AC730" s="3" cm="1">
        <f t="array" ref="AC730">IFERROR(
    (SUMPRODUCT(--(M730:M1729 &lt;&gt; Y730:Y1729)*(M730:M1729 &lt; Y730:Y1729)) - SUMPRODUCT(--(M730:M1729 &lt;&gt; Y730:Y1729)*(M730:M1729 &gt; Y730:Y1729))) /
    SQRT(
        (SUMPRODUCT(--(M730:M1729 &lt;&gt; Y730:Y1729)*(M730:M1729 &lt; Y730:Y1729)) + COUNT(M730:M1729)) *
        (SUMPRODUCT(--(M730:M1729 &lt;&gt; Y730:Y1729)*(M730:M1729 &gt; Y730:Y1729)) + COUNT(Y730:Y1729))
    ),
    0
)</f>
        <v>0.70710678118654757</v>
      </c>
    </row>
    <row r="731" spans="1:29" x14ac:dyDescent="0.3">
      <c r="A731" s="4" t="s">
        <v>398</v>
      </c>
      <c r="B731" s="4" t="s">
        <v>399</v>
      </c>
      <c r="C731" s="5">
        <v>28</v>
      </c>
      <c r="D731" s="4" t="s">
        <v>41</v>
      </c>
      <c r="E731" s="4" t="s">
        <v>24</v>
      </c>
      <c r="F731" s="5">
        <v>2</v>
      </c>
      <c r="G731" s="4" t="s">
        <v>34</v>
      </c>
      <c r="H731" s="4" t="s">
        <v>49</v>
      </c>
      <c r="I731" s="5">
        <v>13836621</v>
      </c>
      <c r="J731" s="5">
        <v>835165</v>
      </c>
      <c r="K731" s="5">
        <v>72345869</v>
      </c>
      <c r="L731" s="4" t="s">
        <v>27</v>
      </c>
      <c r="M731" s="5">
        <v>623</v>
      </c>
      <c r="N731" s="5">
        <v>72</v>
      </c>
      <c r="O731" s="2">
        <v>12.14</v>
      </c>
      <c r="P731" s="5">
        <v>2717222</v>
      </c>
      <c r="Q731" s="4" t="s">
        <v>124</v>
      </c>
      <c r="R731" s="5">
        <v>0</v>
      </c>
      <c r="S731" s="4" t="s">
        <v>43</v>
      </c>
      <c r="T731" s="6">
        <v>44889</v>
      </c>
      <c r="U731" s="4" t="s">
        <v>38</v>
      </c>
      <c r="V731" s="2">
        <f t="shared" si="77"/>
        <v>18.520049297338442</v>
      </c>
      <c r="W731" s="3">
        <f t="shared" si="78"/>
        <v>-4.01321800761133E-2</v>
      </c>
      <c r="X731" s="3">
        <f t="shared" si="79"/>
        <v>14.14</v>
      </c>
      <c r="Y731" s="3">
        <f t="shared" si="80"/>
        <v>878278849.66000009</v>
      </c>
      <c r="Z731" s="3">
        <f t="shared" si="81"/>
        <v>1022970587.6600001</v>
      </c>
      <c r="AA731" s="3">
        <f t="shared" si="82"/>
        <v>-4.0132180076112557E-2</v>
      </c>
      <c r="AB731" s="7">
        <f t="shared" si="83"/>
        <v>-7.1340514981033235E-2</v>
      </c>
      <c r="AC731" s="3" cm="1">
        <f t="array" ref="AC731">IFERROR(
    (SUMPRODUCT(--(M731:M1730 &lt;&gt; Y731:Y1730)*(M731:M1730 &lt; Y731:Y1730)) - SUMPRODUCT(--(M731:M1730 &lt;&gt; Y731:Y1730)*(M731:M1730 &gt; Y731:Y1730))) /
    SQRT(
        (SUMPRODUCT(--(M731:M1730 &lt;&gt; Y731:Y1730)*(M731:M1730 &lt; Y731:Y1730)) + COUNT(M731:M1730)) *
        (SUMPRODUCT(--(M731:M1730 &lt;&gt; Y731:Y1730)*(M731:M1730 &gt; Y731:Y1730)) + COUNT(Y731:Y1730))
    ),
    0
)</f>
        <v>0.70710678118654746</v>
      </c>
    </row>
    <row r="732" spans="1:29" x14ac:dyDescent="0.3">
      <c r="A732" s="4" t="s">
        <v>1112</v>
      </c>
      <c r="B732" s="4" t="s">
        <v>1113</v>
      </c>
      <c r="C732" s="5">
        <v>45</v>
      </c>
      <c r="D732" s="4" t="s">
        <v>41</v>
      </c>
      <c r="E732" s="4" t="s">
        <v>42</v>
      </c>
      <c r="F732" s="5">
        <v>0</v>
      </c>
      <c r="G732" s="4" t="s">
        <v>64</v>
      </c>
      <c r="H732" s="4" t="s">
        <v>26</v>
      </c>
      <c r="I732" s="5">
        <v>11227740</v>
      </c>
      <c r="J732" s="5">
        <v>8779116</v>
      </c>
      <c r="K732" s="5">
        <v>407548125</v>
      </c>
      <c r="L732" s="4" t="s">
        <v>61</v>
      </c>
      <c r="M732" s="5">
        <v>623</v>
      </c>
      <c r="N732" s="5">
        <v>48</v>
      </c>
      <c r="O732" s="2">
        <v>8.76</v>
      </c>
      <c r="P732" s="5">
        <v>3993518</v>
      </c>
      <c r="Q732" s="4" t="s">
        <v>46</v>
      </c>
      <c r="R732" s="5">
        <v>1</v>
      </c>
      <c r="S732" s="4" t="s">
        <v>29</v>
      </c>
      <c r="T732" s="6">
        <v>44816</v>
      </c>
      <c r="U732" s="4" t="s">
        <v>51</v>
      </c>
      <c r="V732" s="2">
        <f t="shared" si="77"/>
        <v>19.960747455772161</v>
      </c>
      <c r="W732" s="3">
        <f t="shared" si="78"/>
        <v>-4.1651645555124482E-2</v>
      </c>
      <c r="X732" s="3">
        <f t="shared" si="79"/>
        <v>10.76</v>
      </c>
      <c r="Y732" s="3">
        <f t="shared" si="80"/>
        <v>3570121575</v>
      </c>
      <c r="Z732" s="3">
        <f t="shared" si="81"/>
        <v>4385217825</v>
      </c>
      <c r="AA732" s="3">
        <f t="shared" si="82"/>
        <v>-4.1651645555123705E-2</v>
      </c>
      <c r="AB732" s="7">
        <f t="shared" si="83"/>
        <v>-6.8763028582895708E-2</v>
      </c>
      <c r="AC732" s="3" cm="1">
        <f t="array" ref="AC732">IFERROR(
    (SUMPRODUCT(--(M732:M1731 &lt;&gt; Y732:Y1731)*(M732:M1731 &lt; Y732:Y1731)) - SUMPRODUCT(--(M732:M1731 &lt;&gt; Y732:Y1731)*(M732:M1731 &gt; Y732:Y1731))) /
    SQRT(
        (SUMPRODUCT(--(M732:M1731 &lt;&gt; Y732:Y1731)*(M732:M1731 &lt; Y732:Y1731)) + COUNT(M732:M1731)) *
        (SUMPRODUCT(--(M732:M1731 &lt;&gt; Y732:Y1731)*(M732:M1731 &gt; Y732:Y1731)) + COUNT(Y732:Y1731))
    ),
    0
)</f>
        <v>0.70710678118654746</v>
      </c>
    </row>
    <row r="733" spans="1:29" x14ac:dyDescent="0.3">
      <c r="A733" s="4" t="s">
        <v>1566</v>
      </c>
      <c r="B733" s="4" t="s">
        <v>1567</v>
      </c>
      <c r="C733" s="5">
        <v>54</v>
      </c>
      <c r="D733" s="4" t="s">
        <v>23</v>
      </c>
      <c r="E733" s="4" t="s">
        <v>24</v>
      </c>
      <c r="F733" s="5">
        <v>1</v>
      </c>
      <c r="G733" s="4" t="s">
        <v>64</v>
      </c>
      <c r="H733" s="4" t="s">
        <v>54</v>
      </c>
      <c r="I733" s="5">
        <v>38150798</v>
      </c>
      <c r="J733" s="5">
        <v>9181563</v>
      </c>
      <c r="K733" s="5">
        <v>246735189</v>
      </c>
      <c r="L733" s="4" t="s">
        <v>58</v>
      </c>
      <c r="M733" s="5">
        <v>622</v>
      </c>
      <c r="N733" s="5">
        <v>48</v>
      </c>
      <c r="O733" s="2">
        <v>20.71</v>
      </c>
      <c r="P733" s="5">
        <v>12525284</v>
      </c>
      <c r="Q733" s="4" t="s">
        <v>46</v>
      </c>
      <c r="R733" s="5">
        <v>0</v>
      </c>
      <c r="S733" s="4" t="s">
        <v>50</v>
      </c>
      <c r="T733" s="6">
        <v>44848</v>
      </c>
      <c r="U733" s="4" t="s">
        <v>55</v>
      </c>
      <c r="V733" s="2">
        <f t="shared" si="77"/>
        <v>26.462411203193518</v>
      </c>
      <c r="W733" s="3">
        <f t="shared" si="78"/>
        <v>-3.0006397900525353E-2</v>
      </c>
      <c r="X733" s="3">
        <f t="shared" si="79"/>
        <v>22.71</v>
      </c>
      <c r="Y733" s="3">
        <f t="shared" si="80"/>
        <v>5109885764.1900005</v>
      </c>
      <c r="Z733" s="3">
        <f t="shared" si="81"/>
        <v>5603356142.1900005</v>
      </c>
      <c r="AA733" s="3">
        <f t="shared" si="82"/>
        <v>-3.0006397900524708E-2</v>
      </c>
      <c r="AB733" s="7">
        <f t="shared" si="83"/>
        <v>-8.2714757855910356E-2</v>
      </c>
      <c r="AC733" s="3" cm="1">
        <f t="array" ref="AC733">IFERROR(
    (SUMPRODUCT(--(M733:M1732 &lt;&gt; Y733:Y1732)*(M733:M1732 &lt; Y733:Y1732)) - SUMPRODUCT(--(M733:M1732 &lt;&gt; Y733:Y1732)*(M733:M1732 &gt; Y733:Y1732))) /
    SQRT(
        (SUMPRODUCT(--(M733:M1732 &lt;&gt; Y733:Y1732)*(M733:M1732 &lt; Y733:Y1732)) + COUNT(M733:M1732)) *
        (SUMPRODUCT(--(M733:M1732 &lt;&gt; Y733:Y1732)*(M733:M1732 &gt; Y733:Y1732)) + COUNT(Y733:Y1732))
    ),
    0
)</f>
        <v>0.70710678118654757</v>
      </c>
    </row>
    <row r="734" spans="1:29" x14ac:dyDescent="0.3">
      <c r="A734" s="4" t="s">
        <v>1680</v>
      </c>
      <c r="B734" s="4" t="s">
        <v>1681</v>
      </c>
      <c r="C734" s="5">
        <v>56</v>
      </c>
      <c r="D734" s="4" t="s">
        <v>23</v>
      </c>
      <c r="E734" s="4" t="s">
        <v>24</v>
      </c>
      <c r="F734" s="5">
        <v>0</v>
      </c>
      <c r="G734" s="4" t="s">
        <v>25</v>
      </c>
      <c r="H734" s="4" t="s">
        <v>26</v>
      </c>
      <c r="I734" s="5">
        <v>52118996</v>
      </c>
      <c r="J734" s="5">
        <v>6779651</v>
      </c>
      <c r="K734" s="5">
        <v>15408792</v>
      </c>
      <c r="L734" s="4" t="s">
        <v>27</v>
      </c>
      <c r="M734" s="5">
        <v>551</v>
      </c>
      <c r="N734" s="5">
        <v>24</v>
      </c>
      <c r="O734" s="2">
        <v>17.440000000000001</v>
      </c>
      <c r="P734" s="5">
        <v>18593676</v>
      </c>
      <c r="Q734" s="4" t="s">
        <v>36</v>
      </c>
      <c r="R734" s="5">
        <v>0</v>
      </c>
      <c r="S734" s="4" t="s">
        <v>29</v>
      </c>
      <c r="T734" s="6">
        <v>45647</v>
      </c>
      <c r="U734" s="4" t="s">
        <v>38</v>
      </c>
      <c r="V734" s="2">
        <f t="shared" si="77"/>
        <v>31.56893570067917</v>
      </c>
      <c r="W734" s="3">
        <f t="shared" si="78"/>
        <v>-2.8172719775419734E-2</v>
      </c>
      <c r="X734" s="3">
        <f t="shared" si="79"/>
        <v>19.440000000000001</v>
      </c>
      <c r="Y734" s="3">
        <f t="shared" si="80"/>
        <v>268729332.48000002</v>
      </c>
      <c r="Z734" s="3">
        <f t="shared" si="81"/>
        <v>299546916.48000002</v>
      </c>
      <c r="AA734" s="3">
        <f t="shared" si="82"/>
        <v>-2.8172719775419283E-2</v>
      </c>
      <c r="AB734" s="7">
        <f t="shared" si="83"/>
        <v>-8.0234886825564289E-2</v>
      </c>
      <c r="AC734" s="3" cm="1">
        <f t="array" ref="AC734">IFERROR(
    (SUMPRODUCT(--(M734:M1733 &lt;&gt; Y734:Y1733)*(M734:M1733 &lt; Y734:Y1733)) - SUMPRODUCT(--(M734:M1733 &lt;&gt; Y734:Y1733)*(M734:M1733 &gt; Y734:Y1733))) /
    SQRT(
        (SUMPRODUCT(--(M734:M1733 &lt;&gt; Y734:Y1733)*(M734:M1733 &lt; Y734:Y1733)) + COUNT(M734:M1733)) *
        (SUMPRODUCT(--(M734:M1733 &lt;&gt; Y734:Y1733)*(M734:M1733 &gt; Y734:Y1733)) + COUNT(Y734:Y1733))
    ),
    0
)</f>
        <v>0.70710678118654757</v>
      </c>
    </row>
    <row r="735" spans="1:29" x14ac:dyDescent="0.3">
      <c r="A735" s="4" t="s">
        <v>482</v>
      </c>
      <c r="B735" s="4" t="s">
        <v>483</v>
      </c>
      <c r="C735" s="5">
        <v>30</v>
      </c>
      <c r="D735" s="4" t="s">
        <v>23</v>
      </c>
      <c r="E735" s="4" t="s">
        <v>33</v>
      </c>
      <c r="F735" s="5">
        <v>3</v>
      </c>
      <c r="G735" s="4" t="s">
        <v>34</v>
      </c>
      <c r="H735" s="4" t="s">
        <v>26</v>
      </c>
      <c r="I735" s="5">
        <v>23656014</v>
      </c>
      <c r="J735" s="5">
        <v>1847199</v>
      </c>
      <c r="K735" s="5">
        <v>467076533</v>
      </c>
      <c r="L735" s="4" t="s">
        <v>61</v>
      </c>
      <c r="M735" s="5">
        <v>550</v>
      </c>
      <c r="N735" s="5">
        <v>36</v>
      </c>
      <c r="O735" s="2">
        <v>15.19</v>
      </c>
      <c r="P735" s="5">
        <v>17795119</v>
      </c>
      <c r="Q735" s="4" t="s">
        <v>46</v>
      </c>
      <c r="R735" s="5">
        <v>0</v>
      </c>
      <c r="S735" s="4" t="s">
        <v>50</v>
      </c>
      <c r="T735" s="6">
        <v>45623</v>
      </c>
      <c r="U735" s="4" t="s">
        <v>30</v>
      </c>
      <c r="V735" s="2">
        <f t="shared" si="77"/>
        <v>69.77598861759104</v>
      </c>
      <c r="W735" s="3">
        <f t="shared" si="78"/>
        <v>-2.7561919464364266E-2</v>
      </c>
      <c r="X735" s="3">
        <f t="shared" si="79"/>
        <v>17.189999999999998</v>
      </c>
      <c r="Y735" s="3">
        <f t="shared" si="80"/>
        <v>7094892536.2699995</v>
      </c>
      <c r="Z735" s="3">
        <f t="shared" si="81"/>
        <v>8029045602.2699986</v>
      </c>
      <c r="AA735" s="3">
        <f t="shared" si="82"/>
        <v>-2.7561919464364083E-2</v>
      </c>
      <c r="AB735" s="7">
        <f t="shared" si="83"/>
        <v>-8.384288637241917E-2</v>
      </c>
      <c r="AC735" s="3" cm="1">
        <f t="array" ref="AC735">IFERROR(
    (SUMPRODUCT(--(M735:M1734 &lt;&gt; Y735:Y1734)*(M735:M1734 &lt; Y735:Y1734)) - SUMPRODUCT(--(M735:M1734 &lt;&gt; Y735:Y1734)*(M735:M1734 &gt; Y735:Y1734))) /
    SQRT(
        (SUMPRODUCT(--(M735:M1734 &lt;&gt; Y735:Y1734)*(M735:M1734 &lt; Y735:Y1734)) + COUNT(M735:M1734)) *
        (SUMPRODUCT(--(M735:M1734 &lt;&gt; Y735:Y1734)*(M735:M1734 &gt; Y735:Y1734)) + COUNT(Y735:Y1734))
    ),
    0
)</f>
        <v>0.70710678118654757</v>
      </c>
    </row>
    <row r="736" spans="1:29" x14ac:dyDescent="0.3">
      <c r="A736" s="4" t="s">
        <v>1534</v>
      </c>
      <c r="B736" s="4" t="s">
        <v>1535</v>
      </c>
      <c r="C736" s="5">
        <v>53</v>
      </c>
      <c r="D736" s="4" t="s">
        <v>41</v>
      </c>
      <c r="E736" s="4" t="s">
        <v>33</v>
      </c>
      <c r="F736" s="5">
        <v>0</v>
      </c>
      <c r="G736" s="4" t="s">
        <v>34</v>
      </c>
      <c r="H736" s="4" t="s">
        <v>26</v>
      </c>
      <c r="I736" s="5">
        <v>9178465</v>
      </c>
      <c r="J736" s="5">
        <v>13598842</v>
      </c>
      <c r="K736" s="5">
        <v>344462744</v>
      </c>
      <c r="L736" s="4" t="s">
        <v>27</v>
      </c>
      <c r="M736" s="5">
        <v>623</v>
      </c>
      <c r="N736" s="5">
        <v>24</v>
      </c>
      <c r="O736" s="2">
        <v>10.26</v>
      </c>
      <c r="P736" s="5">
        <v>10689165</v>
      </c>
      <c r="Q736" s="4" t="s">
        <v>36</v>
      </c>
      <c r="R736" s="5">
        <v>1</v>
      </c>
      <c r="S736" s="4" t="s">
        <v>29</v>
      </c>
      <c r="T736" s="6">
        <v>45291</v>
      </c>
      <c r="U736" s="4" t="s">
        <v>38</v>
      </c>
      <c r="V736" s="2">
        <f t="shared" si="77"/>
        <v>46.929011405957695</v>
      </c>
      <c r="W736" s="3">
        <f t="shared" si="78"/>
        <v>-2.7836498850353365E-2</v>
      </c>
      <c r="X736" s="3">
        <f t="shared" si="79"/>
        <v>12.26</v>
      </c>
      <c r="Y736" s="3">
        <f t="shared" si="80"/>
        <v>3534187753.4400001</v>
      </c>
      <c r="Z736" s="3">
        <f t="shared" si="81"/>
        <v>4223113241.4400001</v>
      </c>
      <c r="AA736" s="3">
        <f t="shared" si="82"/>
        <v>-2.7836498850353074E-2</v>
      </c>
      <c r="AB736" s="7">
        <f t="shared" si="83"/>
        <v>-8.7639605617110011E-2</v>
      </c>
      <c r="AC736" s="3" cm="1">
        <f t="array" ref="AC736">IFERROR(
    (SUMPRODUCT(--(M736:M1735 &lt;&gt; Y736:Y1735)*(M736:M1735 &lt; Y736:Y1735)) - SUMPRODUCT(--(M736:M1735 &lt;&gt; Y736:Y1735)*(M736:M1735 &gt; Y736:Y1735))) /
    SQRT(
        (SUMPRODUCT(--(M736:M1735 &lt;&gt; Y736:Y1735)*(M736:M1735 &lt; Y736:Y1735)) + COUNT(M736:M1735)) *
        (SUMPRODUCT(--(M736:M1735 &lt;&gt; Y736:Y1735)*(M736:M1735 &gt; Y736:Y1735)) + COUNT(Y736:Y1735))
    ),
    0
)</f>
        <v>0.70710678118654746</v>
      </c>
    </row>
    <row r="737" spans="1:29" x14ac:dyDescent="0.3">
      <c r="A737" s="4" t="s">
        <v>1394</v>
      </c>
      <c r="B737" s="4" t="s">
        <v>1395</v>
      </c>
      <c r="C737" s="5">
        <v>50</v>
      </c>
      <c r="D737" s="4" t="s">
        <v>23</v>
      </c>
      <c r="E737" s="4" t="s">
        <v>33</v>
      </c>
      <c r="F737" s="5">
        <v>3</v>
      </c>
      <c r="G737" s="4" t="s">
        <v>64</v>
      </c>
      <c r="H737" s="4" t="s">
        <v>26</v>
      </c>
      <c r="I737" s="5">
        <v>57498002</v>
      </c>
      <c r="J737" s="5">
        <v>1764688</v>
      </c>
      <c r="K737" s="5">
        <v>260882491</v>
      </c>
      <c r="L737" s="4" t="s">
        <v>58</v>
      </c>
      <c r="M737" s="5">
        <v>550</v>
      </c>
      <c r="N737" s="5">
        <v>48</v>
      </c>
      <c r="O737" s="2">
        <v>18.75</v>
      </c>
      <c r="P737" s="5">
        <v>19710027</v>
      </c>
      <c r="Q737" s="4" t="s">
        <v>36</v>
      </c>
      <c r="R737" s="5">
        <v>0</v>
      </c>
      <c r="S737" s="4" t="s">
        <v>43</v>
      </c>
      <c r="T737" s="6">
        <v>44947</v>
      </c>
      <c r="U737" s="4" t="s">
        <v>84</v>
      </c>
      <c r="V737" s="2">
        <f t="shared" si="77"/>
        <v>33.258745089026505</v>
      </c>
      <c r="W737" s="3">
        <f t="shared" si="78"/>
        <v>-1.8388590124915696E-2</v>
      </c>
      <c r="X737" s="3">
        <f t="shared" si="79"/>
        <v>20.75</v>
      </c>
      <c r="Y737" s="3">
        <f t="shared" si="80"/>
        <v>4891546706.25</v>
      </c>
      <c r="Z737" s="3">
        <f t="shared" si="81"/>
        <v>5413311688.25</v>
      </c>
      <c r="AA737" s="3">
        <f t="shared" si="82"/>
        <v>-1.8388590124915321E-2</v>
      </c>
      <c r="AB737" s="7">
        <f t="shared" si="83"/>
        <v>-0.10230638029977021</v>
      </c>
      <c r="AC737" s="3" cm="1">
        <f t="array" ref="AC737">IFERROR(
    (SUMPRODUCT(--(M737:M1736 &lt;&gt; Y737:Y1736)*(M737:M1736 &lt; Y737:Y1736)) - SUMPRODUCT(--(M737:M1736 &lt;&gt; Y737:Y1736)*(M737:M1736 &gt; Y737:Y1736))) /
    SQRT(
        (SUMPRODUCT(--(M737:M1736 &lt;&gt; Y737:Y1736)*(M737:M1736 &lt; Y737:Y1736)) + COUNT(M737:M1736)) *
        (SUMPRODUCT(--(M737:M1736 &lt;&gt; Y737:Y1736)*(M737:M1736 &gt; Y737:Y1736)) + COUNT(Y737:Y1736))
    ),
    0
)</f>
        <v>0.70710678118654746</v>
      </c>
    </row>
    <row r="738" spans="1:29" x14ac:dyDescent="0.3">
      <c r="A738" s="4" t="s">
        <v>1250</v>
      </c>
      <c r="B738" s="4" t="s">
        <v>1251</v>
      </c>
      <c r="C738" s="5">
        <v>47</v>
      </c>
      <c r="D738" s="4" t="s">
        <v>41</v>
      </c>
      <c r="E738" s="4" t="s">
        <v>33</v>
      </c>
      <c r="F738" s="5">
        <v>1</v>
      </c>
      <c r="G738" s="4" t="s">
        <v>64</v>
      </c>
      <c r="H738" s="4" t="s">
        <v>26</v>
      </c>
      <c r="I738" s="5">
        <v>43144196</v>
      </c>
      <c r="J738" s="5">
        <v>14311418</v>
      </c>
      <c r="K738" s="5">
        <v>83793465</v>
      </c>
      <c r="L738" s="4" t="s">
        <v>61</v>
      </c>
      <c r="M738" s="5">
        <v>554</v>
      </c>
      <c r="N738" s="5">
        <v>48</v>
      </c>
      <c r="O738" s="2">
        <v>10.38</v>
      </c>
      <c r="P738" s="5">
        <v>13105236</v>
      </c>
      <c r="Q738" s="4" t="s">
        <v>46</v>
      </c>
      <c r="R738" s="5">
        <v>0</v>
      </c>
      <c r="S738" s="4" t="s">
        <v>37</v>
      </c>
      <c r="T738" s="6">
        <v>44920</v>
      </c>
      <c r="U738" s="4" t="s">
        <v>55</v>
      </c>
      <c r="V738" s="2">
        <f t="shared" si="77"/>
        <v>22.809321992451427</v>
      </c>
      <c r="W738" s="3">
        <f t="shared" si="78"/>
        <v>-1.7264170056527237E-2</v>
      </c>
      <c r="X738" s="3">
        <f t="shared" si="79"/>
        <v>12.38</v>
      </c>
      <c r="Y738" s="3">
        <f t="shared" si="80"/>
        <v>869776166.70000005</v>
      </c>
      <c r="Z738" s="3">
        <f t="shared" si="81"/>
        <v>1037363096.7</v>
      </c>
      <c r="AA738" s="3">
        <f t="shared" si="82"/>
        <v>-1.726417005652682E-2</v>
      </c>
      <c r="AB738" s="7">
        <f t="shared" si="83"/>
        <v>-0.10626305385182452</v>
      </c>
      <c r="AC738" s="3" cm="1">
        <f t="array" ref="AC738">IFERROR(
    (SUMPRODUCT(--(M738:M1737 &lt;&gt; Y738:Y1737)*(M738:M1737 &lt; Y738:Y1737)) - SUMPRODUCT(--(M738:M1737 &lt;&gt; Y738:Y1737)*(M738:M1737 &gt; Y738:Y1737))) /
    SQRT(
        (SUMPRODUCT(--(M738:M1737 &lt;&gt; Y738:Y1737)*(M738:M1737 &lt; Y738:Y1737)) + COUNT(M738:M1737)) *
        (SUMPRODUCT(--(M738:M1737 &lt;&gt; Y738:Y1737)*(M738:M1737 &gt; Y738:Y1737)) + COUNT(Y738:Y1737))
    ),
    0
)</f>
        <v>0.70710678118654757</v>
      </c>
    </row>
    <row r="739" spans="1:29" x14ac:dyDescent="0.3">
      <c r="A739" s="4" t="s">
        <v>1440</v>
      </c>
      <c r="B739" s="4" t="s">
        <v>1441</v>
      </c>
      <c r="C739" s="5">
        <v>51</v>
      </c>
      <c r="D739" s="4" t="s">
        <v>41</v>
      </c>
      <c r="E739" s="4" t="s">
        <v>24</v>
      </c>
      <c r="F739" s="5">
        <v>3</v>
      </c>
      <c r="G739" s="4" t="s">
        <v>34</v>
      </c>
      <c r="H739" s="4" t="s">
        <v>305</v>
      </c>
      <c r="I739" s="5">
        <v>9673584</v>
      </c>
      <c r="J739" s="5">
        <v>6504938</v>
      </c>
      <c r="K739" s="5">
        <v>264301040</v>
      </c>
      <c r="L739" s="4" t="s">
        <v>71</v>
      </c>
      <c r="M739" s="5">
        <v>550</v>
      </c>
      <c r="N739" s="5">
        <v>48</v>
      </c>
      <c r="O739" s="2">
        <v>13.38</v>
      </c>
      <c r="P739" s="5">
        <v>2167208</v>
      </c>
      <c r="Q739" s="4" t="s">
        <v>36</v>
      </c>
      <c r="R739" s="5">
        <v>0</v>
      </c>
      <c r="S739" s="4" t="s">
        <v>37</v>
      </c>
      <c r="T739" s="6">
        <v>45417</v>
      </c>
      <c r="U739" s="4" t="s">
        <v>55</v>
      </c>
      <c r="V739" s="2">
        <f t="shared" si="77"/>
        <v>13.395587062897341</v>
      </c>
      <c r="W739" s="3">
        <f t="shared" si="78"/>
        <v>-1.9515836366840799E-2</v>
      </c>
      <c r="X739" s="3">
        <f t="shared" si="79"/>
        <v>15.38</v>
      </c>
      <c r="Y739" s="3">
        <f t="shared" si="80"/>
        <v>3536347915.2000003</v>
      </c>
      <c r="Z739" s="3">
        <f t="shared" si="81"/>
        <v>4064949995.2000003</v>
      </c>
      <c r="AA739" s="3">
        <f t="shared" si="82"/>
        <v>-1.9515836366840317E-2</v>
      </c>
      <c r="AB739" s="7">
        <f t="shared" si="83"/>
        <v>-0.10981399361925205</v>
      </c>
      <c r="AC739" s="3" cm="1">
        <f t="array" ref="AC739">IFERROR(
    (SUMPRODUCT(--(M739:M1738 &lt;&gt; Y739:Y1738)*(M739:M1738 &lt; Y739:Y1738)) - SUMPRODUCT(--(M739:M1738 &lt;&gt; Y739:Y1738)*(M739:M1738 &gt; Y739:Y1738))) /
    SQRT(
        (SUMPRODUCT(--(M739:M1738 &lt;&gt; Y739:Y1738)*(M739:M1738 &lt; Y739:Y1738)) + COUNT(M739:M1738)) *
        (SUMPRODUCT(--(M739:M1738 &lt;&gt; Y739:Y1738)*(M739:M1738 &gt; Y739:Y1738)) + COUNT(Y739:Y1738))
    ),
    0
)</f>
        <v>0.70710678118654757</v>
      </c>
    </row>
    <row r="740" spans="1:29" x14ac:dyDescent="0.3">
      <c r="A740" s="4" t="s">
        <v>1740</v>
      </c>
      <c r="B740" s="4" t="s">
        <v>1741</v>
      </c>
      <c r="C740" s="5">
        <v>57</v>
      </c>
      <c r="D740" s="4" t="s">
        <v>41</v>
      </c>
      <c r="E740" s="4" t="s">
        <v>33</v>
      </c>
      <c r="F740" s="5">
        <v>2</v>
      </c>
      <c r="G740" s="4" t="s">
        <v>34</v>
      </c>
      <c r="H740" s="4" t="s">
        <v>26</v>
      </c>
      <c r="I740" s="5">
        <v>40607845</v>
      </c>
      <c r="J740" s="5">
        <v>8045391</v>
      </c>
      <c r="K740" s="5">
        <v>150641569</v>
      </c>
      <c r="L740" s="4" t="s">
        <v>61</v>
      </c>
      <c r="M740" s="5">
        <v>550</v>
      </c>
      <c r="N740" s="5">
        <v>36</v>
      </c>
      <c r="O740" s="2">
        <v>18.739999999999998</v>
      </c>
      <c r="P740" s="5">
        <v>11140380</v>
      </c>
      <c r="Q740" s="4" t="s">
        <v>36</v>
      </c>
      <c r="R740" s="5">
        <v>0</v>
      </c>
      <c r="S740" s="4" t="s">
        <v>29</v>
      </c>
      <c r="T740" s="6">
        <v>45395</v>
      </c>
      <c r="U740" s="4" t="s">
        <v>84</v>
      </c>
      <c r="V740" s="2">
        <f t="shared" si="77"/>
        <v>22.897510866492006</v>
      </c>
      <c r="W740" s="3">
        <f t="shared" si="78"/>
        <v>-2.054269533984867E-2</v>
      </c>
      <c r="X740" s="3">
        <f t="shared" si="79"/>
        <v>20.74</v>
      </c>
      <c r="Y740" s="3">
        <f t="shared" si="80"/>
        <v>2823023003.0599999</v>
      </c>
      <c r="Z740" s="3">
        <f t="shared" si="81"/>
        <v>3124306141.0599999</v>
      </c>
      <c r="AA740" s="3">
        <f t="shared" si="82"/>
        <v>-2.0542695339848305E-2</v>
      </c>
      <c r="AB740" s="7">
        <f t="shared" si="83"/>
        <v>-0.1139372042504453</v>
      </c>
      <c r="AC740" s="3" cm="1">
        <f t="array" ref="AC740">IFERROR(
    (SUMPRODUCT(--(M740:M1739 &lt;&gt; Y740:Y1739)*(M740:M1739 &lt; Y740:Y1739)) - SUMPRODUCT(--(M740:M1739 &lt;&gt; Y740:Y1739)*(M740:M1739 &gt; Y740:Y1739))) /
    SQRT(
        (SUMPRODUCT(--(M740:M1739 &lt;&gt; Y740:Y1739)*(M740:M1739 &lt; Y740:Y1739)) + COUNT(M740:M1739)) *
        (SUMPRODUCT(--(M740:M1739 &lt;&gt; Y740:Y1739)*(M740:M1739 &gt; Y740:Y1739)) + COUNT(Y740:Y1739))
    ),
    0
)</f>
        <v>0.70710678118654757</v>
      </c>
    </row>
    <row r="741" spans="1:29" x14ac:dyDescent="0.3">
      <c r="A741" s="4" t="s">
        <v>1762</v>
      </c>
      <c r="B741" s="4" t="s">
        <v>1763</v>
      </c>
      <c r="C741" s="5">
        <v>57</v>
      </c>
      <c r="D741" s="4" t="s">
        <v>23</v>
      </c>
      <c r="E741" s="4" t="s">
        <v>24</v>
      </c>
      <c r="F741" s="5">
        <v>2</v>
      </c>
      <c r="G741" s="4" t="s">
        <v>64</v>
      </c>
      <c r="H741" s="4" t="s">
        <v>49</v>
      </c>
      <c r="I741" s="5">
        <v>5787600</v>
      </c>
      <c r="J741" s="5">
        <v>3787132</v>
      </c>
      <c r="K741" s="5">
        <v>41959674</v>
      </c>
      <c r="L741" s="4" t="s">
        <v>61</v>
      </c>
      <c r="M741" s="5">
        <v>550</v>
      </c>
      <c r="N741" s="5">
        <v>36</v>
      </c>
      <c r="O741" s="2">
        <v>14.41</v>
      </c>
      <c r="P741" s="5">
        <v>2322924</v>
      </c>
      <c r="Q741" s="4" t="s">
        <v>28</v>
      </c>
      <c r="R741" s="5">
        <v>0</v>
      </c>
      <c r="S741" s="4" t="s">
        <v>37</v>
      </c>
      <c r="T741" s="6">
        <v>44825</v>
      </c>
      <c r="U741" s="4" t="s">
        <v>84</v>
      </c>
      <c r="V741" s="2">
        <f t="shared" si="77"/>
        <v>24.260981926178196</v>
      </c>
      <c r="W741" s="3">
        <f t="shared" si="78"/>
        <v>-1.9413339013088358E-2</v>
      </c>
      <c r="X741" s="3">
        <f t="shared" si="79"/>
        <v>16.41</v>
      </c>
      <c r="Y741" s="3">
        <f t="shared" si="80"/>
        <v>604638902.34000003</v>
      </c>
      <c r="Z741" s="3">
        <f t="shared" si="81"/>
        <v>688558250.34000003</v>
      </c>
      <c r="AA741" s="3">
        <f t="shared" si="82"/>
        <v>-1.9413339013087953E-2</v>
      </c>
      <c r="AB741" s="7">
        <f t="shared" si="83"/>
        <v>-0.11815417851487399</v>
      </c>
      <c r="AC741" s="3" cm="1">
        <f t="array" ref="AC741">IFERROR(
    (SUMPRODUCT(--(M741:M1740 &lt;&gt; Y741:Y1740)*(M741:M1740 &lt; Y741:Y1740)) - SUMPRODUCT(--(M741:M1740 &lt;&gt; Y741:Y1740)*(M741:M1740 &gt; Y741:Y1740))) /
    SQRT(
        (SUMPRODUCT(--(M741:M1740 &lt;&gt; Y741:Y1740)*(M741:M1740 &lt; Y741:Y1740)) + COUNT(M741:M1740)) *
        (SUMPRODUCT(--(M741:M1740 &lt;&gt; Y741:Y1740)*(M741:M1740 &gt; Y741:Y1740)) + COUNT(Y741:Y1740))
    ),
    0
)</f>
        <v>0.70710678118654746</v>
      </c>
    </row>
    <row r="742" spans="1:29" x14ac:dyDescent="0.3">
      <c r="A742" s="4" t="s">
        <v>1834</v>
      </c>
      <c r="B742" s="4" t="s">
        <v>1835</v>
      </c>
      <c r="C742" s="5">
        <v>59</v>
      </c>
      <c r="D742" s="4" t="s">
        <v>41</v>
      </c>
      <c r="E742" s="4" t="s">
        <v>24</v>
      </c>
      <c r="F742" s="5">
        <v>2</v>
      </c>
      <c r="G742" s="4" t="s">
        <v>64</v>
      </c>
      <c r="H742" s="4" t="s">
        <v>26</v>
      </c>
      <c r="I742" s="5">
        <v>19942742</v>
      </c>
      <c r="J742" s="5">
        <v>7441521</v>
      </c>
      <c r="K742" s="5">
        <v>14007324</v>
      </c>
      <c r="L742" s="4" t="s">
        <v>61</v>
      </c>
      <c r="M742" s="5">
        <v>550</v>
      </c>
      <c r="N742" s="5">
        <v>12</v>
      </c>
      <c r="O742" s="2">
        <v>12.58</v>
      </c>
      <c r="P742" s="5">
        <v>8176185</v>
      </c>
      <c r="Q742" s="4" t="s">
        <v>46</v>
      </c>
      <c r="R742" s="5">
        <v>0</v>
      </c>
      <c r="S742" s="4" t="s">
        <v>29</v>
      </c>
      <c r="T742" s="6">
        <v>45108</v>
      </c>
      <c r="U742" s="4" t="s">
        <v>84</v>
      </c>
      <c r="V742" s="2">
        <f t="shared" si="77"/>
        <v>29.857239539366091</v>
      </c>
      <c r="W742" s="3">
        <f t="shared" si="78"/>
        <v>-2.0023125759828907E-2</v>
      </c>
      <c r="X742" s="3">
        <f t="shared" si="79"/>
        <v>14.58</v>
      </c>
      <c r="Y742" s="3">
        <f t="shared" si="80"/>
        <v>176212135.91999999</v>
      </c>
      <c r="Z742" s="3">
        <f t="shared" si="81"/>
        <v>204226783.91999999</v>
      </c>
      <c r="AA742" s="3">
        <f t="shared" si="82"/>
        <v>-2.0023125759828567E-2</v>
      </c>
      <c r="AB742" s="7">
        <f t="shared" si="83"/>
        <v>-0.12246863194260542</v>
      </c>
      <c r="AC742" s="3" cm="1">
        <f t="array" ref="AC742">IFERROR(
    (SUMPRODUCT(--(M742:M1741 &lt;&gt; Y742:Y1741)*(M742:M1741 &lt; Y742:Y1741)) - SUMPRODUCT(--(M742:M1741 &lt;&gt; Y742:Y1741)*(M742:M1741 &gt; Y742:Y1741))) /
    SQRT(
        (SUMPRODUCT(--(M742:M1741 &lt;&gt; Y742:Y1741)*(M742:M1741 &lt; Y742:Y1741)) + COUNT(M742:M1741)) *
        (SUMPRODUCT(--(M742:M1741 &lt;&gt; Y742:Y1741)*(M742:M1741 &gt; Y742:Y1741)) + COUNT(Y742:Y1741))
    ),
    0
)</f>
        <v>0.70710678118654746</v>
      </c>
    </row>
    <row r="743" spans="1:29" x14ac:dyDescent="0.3">
      <c r="A743" s="4" t="s">
        <v>1956</v>
      </c>
      <c r="B743" s="4" t="s">
        <v>1957</v>
      </c>
      <c r="C743" s="5">
        <v>62</v>
      </c>
      <c r="D743" s="4" t="s">
        <v>41</v>
      </c>
      <c r="E743" s="4" t="s">
        <v>33</v>
      </c>
      <c r="F743" s="5">
        <v>3</v>
      </c>
      <c r="G743" s="4" t="s">
        <v>64</v>
      </c>
      <c r="H743" s="4" t="s">
        <v>26</v>
      </c>
      <c r="I743" s="5">
        <v>22972560</v>
      </c>
      <c r="J743" s="5">
        <v>9800518</v>
      </c>
      <c r="K743" s="5">
        <v>36370480</v>
      </c>
      <c r="L743" s="4" t="s">
        <v>35</v>
      </c>
      <c r="M743" s="5">
        <v>550</v>
      </c>
      <c r="N743" s="5">
        <v>60</v>
      </c>
      <c r="O743" s="2">
        <v>16.52</v>
      </c>
      <c r="P743" s="5">
        <v>2250033</v>
      </c>
      <c r="Q743" s="4" t="s">
        <v>36</v>
      </c>
      <c r="R743" s="5">
        <v>0</v>
      </c>
      <c r="S743" s="4" t="s">
        <v>50</v>
      </c>
      <c r="T743" s="6">
        <v>45384</v>
      </c>
      <c r="U743" s="4" t="s">
        <v>30</v>
      </c>
      <c r="V743" s="2">
        <f t="shared" si="77"/>
        <v>6.8654918527945403</v>
      </c>
      <c r="W743" s="3">
        <f t="shared" si="78"/>
        <v>-2.1403293475981515E-2</v>
      </c>
      <c r="X743" s="3">
        <f t="shared" si="79"/>
        <v>18.52</v>
      </c>
      <c r="Y743" s="3">
        <f t="shared" si="80"/>
        <v>600840329.60000002</v>
      </c>
      <c r="Z743" s="3">
        <f t="shared" si="81"/>
        <v>673581289.60000002</v>
      </c>
      <c r="AA743" s="3">
        <f t="shared" si="82"/>
        <v>-2.1403293475981161E-2</v>
      </c>
      <c r="AB743" s="7">
        <f t="shared" si="83"/>
        <v>-0.12688449721874592</v>
      </c>
      <c r="AC743" s="3" cm="1">
        <f t="array" ref="AC743">IFERROR(
    (SUMPRODUCT(--(M743:M1742 &lt;&gt; Y743:Y1742)*(M743:M1742 &lt; Y743:Y1742)) - SUMPRODUCT(--(M743:M1742 &lt;&gt; Y743:Y1742)*(M743:M1742 &gt; Y743:Y1742))) /
    SQRT(
        (SUMPRODUCT(--(M743:M1742 &lt;&gt; Y743:Y1742)*(M743:M1742 &lt; Y743:Y1742)) + COUNT(M743:M1742)) *
        (SUMPRODUCT(--(M743:M1742 &lt;&gt; Y743:Y1742)*(M743:M1742 &gt; Y743:Y1742)) + COUNT(Y743:Y1742))
    ),
    0
)</f>
        <v>0.70710678118654757</v>
      </c>
    </row>
    <row r="744" spans="1:29" x14ac:dyDescent="0.3">
      <c r="A744" s="4" t="s">
        <v>1832</v>
      </c>
      <c r="B744" s="4" t="s">
        <v>1833</v>
      </c>
      <c r="C744" s="5">
        <v>59</v>
      </c>
      <c r="D744" s="4" t="s">
        <v>41</v>
      </c>
      <c r="E744" s="4" t="s">
        <v>24</v>
      </c>
      <c r="F744" s="5">
        <v>3</v>
      </c>
      <c r="G744" s="4" t="s">
        <v>34</v>
      </c>
      <c r="H744" s="4" t="s">
        <v>54</v>
      </c>
      <c r="I744" s="5">
        <v>5221421</v>
      </c>
      <c r="J744" s="5">
        <v>14387810</v>
      </c>
      <c r="K744" s="5">
        <v>225036502</v>
      </c>
      <c r="L744" s="4" t="s">
        <v>61</v>
      </c>
      <c r="M744" s="5">
        <v>622</v>
      </c>
      <c r="N744" s="5">
        <v>48</v>
      </c>
      <c r="O744" s="2">
        <v>20.84</v>
      </c>
      <c r="P744" s="5">
        <v>11611966</v>
      </c>
      <c r="Q744" s="4" t="s">
        <v>36</v>
      </c>
      <c r="R744" s="5">
        <v>0</v>
      </c>
      <c r="S744" s="4" t="s">
        <v>37</v>
      </c>
      <c r="T744" s="6">
        <v>45225</v>
      </c>
      <c r="U744" s="4" t="s">
        <v>30</v>
      </c>
      <c r="V744" s="2">
        <f t="shared" si="77"/>
        <v>59.216835173189608</v>
      </c>
      <c r="W744" s="3">
        <f t="shared" si="78"/>
        <v>-2.1158035917518782E-2</v>
      </c>
      <c r="X744" s="3">
        <f t="shared" si="79"/>
        <v>22.84</v>
      </c>
      <c r="Y744" s="3">
        <f t="shared" si="80"/>
        <v>4689760701.6800003</v>
      </c>
      <c r="Z744" s="3">
        <f t="shared" si="81"/>
        <v>5139833705.6800003</v>
      </c>
      <c r="AA744" s="3">
        <f t="shared" si="82"/>
        <v>-2.1158035917518584E-2</v>
      </c>
      <c r="AB744" s="7">
        <f t="shared" si="83"/>
        <v>-0.13140594115168283</v>
      </c>
      <c r="AC744" s="3" cm="1">
        <f t="array" ref="AC744">IFERROR(
    (SUMPRODUCT(--(M744:M1743 &lt;&gt; Y744:Y1743)*(M744:M1743 &lt; Y744:Y1743)) - SUMPRODUCT(--(M744:M1743 &lt;&gt; Y744:Y1743)*(M744:M1743 &gt; Y744:Y1743))) /
    SQRT(
        (SUMPRODUCT(--(M744:M1743 &lt;&gt; Y744:Y1743)*(M744:M1743 &lt; Y744:Y1743)) + COUNT(M744:M1743)) *
        (SUMPRODUCT(--(M744:M1743 &lt;&gt; Y744:Y1743)*(M744:M1743 &gt; Y744:Y1743)) + COUNT(Y744:Y1743))
    ),
    0
)</f>
        <v>0.70710678118654757</v>
      </c>
    </row>
    <row r="745" spans="1:29" x14ac:dyDescent="0.3">
      <c r="A745" s="4" t="s">
        <v>120</v>
      </c>
      <c r="B745" s="4" t="s">
        <v>121</v>
      </c>
      <c r="C745" s="5">
        <v>22</v>
      </c>
      <c r="D745" s="4" t="s">
        <v>41</v>
      </c>
      <c r="E745" s="4" t="s">
        <v>24</v>
      </c>
      <c r="F745" s="5">
        <v>1</v>
      </c>
      <c r="G745" s="4" t="s">
        <v>34</v>
      </c>
      <c r="H745" s="4" t="s">
        <v>26</v>
      </c>
      <c r="I745" s="5">
        <v>41850216</v>
      </c>
      <c r="J745" s="5">
        <v>3246849</v>
      </c>
      <c r="K745" s="5">
        <v>12695145</v>
      </c>
      <c r="L745" s="4" t="s">
        <v>35</v>
      </c>
      <c r="M745" s="5">
        <v>621</v>
      </c>
      <c r="N745" s="5">
        <v>72</v>
      </c>
      <c r="O745" s="2">
        <v>16.739999999999998</v>
      </c>
      <c r="P745" s="5">
        <v>14673591</v>
      </c>
      <c r="Q745" s="4" t="s">
        <v>46</v>
      </c>
      <c r="R745" s="5">
        <v>0</v>
      </c>
      <c r="S745" s="4" t="s">
        <v>50</v>
      </c>
      <c r="T745" s="6">
        <v>44917</v>
      </c>
      <c r="U745" s="4" t="s">
        <v>30</v>
      </c>
      <c r="V745" s="2">
        <f t="shared" si="77"/>
        <v>32.537795974083899</v>
      </c>
      <c r="W745" s="3">
        <f t="shared" si="78"/>
        <v>-1.9171876903826261E-2</v>
      </c>
      <c r="X745" s="3">
        <f t="shared" si="79"/>
        <v>18.739999999999998</v>
      </c>
      <c r="Y745" s="3">
        <f t="shared" si="80"/>
        <v>212516727.29999998</v>
      </c>
      <c r="Z745" s="3">
        <f t="shared" si="81"/>
        <v>237907017.29999998</v>
      </c>
      <c r="AA745" s="3">
        <f t="shared" si="82"/>
        <v>-1.9171876903825918E-2</v>
      </c>
      <c r="AB745" s="7">
        <f t="shared" si="83"/>
        <v>-0.12902822592170629</v>
      </c>
      <c r="AC745" s="3" cm="1">
        <f t="array" ref="AC745">IFERROR(
    (SUMPRODUCT(--(M745:M1744 &lt;&gt; Y745:Y1744)*(M745:M1744 &lt; Y745:Y1744)) - SUMPRODUCT(--(M745:M1744 &lt;&gt; Y745:Y1744)*(M745:M1744 &gt; Y745:Y1744))) /
    SQRT(
        (SUMPRODUCT(--(M745:M1744 &lt;&gt; Y745:Y1744)*(M745:M1744 &lt; Y745:Y1744)) + COUNT(M745:M1744)) *
        (SUMPRODUCT(--(M745:M1744 &lt;&gt; Y745:Y1744)*(M745:M1744 &gt; Y745:Y1744)) + COUNT(Y745:Y1744))
    ),
    0
)</f>
        <v>0.70710678118654757</v>
      </c>
    </row>
    <row r="746" spans="1:29" x14ac:dyDescent="0.3">
      <c r="A746" s="4" t="s">
        <v>650</v>
      </c>
      <c r="B746" s="4" t="s">
        <v>651</v>
      </c>
      <c r="C746" s="5">
        <v>34</v>
      </c>
      <c r="D746" s="4" t="s">
        <v>41</v>
      </c>
      <c r="E746" s="4" t="s">
        <v>24</v>
      </c>
      <c r="F746" s="5">
        <v>1</v>
      </c>
      <c r="G746" s="4" t="s">
        <v>34</v>
      </c>
      <c r="H746" s="4" t="s">
        <v>26</v>
      </c>
      <c r="I746" s="5">
        <v>28385903</v>
      </c>
      <c r="J746" s="5">
        <v>4836161</v>
      </c>
      <c r="K746" s="5">
        <v>69066485</v>
      </c>
      <c r="L746" s="4" t="s">
        <v>27</v>
      </c>
      <c r="M746" s="5">
        <v>621</v>
      </c>
      <c r="N746" s="5">
        <v>12</v>
      </c>
      <c r="O746" s="2">
        <v>11.5</v>
      </c>
      <c r="P746" s="5">
        <v>8681356</v>
      </c>
      <c r="Q746" s="4" t="s">
        <v>36</v>
      </c>
      <c r="R746" s="5">
        <v>0</v>
      </c>
      <c r="S746" s="4" t="s">
        <v>37</v>
      </c>
      <c r="T746" s="6">
        <v>45555</v>
      </c>
      <c r="U746" s="4" t="s">
        <v>38</v>
      </c>
      <c r="V746" s="2">
        <f t="shared" si="77"/>
        <v>26.131296357745864</v>
      </c>
      <c r="W746" s="3">
        <f t="shared" si="78"/>
        <v>-1.8823138044826746E-2</v>
      </c>
      <c r="X746" s="3">
        <f t="shared" si="79"/>
        <v>13.5</v>
      </c>
      <c r="Y746" s="3">
        <f t="shared" si="80"/>
        <v>794264577.5</v>
      </c>
      <c r="Z746" s="3">
        <f t="shared" si="81"/>
        <v>932397547.5</v>
      </c>
      <c r="AA746" s="3">
        <f t="shared" si="82"/>
        <v>-1.8823138044826458E-2</v>
      </c>
      <c r="AB746" s="7">
        <f t="shared" si="83"/>
        <v>-0.12666082549350668</v>
      </c>
      <c r="AC746" s="3" cm="1">
        <f t="array" ref="AC746">IFERROR(
    (SUMPRODUCT(--(M746:M1745 &lt;&gt; Y746:Y1745)*(M746:M1745 &lt; Y746:Y1745)) - SUMPRODUCT(--(M746:M1745 &lt;&gt; Y746:Y1745)*(M746:M1745 &gt; Y746:Y1745))) /
    SQRT(
        (SUMPRODUCT(--(M746:M1745 &lt;&gt; Y746:Y1745)*(M746:M1745 &lt; Y746:Y1745)) + COUNT(M746:M1745)) *
        (SUMPRODUCT(--(M746:M1745 &lt;&gt; Y746:Y1745)*(M746:M1745 &gt; Y746:Y1745)) + COUNT(Y746:Y1745))
    ),
    0
)</f>
        <v>0.70710678118654746</v>
      </c>
    </row>
    <row r="747" spans="1:29" x14ac:dyDescent="0.3">
      <c r="A747" s="4" t="s">
        <v>692</v>
      </c>
      <c r="B747" s="4" t="s">
        <v>693</v>
      </c>
      <c r="C747" s="5">
        <v>35</v>
      </c>
      <c r="D747" s="4" t="s">
        <v>41</v>
      </c>
      <c r="E747" s="4" t="s">
        <v>24</v>
      </c>
      <c r="F747" s="5">
        <v>3</v>
      </c>
      <c r="G747" s="4" t="s">
        <v>25</v>
      </c>
      <c r="H747" s="4" t="s">
        <v>54</v>
      </c>
      <c r="I747" s="5">
        <v>36009388</v>
      </c>
      <c r="J747" s="5">
        <v>1399298</v>
      </c>
      <c r="K747" s="5">
        <v>67042308</v>
      </c>
      <c r="L747" s="4" t="s">
        <v>61</v>
      </c>
      <c r="M747" s="5">
        <v>621</v>
      </c>
      <c r="N747" s="5">
        <v>60</v>
      </c>
      <c r="O747" s="2">
        <v>18.3</v>
      </c>
      <c r="P747" s="5">
        <v>18517392</v>
      </c>
      <c r="Q747" s="4" t="s">
        <v>36</v>
      </c>
      <c r="R747" s="5">
        <v>0</v>
      </c>
      <c r="S747" s="4" t="s">
        <v>29</v>
      </c>
      <c r="T747" s="6">
        <v>45002</v>
      </c>
      <c r="U747" s="4" t="s">
        <v>84</v>
      </c>
      <c r="V747" s="2">
        <f t="shared" si="77"/>
        <v>49.500247081653711</v>
      </c>
      <c r="W747" s="3">
        <f t="shared" si="78"/>
        <v>-2.0691936572270669E-2</v>
      </c>
      <c r="X747" s="3">
        <f t="shared" si="79"/>
        <v>20.3</v>
      </c>
      <c r="Y747" s="3">
        <f t="shared" si="80"/>
        <v>1226874236.4000001</v>
      </c>
      <c r="Z747" s="3">
        <f t="shared" si="81"/>
        <v>1360958852.4000001</v>
      </c>
      <c r="AA747" s="3">
        <f t="shared" si="82"/>
        <v>-2.0691936572270333E-2</v>
      </c>
      <c r="AB747" s="7">
        <f t="shared" si="83"/>
        <v>-0.12425051052836336</v>
      </c>
      <c r="AC747" s="3" cm="1">
        <f t="array" ref="AC747">IFERROR(
    (SUMPRODUCT(--(M747:M1746 &lt;&gt; Y747:Y1746)*(M747:M1746 &lt; Y747:Y1746)) - SUMPRODUCT(--(M747:M1746 &lt;&gt; Y747:Y1746)*(M747:M1746 &gt; Y747:Y1746))) /
    SQRT(
        (SUMPRODUCT(--(M747:M1746 &lt;&gt; Y747:Y1746)*(M747:M1746 &lt; Y747:Y1746)) + COUNT(M747:M1746)) *
        (SUMPRODUCT(--(M747:M1746 &lt;&gt; Y747:Y1746)*(M747:M1746 &gt; Y747:Y1746)) + COUNT(Y747:Y1746))
    ),
    0
)</f>
        <v>0.70710678118654746</v>
      </c>
    </row>
    <row r="748" spans="1:29" x14ac:dyDescent="0.3">
      <c r="A748" s="4" t="s">
        <v>1522</v>
      </c>
      <c r="B748" s="4" t="s">
        <v>1523</v>
      </c>
      <c r="C748" s="5">
        <v>53</v>
      </c>
      <c r="D748" s="4" t="s">
        <v>23</v>
      </c>
      <c r="E748" s="4" t="s">
        <v>33</v>
      </c>
      <c r="F748" s="5">
        <v>3</v>
      </c>
      <c r="G748" s="4" t="s">
        <v>64</v>
      </c>
      <c r="H748" s="4" t="s">
        <v>26</v>
      </c>
      <c r="I748" s="5">
        <v>25669081</v>
      </c>
      <c r="J748" s="5">
        <v>12694827</v>
      </c>
      <c r="K748" s="5">
        <v>218276258</v>
      </c>
      <c r="L748" s="4" t="s">
        <v>27</v>
      </c>
      <c r="M748" s="5">
        <v>554</v>
      </c>
      <c r="N748" s="5">
        <v>48</v>
      </c>
      <c r="O748" s="2">
        <v>21.05</v>
      </c>
      <c r="P748" s="5">
        <v>14364520</v>
      </c>
      <c r="Q748" s="4" t="s">
        <v>36</v>
      </c>
      <c r="R748" s="5">
        <v>0</v>
      </c>
      <c r="S748" s="4" t="s">
        <v>37</v>
      </c>
      <c r="T748" s="6">
        <v>44935</v>
      </c>
      <c r="U748" s="4" t="s">
        <v>51</v>
      </c>
      <c r="V748" s="2">
        <f t="shared" si="77"/>
        <v>37.442796495080742</v>
      </c>
      <c r="W748" s="3">
        <f t="shared" si="78"/>
        <v>-1.9700865566840808E-2</v>
      </c>
      <c r="X748" s="3">
        <f t="shared" si="79"/>
        <v>23.05</v>
      </c>
      <c r="Y748" s="3">
        <f t="shared" si="80"/>
        <v>4594715230.9000006</v>
      </c>
      <c r="Z748" s="3">
        <f t="shared" si="81"/>
        <v>5031267746.9000006</v>
      </c>
      <c r="AA748" s="3">
        <f t="shared" si="82"/>
        <v>-1.9700865566840177E-2</v>
      </c>
      <c r="AB748" s="7">
        <f t="shared" si="83"/>
        <v>-0.12179593946893126</v>
      </c>
      <c r="AC748" s="3" cm="1">
        <f t="array" ref="AC748">IFERROR(
    (SUMPRODUCT(--(M748:M1747 &lt;&gt; Y748:Y1747)*(M748:M1747 &lt; Y748:Y1747)) - SUMPRODUCT(--(M748:M1747 &lt;&gt; Y748:Y1747)*(M748:M1747 &gt; Y748:Y1747))) /
    SQRT(
        (SUMPRODUCT(--(M748:M1747 &lt;&gt; Y748:Y1747)*(M748:M1747 &lt; Y748:Y1747)) + COUNT(M748:M1747)) *
        (SUMPRODUCT(--(M748:M1747 &lt;&gt; Y748:Y1747)*(M748:M1747 &gt; Y748:Y1747)) + COUNT(Y748:Y1747))
    ),
    0
)</f>
        <v>0.70710678118654757</v>
      </c>
    </row>
    <row r="749" spans="1:29" x14ac:dyDescent="0.3">
      <c r="A749" s="4" t="s">
        <v>934</v>
      </c>
      <c r="B749" s="4" t="s">
        <v>935</v>
      </c>
      <c r="C749" s="5">
        <v>41</v>
      </c>
      <c r="D749" s="4" t="s">
        <v>41</v>
      </c>
      <c r="E749" s="4" t="s">
        <v>24</v>
      </c>
      <c r="F749" s="5">
        <v>0</v>
      </c>
      <c r="G749" s="4" t="s">
        <v>64</v>
      </c>
      <c r="H749" s="4" t="s">
        <v>54</v>
      </c>
      <c r="I749" s="5">
        <v>55763626</v>
      </c>
      <c r="J749" s="5">
        <v>9977466</v>
      </c>
      <c r="K749" s="5">
        <v>362233469</v>
      </c>
      <c r="L749" s="4" t="s">
        <v>35</v>
      </c>
      <c r="M749" s="5">
        <v>621</v>
      </c>
      <c r="N749" s="5">
        <v>24</v>
      </c>
      <c r="O749" s="2">
        <v>16.21</v>
      </c>
      <c r="P749" s="5">
        <v>17424403</v>
      </c>
      <c r="Q749" s="4" t="s">
        <v>36</v>
      </c>
      <c r="R749" s="5">
        <v>0</v>
      </c>
      <c r="S749" s="4" t="s">
        <v>29</v>
      </c>
      <c r="T749" s="6">
        <v>45125</v>
      </c>
      <c r="U749" s="4" t="s">
        <v>55</v>
      </c>
      <c r="V749" s="2">
        <f t="shared" si="77"/>
        <v>26.504584073535014</v>
      </c>
      <c r="W749" s="3">
        <f t="shared" si="78"/>
        <v>-1.7574094532772051E-2</v>
      </c>
      <c r="X749" s="3">
        <f t="shared" si="79"/>
        <v>18.21</v>
      </c>
      <c r="Y749" s="3">
        <f t="shared" si="80"/>
        <v>5871804532.4900007</v>
      </c>
      <c r="Z749" s="3">
        <f t="shared" si="81"/>
        <v>6596271470.4900007</v>
      </c>
      <c r="AA749" s="3">
        <f t="shared" si="82"/>
        <v>-1.7574094532771485E-2</v>
      </c>
      <c r="AB749" s="7">
        <f t="shared" si="83"/>
        <v>-0.12588823638966956</v>
      </c>
      <c r="AC749" s="3" cm="1">
        <f t="array" ref="AC749">IFERROR(
    (SUMPRODUCT(--(M749:M1748 &lt;&gt; Y749:Y1748)*(M749:M1748 &lt; Y749:Y1748)) - SUMPRODUCT(--(M749:M1748 &lt;&gt; Y749:Y1748)*(M749:M1748 &gt; Y749:Y1748))) /
    SQRT(
        (SUMPRODUCT(--(M749:M1748 &lt;&gt; Y749:Y1748)*(M749:M1748 &lt; Y749:Y1748)) + COUNT(M749:M1748)) *
        (SUMPRODUCT(--(M749:M1748 &lt;&gt; Y749:Y1748)*(M749:M1748 &gt; Y749:Y1748)) + COUNT(Y749:Y1748))
    ),
    0
)</f>
        <v>0.70710678118654757</v>
      </c>
    </row>
    <row r="750" spans="1:29" x14ac:dyDescent="0.3">
      <c r="A750" s="4" t="s">
        <v>724</v>
      </c>
      <c r="B750" s="4" t="s">
        <v>725</v>
      </c>
      <c r="C750" s="5">
        <v>36</v>
      </c>
      <c r="D750" s="4" t="s">
        <v>23</v>
      </c>
      <c r="E750" s="4" t="s">
        <v>24</v>
      </c>
      <c r="F750" s="5">
        <v>3</v>
      </c>
      <c r="G750" s="4" t="s">
        <v>34</v>
      </c>
      <c r="H750" s="4" t="s">
        <v>26</v>
      </c>
      <c r="I750" s="5">
        <v>42297350</v>
      </c>
      <c r="J750" s="5">
        <v>4354489</v>
      </c>
      <c r="K750" s="5">
        <v>465555578</v>
      </c>
      <c r="L750" s="4" t="s">
        <v>61</v>
      </c>
      <c r="M750" s="5">
        <v>613</v>
      </c>
      <c r="N750" s="5">
        <v>48</v>
      </c>
      <c r="O750" s="2">
        <v>16.87</v>
      </c>
      <c r="P750" s="5">
        <v>19830387</v>
      </c>
      <c r="Q750" s="4" t="s">
        <v>36</v>
      </c>
      <c r="R750" s="5">
        <v>0</v>
      </c>
      <c r="S750" s="4" t="s">
        <v>29</v>
      </c>
      <c r="T750" s="6">
        <v>45876</v>
      </c>
      <c r="U750" s="4" t="s">
        <v>38</v>
      </c>
      <c r="V750" s="2">
        <f t="shared" si="77"/>
        <v>42.507192481736894</v>
      </c>
      <c r="W750" s="3">
        <f t="shared" si="78"/>
        <v>-1.7433780864485774E-2</v>
      </c>
      <c r="X750" s="3">
        <f t="shared" si="79"/>
        <v>18.87</v>
      </c>
      <c r="Y750" s="3">
        <f t="shared" si="80"/>
        <v>7853922600.8600006</v>
      </c>
      <c r="Z750" s="3">
        <f t="shared" si="81"/>
        <v>8785033756.8600006</v>
      </c>
      <c r="AA750" s="3">
        <f t="shared" si="82"/>
        <v>-1.7433780864485028E-2</v>
      </c>
      <c r="AB750" s="7">
        <f t="shared" si="83"/>
        <v>-0.12339528683578514</v>
      </c>
      <c r="AC750" s="3" cm="1">
        <f t="array" ref="AC750">IFERROR(
    (SUMPRODUCT(--(M750:M1749 &lt;&gt; Y750:Y1749)*(M750:M1749 &lt; Y750:Y1749)) - SUMPRODUCT(--(M750:M1749 &lt;&gt; Y750:Y1749)*(M750:M1749 &gt; Y750:Y1749))) /
    SQRT(
        (SUMPRODUCT(--(M750:M1749 &lt;&gt; Y750:Y1749)*(M750:M1749 &lt; Y750:Y1749)) + COUNT(M750:M1749)) *
        (SUMPRODUCT(--(M750:M1749 &lt;&gt; Y750:Y1749)*(M750:M1749 &gt; Y750:Y1749)) + COUNT(Y750:Y1749))
    ),
    0
)</f>
        <v>0.70710678118654757</v>
      </c>
    </row>
    <row r="751" spans="1:29" x14ac:dyDescent="0.3">
      <c r="A751" s="4" t="s">
        <v>1698</v>
      </c>
      <c r="B751" s="4" t="s">
        <v>1699</v>
      </c>
      <c r="C751" s="5">
        <v>56</v>
      </c>
      <c r="D751" s="4" t="s">
        <v>23</v>
      </c>
      <c r="E751" s="4" t="s">
        <v>24</v>
      </c>
      <c r="F751" s="5">
        <v>3</v>
      </c>
      <c r="G751" s="4" t="s">
        <v>25</v>
      </c>
      <c r="H751" s="4" t="s">
        <v>26</v>
      </c>
      <c r="I751" s="5">
        <v>36861707</v>
      </c>
      <c r="J751" s="5">
        <v>4307910</v>
      </c>
      <c r="K751" s="5">
        <v>216636666</v>
      </c>
      <c r="L751" s="4" t="s">
        <v>61</v>
      </c>
      <c r="M751" s="5">
        <v>621</v>
      </c>
      <c r="N751" s="5">
        <v>36</v>
      </c>
      <c r="O751" s="2">
        <v>8.8800000000000008</v>
      </c>
      <c r="P751" s="5">
        <v>14459034</v>
      </c>
      <c r="Q751" s="4" t="s">
        <v>28</v>
      </c>
      <c r="R751" s="5">
        <v>0</v>
      </c>
      <c r="S751" s="4" t="s">
        <v>29</v>
      </c>
      <c r="T751" s="6">
        <v>45329</v>
      </c>
      <c r="U751" s="4" t="s">
        <v>84</v>
      </c>
      <c r="V751" s="2">
        <f t="shared" si="77"/>
        <v>35.1206424873955</v>
      </c>
      <c r="W751" s="3">
        <f t="shared" si="78"/>
        <v>-1.7012145898586944E-2</v>
      </c>
      <c r="X751" s="3">
        <f t="shared" si="79"/>
        <v>10.88</v>
      </c>
      <c r="Y751" s="3">
        <f t="shared" si="80"/>
        <v>1923733594.0800002</v>
      </c>
      <c r="Z751" s="3">
        <f t="shared" si="81"/>
        <v>2357006926.0800004</v>
      </c>
      <c r="AA751" s="3">
        <f t="shared" si="82"/>
        <v>-1.701214589858617E-2</v>
      </c>
      <c r="AB751" s="7">
        <f t="shared" si="83"/>
        <v>-0.12136392537284417</v>
      </c>
      <c r="AC751" s="3" cm="1">
        <f t="array" ref="AC751">IFERROR(
    (SUMPRODUCT(--(M751:M1750 &lt;&gt; Y751:Y1750)*(M751:M1750 &lt; Y751:Y1750)) - SUMPRODUCT(--(M751:M1750 &lt;&gt; Y751:Y1750)*(M751:M1750 &gt; Y751:Y1750))) /
    SQRT(
        (SUMPRODUCT(--(M751:M1750 &lt;&gt; Y751:Y1750)*(M751:M1750 &lt; Y751:Y1750)) + COUNT(M751:M1750)) *
        (SUMPRODUCT(--(M751:M1750 &lt;&gt; Y751:Y1750)*(M751:M1750 &gt; Y751:Y1750)) + COUNT(Y751:Y1750))
    ),
    0
)</f>
        <v>0.70710678118654746</v>
      </c>
    </row>
    <row r="752" spans="1:29" x14ac:dyDescent="0.3">
      <c r="A752" s="4" t="s">
        <v>118</v>
      </c>
      <c r="B752" s="4" t="s">
        <v>119</v>
      </c>
      <c r="C752" s="5">
        <v>22</v>
      </c>
      <c r="D752" s="4" t="s">
        <v>41</v>
      </c>
      <c r="E752" s="4" t="s">
        <v>33</v>
      </c>
      <c r="F752" s="5">
        <v>1</v>
      </c>
      <c r="G752" s="4" t="s">
        <v>64</v>
      </c>
      <c r="H752" s="4" t="s">
        <v>26</v>
      </c>
      <c r="I752" s="5">
        <v>18350078</v>
      </c>
      <c r="J752" s="5">
        <v>3769484</v>
      </c>
      <c r="K752" s="5">
        <v>200120147</v>
      </c>
      <c r="L752" s="4" t="s">
        <v>61</v>
      </c>
      <c r="M752" s="5">
        <v>620</v>
      </c>
      <c r="N752" s="5">
        <v>12</v>
      </c>
      <c r="O752" s="2">
        <v>13.58</v>
      </c>
      <c r="P752" s="5">
        <v>5165767</v>
      </c>
      <c r="Q752" s="4" t="s">
        <v>36</v>
      </c>
      <c r="R752" s="5">
        <v>0</v>
      </c>
      <c r="S752" s="4" t="s">
        <v>29</v>
      </c>
      <c r="T752" s="6">
        <v>45082</v>
      </c>
      <c r="U752" s="4" t="s">
        <v>38</v>
      </c>
      <c r="V752" s="2">
        <f t="shared" si="77"/>
        <v>23.353839465718174</v>
      </c>
      <c r="W752" s="3">
        <f t="shared" si="78"/>
        <v>-2.0100826877596872E-2</v>
      </c>
      <c r="X752" s="3">
        <f t="shared" si="79"/>
        <v>15.58</v>
      </c>
      <c r="Y752" s="3">
        <f t="shared" si="80"/>
        <v>2717631596.2600002</v>
      </c>
      <c r="Z752" s="3">
        <f t="shared" si="81"/>
        <v>3117871890.2600002</v>
      </c>
      <c r="AA752" s="3">
        <f t="shared" si="82"/>
        <v>-2.0100826877596227E-2</v>
      </c>
      <c r="AB752" s="7">
        <f t="shared" si="83"/>
        <v>-0.11878507926662167</v>
      </c>
      <c r="AC752" s="3" cm="1">
        <f t="array" ref="AC752">IFERROR(
    (SUMPRODUCT(--(M752:M1751 &lt;&gt; Y752:Y1751)*(M752:M1751 &lt; Y752:Y1751)) - SUMPRODUCT(--(M752:M1751 &lt;&gt; Y752:Y1751)*(M752:M1751 &gt; Y752:Y1751))) /
    SQRT(
        (SUMPRODUCT(--(M752:M1751 &lt;&gt; Y752:Y1751)*(M752:M1751 &lt; Y752:Y1751)) + COUNT(M752:M1751)) *
        (SUMPRODUCT(--(M752:M1751 &lt;&gt; Y752:Y1751)*(M752:M1751 &gt; Y752:Y1751)) + COUNT(Y752:Y1751))
    ),
    0
)</f>
        <v>0.70710678118654746</v>
      </c>
    </row>
    <row r="753" spans="1:29" x14ac:dyDescent="0.3">
      <c r="A753" s="4" t="s">
        <v>954</v>
      </c>
      <c r="B753" s="4" t="s">
        <v>955</v>
      </c>
      <c r="C753" s="5">
        <v>41</v>
      </c>
      <c r="D753" s="4" t="s">
        <v>41</v>
      </c>
      <c r="E753" s="4" t="s">
        <v>33</v>
      </c>
      <c r="F753" s="5">
        <v>2</v>
      </c>
      <c r="G753" s="4" t="s">
        <v>34</v>
      </c>
      <c r="H753" s="4" t="s">
        <v>49</v>
      </c>
      <c r="I753" s="5">
        <v>11136821</v>
      </c>
      <c r="J753" s="5">
        <v>12872874</v>
      </c>
      <c r="K753" s="5">
        <v>287300921</v>
      </c>
      <c r="L753" s="4" t="s">
        <v>71</v>
      </c>
      <c r="M753" s="5">
        <v>613</v>
      </c>
      <c r="N753" s="5">
        <v>48</v>
      </c>
      <c r="O753" s="2">
        <v>21.84</v>
      </c>
      <c r="P753" s="5">
        <v>2159935</v>
      </c>
      <c r="Q753" s="4" t="s">
        <v>46</v>
      </c>
      <c r="R753" s="5">
        <v>0</v>
      </c>
      <c r="S753" s="4" t="s">
        <v>29</v>
      </c>
      <c r="T753" s="6">
        <v>44960</v>
      </c>
      <c r="U753" s="4" t="s">
        <v>51</v>
      </c>
      <c r="V753" s="2">
        <f t="shared" si="77"/>
        <v>8.9960951190758571</v>
      </c>
      <c r="W753" s="3">
        <f t="shared" si="78"/>
        <v>-2.1116626719166937E-2</v>
      </c>
      <c r="X753" s="3">
        <f t="shared" si="79"/>
        <v>23.84</v>
      </c>
      <c r="Y753" s="3">
        <f t="shared" si="80"/>
        <v>6274652114.6400003</v>
      </c>
      <c r="Z753" s="3">
        <f t="shared" si="81"/>
        <v>6849253956.6400003</v>
      </c>
      <c r="AA753" s="3">
        <f t="shared" si="82"/>
        <v>-2.1116626719165865E-2</v>
      </c>
      <c r="AB753" s="7">
        <f t="shared" si="83"/>
        <v>-0.11621809900817677</v>
      </c>
      <c r="AC753" s="3" cm="1">
        <f t="array" ref="AC753">IFERROR(
    (SUMPRODUCT(--(M753:M1752 &lt;&gt; Y753:Y1752)*(M753:M1752 &lt; Y753:Y1752)) - SUMPRODUCT(--(M753:M1752 &lt;&gt; Y753:Y1752)*(M753:M1752 &gt; Y753:Y1752))) /
    SQRT(
        (SUMPRODUCT(--(M753:M1752 &lt;&gt; Y753:Y1752)*(M753:M1752 &lt; Y753:Y1752)) + COUNT(M753:M1752)) *
        (SUMPRODUCT(--(M753:M1752 &lt;&gt; Y753:Y1752)*(M753:M1752 &gt; Y753:Y1752)) + COUNT(Y753:Y1752))
    ),
    0
)</f>
        <v>0.70710678118654757</v>
      </c>
    </row>
    <row r="754" spans="1:29" x14ac:dyDescent="0.3">
      <c r="A754" s="4" t="s">
        <v>297</v>
      </c>
      <c r="B754" s="4" t="s">
        <v>298</v>
      </c>
      <c r="C754" s="5">
        <v>25</v>
      </c>
      <c r="D754" s="4" t="s">
        <v>23</v>
      </c>
      <c r="E754" s="4" t="s">
        <v>33</v>
      </c>
      <c r="F754" s="5">
        <v>3</v>
      </c>
      <c r="G754" s="4" t="s">
        <v>25</v>
      </c>
      <c r="H754" s="4" t="s">
        <v>26</v>
      </c>
      <c r="I754" s="5">
        <v>25922682</v>
      </c>
      <c r="J754" s="5">
        <v>3348549</v>
      </c>
      <c r="K754" s="5">
        <v>283166110</v>
      </c>
      <c r="L754" s="4" t="s">
        <v>61</v>
      </c>
      <c r="M754" s="5">
        <v>620</v>
      </c>
      <c r="N754" s="5">
        <v>24</v>
      </c>
      <c r="O754" s="2">
        <v>9.4600000000000009</v>
      </c>
      <c r="P754" s="5">
        <v>9919537</v>
      </c>
      <c r="Q754" s="4" t="s">
        <v>36</v>
      </c>
      <c r="R754" s="5">
        <v>0</v>
      </c>
      <c r="S754" s="4" t="s">
        <v>37</v>
      </c>
      <c r="T754" s="6">
        <v>45102</v>
      </c>
      <c r="U754" s="4" t="s">
        <v>51</v>
      </c>
      <c r="V754" s="2">
        <f t="shared" si="77"/>
        <v>33.888349280561521</v>
      </c>
      <c r="W754" s="3">
        <f t="shared" si="78"/>
        <v>-1.8604526958570965E-2</v>
      </c>
      <c r="X754" s="3">
        <f t="shared" si="79"/>
        <v>11.46</v>
      </c>
      <c r="Y754" s="3">
        <f t="shared" si="80"/>
        <v>2678751400.6000004</v>
      </c>
      <c r="Z754" s="3">
        <f t="shared" si="81"/>
        <v>3245083620.6000004</v>
      </c>
      <c r="AA754" s="3">
        <f t="shared" si="82"/>
        <v>-1.8604526958570212E-2</v>
      </c>
      <c r="AB754" s="7">
        <f t="shared" si="83"/>
        <v>-0.11407644761082467</v>
      </c>
      <c r="AC754" s="3" cm="1">
        <f t="array" ref="AC754">IFERROR(
    (SUMPRODUCT(--(M754:M1753 &lt;&gt; Y754:Y1753)*(M754:M1753 &lt; Y754:Y1753)) - SUMPRODUCT(--(M754:M1753 &lt;&gt; Y754:Y1753)*(M754:M1753 &gt; Y754:Y1753))) /
    SQRT(
        (SUMPRODUCT(--(M754:M1753 &lt;&gt; Y754:Y1753)*(M754:M1753 &lt; Y754:Y1753)) + COUNT(M754:M1753)) *
        (SUMPRODUCT(--(M754:M1753 &lt;&gt; Y754:Y1753)*(M754:M1753 &gt; Y754:Y1753)) + COUNT(Y754:Y1753))
    ),
    0
)</f>
        <v>0.70710678118654757</v>
      </c>
    </row>
    <row r="755" spans="1:29" x14ac:dyDescent="0.3">
      <c r="A755" s="4" t="s">
        <v>320</v>
      </c>
      <c r="B755" s="4" t="s">
        <v>321</v>
      </c>
      <c r="C755" s="5">
        <v>26</v>
      </c>
      <c r="D755" s="4" t="s">
        <v>41</v>
      </c>
      <c r="E755" s="4" t="s">
        <v>33</v>
      </c>
      <c r="F755" s="5">
        <v>3</v>
      </c>
      <c r="G755" s="4" t="s">
        <v>64</v>
      </c>
      <c r="H755" s="4" t="s">
        <v>26</v>
      </c>
      <c r="I755" s="5">
        <v>30038411</v>
      </c>
      <c r="J755" s="5">
        <v>5831052</v>
      </c>
      <c r="K755" s="5">
        <v>343921818</v>
      </c>
      <c r="L755" s="4" t="s">
        <v>35</v>
      </c>
      <c r="M755" s="5">
        <v>620</v>
      </c>
      <c r="N755" s="5">
        <v>24</v>
      </c>
      <c r="O755" s="2">
        <v>18.559999999999999</v>
      </c>
      <c r="P755" s="5">
        <v>13075801</v>
      </c>
      <c r="Q755" s="4" t="s">
        <v>124</v>
      </c>
      <c r="R755" s="5">
        <v>0</v>
      </c>
      <c r="S755" s="4" t="s">
        <v>50</v>
      </c>
      <c r="T755" s="6">
        <v>45673</v>
      </c>
      <c r="U755" s="4" t="s">
        <v>84</v>
      </c>
      <c r="V755" s="2">
        <f t="shared" si="77"/>
        <v>36.453852124856176</v>
      </c>
      <c r="W755" s="3">
        <f t="shared" si="78"/>
        <v>-2.150504491598302E-2</v>
      </c>
      <c r="X755" s="3">
        <f t="shared" si="79"/>
        <v>20.56</v>
      </c>
      <c r="Y755" s="3">
        <f t="shared" si="80"/>
        <v>6383188942.0799999</v>
      </c>
      <c r="Z755" s="3">
        <f t="shared" si="81"/>
        <v>7071032578.0799999</v>
      </c>
      <c r="AA755" s="3">
        <f t="shared" si="82"/>
        <v>-2.150504491598218E-2</v>
      </c>
      <c r="AB755" s="7">
        <f t="shared" si="83"/>
        <v>-0.11141942902207662</v>
      </c>
      <c r="AC755" s="3" cm="1">
        <f t="array" ref="AC755">IFERROR(
    (SUMPRODUCT(--(M755:M1754 &lt;&gt; Y755:Y1754)*(M755:M1754 &lt; Y755:Y1754)) - SUMPRODUCT(--(M755:M1754 &lt;&gt; Y755:Y1754)*(M755:M1754 &gt; Y755:Y1754))) /
    SQRT(
        (SUMPRODUCT(--(M755:M1754 &lt;&gt; Y755:Y1754)*(M755:M1754 &lt; Y755:Y1754)) + COUNT(M755:M1754)) *
        (SUMPRODUCT(--(M755:M1754 &lt;&gt; Y755:Y1754)*(M755:M1754 &gt; Y755:Y1754)) + COUNT(Y755:Y1754))
    ),
    0
)</f>
        <v>0.70710678118654757</v>
      </c>
    </row>
    <row r="756" spans="1:29" x14ac:dyDescent="0.3">
      <c r="A756" s="4" t="s">
        <v>219</v>
      </c>
      <c r="B756" s="4" t="s">
        <v>220</v>
      </c>
      <c r="C756" s="5">
        <v>24</v>
      </c>
      <c r="D756" s="4" t="s">
        <v>41</v>
      </c>
      <c r="E756" s="4" t="s">
        <v>33</v>
      </c>
      <c r="F756" s="5">
        <v>0</v>
      </c>
      <c r="G756" s="4" t="s">
        <v>64</v>
      </c>
      <c r="H756" s="4" t="s">
        <v>54</v>
      </c>
      <c r="I756" s="5">
        <v>30515141</v>
      </c>
      <c r="J756" s="5">
        <v>552226</v>
      </c>
      <c r="K756" s="5">
        <v>122804235</v>
      </c>
      <c r="L756" s="4" t="s">
        <v>71</v>
      </c>
      <c r="M756" s="5">
        <v>555</v>
      </c>
      <c r="N756" s="5">
        <v>72</v>
      </c>
      <c r="O756" s="2">
        <v>20.94</v>
      </c>
      <c r="P756" s="5">
        <v>5741152</v>
      </c>
      <c r="Q756" s="4" t="s">
        <v>36</v>
      </c>
      <c r="R756" s="5">
        <v>0</v>
      </c>
      <c r="S756" s="4" t="s">
        <v>50</v>
      </c>
      <c r="T756" s="6">
        <v>45578</v>
      </c>
      <c r="U756" s="4" t="s">
        <v>30</v>
      </c>
      <c r="V756" s="2">
        <f t="shared" si="77"/>
        <v>18.479686418227846</v>
      </c>
      <c r="W756" s="3">
        <f t="shared" si="78"/>
        <v>-2.0351644288539288E-2</v>
      </c>
      <c r="X756" s="3">
        <f t="shared" si="79"/>
        <v>22.94</v>
      </c>
      <c r="Y756" s="3">
        <f t="shared" si="80"/>
        <v>2571520680.9000001</v>
      </c>
      <c r="Z756" s="3">
        <f t="shared" si="81"/>
        <v>2817129150.9000001</v>
      </c>
      <c r="AA756" s="3">
        <f t="shared" si="82"/>
        <v>-2.0351644288538733E-2</v>
      </c>
      <c r="AB756" s="7">
        <f t="shared" si="83"/>
        <v>-0.1087106408839969</v>
      </c>
      <c r="AC756" s="3" cm="1">
        <f t="array" ref="AC756">IFERROR(
    (SUMPRODUCT(--(M756:M1755 &lt;&gt; Y756:Y1755)*(M756:M1755 &lt; Y756:Y1755)) - SUMPRODUCT(--(M756:M1755 &lt;&gt; Y756:Y1755)*(M756:M1755 &gt; Y756:Y1755))) /
    SQRT(
        (SUMPRODUCT(--(M756:M1755 &lt;&gt; Y756:Y1755)*(M756:M1755 &lt; Y756:Y1755)) + COUNT(M756:M1755)) *
        (SUMPRODUCT(--(M756:M1755 &lt;&gt; Y756:Y1755)*(M756:M1755 &gt; Y756:Y1755)) + COUNT(Y756:Y1755))
    ),
    0
)</f>
        <v>0.70710678118654746</v>
      </c>
    </row>
    <row r="757" spans="1:29" x14ac:dyDescent="0.3">
      <c r="A757" s="4" t="s">
        <v>1936</v>
      </c>
      <c r="B757" s="4" t="s">
        <v>1937</v>
      </c>
      <c r="C757" s="5">
        <v>61</v>
      </c>
      <c r="D757" s="4" t="s">
        <v>23</v>
      </c>
      <c r="E757" s="4" t="s">
        <v>24</v>
      </c>
      <c r="F757" s="5">
        <v>3</v>
      </c>
      <c r="G757" s="4" t="s">
        <v>25</v>
      </c>
      <c r="H757" s="4" t="s">
        <v>54</v>
      </c>
      <c r="I757" s="5">
        <v>6420654</v>
      </c>
      <c r="J757" s="5">
        <v>14670472</v>
      </c>
      <c r="K757" s="5">
        <v>121120614</v>
      </c>
      <c r="L757" s="4" t="s">
        <v>58</v>
      </c>
      <c r="M757" s="5">
        <v>613</v>
      </c>
      <c r="N757" s="5">
        <v>12</v>
      </c>
      <c r="O757" s="2">
        <v>10.96</v>
      </c>
      <c r="P757" s="5">
        <v>13764588</v>
      </c>
      <c r="Q757" s="4" t="s">
        <v>36</v>
      </c>
      <c r="R757" s="5">
        <v>0</v>
      </c>
      <c r="S757" s="4" t="s">
        <v>50</v>
      </c>
      <c r="T757" s="6">
        <v>45437</v>
      </c>
      <c r="U757" s="4" t="s">
        <v>38</v>
      </c>
      <c r="V757" s="2">
        <f t="shared" si="77"/>
        <v>65.262461567959903</v>
      </c>
      <c r="W757" s="3">
        <f t="shared" si="78"/>
        <v>-1.8160673182115835E-2</v>
      </c>
      <c r="X757" s="3">
        <f t="shared" si="79"/>
        <v>12.96</v>
      </c>
      <c r="Y757" s="3">
        <f t="shared" si="80"/>
        <v>1327481929.4400001</v>
      </c>
      <c r="Z757" s="3">
        <f t="shared" si="81"/>
        <v>1569723157.4400001</v>
      </c>
      <c r="AA757" s="3">
        <f t="shared" si="82"/>
        <v>-1.8160673182115023E-2</v>
      </c>
      <c r="AB757" s="7">
        <f t="shared" si="83"/>
        <v>-0.11279095539148014</v>
      </c>
      <c r="AC757" s="3" cm="1">
        <f t="array" ref="AC757">IFERROR(
    (SUMPRODUCT(--(M757:M1756 &lt;&gt; Y757:Y1756)*(M757:M1756 &lt; Y757:Y1756)) - SUMPRODUCT(--(M757:M1756 &lt;&gt; Y757:Y1756)*(M757:M1756 &gt; Y757:Y1756))) /
    SQRT(
        (SUMPRODUCT(--(M757:M1756 &lt;&gt; Y757:Y1756)*(M757:M1756 &lt; Y757:Y1756)) + COUNT(M757:M1756)) *
        (SUMPRODUCT(--(M757:M1756 &lt;&gt; Y757:Y1756)*(M757:M1756 &gt; Y757:Y1756)) + COUNT(Y757:Y1756))
    ),
    0
)</f>
        <v>0.70710678118654746</v>
      </c>
    </row>
    <row r="758" spans="1:29" x14ac:dyDescent="0.3">
      <c r="A758" s="4" t="s">
        <v>488</v>
      </c>
      <c r="B758" s="4" t="s">
        <v>489</v>
      </c>
      <c r="C758" s="5">
        <v>30</v>
      </c>
      <c r="D758" s="4" t="s">
        <v>41</v>
      </c>
      <c r="E758" s="4" t="s">
        <v>42</v>
      </c>
      <c r="F758" s="5">
        <v>3</v>
      </c>
      <c r="G758" s="4" t="s">
        <v>64</v>
      </c>
      <c r="H758" s="4" t="s">
        <v>26</v>
      </c>
      <c r="I758" s="5">
        <v>40285473</v>
      </c>
      <c r="J758" s="5">
        <v>14572602</v>
      </c>
      <c r="K758" s="5">
        <v>483592042</v>
      </c>
      <c r="L758" s="4" t="s">
        <v>61</v>
      </c>
      <c r="M758" s="5">
        <v>620</v>
      </c>
      <c r="N758" s="5">
        <v>12</v>
      </c>
      <c r="O758" s="2">
        <v>17.39</v>
      </c>
      <c r="P758" s="5">
        <v>18177933</v>
      </c>
      <c r="Q758" s="4" t="s">
        <v>36</v>
      </c>
      <c r="R758" s="5">
        <v>0</v>
      </c>
      <c r="S758" s="4" t="s">
        <v>50</v>
      </c>
      <c r="T758" s="6">
        <v>45349</v>
      </c>
      <c r="U758" s="4" t="s">
        <v>30</v>
      </c>
      <c r="V758" s="2">
        <f t="shared" si="77"/>
        <v>33.136293973129753</v>
      </c>
      <c r="W758" s="3">
        <f t="shared" si="78"/>
        <v>-2.0410021002145125E-2</v>
      </c>
      <c r="X758" s="3">
        <f t="shared" si="79"/>
        <v>19.39</v>
      </c>
      <c r="Y758" s="3">
        <f t="shared" si="80"/>
        <v>8409665610.3800001</v>
      </c>
      <c r="Z758" s="3">
        <f t="shared" si="81"/>
        <v>9376849694.3800011</v>
      </c>
      <c r="AA758" s="3">
        <f t="shared" si="82"/>
        <v>-2.0410021002144584E-2</v>
      </c>
      <c r="AB758" s="7">
        <f t="shared" si="83"/>
        <v>-0.1105338709184</v>
      </c>
      <c r="AC758" s="3" cm="1">
        <f t="array" ref="AC758">IFERROR(
    (SUMPRODUCT(--(M758:M1757 &lt;&gt; Y758:Y1757)*(M758:M1757 &lt; Y758:Y1757)) - SUMPRODUCT(--(M758:M1757 &lt;&gt; Y758:Y1757)*(M758:M1757 &gt; Y758:Y1757))) /
    SQRT(
        (SUMPRODUCT(--(M758:M1757 &lt;&gt; Y758:Y1757)*(M758:M1757 &lt; Y758:Y1757)) + COUNT(M758:M1757)) *
        (SUMPRODUCT(--(M758:M1757 &lt;&gt; Y758:Y1757)*(M758:M1757 &gt; Y758:Y1757)) + COUNT(Y758:Y1757))
    ),
    0
)</f>
        <v>0.70710678118654757</v>
      </c>
    </row>
    <row r="759" spans="1:29" x14ac:dyDescent="0.3">
      <c r="A759" s="4" t="s">
        <v>932</v>
      </c>
      <c r="B759" s="4" t="s">
        <v>933</v>
      </c>
      <c r="C759" s="5">
        <v>41</v>
      </c>
      <c r="D759" s="4" t="s">
        <v>41</v>
      </c>
      <c r="E759" s="4" t="s">
        <v>33</v>
      </c>
      <c r="F759" s="5">
        <v>0</v>
      </c>
      <c r="G759" s="4" t="s">
        <v>93</v>
      </c>
      <c r="H759" s="4" t="s">
        <v>26</v>
      </c>
      <c r="I759" s="5">
        <v>13139480</v>
      </c>
      <c r="J759" s="5">
        <v>13131824</v>
      </c>
      <c r="K759" s="5">
        <v>329035220</v>
      </c>
      <c r="L759" s="4" t="s">
        <v>27</v>
      </c>
      <c r="M759" s="5">
        <v>612</v>
      </c>
      <c r="N759" s="5">
        <v>12</v>
      </c>
      <c r="O759" s="2">
        <v>10.86</v>
      </c>
      <c r="P759" s="5">
        <v>6776634</v>
      </c>
      <c r="Q759" s="4" t="s">
        <v>36</v>
      </c>
      <c r="R759" s="5">
        <v>0</v>
      </c>
      <c r="S759" s="4" t="s">
        <v>50</v>
      </c>
      <c r="T759" s="6">
        <v>44891</v>
      </c>
      <c r="U759" s="4" t="s">
        <v>30</v>
      </c>
      <c r="V759" s="2">
        <f t="shared" si="77"/>
        <v>25.79481399172268</v>
      </c>
      <c r="W759" s="3">
        <f t="shared" si="78"/>
        <v>-1.9745594266984051E-2</v>
      </c>
      <c r="X759" s="3">
        <f t="shared" si="79"/>
        <v>12.86</v>
      </c>
      <c r="Y759" s="3">
        <f t="shared" si="80"/>
        <v>3573322489.1999998</v>
      </c>
      <c r="Z759" s="3">
        <f t="shared" si="81"/>
        <v>4231392929.1999998</v>
      </c>
      <c r="AA759" s="3">
        <f t="shared" si="82"/>
        <v>-1.9745594266983423E-2</v>
      </c>
      <c r="AB759" s="7">
        <f t="shared" si="83"/>
        <v>-0.10773340269930809</v>
      </c>
      <c r="AC759" s="3" cm="1">
        <f t="array" ref="AC759">IFERROR(
    (SUMPRODUCT(--(M759:M1758 &lt;&gt; Y759:Y1758)*(M759:M1758 &lt; Y759:Y1758)) - SUMPRODUCT(--(M759:M1758 &lt;&gt; Y759:Y1758)*(M759:M1758 &gt; Y759:Y1758))) /
    SQRT(
        (SUMPRODUCT(--(M759:M1758 &lt;&gt; Y759:Y1758)*(M759:M1758 &lt; Y759:Y1758)) + COUNT(M759:M1758)) *
        (SUMPRODUCT(--(M759:M1758 &lt;&gt; Y759:Y1758)*(M759:M1758 &gt; Y759:Y1758)) + COUNT(Y759:Y1758))
    ),
    0
)</f>
        <v>0.70710678118654757</v>
      </c>
    </row>
    <row r="760" spans="1:29" x14ac:dyDescent="0.3">
      <c r="A760" s="4" t="s">
        <v>522</v>
      </c>
      <c r="B760" s="4" t="s">
        <v>523</v>
      </c>
      <c r="C760" s="5">
        <v>31</v>
      </c>
      <c r="D760" s="4" t="s">
        <v>41</v>
      </c>
      <c r="E760" s="4" t="s">
        <v>24</v>
      </c>
      <c r="F760" s="5">
        <v>3</v>
      </c>
      <c r="G760" s="4" t="s">
        <v>34</v>
      </c>
      <c r="H760" s="4" t="s">
        <v>26</v>
      </c>
      <c r="I760" s="5">
        <v>10552612</v>
      </c>
      <c r="J760" s="5">
        <v>3254449</v>
      </c>
      <c r="K760" s="5">
        <v>192968603</v>
      </c>
      <c r="L760" s="4" t="s">
        <v>35</v>
      </c>
      <c r="M760" s="5">
        <v>615</v>
      </c>
      <c r="N760" s="5">
        <v>60</v>
      </c>
      <c r="O760" s="2">
        <v>22.64</v>
      </c>
      <c r="P760" s="5">
        <v>1627901</v>
      </c>
      <c r="Q760" s="4" t="s">
        <v>36</v>
      </c>
      <c r="R760" s="5">
        <v>0</v>
      </c>
      <c r="S760" s="4" t="s">
        <v>50</v>
      </c>
      <c r="T760" s="6">
        <v>44897</v>
      </c>
      <c r="U760" s="4" t="s">
        <v>84</v>
      </c>
      <c r="V760" s="2">
        <f t="shared" si="77"/>
        <v>11.790351328208082</v>
      </c>
      <c r="W760" s="3">
        <f t="shared" si="78"/>
        <v>-2.2080238313361686E-2</v>
      </c>
      <c r="X760" s="3">
        <f t="shared" si="79"/>
        <v>24.64</v>
      </c>
      <c r="Y760" s="3">
        <f t="shared" si="80"/>
        <v>4368809171.9200001</v>
      </c>
      <c r="Z760" s="3">
        <f t="shared" si="81"/>
        <v>4754746377.9200001</v>
      </c>
      <c r="AA760" s="3">
        <f t="shared" si="82"/>
        <v>-2.2080238313361242E-2</v>
      </c>
      <c r="AB760" s="7">
        <f t="shared" si="83"/>
        <v>-0.10547211830110578</v>
      </c>
      <c r="AC760" s="3" cm="1">
        <f t="array" ref="AC760">IFERROR(
    (SUMPRODUCT(--(M760:M1759 &lt;&gt; Y760:Y1759)*(M760:M1759 &lt; Y760:Y1759)) - SUMPRODUCT(--(M760:M1759 &lt;&gt; Y760:Y1759)*(M760:M1759 &gt; Y760:Y1759))) /
    SQRT(
        (SUMPRODUCT(--(M760:M1759 &lt;&gt; Y760:Y1759)*(M760:M1759 &lt; Y760:Y1759)) + COUNT(M760:M1759)) *
        (SUMPRODUCT(--(M760:M1759 &lt;&gt; Y760:Y1759)*(M760:M1759 &gt; Y760:Y1759)) + COUNT(Y760:Y1759))
    ),
    0
)</f>
        <v>0.70710678118654757</v>
      </c>
    </row>
    <row r="761" spans="1:29" x14ac:dyDescent="0.3">
      <c r="A761" s="4" t="s">
        <v>612</v>
      </c>
      <c r="B761" s="4" t="s">
        <v>613</v>
      </c>
      <c r="C761" s="5">
        <v>33</v>
      </c>
      <c r="D761" s="4" t="s">
        <v>41</v>
      </c>
      <c r="E761" s="4" t="s">
        <v>24</v>
      </c>
      <c r="F761" s="5">
        <v>2</v>
      </c>
      <c r="G761" s="4" t="s">
        <v>34</v>
      </c>
      <c r="H761" s="4" t="s">
        <v>305</v>
      </c>
      <c r="I761" s="5">
        <v>21856056</v>
      </c>
      <c r="J761" s="5">
        <v>5998544</v>
      </c>
      <c r="K761" s="5">
        <v>199850664</v>
      </c>
      <c r="L761" s="4" t="s">
        <v>27</v>
      </c>
      <c r="M761" s="5">
        <v>611</v>
      </c>
      <c r="N761" s="5">
        <v>24</v>
      </c>
      <c r="O761" s="2">
        <v>19.41</v>
      </c>
      <c r="P761" s="5">
        <v>9993487</v>
      </c>
      <c r="Q761" s="4" t="s">
        <v>36</v>
      </c>
      <c r="R761" s="5">
        <v>0</v>
      </c>
      <c r="S761" s="4" t="s">
        <v>50</v>
      </c>
      <c r="T761" s="6">
        <v>45510</v>
      </c>
      <c r="U761" s="4" t="s">
        <v>84</v>
      </c>
      <c r="V761" s="2">
        <f t="shared" si="77"/>
        <v>35.87733085379076</v>
      </c>
      <c r="W761" s="3">
        <f t="shared" si="78"/>
        <v>-1.9103131039374777E-2</v>
      </c>
      <c r="X761" s="3">
        <f t="shared" si="79"/>
        <v>21.41</v>
      </c>
      <c r="Y761" s="3">
        <f t="shared" si="80"/>
        <v>3879101388.2400002</v>
      </c>
      <c r="Z761" s="3">
        <f t="shared" si="81"/>
        <v>4278802716.2400002</v>
      </c>
      <c r="AA761" s="3">
        <f t="shared" si="82"/>
        <v>-1.910313103937418E-2</v>
      </c>
      <c r="AB761" s="7">
        <f t="shared" si="83"/>
        <v>-0.10293890707422856</v>
      </c>
      <c r="AC761" s="3" cm="1">
        <f t="array" ref="AC761">IFERROR(
    (SUMPRODUCT(--(M761:M1760 &lt;&gt; Y761:Y1760)*(M761:M1760 &lt; Y761:Y1760)) - SUMPRODUCT(--(M761:M1760 &lt;&gt; Y761:Y1760)*(M761:M1760 &gt; Y761:Y1760))) /
    SQRT(
        (SUMPRODUCT(--(M761:M1760 &lt;&gt; Y761:Y1760)*(M761:M1760 &lt; Y761:Y1760)) + COUNT(M761:M1760)) *
        (SUMPRODUCT(--(M761:M1760 &lt;&gt; Y761:Y1760)*(M761:M1760 &gt; Y761:Y1760)) + COUNT(Y761:Y1760))
    ),
    0
)</f>
        <v>0.70710678118654746</v>
      </c>
    </row>
    <row r="762" spans="1:29" x14ac:dyDescent="0.3">
      <c r="A762" s="4" t="s">
        <v>1602</v>
      </c>
      <c r="B762" s="4" t="s">
        <v>1603</v>
      </c>
      <c r="C762" s="5">
        <v>55</v>
      </c>
      <c r="D762" s="4" t="s">
        <v>41</v>
      </c>
      <c r="E762" s="4" t="s">
        <v>33</v>
      </c>
      <c r="F762" s="5">
        <v>2</v>
      </c>
      <c r="G762" s="4" t="s">
        <v>25</v>
      </c>
      <c r="H762" s="4" t="s">
        <v>54</v>
      </c>
      <c r="I762" s="5">
        <v>13018205</v>
      </c>
      <c r="J762" s="5">
        <v>12026844</v>
      </c>
      <c r="K762" s="5">
        <v>144366197</v>
      </c>
      <c r="L762" s="4" t="s">
        <v>58</v>
      </c>
      <c r="M762" s="5">
        <v>620</v>
      </c>
      <c r="N762" s="5">
        <v>48</v>
      </c>
      <c r="O762" s="2">
        <v>21.96</v>
      </c>
      <c r="P762" s="5">
        <v>2763655</v>
      </c>
      <c r="Q762" s="4" t="s">
        <v>28</v>
      </c>
      <c r="R762" s="5">
        <v>0</v>
      </c>
      <c r="S762" s="4" t="s">
        <v>29</v>
      </c>
      <c r="T762" s="6">
        <v>45815</v>
      </c>
      <c r="U762" s="4" t="s">
        <v>30</v>
      </c>
      <c r="V762" s="2">
        <f t="shared" si="77"/>
        <v>11.034735847392433</v>
      </c>
      <c r="W762" s="3">
        <f t="shared" si="78"/>
        <v>-1.7505599624359776E-2</v>
      </c>
      <c r="X762" s="3">
        <f t="shared" si="79"/>
        <v>23.96</v>
      </c>
      <c r="Y762" s="3">
        <f t="shared" si="80"/>
        <v>3170281686.1199999</v>
      </c>
      <c r="Z762" s="3">
        <f t="shared" si="81"/>
        <v>3459014080.1199999</v>
      </c>
      <c r="AA762" s="3">
        <f t="shared" si="82"/>
        <v>-1.7505599624359398E-2</v>
      </c>
      <c r="AB762" s="7">
        <f t="shared" si="83"/>
        <v>-0.10068276850457838</v>
      </c>
      <c r="AC762" s="3" cm="1">
        <f t="array" ref="AC762">IFERROR(
    (SUMPRODUCT(--(M762:M1761 &lt;&gt; Y762:Y1761)*(M762:M1761 &lt; Y762:Y1761)) - SUMPRODUCT(--(M762:M1761 &lt;&gt; Y762:Y1761)*(M762:M1761 &gt; Y762:Y1761))) /
    SQRT(
        (SUMPRODUCT(--(M762:M1761 &lt;&gt; Y762:Y1761)*(M762:M1761 &lt; Y762:Y1761)) + COUNT(M762:M1761)) *
        (SUMPRODUCT(--(M762:M1761 &lt;&gt; Y762:Y1761)*(M762:M1761 &gt; Y762:Y1761)) + COUNT(Y762:Y1761))
    ),
    0
)</f>
        <v>0.70710678118654746</v>
      </c>
    </row>
    <row r="763" spans="1:29" x14ac:dyDescent="0.3">
      <c r="A763" s="4" t="s">
        <v>392</v>
      </c>
      <c r="B763" s="4" t="s">
        <v>393</v>
      </c>
      <c r="C763" s="5">
        <v>28</v>
      </c>
      <c r="D763" s="4" t="s">
        <v>23</v>
      </c>
      <c r="E763" s="4" t="s">
        <v>33</v>
      </c>
      <c r="F763" s="5">
        <v>2</v>
      </c>
      <c r="G763" s="4" t="s">
        <v>34</v>
      </c>
      <c r="H763" s="4" t="s">
        <v>49</v>
      </c>
      <c r="I763" s="5">
        <v>15123243</v>
      </c>
      <c r="J763" s="5">
        <v>13283058</v>
      </c>
      <c r="K763" s="5">
        <v>19920226</v>
      </c>
      <c r="L763" s="4" t="s">
        <v>58</v>
      </c>
      <c r="M763" s="5">
        <v>613</v>
      </c>
      <c r="N763" s="5">
        <v>12</v>
      </c>
      <c r="O763" s="2">
        <v>18.309999999999999</v>
      </c>
      <c r="P763" s="5">
        <v>14183900</v>
      </c>
      <c r="Q763" s="4" t="s">
        <v>36</v>
      </c>
      <c r="R763" s="5">
        <v>1</v>
      </c>
      <c r="S763" s="4" t="s">
        <v>37</v>
      </c>
      <c r="T763" s="6">
        <v>45738</v>
      </c>
      <c r="U763" s="4" t="s">
        <v>38</v>
      </c>
      <c r="V763" s="2">
        <f t="shared" si="77"/>
        <v>49.932231584816336</v>
      </c>
      <c r="W763" s="3">
        <f t="shared" si="78"/>
        <v>-1.4743459620898481E-2</v>
      </c>
      <c r="X763" s="3">
        <f t="shared" si="79"/>
        <v>20.309999999999999</v>
      </c>
      <c r="Y763" s="3">
        <f t="shared" si="80"/>
        <v>364739338.06</v>
      </c>
      <c r="Z763" s="3">
        <f t="shared" si="81"/>
        <v>404579790.06</v>
      </c>
      <c r="AA763" s="3">
        <f t="shared" si="82"/>
        <v>-1.4743459620898099E-2</v>
      </c>
      <c r="AB763" s="7">
        <f t="shared" si="83"/>
        <v>-9.7679322008858427E-2</v>
      </c>
      <c r="AC763" s="3" cm="1">
        <f t="array" ref="AC763">IFERROR(
    (SUMPRODUCT(--(M763:M1762 &lt;&gt; Y763:Y1762)*(M763:M1762 &lt; Y763:Y1762)) - SUMPRODUCT(--(M763:M1762 &lt;&gt; Y763:Y1762)*(M763:M1762 &gt; Y763:Y1762))) /
    SQRT(
        (SUMPRODUCT(--(M763:M1762 &lt;&gt; Y763:Y1762)*(M763:M1762 &lt; Y763:Y1762)) + COUNT(M763:M1762)) *
        (SUMPRODUCT(--(M763:M1762 &lt;&gt; Y763:Y1762)*(M763:M1762 &gt; Y763:Y1762)) + COUNT(Y763:Y1762))
    ),
    0
)</f>
        <v>0.70710678118654757</v>
      </c>
    </row>
    <row r="764" spans="1:29" x14ac:dyDescent="0.3">
      <c r="A764" s="4" t="s">
        <v>1042</v>
      </c>
      <c r="B764" s="4" t="s">
        <v>1043</v>
      </c>
      <c r="C764" s="5">
        <v>43</v>
      </c>
      <c r="D764" s="4" t="s">
        <v>41</v>
      </c>
      <c r="E764" s="4" t="s">
        <v>24</v>
      </c>
      <c r="F764" s="5">
        <v>3</v>
      </c>
      <c r="G764" s="4" t="s">
        <v>34</v>
      </c>
      <c r="H764" s="4" t="s">
        <v>54</v>
      </c>
      <c r="I764" s="5">
        <v>6717479</v>
      </c>
      <c r="J764" s="5">
        <v>910913</v>
      </c>
      <c r="K764" s="5">
        <v>290812635</v>
      </c>
      <c r="L764" s="4" t="s">
        <v>27</v>
      </c>
      <c r="M764" s="5">
        <v>615</v>
      </c>
      <c r="N764" s="5">
        <v>36</v>
      </c>
      <c r="O764" s="2">
        <v>11.61</v>
      </c>
      <c r="P764" s="5">
        <v>6328567</v>
      </c>
      <c r="Q764" s="4" t="s">
        <v>46</v>
      </c>
      <c r="R764" s="5">
        <v>0</v>
      </c>
      <c r="S764" s="4" t="s">
        <v>29</v>
      </c>
      <c r="T764" s="6">
        <v>44838</v>
      </c>
      <c r="U764" s="4" t="s">
        <v>55</v>
      </c>
      <c r="V764" s="2">
        <f t="shared" si="77"/>
        <v>82.960694730947225</v>
      </c>
      <c r="W764" s="3">
        <f t="shared" si="78"/>
        <v>-1.9404636619015168E-2</v>
      </c>
      <c r="X764" s="3">
        <f t="shared" si="79"/>
        <v>13.61</v>
      </c>
      <c r="Y764" s="3">
        <f t="shared" si="80"/>
        <v>3376334692.3499999</v>
      </c>
      <c r="Z764" s="3">
        <f t="shared" si="81"/>
        <v>3957959962.3499999</v>
      </c>
      <c r="AA764" s="3">
        <f t="shared" si="82"/>
        <v>-1.940463661901469E-2</v>
      </c>
      <c r="AB764" s="7">
        <f t="shared" si="83"/>
        <v>-0.11042166576458286</v>
      </c>
      <c r="AC764" s="3" cm="1">
        <f t="array" ref="AC764">IFERROR(
    (SUMPRODUCT(--(M764:M1763 &lt;&gt; Y764:Y1763)*(M764:M1763 &lt; Y764:Y1763)) - SUMPRODUCT(--(M764:M1763 &lt;&gt; Y764:Y1763)*(M764:M1763 &gt; Y764:Y1763))) /
    SQRT(
        (SUMPRODUCT(--(M764:M1763 &lt;&gt; Y764:Y1763)*(M764:M1763 &lt; Y764:Y1763)) + COUNT(M764:M1763)) *
        (SUMPRODUCT(--(M764:M1763 &lt;&gt; Y764:Y1763)*(M764:M1763 &gt; Y764:Y1763)) + COUNT(Y764:Y1763))
    ),
    0
)</f>
        <v>0.70710678118654757</v>
      </c>
    </row>
    <row r="765" spans="1:29" x14ac:dyDescent="0.3">
      <c r="A765" s="4" t="s">
        <v>1754</v>
      </c>
      <c r="B765" s="4" t="s">
        <v>1755</v>
      </c>
      <c r="C765" s="5">
        <v>57</v>
      </c>
      <c r="D765" s="4" t="s">
        <v>41</v>
      </c>
      <c r="E765" s="4" t="s">
        <v>33</v>
      </c>
      <c r="F765" s="5">
        <v>2</v>
      </c>
      <c r="G765" s="4" t="s">
        <v>34</v>
      </c>
      <c r="H765" s="4" t="s">
        <v>26</v>
      </c>
      <c r="I765" s="5">
        <v>37707979</v>
      </c>
      <c r="J765" s="5">
        <v>13962313</v>
      </c>
      <c r="K765" s="5">
        <v>341514260</v>
      </c>
      <c r="L765" s="4" t="s">
        <v>71</v>
      </c>
      <c r="M765" s="5">
        <v>611</v>
      </c>
      <c r="N765" s="5">
        <v>60</v>
      </c>
      <c r="O765" s="2">
        <v>23.07</v>
      </c>
      <c r="P765" s="5">
        <v>1444846</v>
      </c>
      <c r="Q765" s="4" t="s">
        <v>28</v>
      </c>
      <c r="R765" s="5">
        <v>0</v>
      </c>
      <c r="S765" s="4" t="s">
        <v>29</v>
      </c>
      <c r="T765" s="6">
        <v>44941</v>
      </c>
      <c r="U765" s="4" t="s">
        <v>84</v>
      </c>
      <c r="V765" s="2">
        <f t="shared" si="77"/>
        <v>2.7962799203844249</v>
      </c>
      <c r="W765" s="3">
        <f t="shared" si="78"/>
        <v>-2.1401907133576252E-2</v>
      </c>
      <c r="X765" s="3">
        <f t="shared" si="79"/>
        <v>25.07</v>
      </c>
      <c r="Y765" s="3">
        <f t="shared" si="80"/>
        <v>7878733978.1999998</v>
      </c>
      <c r="Z765" s="3">
        <f t="shared" si="81"/>
        <v>8561762498.1999998</v>
      </c>
      <c r="AA765" s="3">
        <f t="shared" si="82"/>
        <v>-2.1401907133575634E-2</v>
      </c>
      <c r="AB765" s="7">
        <f t="shared" si="83"/>
        <v>-0.1078215565645527</v>
      </c>
      <c r="AC765" s="3" cm="1">
        <f t="array" ref="AC765">IFERROR(
    (SUMPRODUCT(--(M765:M1764 &lt;&gt; Y765:Y1764)*(M765:M1764 &lt; Y765:Y1764)) - SUMPRODUCT(--(M765:M1764 &lt;&gt; Y765:Y1764)*(M765:M1764 &gt; Y765:Y1764))) /
    SQRT(
        (SUMPRODUCT(--(M765:M1764 &lt;&gt; Y765:Y1764)*(M765:M1764 &lt; Y765:Y1764)) + COUNT(M765:M1764)) *
        (SUMPRODUCT(--(M765:M1764 &lt;&gt; Y765:Y1764)*(M765:M1764 &gt; Y765:Y1764)) + COUNT(Y765:Y1764))
    ),
    0
)</f>
        <v>0.70710678118654757</v>
      </c>
    </row>
    <row r="766" spans="1:29" x14ac:dyDescent="0.3">
      <c r="A766" s="4" t="s">
        <v>1800</v>
      </c>
      <c r="B766" s="4" t="s">
        <v>1801</v>
      </c>
      <c r="C766" s="5">
        <v>58</v>
      </c>
      <c r="D766" s="4" t="s">
        <v>23</v>
      </c>
      <c r="E766" s="4" t="s">
        <v>33</v>
      </c>
      <c r="F766" s="5">
        <v>0</v>
      </c>
      <c r="G766" s="4" t="s">
        <v>25</v>
      </c>
      <c r="H766" s="4" t="s">
        <v>26</v>
      </c>
      <c r="I766" s="5">
        <v>15993292</v>
      </c>
      <c r="J766" s="5">
        <v>2759374</v>
      </c>
      <c r="K766" s="5">
        <v>61920052</v>
      </c>
      <c r="L766" s="4" t="s">
        <v>27</v>
      </c>
      <c r="M766" s="5">
        <v>620</v>
      </c>
      <c r="N766" s="5">
        <v>12</v>
      </c>
      <c r="O766" s="2">
        <v>17.28</v>
      </c>
      <c r="P766" s="5">
        <v>13868957</v>
      </c>
      <c r="Q766" s="4" t="s">
        <v>36</v>
      </c>
      <c r="R766" s="5">
        <v>0</v>
      </c>
      <c r="S766" s="4" t="s">
        <v>50</v>
      </c>
      <c r="T766" s="6">
        <v>45448</v>
      </c>
      <c r="U766" s="4" t="s">
        <v>30</v>
      </c>
      <c r="V766" s="2">
        <f t="shared" si="77"/>
        <v>73.957254931112189</v>
      </c>
      <c r="W766" s="3">
        <f t="shared" si="78"/>
        <v>-1.8135759191150704E-2</v>
      </c>
      <c r="X766" s="3">
        <f t="shared" si="79"/>
        <v>19.28</v>
      </c>
      <c r="Y766" s="3">
        <f t="shared" si="80"/>
        <v>1069978498.5600001</v>
      </c>
      <c r="Z766" s="3">
        <f t="shared" si="81"/>
        <v>1193818602.5600002</v>
      </c>
      <c r="AA766" s="3">
        <f t="shared" si="82"/>
        <v>-1.8135759191150701E-2</v>
      </c>
      <c r="AB766" s="7">
        <f t="shared" si="83"/>
        <v>-0.10549376086481967</v>
      </c>
      <c r="AC766" s="3" cm="1">
        <f t="array" ref="AC766">IFERROR(
    (SUMPRODUCT(--(M766:M1765 &lt;&gt; Y766:Y1765)*(M766:M1765 &lt; Y766:Y1765)) - SUMPRODUCT(--(M766:M1765 &lt;&gt; Y766:Y1765)*(M766:M1765 &gt; Y766:Y1765))) /
    SQRT(
        (SUMPRODUCT(--(M766:M1765 &lt;&gt; Y766:Y1765)*(M766:M1765 &lt; Y766:Y1765)) + COUNT(M766:M1765)) *
        (SUMPRODUCT(--(M766:M1765 &lt;&gt; Y766:Y1765)*(M766:M1765 &gt; Y766:Y1765)) + COUNT(Y766:Y1765))
    ),
    0
)</f>
        <v>0.70710678118654746</v>
      </c>
    </row>
    <row r="767" spans="1:29" x14ac:dyDescent="0.3">
      <c r="A767" s="4" t="s">
        <v>1878</v>
      </c>
      <c r="B767" s="4" t="s">
        <v>1879</v>
      </c>
      <c r="C767" s="5">
        <v>60</v>
      </c>
      <c r="D767" s="4" t="s">
        <v>23</v>
      </c>
      <c r="E767" s="4" t="s">
        <v>24</v>
      </c>
      <c r="F767" s="5">
        <v>1</v>
      </c>
      <c r="G767" s="4" t="s">
        <v>34</v>
      </c>
      <c r="H767" s="4" t="s">
        <v>49</v>
      </c>
      <c r="I767" s="5">
        <v>25436213</v>
      </c>
      <c r="J767" s="5">
        <v>7139608</v>
      </c>
      <c r="K767" s="5">
        <v>335184164</v>
      </c>
      <c r="L767" s="4" t="s">
        <v>61</v>
      </c>
      <c r="M767" s="5">
        <v>615</v>
      </c>
      <c r="N767" s="5">
        <v>48</v>
      </c>
      <c r="O767" s="2">
        <v>21.81</v>
      </c>
      <c r="P767" s="5">
        <v>17310733</v>
      </c>
      <c r="Q767" s="4" t="s">
        <v>36</v>
      </c>
      <c r="R767" s="5">
        <v>0</v>
      </c>
      <c r="S767" s="4" t="s">
        <v>29</v>
      </c>
      <c r="T767" s="6">
        <v>45886</v>
      </c>
      <c r="U767" s="4" t="s">
        <v>51</v>
      </c>
      <c r="V767" s="2">
        <f t="shared" si="77"/>
        <v>53.13982109614367</v>
      </c>
      <c r="W767" s="3">
        <f t="shared" si="78"/>
        <v>-1.745453484186377E-2</v>
      </c>
      <c r="X767" s="3">
        <f t="shared" si="79"/>
        <v>23.81</v>
      </c>
      <c r="Y767" s="3">
        <f t="shared" si="80"/>
        <v>7310366616.8399992</v>
      </c>
      <c r="Z767" s="3">
        <f t="shared" si="81"/>
        <v>7980734944.8399992</v>
      </c>
      <c r="AA767" s="3">
        <f t="shared" si="82"/>
        <v>-1.745453484186333E-2</v>
      </c>
      <c r="AB767" s="7">
        <f t="shared" si="83"/>
        <v>-0.10242170636473409</v>
      </c>
      <c r="AC767" s="3" cm="1">
        <f t="array" ref="AC767">IFERROR(
    (SUMPRODUCT(--(M767:M1766 &lt;&gt; Y767:Y1766)*(M767:M1766 &lt; Y767:Y1766)) - SUMPRODUCT(--(M767:M1766 &lt;&gt; Y767:Y1766)*(M767:M1766 &gt; Y767:Y1766))) /
    SQRT(
        (SUMPRODUCT(--(M767:M1766 &lt;&gt; Y767:Y1766)*(M767:M1766 &lt; Y767:Y1766)) + COUNT(M767:M1766)) *
        (SUMPRODUCT(--(M767:M1766 &lt;&gt; Y767:Y1766)*(M767:M1766 &gt; Y767:Y1766)) + COUNT(Y767:Y1766))
    ),
    0
)</f>
        <v>0.70710678118654746</v>
      </c>
    </row>
    <row r="768" spans="1:29" x14ac:dyDescent="0.3">
      <c r="A768" s="4" t="s">
        <v>574</v>
      </c>
      <c r="B768" s="4" t="s">
        <v>575</v>
      </c>
      <c r="C768" s="5">
        <v>32</v>
      </c>
      <c r="D768" s="4" t="s">
        <v>41</v>
      </c>
      <c r="E768" s="4" t="s">
        <v>24</v>
      </c>
      <c r="F768" s="5">
        <v>3</v>
      </c>
      <c r="G768" s="4" t="s">
        <v>64</v>
      </c>
      <c r="H768" s="4" t="s">
        <v>26</v>
      </c>
      <c r="I768" s="5">
        <v>12517201</v>
      </c>
      <c r="J768" s="5">
        <v>11841158</v>
      </c>
      <c r="K768" s="5">
        <v>476823546</v>
      </c>
      <c r="L768" s="4" t="s">
        <v>35</v>
      </c>
      <c r="M768" s="5">
        <v>619</v>
      </c>
      <c r="N768" s="5">
        <v>36</v>
      </c>
      <c r="O768" s="2">
        <v>8.6300000000000008</v>
      </c>
      <c r="P768" s="5">
        <v>7810136</v>
      </c>
      <c r="Q768" s="4" t="s">
        <v>46</v>
      </c>
      <c r="R768" s="5">
        <v>0</v>
      </c>
      <c r="S768" s="4" t="s">
        <v>50</v>
      </c>
      <c r="T768" s="6">
        <v>45051</v>
      </c>
      <c r="U768" s="4" t="s">
        <v>84</v>
      </c>
      <c r="V768" s="2">
        <f t="shared" si="77"/>
        <v>32.063473569791789</v>
      </c>
      <c r="W768" s="3">
        <f t="shared" si="78"/>
        <v>-1.4672282152913064E-2</v>
      </c>
      <c r="X768" s="3">
        <f t="shared" si="79"/>
        <v>10.63</v>
      </c>
      <c r="Y768" s="3">
        <f t="shared" si="80"/>
        <v>4114987201.9800005</v>
      </c>
      <c r="Z768" s="3">
        <f t="shared" si="81"/>
        <v>5068634293.9800005</v>
      </c>
      <c r="AA768" s="3">
        <f t="shared" si="82"/>
        <v>-1.4672282152912821E-2</v>
      </c>
      <c r="AB768" s="7">
        <f t="shared" si="83"/>
        <v>-9.9671138129356782E-2</v>
      </c>
      <c r="AC768" s="3" cm="1">
        <f t="array" ref="AC768">IFERROR(
    (SUMPRODUCT(--(M768:M1767 &lt;&gt; Y768:Y1767)*(M768:M1767 &lt; Y768:Y1767)) - SUMPRODUCT(--(M768:M1767 &lt;&gt; Y768:Y1767)*(M768:M1767 &gt; Y768:Y1767))) /
    SQRT(
        (SUMPRODUCT(--(M768:M1767 &lt;&gt; Y768:Y1767)*(M768:M1767 &lt; Y768:Y1767)) + COUNT(M768:M1767)) *
        (SUMPRODUCT(--(M768:M1767 &lt;&gt; Y768:Y1767)*(M768:M1767 &gt; Y768:Y1767)) + COUNT(Y768:Y1767))
    ),
    0
)</f>
        <v>0.70710678118654757</v>
      </c>
    </row>
    <row r="769" spans="1:29" x14ac:dyDescent="0.3">
      <c r="A769" s="4" t="s">
        <v>1528</v>
      </c>
      <c r="B769" s="4" t="s">
        <v>1529</v>
      </c>
      <c r="C769" s="5">
        <v>53</v>
      </c>
      <c r="D769" s="4" t="s">
        <v>41</v>
      </c>
      <c r="E769" s="4" t="s">
        <v>42</v>
      </c>
      <c r="F769" s="5">
        <v>1</v>
      </c>
      <c r="G769" s="4" t="s">
        <v>25</v>
      </c>
      <c r="H769" s="4" t="s">
        <v>26</v>
      </c>
      <c r="I769" s="5">
        <v>46850767</v>
      </c>
      <c r="J769" s="5">
        <v>10648764</v>
      </c>
      <c r="K769" s="5">
        <v>283748736</v>
      </c>
      <c r="L769" s="4" t="s">
        <v>61</v>
      </c>
      <c r="M769" s="5">
        <v>616</v>
      </c>
      <c r="N769" s="5">
        <v>72</v>
      </c>
      <c r="O769" s="2">
        <v>15.9</v>
      </c>
      <c r="P769" s="5">
        <v>6344491</v>
      </c>
      <c r="Q769" s="4" t="s">
        <v>46</v>
      </c>
      <c r="R769" s="5">
        <v>1</v>
      </c>
      <c r="S769" s="4" t="s">
        <v>50</v>
      </c>
      <c r="T769" s="6">
        <v>45329</v>
      </c>
      <c r="U769" s="4" t="s">
        <v>38</v>
      </c>
      <c r="V769" s="2">
        <f t="shared" si="77"/>
        <v>11.033987390262366</v>
      </c>
      <c r="W769" s="3">
        <f t="shared" si="78"/>
        <v>-1.8185611751201185E-2</v>
      </c>
      <c r="X769" s="3">
        <f t="shared" si="79"/>
        <v>17.899999999999999</v>
      </c>
      <c r="Y769" s="3">
        <f t="shared" si="80"/>
        <v>4511604902.4000006</v>
      </c>
      <c r="Z769" s="3">
        <f t="shared" si="81"/>
        <v>5079102374.3999996</v>
      </c>
      <c r="AA769" s="3">
        <f t="shared" si="82"/>
        <v>-1.8185611751200922E-2</v>
      </c>
      <c r="AB769" s="7">
        <f t="shared" si="83"/>
        <v>-9.6547186683868552E-2</v>
      </c>
      <c r="AC769" s="3" cm="1">
        <f t="array" ref="AC769">IFERROR(
    (SUMPRODUCT(--(M769:M1768 &lt;&gt; Y769:Y1768)*(M769:M1768 &lt; Y769:Y1768)) - SUMPRODUCT(--(M769:M1768 &lt;&gt; Y769:Y1768)*(M769:M1768 &gt; Y769:Y1768))) /
    SQRT(
        (SUMPRODUCT(--(M769:M1768 &lt;&gt; Y769:Y1768)*(M769:M1768 &lt; Y769:Y1768)) + COUNT(M769:M1768)) *
        (SUMPRODUCT(--(M769:M1768 &lt;&gt; Y769:Y1768)*(M769:M1768 &gt; Y769:Y1768)) + COUNT(Y769:Y1768))
    ),
    0
)</f>
        <v>0.70710678118654757</v>
      </c>
    </row>
    <row r="770" spans="1:29" x14ac:dyDescent="0.3">
      <c r="A770" s="4" t="s">
        <v>1310</v>
      </c>
      <c r="B770" s="4" t="s">
        <v>1311</v>
      </c>
      <c r="C770" s="5">
        <v>48</v>
      </c>
      <c r="D770" s="4" t="s">
        <v>41</v>
      </c>
      <c r="E770" s="4" t="s">
        <v>24</v>
      </c>
      <c r="F770" s="5">
        <v>0</v>
      </c>
      <c r="G770" s="4" t="s">
        <v>25</v>
      </c>
      <c r="H770" s="4" t="s">
        <v>305</v>
      </c>
      <c r="I770" s="5">
        <v>55457499</v>
      </c>
      <c r="J770" s="5">
        <v>13630773</v>
      </c>
      <c r="K770" s="5">
        <v>222222176</v>
      </c>
      <c r="L770" s="4" t="s">
        <v>35</v>
      </c>
      <c r="M770" s="5">
        <v>619</v>
      </c>
      <c r="N770" s="5">
        <v>24</v>
      </c>
      <c r="O770" s="2">
        <v>14.83</v>
      </c>
      <c r="P770" s="5">
        <v>14721078</v>
      </c>
      <c r="Q770" s="4" t="s">
        <v>36</v>
      </c>
      <c r="R770" s="5">
        <v>0</v>
      </c>
      <c r="S770" s="4" t="s">
        <v>29</v>
      </c>
      <c r="T770" s="6">
        <v>44870</v>
      </c>
      <c r="U770" s="4" t="s">
        <v>38</v>
      </c>
      <c r="V770" s="2">
        <f t="shared" ref="V770:V833" si="84" xml:space="preserve"> (P770 / (I770 + J770)) * 100</f>
        <v>21.307636699901831</v>
      </c>
      <c r="W770" s="3">
        <f t="shared" ref="W770:W833" si="85">IF(M770 &lt; 650,
    IF(AND(COUNTIFS(R770:R1769, 1) &gt; 0, COUNTIFS(R770:R1769, 0) &gt; 0, COUNTA(O770:O1769) &gt; 1),
        (AVERAGEIFS(O770:O1769, R770:R1769, 1) - AVERAGEIFS(O770:O1769, R770:R1769, 0)) / STDEVP(O770:O1769) * SQRT((COUNTIFS(R770:R1769, 1) * COUNTIFS(R770:R1769, 0)) / (COUNTA(O770:O1769) * (COUNTA(O770:O1769) - 1))),
        0),
    0)</f>
        <v>-1.8520797399930879E-2</v>
      </c>
      <c r="X770" s="3">
        <f t="shared" ref="X770:X833" si="86">IF(M770 &lt; 650, O770 + 2, O770)</f>
        <v>16.829999999999998</v>
      </c>
      <c r="Y770" s="3">
        <f t="shared" ref="Y770:Y833" si="87" xml:space="preserve"> K770 * O770</f>
        <v>3295554870.0799999</v>
      </c>
      <c r="Z770" s="3">
        <f t="shared" ref="Z770:Z833" si="88" xml:space="preserve"> K770 * X770</f>
        <v>3739999222.0799994</v>
      </c>
      <c r="AA770" s="3">
        <f t="shared" ref="AA770:AA833" si="89">IF(M770 &lt; 650,
    IF(AND(COUNTIFS(R770:R1769, 1) &gt; 0, COUNTIFS(R770:R1769, 0) &gt; 0, COUNTA(X770:X1769) &gt; 1),
        (AVERAGEIFS(X770:X1769, R770:R1769, 1) - AVERAGEIFS(X770:X1769, R770:R1769, 0)) / STDEVP(X770:X1769) * SQRT((COUNTIFS(R770:R1769, 1) * COUNTIFS(R770:R1769, 0)) / (COUNTA(X770:X1769) * (COUNTA(X770:X1769) - 1))),
        0),
    0)</f>
        <v>-1.8520797399930584E-2</v>
      </c>
      <c r="AB770" s="7">
        <f t="shared" ref="AB770:AB833" si="90">IF(M770 &lt; 650,
    IF(AND(COUNTIFS(R770:R1769, 1) &gt; 0, COUNTIFS(R770:R1769, 0) &gt; 0, COUNTA(M770:M1769) &gt; 1),
        (AVERAGEIFS(M770:M1769, R770:R1769, 1) - AVERAGEIFS(M770:M1769, R770:R1769, 0)) / STDEVP(M770:M1769) * SQRT((COUNTIFS(R770:R1769, 1) * COUNTIFS(R770:R1769, 0)) / (COUNTA(M770:M1769) * (COUNTA(M770:M1769) - 1))),
        0),
    0)</f>
        <v>-0.11165295412054484</v>
      </c>
      <c r="AC770" s="3" cm="1">
        <f t="array" ref="AC770">IFERROR(
    (SUMPRODUCT(--(M770:M1769 &lt;&gt; Y770:Y1769)*(M770:M1769 &lt; Y770:Y1769)) - SUMPRODUCT(--(M770:M1769 &lt;&gt; Y770:Y1769)*(M770:M1769 &gt; Y770:Y1769))) /
    SQRT(
        (SUMPRODUCT(--(M770:M1769 &lt;&gt; Y770:Y1769)*(M770:M1769 &lt; Y770:Y1769)) + COUNT(M770:M1769)) *
        (SUMPRODUCT(--(M770:M1769 &lt;&gt; Y770:Y1769)*(M770:M1769 &gt; Y770:Y1769)) + COUNT(Y770:Y1769))
    ),
    0
)</f>
        <v>0.70710678118654757</v>
      </c>
    </row>
    <row r="771" spans="1:29" x14ac:dyDescent="0.3">
      <c r="A771" s="4" t="s">
        <v>1756</v>
      </c>
      <c r="B771" s="4" t="s">
        <v>1757</v>
      </c>
      <c r="C771" s="5">
        <v>57</v>
      </c>
      <c r="D771" s="4" t="s">
        <v>23</v>
      </c>
      <c r="E771" s="4" t="s">
        <v>24</v>
      </c>
      <c r="F771" s="5">
        <v>2</v>
      </c>
      <c r="G771" s="4" t="s">
        <v>64</v>
      </c>
      <c r="H771" s="4" t="s">
        <v>49</v>
      </c>
      <c r="I771" s="5">
        <v>52553428</v>
      </c>
      <c r="J771" s="5">
        <v>5185356</v>
      </c>
      <c r="K771" s="5">
        <v>235328397</v>
      </c>
      <c r="L771" s="4" t="s">
        <v>61</v>
      </c>
      <c r="M771" s="5">
        <v>611</v>
      </c>
      <c r="N771" s="5">
        <v>48</v>
      </c>
      <c r="O771" s="2">
        <v>18.579999999999998</v>
      </c>
      <c r="P771" s="5">
        <v>19423889</v>
      </c>
      <c r="Q771" s="4" t="s">
        <v>36</v>
      </c>
      <c r="R771" s="5">
        <v>0</v>
      </c>
      <c r="S771" s="4" t="s">
        <v>29</v>
      </c>
      <c r="T771" s="6">
        <v>45217</v>
      </c>
      <c r="U771" s="4" t="s">
        <v>38</v>
      </c>
      <c r="V771" s="2">
        <f t="shared" si="84"/>
        <v>33.640973457286528</v>
      </c>
      <c r="W771" s="3">
        <f t="shared" si="85"/>
        <v>-1.8998097663663834E-2</v>
      </c>
      <c r="X771" s="3">
        <f t="shared" si="86"/>
        <v>20.58</v>
      </c>
      <c r="Y771" s="3">
        <f t="shared" si="87"/>
        <v>4372401616.2599993</v>
      </c>
      <c r="Z771" s="3">
        <f t="shared" si="88"/>
        <v>4843058410.2599993</v>
      </c>
      <c r="AA771" s="3">
        <f t="shared" si="89"/>
        <v>-1.899809766366338E-2</v>
      </c>
      <c r="AB771" s="7">
        <f t="shared" si="90"/>
        <v>-0.10857904432936979</v>
      </c>
      <c r="AC771" s="3" cm="1">
        <f t="array" ref="AC771">IFERROR(
    (SUMPRODUCT(--(M771:M1770 &lt;&gt; Y771:Y1770)*(M771:M1770 &lt; Y771:Y1770)) - SUMPRODUCT(--(M771:M1770 &lt;&gt; Y771:Y1770)*(M771:M1770 &gt; Y771:Y1770))) /
    SQRT(
        (SUMPRODUCT(--(M771:M1770 &lt;&gt; Y771:Y1770)*(M771:M1770 &lt; Y771:Y1770)) + COUNT(M771:M1770)) *
        (SUMPRODUCT(--(M771:M1770 &lt;&gt; Y771:Y1770)*(M771:M1770 &gt; Y771:Y1770)) + COUNT(Y771:Y1770))
    ),
    0
)</f>
        <v>0.70710678118654746</v>
      </c>
    </row>
    <row r="772" spans="1:29" x14ac:dyDescent="0.3">
      <c r="A772" s="4" t="s">
        <v>384</v>
      </c>
      <c r="B772" s="4" t="s">
        <v>385</v>
      </c>
      <c r="C772" s="5">
        <v>28</v>
      </c>
      <c r="D772" s="4" t="s">
        <v>23</v>
      </c>
      <c r="E772" s="4" t="s">
        <v>24</v>
      </c>
      <c r="F772" s="5">
        <v>2</v>
      </c>
      <c r="G772" s="4" t="s">
        <v>64</v>
      </c>
      <c r="H772" s="4" t="s">
        <v>26</v>
      </c>
      <c r="I772" s="5">
        <v>17602694</v>
      </c>
      <c r="J772" s="5">
        <v>12413737</v>
      </c>
      <c r="K772" s="5">
        <v>336036727</v>
      </c>
      <c r="L772" s="4" t="s">
        <v>61</v>
      </c>
      <c r="M772" s="5">
        <v>614</v>
      </c>
      <c r="N772" s="5">
        <v>72</v>
      </c>
      <c r="O772" s="2">
        <v>19.29</v>
      </c>
      <c r="P772" s="5">
        <v>7097890</v>
      </c>
      <c r="Q772" s="4" t="s">
        <v>28</v>
      </c>
      <c r="R772" s="5">
        <v>0</v>
      </c>
      <c r="S772" s="4" t="s">
        <v>37</v>
      </c>
      <c r="T772" s="6">
        <v>45590</v>
      </c>
      <c r="U772" s="4" t="s">
        <v>30</v>
      </c>
      <c r="V772" s="2">
        <f t="shared" si="84"/>
        <v>23.646682045576974</v>
      </c>
      <c r="W772" s="3">
        <f t="shared" si="85"/>
        <v>-1.7689846212268889E-2</v>
      </c>
      <c r="X772" s="3">
        <f t="shared" si="86"/>
        <v>21.29</v>
      </c>
      <c r="Y772" s="3">
        <f t="shared" si="87"/>
        <v>6482148463.8299999</v>
      </c>
      <c r="Z772" s="3">
        <f t="shared" si="88"/>
        <v>7154221917.8299999</v>
      </c>
      <c r="AA772" s="3">
        <f t="shared" si="89"/>
        <v>-1.7689846212268587E-2</v>
      </c>
      <c r="AB772" s="7">
        <f t="shared" si="90"/>
        <v>-0.10607391831622624</v>
      </c>
      <c r="AC772" s="3" cm="1">
        <f t="array" ref="AC772">IFERROR(
    (SUMPRODUCT(--(M772:M1771 &lt;&gt; Y772:Y1771)*(M772:M1771 &lt; Y772:Y1771)) - SUMPRODUCT(--(M772:M1771 &lt;&gt; Y772:Y1771)*(M772:M1771 &gt; Y772:Y1771))) /
    SQRT(
        (SUMPRODUCT(--(M772:M1771 &lt;&gt; Y772:Y1771)*(M772:M1771 &lt; Y772:Y1771)) + COUNT(M772:M1771)) *
        (SUMPRODUCT(--(M772:M1771 &lt;&gt; Y772:Y1771)*(M772:M1771 &gt; Y772:Y1771)) + COUNT(Y772:Y1771))
    ),
    0
)</f>
        <v>0.70710678118654746</v>
      </c>
    </row>
    <row r="773" spans="1:29" x14ac:dyDescent="0.3">
      <c r="A773" s="4" t="s">
        <v>1356</v>
      </c>
      <c r="B773" s="4" t="s">
        <v>1357</v>
      </c>
      <c r="C773" s="5">
        <v>49</v>
      </c>
      <c r="D773" s="4" t="s">
        <v>23</v>
      </c>
      <c r="E773" s="4" t="s">
        <v>42</v>
      </c>
      <c r="F773" s="5">
        <v>3</v>
      </c>
      <c r="G773" s="4" t="s">
        <v>34</v>
      </c>
      <c r="H773" s="4" t="s">
        <v>26</v>
      </c>
      <c r="I773" s="5">
        <v>59149428</v>
      </c>
      <c r="J773" s="5">
        <v>3486444</v>
      </c>
      <c r="K773" s="5">
        <v>222594398</v>
      </c>
      <c r="L773" s="4" t="s">
        <v>71</v>
      </c>
      <c r="M773" s="5">
        <v>619</v>
      </c>
      <c r="N773" s="5">
        <v>12</v>
      </c>
      <c r="O773" s="2">
        <v>12.96</v>
      </c>
      <c r="P773" s="5">
        <v>12252265</v>
      </c>
      <c r="Q773" s="4" t="s">
        <v>36</v>
      </c>
      <c r="R773" s="5">
        <v>0</v>
      </c>
      <c r="S773" s="4" t="s">
        <v>29</v>
      </c>
      <c r="T773" s="6">
        <v>45416</v>
      </c>
      <c r="U773" s="4" t="s">
        <v>30</v>
      </c>
      <c r="V773" s="2">
        <f t="shared" si="84"/>
        <v>19.561099109468771</v>
      </c>
      <c r="W773" s="3">
        <f t="shared" si="85"/>
        <v>-1.6030465067148978E-2</v>
      </c>
      <c r="X773" s="3">
        <f t="shared" si="86"/>
        <v>14.96</v>
      </c>
      <c r="Y773" s="3">
        <f t="shared" si="87"/>
        <v>2884823398.0800004</v>
      </c>
      <c r="Z773" s="3">
        <f t="shared" si="88"/>
        <v>3330012194.0800004</v>
      </c>
      <c r="AA773" s="3">
        <f t="shared" si="89"/>
        <v>-1.6030465067148548E-2</v>
      </c>
      <c r="AB773" s="7">
        <f t="shared" si="90"/>
        <v>-0.10327127985052627</v>
      </c>
      <c r="AC773" s="3" cm="1">
        <f t="array" ref="AC773">IFERROR(
    (SUMPRODUCT(--(M773:M1772 &lt;&gt; Y773:Y1772)*(M773:M1772 &lt; Y773:Y1772)) - SUMPRODUCT(--(M773:M1772 &lt;&gt; Y773:Y1772)*(M773:M1772 &gt; Y773:Y1772))) /
    SQRT(
        (SUMPRODUCT(--(M773:M1772 &lt;&gt; Y773:Y1772)*(M773:M1772 &lt; Y773:Y1772)) + COUNT(M773:M1772)) *
        (SUMPRODUCT(--(M773:M1772 &lt;&gt; Y773:Y1772)*(M773:M1772 &gt; Y773:Y1772)) + COUNT(Y773:Y1772))
    ),
    0
)</f>
        <v>0.70710678118654757</v>
      </c>
    </row>
    <row r="774" spans="1:29" x14ac:dyDescent="0.3">
      <c r="A774" s="4" t="s">
        <v>348</v>
      </c>
      <c r="B774" s="4" t="s">
        <v>349</v>
      </c>
      <c r="C774" s="5">
        <v>27</v>
      </c>
      <c r="D774" s="4" t="s">
        <v>41</v>
      </c>
      <c r="E774" s="4" t="s">
        <v>24</v>
      </c>
      <c r="F774" s="5">
        <v>1</v>
      </c>
      <c r="G774" s="4" t="s">
        <v>64</v>
      </c>
      <c r="H774" s="4" t="s">
        <v>26</v>
      </c>
      <c r="I774" s="5">
        <v>27224699</v>
      </c>
      <c r="J774" s="5">
        <v>8601594</v>
      </c>
      <c r="K774" s="5">
        <v>420779676</v>
      </c>
      <c r="L774" s="4" t="s">
        <v>35</v>
      </c>
      <c r="M774" s="5">
        <v>616</v>
      </c>
      <c r="N774" s="5">
        <v>24</v>
      </c>
      <c r="O774" s="2">
        <v>9.81</v>
      </c>
      <c r="P774" s="5">
        <v>11303069</v>
      </c>
      <c r="Q774" s="4" t="s">
        <v>36</v>
      </c>
      <c r="R774" s="5">
        <v>0</v>
      </c>
      <c r="S774" s="4" t="s">
        <v>37</v>
      </c>
      <c r="T774" s="6">
        <v>45645</v>
      </c>
      <c r="U774" s="4" t="s">
        <v>55</v>
      </c>
      <c r="V774" s="2">
        <f t="shared" si="84"/>
        <v>31.549647070658416</v>
      </c>
      <c r="W774" s="3">
        <f t="shared" si="85"/>
        <v>-1.7425528589911844E-2</v>
      </c>
      <c r="X774" s="3">
        <f t="shared" si="86"/>
        <v>11.81</v>
      </c>
      <c r="Y774" s="3">
        <f t="shared" si="87"/>
        <v>4127848621.5600004</v>
      </c>
      <c r="Z774" s="3">
        <f t="shared" si="88"/>
        <v>4969407973.5600004</v>
      </c>
      <c r="AA774" s="3">
        <f t="shared" si="89"/>
        <v>-1.7425528589911244E-2</v>
      </c>
      <c r="AB774" s="7">
        <f t="shared" si="90"/>
        <v>-0.10000772666597001</v>
      </c>
      <c r="AC774" s="3" cm="1">
        <f t="array" ref="AC774">IFERROR(
    (SUMPRODUCT(--(M774:M1773 &lt;&gt; Y774:Y1773)*(M774:M1773 &lt; Y774:Y1773)) - SUMPRODUCT(--(M774:M1773 &lt;&gt; Y774:Y1773)*(M774:M1773 &gt; Y774:Y1773))) /
    SQRT(
        (SUMPRODUCT(--(M774:M1773 &lt;&gt; Y774:Y1773)*(M774:M1773 &lt; Y774:Y1773)) + COUNT(M774:M1773)) *
        (SUMPRODUCT(--(M774:M1773 &lt;&gt; Y774:Y1773)*(M774:M1773 &gt; Y774:Y1773)) + COUNT(Y774:Y1773))
    ),
    0
)</f>
        <v>0.70710678118654757</v>
      </c>
    </row>
    <row r="775" spans="1:29" x14ac:dyDescent="0.3">
      <c r="A775" s="4" t="s">
        <v>1922</v>
      </c>
      <c r="B775" s="4" t="s">
        <v>1923</v>
      </c>
      <c r="C775" s="5">
        <v>61</v>
      </c>
      <c r="D775" s="4" t="s">
        <v>41</v>
      </c>
      <c r="E775" s="4" t="s">
        <v>24</v>
      </c>
      <c r="F775" s="5">
        <v>2</v>
      </c>
      <c r="G775" s="4" t="s">
        <v>25</v>
      </c>
      <c r="H775" s="4" t="s">
        <v>26</v>
      </c>
      <c r="I775" s="5">
        <v>55874603</v>
      </c>
      <c r="J775" s="5">
        <v>10432291</v>
      </c>
      <c r="K775" s="5">
        <v>212783090</v>
      </c>
      <c r="L775" s="4" t="s">
        <v>71</v>
      </c>
      <c r="M775" s="5">
        <v>619</v>
      </c>
      <c r="N775" s="5">
        <v>12</v>
      </c>
      <c r="O775" s="2">
        <v>19.600000000000001</v>
      </c>
      <c r="P775" s="5">
        <v>18644697</v>
      </c>
      <c r="Q775" s="4" t="s">
        <v>124</v>
      </c>
      <c r="R775" s="5">
        <v>0</v>
      </c>
      <c r="S775" s="4" t="s">
        <v>50</v>
      </c>
      <c r="T775" s="6">
        <v>45745</v>
      </c>
      <c r="U775" s="4" t="s">
        <v>30</v>
      </c>
      <c r="V775" s="2">
        <f t="shared" si="84"/>
        <v>28.118791086791067</v>
      </c>
      <c r="W775" s="3">
        <f t="shared" si="85"/>
        <v>-2.0438587291347666E-2</v>
      </c>
      <c r="X775" s="3">
        <f t="shared" si="86"/>
        <v>21.6</v>
      </c>
      <c r="Y775" s="3">
        <f t="shared" si="87"/>
        <v>4170548564.0000005</v>
      </c>
      <c r="Z775" s="3">
        <f t="shared" si="88"/>
        <v>4596114744</v>
      </c>
      <c r="AA775" s="3">
        <f t="shared" si="89"/>
        <v>-2.0438587291347371E-2</v>
      </c>
      <c r="AB775" s="7">
        <f t="shared" si="90"/>
        <v>-9.6913711185226514E-2</v>
      </c>
      <c r="AC775" s="3" cm="1">
        <f t="array" ref="AC775">IFERROR(
    (SUMPRODUCT(--(M775:M1774 &lt;&gt; Y775:Y1774)*(M775:M1774 &lt; Y775:Y1774)) - SUMPRODUCT(--(M775:M1774 &lt;&gt; Y775:Y1774)*(M775:M1774 &gt; Y775:Y1774))) /
    SQRT(
        (SUMPRODUCT(--(M775:M1774 &lt;&gt; Y775:Y1774)*(M775:M1774 &lt; Y775:Y1774)) + COUNT(M775:M1774)) *
        (SUMPRODUCT(--(M775:M1774 &lt;&gt; Y775:Y1774)*(M775:M1774 &gt; Y775:Y1774)) + COUNT(Y775:Y1774))
    ),
    0
)</f>
        <v>0.70710678118654757</v>
      </c>
    </row>
    <row r="776" spans="1:29" x14ac:dyDescent="0.3">
      <c r="A776" s="4" t="s">
        <v>1128</v>
      </c>
      <c r="B776" s="4" t="s">
        <v>1129</v>
      </c>
      <c r="C776" s="5">
        <v>45</v>
      </c>
      <c r="D776" s="4" t="s">
        <v>23</v>
      </c>
      <c r="E776" s="4" t="s">
        <v>24</v>
      </c>
      <c r="F776" s="5">
        <v>1</v>
      </c>
      <c r="G776" s="4" t="s">
        <v>64</v>
      </c>
      <c r="H776" s="4" t="s">
        <v>49</v>
      </c>
      <c r="I776" s="5">
        <v>6615181</v>
      </c>
      <c r="J776" s="5">
        <v>12979513</v>
      </c>
      <c r="K776" s="5">
        <v>190718380</v>
      </c>
      <c r="L776" s="4" t="s">
        <v>61</v>
      </c>
      <c r="M776" s="5">
        <v>616</v>
      </c>
      <c r="N776" s="5">
        <v>48</v>
      </c>
      <c r="O776" s="2">
        <v>12.3</v>
      </c>
      <c r="P776" s="5">
        <v>3763357</v>
      </c>
      <c r="Q776" s="4" t="s">
        <v>46</v>
      </c>
      <c r="R776" s="5">
        <v>1</v>
      </c>
      <c r="S776" s="4" t="s">
        <v>43</v>
      </c>
      <c r="T776" s="6">
        <v>45560</v>
      </c>
      <c r="U776" s="4" t="s">
        <v>30</v>
      </c>
      <c r="V776" s="2">
        <f t="shared" si="84"/>
        <v>19.2060003590768</v>
      </c>
      <c r="W776" s="3">
        <f t="shared" si="85"/>
        <v>-1.8611864630796834E-2</v>
      </c>
      <c r="X776" s="3">
        <f t="shared" si="86"/>
        <v>14.3</v>
      </c>
      <c r="Y776" s="3">
        <f t="shared" si="87"/>
        <v>2345836074</v>
      </c>
      <c r="Z776" s="3">
        <f t="shared" si="88"/>
        <v>2727272834</v>
      </c>
      <c r="AA776" s="3">
        <f t="shared" si="89"/>
        <v>-1.861186463079658E-2</v>
      </c>
      <c r="AB776" s="7">
        <f t="shared" si="90"/>
        <v>-9.3500479491201272E-2</v>
      </c>
      <c r="AC776" s="3" cm="1">
        <f t="array" ref="AC776">IFERROR(
    (SUMPRODUCT(--(M776:M1775 &lt;&gt; Y776:Y1775)*(M776:M1775 &lt; Y776:Y1775)) - SUMPRODUCT(--(M776:M1775 &lt;&gt; Y776:Y1775)*(M776:M1775 &gt; Y776:Y1775))) /
    SQRT(
        (SUMPRODUCT(--(M776:M1775 &lt;&gt; Y776:Y1775)*(M776:M1775 &lt; Y776:Y1775)) + COUNT(M776:M1775)) *
        (SUMPRODUCT(--(M776:M1775 &lt;&gt; Y776:Y1775)*(M776:M1775 &gt; Y776:Y1775)) + COUNT(Y776:Y1775))
    ),
    0
)</f>
        <v>0.70710678118654746</v>
      </c>
    </row>
    <row r="777" spans="1:29" x14ac:dyDescent="0.3">
      <c r="A777" s="4" t="s">
        <v>1792</v>
      </c>
      <c r="B777" s="4" t="s">
        <v>1793</v>
      </c>
      <c r="C777" s="5">
        <v>58</v>
      </c>
      <c r="D777" s="4" t="s">
        <v>41</v>
      </c>
      <c r="E777" s="4" t="s">
        <v>24</v>
      </c>
      <c r="F777" s="5">
        <v>3</v>
      </c>
      <c r="G777" s="4" t="s">
        <v>64</v>
      </c>
      <c r="H777" s="4" t="s">
        <v>26</v>
      </c>
      <c r="I777" s="5">
        <v>38791256</v>
      </c>
      <c r="J777" s="5">
        <v>12186528</v>
      </c>
      <c r="K777" s="5">
        <v>365422322</v>
      </c>
      <c r="L777" s="4" t="s">
        <v>71</v>
      </c>
      <c r="M777" s="5">
        <v>611</v>
      </c>
      <c r="N777" s="5">
        <v>60</v>
      </c>
      <c r="O777" s="2">
        <v>14.75</v>
      </c>
      <c r="P777" s="5">
        <v>11371765</v>
      </c>
      <c r="Q777" s="4" t="s">
        <v>28</v>
      </c>
      <c r="R777" s="5">
        <v>0</v>
      </c>
      <c r="S777" s="4" t="s">
        <v>37</v>
      </c>
      <c r="T777" s="6">
        <v>45694</v>
      </c>
      <c r="U777" s="4" t="s">
        <v>38</v>
      </c>
      <c r="V777" s="2">
        <f t="shared" si="84"/>
        <v>22.30729566432311</v>
      </c>
      <c r="W777" s="3">
        <f t="shared" si="85"/>
        <v>-1.2109623484099242E-2</v>
      </c>
      <c r="X777" s="3">
        <f t="shared" si="86"/>
        <v>16.75</v>
      </c>
      <c r="Y777" s="3">
        <f t="shared" si="87"/>
        <v>5389979249.5</v>
      </c>
      <c r="Z777" s="3">
        <f t="shared" si="88"/>
        <v>6120823893.5</v>
      </c>
      <c r="AA777" s="3">
        <f t="shared" si="89"/>
        <v>-1.2109623484099469E-2</v>
      </c>
      <c r="AB777" s="7">
        <f t="shared" si="90"/>
        <v>-0.10986398074032511</v>
      </c>
      <c r="AC777" s="3" cm="1">
        <f t="array" ref="AC777">IFERROR(
    (SUMPRODUCT(--(M777:M1776 &lt;&gt; Y777:Y1776)*(M777:M1776 &lt; Y777:Y1776)) - SUMPRODUCT(--(M777:M1776 &lt;&gt; Y777:Y1776)*(M777:M1776 &gt; Y777:Y1776))) /
    SQRT(
        (SUMPRODUCT(--(M777:M1776 &lt;&gt; Y777:Y1776)*(M777:M1776 &lt; Y777:Y1776)) + COUNT(M777:M1776)) *
        (SUMPRODUCT(--(M777:M1776 &lt;&gt; Y777:Y1776)*(M777:M1776 &gt; Y777:Y1776)) + COUNT(Y777:Y1776))
    ),
    0
)</f>
        <v>0.70710678118654746</v>
      </c>
    </row>
    <row r="778" spans="1:29" x14ac:dyDescent="0.3">
      <c r="A778" s="4" t="s">
        <v>402</v>
      </c>
      <c r="B778" s="4" t="s">
        <v>403</v>
      </c>
      <c r="C778" s="5">
        <v>28</v>
      </c>
      <c r="D778" s="4" t="s">
        <v>41</v>
      </c>
      <c r="E778" s="4" t="s">
        <v>24</v>
      </c>
      <c r="F778" s="5">
        <v>0</v>
      </c>
      <c r="G778" s="4" t="s">
        <v>34</v>
      </c>
      <c r="H778" s="4" t="s">
        <v>49</v>
      </c>
      <c r="I778" s="5">
        <v>6931375</v>
      </c>
      <c r="J778" s="5">
        <v>2192271</v>
      </c>
      <c r="K778" s="5">
        <v>55318936</v>
      </c>
      <c r="L778" s="4" t="s">
        <v>27</v>
      </c>
      <c r="M778" s="5">
        <v>614</v>
      </c>
      <c r="N778" s="5">
        <v>24</v>
      </c>
      <c r="O778" s="2">
        <v>23.25</v>
      </c>
      <c r="P778" s="5">
        <v>14934360</v>
      </c>
      <c r="Q778" s="4" t="s">
        <v>36</v>
      </c>
      <c r="R778" s="5">
        <v>0</v>
      </c>
      <c r="S778" s="4" t="s">
        <v>37</v>
      </c>
      <c r="T778" s="6">
        <v>45602</v>
      </c>
      <c r="U778" s="4" t="s">
        <v>51</v>
      </c>
      <c r="V778" s="2">
        <f t="shared" si="84"/>
        <v>163.68850786187889</v>
      </c>
      <c r="W778" s="3">
        <f t="shared" si="85"/>
        <v>-1.264440972590818E-2</v>
      </c>
      <c r="X778" s="3">
        <f t="shared" si="86"/>
        <v>25.25</v>
      </c>
      <c r="Y778" s="3">
        <f t="shared" si="87"/>
        <v>1286165262</v>
      </c>
      <c r="Z778" s="3">
        <f t="shared" si="88"/>
        <v>1396803134</v>
      </c>
      <c r="AA778" s="3">
        <f t="shared" si="89"/>
        <v>-1.264440972590837E-2</v>
      </c>
      <c r="AB778" s="7">
        <f t="shared" si="90"/>
        <v>-0.10716605721671464</v>
      </c>
      <c r="AC778" s="3" cm="1">
        <f t="array" ref="AC778">IFERROR(
    (SUMPRODUCT(--(M778:M1777 &lt;&gt; Y778:Y1777)*(M778:M1777 &lt; Y778:Y1777)) - SUMPRODUCT(--(M778:M1777 &lt;&gt; Y778:Y1777)*(M778:M1777 &gt; Y778:Y1777))) /
    SQRT(
        (SUMPRODUCT(--(M778:M1777 &lt;&gt; Y778:Y1777)*(M778:M1777 &lt; Y778:Y1777)) + COUNT(M778:M1777)) *
        (SUMPRODUCT(--(M778:M1777 &lt;&gt; Y778:Y1777)*(M778:M1777 &gt; Y778:Y1777)) + COUNT(Y778:Y1777))
    ),
    0
)</f>
        <v>0.70710678118654757</v>
      </c>
    </row>
    <row r="779" spans="1:29" x14ac:dyDescent="0.3">
      <c r="A779" s="4" t="s">
        <v>1814</v>
      </c>
      <c r="B779" s="4" t="s">
        <v>1815</v>
      </c>
      <c r="C779" s="5">
        <v>59</v>
      </c>
      <c r="D779" s="4" t="s">
        <v>41</v>
      </c>
      <c r="E779" s="4" t="s">
        <v>24</v>
      </c>
      <c r="F779" s="5">
        <v>0</v>
      </c>
      <c r="G779" s="4" t="s">
        <v>64</v>
      </c>
      <c r="H779" s="4" t="s">
        <v>49</v>
      </c>
      <c r="I779" s="5">
        <v>35601080</v>
      </c>
      <c r="J779" s="5">
        <v>11761803</v>
      </c>
      <c r="K779" s="5">
        <v>399165954</v>
      </c>
      <c r="L779" s="4" t="s">
        <v>35</v>
      </c>
      <c r="M779" s="5">
        <v>611</v>
      </c>
      <c r="N779" s="5">
        <v>24</v>
      </c>
      <c r="O779" s="2">
        <v>21.38</v>
      </c>
      <c r="P779" s="5">
        <v>7535893</v>
      </c>
      <c r="Q779" s="4" t="s">
        <v>46</v>
      </c>
      <c r="R779" s="5">
        <v>0</v>
      </c>
      <c r="S779" s="4" t="s">
        <v>29</v>
      </c>
      <c r="T779" s="6">
        <v>45069</v>
      </c>
      <c r="U779" s="4" t="s">
        <v>30</v>
      </c>
      <c r="V779" s="2">
        <f t="shared" si="84"/>
        <v>15.910967666389734</v>
      </c>
      <c r="W779" s="3">
        <f t="shared" si="85"/>
        <v>-9.0216001008667102E-3</v>
      </c>
      <c r="X779" s="3">
        <f t="shared" si="86"/>
        <v>23.38</v>
      </c>
      <c r="Y779" s="3">
        <f t="shared" si="87"/>
        <v>8534168096.5199995</v>
      </c>
      <c r="Z779" s="3">
        <f t="shared" si="88"/>
        <v>9332500004.5200005</v>
      </c>
      <c r="AA779" s="3">
        <f t="shared" si="89"/>
        <v>-9.02160010086696E-3</v>
      </c>
      <c r="AB779" s="7">
        <f t="shared" si="90"/>
        <v>-0.10415636522760413</v>
      </c>
      <c r="AC779" s="3" cm="1">
        <f t="array" ref="AC779">IFERROR(
    (SUMPRODUCT(--(M779:M1778 &lt;&gt; Y779:Y1778)*(M779:M1778 &lt; Y779:Y1778)) - SUMPRODUCT(--(M779:M1778 &lt;&gt; Y779:Y1778)*(M779:M1778 &gt; Y779:Y1778))) /
    SQRT(
        (SUMPRODUCT(--(M779:M1778 &lt;&gt; Y779:Y1778)*(M779:M1778 &lt; Y779:Y1778)) + COUNT(M779:M1778)) *
        (SUMPRODUCT(--(M779:M1778 &lt;&gt; Y779:Y1778)*(M779:M1778 &gt; Y779:Y1778)) + COUNT(Y779:Y1778))
    ),
    0
)</f>
        <v>0.70710678118654757</v>
      </c>
    </row>
    <row r="780" spans="1:29" x14ac:dyDescent="0.3">
      <c r="A780" s="4" t="s">
        <v>2020</v>
      </c>
      <c r="B780" s="4" t="s">
        <v>2021</v>
      </c>
      <c r="C780" s="5">
        <v>64</v>
      </c>
      <c r="D780" s="4" t="s">
        <v>23</v>
      </c>
      <c r="E780" s="4" t="s">
        <v>33</v>
      </c>
      <c r="F780" s="5">
        <v>1</v>
      </c>
      <c r="G780" s="4" t="s">
        <v>64</v>
      </c>
      <c r="H780" s="4" t="s">
        <v>26</v>
      </c>
      <c r="I780" s="5">
        <v>45411036</v>
      </c>
      <c r="J780" s="5">
        <v>2858214</v>
      </c>
      <c r="K780" s="5">
        <v>483694661</v>
      </c>
      <c r="L780" s="4" t="s">
        <v>58</v>
      </c>
      <c r="M780" s="5">
        <v>619</v>
      </c>
      <c r="N780" s="5">
        <v>36</v>
      </c>
      <c r="O780" s="2">
        <v>18.87</v>
      </c>
      <c r="P780" s="5">
        <v>7668845</v>
      </c>
      <c r="Q780" s="4" t="s">
        <v>28</v>
      </c>
      <c r="R780" s="5">
        <v>0</v>
      </c>
      <c r="S780" s="4" t="s">
        <v>37</v>
      </c>
      <c r="T780" s="6">
        <v>45267</v>
      </c>
      <c r="U780" s="4" t="s">
        <v>55</v>
      </c>
      <c r="V780" s="2">
        <f t="shared" si="84"/>
        <v>15.887640682214869</v>
      </c>
      <c r="W780" s="3">
        <f t="shared" si="85"/>
        <v>-6.2450306257262889E-3</v>
      </c>
      <c r="X780" s="3">
        <f t="shared" si="86"/>
        <v>20.87</v>
      </c>
      <c r="Y780" s="3">
        <f t="shared" si="87"/>
        <v>9127318253.0699997</v>
      </c>
      <c r="Z780" s="3">
        <f t="shared" si="88"/>
        <v>10094707575.07</v>
      </c>
      <c r="AA780" s="3">
        <f t="shared" si="89"/>
        <v>-6.2450306257267382E-3</v>
      </c>
      <c r="AB780" s="7">
        <f t="shared" si="90"/>
        <v>-0.10134926156979052</v>
      </c>
      <c r="AC780" s="3" cm="1">
        <f t="array" ref="AC780">IFERROR(
    (SUMPRODUCT(--(M780:M1779 &lt;&gt; Y780:Y1779)*(M780:M1779 &lt; Y780:Y1779)) - SUMPRODUCT(--(M780:M1779 &lt;&gt; Y780:Y1779)*(M780:M1779 &gt; Y780:Y1779))) /
    SQRT(
        (SUMPRODUCT(--(M780:M1779 &lt;&gt; Y780:Y1779)*(M780:M1779 &lt; Y780:Y1779)) + COUNT(M780:M1779)) *
        (SUMPRODUCT(--(M780:M1779 &lt;&gt; Y780:Y1779)*(M780:M1779 &gt; Y780:Y1779)) + COUNT(Y780:Y1779))
    ),
    0
)</f>
        <v>0.70710678118654757</v>
      </c>
    </row>
    <row r="781" spans="1:29" x14ac:dyDescent="0.3">
      <c r="A781" s="4" t="s">
        <v>438</v>
      </c>
      <c r="B781" s="4" t="s">
        <v>439</v>
      </c>
      <c r="C781" s="5">
        <v>29</v>
      </c>
      <c r="D781" s="4" t="s">
        <v>41</v>
      </c>
      <c r="E781" s="4" t="s">
        <v>24</v>
      </c>
      <c r="F781" s="5">
        <v>1</v>
      </c>
      <c r="G781" s="4" t="s">
        <v>64</v>
      </c>
      <c r="H781" s="4" t="s">
        <v>26</v>
      </c>
      <c r="I781" s="5">
        <v>45710838</v>
      </c>
      <c r="J781" s="5">
        <v>7050305</v>
      </c>
      <c r="K781" s="5">
        <v>135702748</v>
      </c>
      <c r="L781" s="4" t="s">
        <v>27</v>
      </c>
      <c r="M781" s="5">
        <v>614</v>
      </c>
      <c r="N781" s="5">
        <v>36</v>
      </c>
      <c r="O781" s="2">
        <v>20.12</v>
      </c>
      <c r="P781" s="5">
        <v>15516676</v>
      </c>
      <c r="Q781" s="4" t="s">
        <v>28</v>
      </c>
      <c r="R781" s="5">
        <v>1</v>
      </c>
      <c r="S781" s="4" t="s">
        <v>37</v>
      </c>
      <c r="T781" s="6">
        <v>45513</v>
      </c>
      <c r="U781" s="4" t="s">
        <v>30</v>
      </c>
      <c r="V781" s="2">
        <f t="shared" si="84"/>
        <v>29.409287058091216</v>
      </c>
      <c r="W781" s="3">
        <f t="shared" si="85"/>
        <v>-4.6830966504325302E-3</v>
      </c>
      <c r="X781" s="3">
        <f t="shared" si="86"/>
        <v>22.12</v>
      </c>
      <c r="Y781" s="3">
        <f t="shared" si="87"/>
        <v>2730339289.7600002</v>
      </c>
      <c r="Z781" s="3">
        <f t="shared" si="88"/>
        <v>3001744785.7600002</v>
      </c>
      <c r="AA781" s="3">
        <f t="shared" si="89"/>
        <v>-4.6830966504331339E-3</v>
      </c>
      <c r="AB781" s="7">
        <f t="shared" si="90"/>
        <v>-9.7788687172137498E-2</v>
      </c>
      <c r="AC781" s="3" cm="1">
        <f t="array" ref="AC781">IFERROR(
    (SUMPRODUCT(--(M781:M1780 &lt;&gt; Y781:Y1780)*(M781:M1780 &lt; Y781:Y1780)) - SUMPRODUCT(--(M781:M1780 &lt;&gt; Y781:Y1780)*(M781:M1780 &gt; Y781:Y1780))) /
    SQRT(
        (SUMPRODUCT(--(M781:M1780 &lt;&gt; Y781:Y1780)*(M781:M1780 &lt; Y781:Y1780)) + COUNT(M781:M1780)) *
        (SUMPRODUCT(--(M781:M1780 &lt;&gt; Y781:Y1780)*(M781:M1780 &gt; Y781:Y1780)) + COUNT(Y781:Y1780))
    ),
    0
)</f>
        <v>0.70710678118654746</v>
      </c>
    </row>
    <row r="782" spans="1:29" x14ac:dyDescent="0.3">
      <c r="A782" s="4" t="s">
        <v>157</v>
      </c>
      <c r="B782" s="4" t="s">
        <v>158</v>
      </c>
      <c r="C782" s="5">
        <v>23</v>
      </c>
      <c r="D782" s="4" t="s">
        <v>41</v>
      </c>
      <c r="E782" s="4" t="s">
        <v>33</v>
      </c>
      <c r="F782" s="5">
        <v>2</v>
      </c>
      <c r="G782" s="4" t="s">
        <v>64</v>
      </c>
      <c r="H782" s="4" t="s">
        <v>26</v>
      </c>
      <c r="I782" s="5">
        <v>32692739</v>
      </c>
      <c r="J782" s="5">
        <v>8344854</v>
      </c>
      <c r="K782" s="5">
        <v>162059311</v>
      </c>
      <c r="L782" s="4" t="s">
        <v>27</v>
      </c>
      <c r="M782" s="5">
        <v>618</v>
      </c>
      <c r="N782" s="5">
        <v>60</v>
      </c>
      <c r="O782" s="2">
        <v>21.37</v>
      </c>
      <c r="P782" s="5">
        <v>1181136</v>
      </c>
      <c r="Q782" s="4" t="s">
        <v>46</v>
      </c>
      <c r="R782" s="5">
        <v>0</v>
      </c>
      <c r="S782" s="4" t="s">
        <v>43</v>
      </c>
      <c r="T782" s="6">
        <v>45663</v>
      </c>
      <c r="U782" s="4" t="s">
        <v>84</v>
      </c>
      <c r="V782" s="2">
        <f t="shared" si="84"/>
        <v>2.8781805014733686</v>
      </c>
      <c r="W782" s="3">
        <f t="shared" si="85"/>
        <v>-1.3278483634942996E-2</v>
      </c>
      <c r="X782" s="3">
        <f t="shared" si="86"/>
        <v>23.37</v>
      </c>
      <c r="Y782" s="3">
        <f t="shared" si="87"/>
        <v>3463207476.0700002</v>
      </c>
      <c r="Z782" s="3">
        <f t="shared" si="88"/>
        <v>3787326098.0700002</v>
      </c>
      <c r="AA782" s="3">
        <f t="shared" si="89"/>
        <v>-1.3278483634943571E-2</v>
      </c>
      <c r="AB782" s="7">
        <f t="shared" si="90"/>
        <v>-0.11416563333445684</v>
      </c>
      <c r="AC782" s="3" cm="1">
        <f t="array" ref="AC782">IFERROR(
    (SUMPRODUCT(--(M782:M1781 &lt;&gt; Y782:Y1781)*(M782:M1781 &lt; Y782:Y1781)) - SUMPRODUCT(--(M782:M1781 &lt;&gt; Y782:Y1781)*(M782:M1781 &gt; Y782:Y1781))) /
    SQRT(
        (SUMPRODUCT(--(M782:M1781 &lt;&gt; Y782:Y1781)*(M782:M1781 &lt; Y782:Y1781)) + COUNT(M782:M1781)) *
        (SUMPRODUCT(--(M782:M1781 &lt;&gt; Y782:Y1781)*(M782:M1781 &gt; Y782:Y1781)) + COUNT(Y782:Y1781))
    ),
    0
)</f>
        <v>0.70710678118654746</v>
      </c>
    </row>
    <row r="783" spans="1:29" x14ac:dyDescent="0.3">
      <c r="A783" s="4" t="s">
        <v>89</v>
      </c>
      <c r="B783" s="4" t="s">
        <v>90</v>
      </c>
      <c r="C783" s="5">
        <v>21</v>
      </c>
      <c r="D783" s="4" t="s">
        <v>41</v>
      </c>
      <c r="E783" s="4" t="s">
        <v>24</v>
      </c>
      <c r="F783" s="5">
        <v>1</v>
      </c>
      <c r="G783" s="4" t="s">
        <v>64</v>
      </c>
      <c r="H783" s="4" t="s">
        <v>49</v>
      </c>
      <c r="I783" s="5">
        <v>7925609</v>
      </c>
      <c r="J783" s="5">
        <v>6701810</v>
      </c>
      <c r="K783" s="5">
        <v>68040667</v>
      </c>
      <c r="L783" s="4" t="s">
        <v>61</v>
      </c>
      <c r="M783" s="5">
        <v>610</v>
      </c>
      <c r="N783" s="5">
        <v>48</v>
      </c>
      <c r="O783" s="2">
        <v>14.6</v>
      </c>
      <c r="P783" s="5">
        <v>18752155</v>
      </c>
      <c r="Q783" s="4" t="s">
        <v>36</v>
      </c>
      <c r="R783" s="5">
        <v>0</v>
      </c>
      <c r="S783" s="4" t="s">
        <v>37</v>
      </c>
      <c r="T783" s="6">
        <v>45038</v>
      </c>
      <c r="U783" s="4" t="s">
        <v>84</v>
      </c>
      <c r="V783" s="2">
        <f t="shared" si="84"/>
        <v>128.19865897052651</v>
      </c>
      <c r="W783" s="3">
        <f t="shared" si="85"/>
        <v>-1.0472346395785969E-2</v>
      </c>
      <c r="X783" s="3">
        <f t="shared" si="86"/>
        <v>16.600000000000001</v>
      </c>
      <c r="Y783" s="3">
        <f t="shared" si="87"/>
        <v>993393738.19999993</v>
      </c>
      <c r="Z783" s="3">
        <f t="shared" si="88"/>
        <v>1129475072.2</v>
      </c>
      <c r="AA783" s="3">
        <f t="shared" si="89"/>
        <v>-1.0472346395786401E-2</v>
      </c>
      <c r="AB783" s="7">
        <f t="shared" si="90"/>
        <v>-0.11075163567349991</v>
      </c>
      <c r="AC783" s="3" cm="1">
        <f t="array" ref="AC783">IFERROR(
    (SUMPRODUCT(--(M783:M1782 &lt;&gt; Y783:Y1782)*(M783:M1782 &lt; Y783:Y1782)) - SUMPRODUCT(--(M783:M1782 &lt;&gt; Y783:Y1782)*(M783:M1782 &gt; Y783:Y1782))) /
    SQRT(
        (SUMPRODUCT(--(M783:M1782 &lt;&gt; Y783:Y1782)*(M783:M1782 &lt; Y783:Y1782)) + COUNT(M783:M1782)) *
        (SUMPRODUCT(--(M783:M1782 &lt;&gt; Y783:Y1782)*(M783:M1782 &gt; Y783:Y1782)) + COUNT(Y783:Y1782))
    ),
    0
)</f>
        <v>0.70710678118654757</v>
      </c>
    </row>
    <row r="784" spans="1:29" x14ac:dyDescent="0.3">
      <c r="A784" s="4" t="s">
        <v>1570</v>
      </c>
      <c r="B784" s="4" t="s">
        <v>1571</v>
      </c>
      <c r="C784" s="5">
        <v>54</v>
      </c>
      <c r="D784" s="4" t="s">
        <v>23</v>
      </c>
      <c r="E784" s="4" t="s">
        <v>24</v>
      </c>
      <c r="F784" s="5">
        <v>0</v>
      </c>
      <c r="G784" s="4" t="s">
        <v>64</v>
      </c>
      <c r="H784" s="4" t="s">
        <v>26</v>
      </c>
      <c r="I784" s="5">
        <v>32320962</v>
      </c>
      <c r="J784" s="5">
        <v>2593449</v>
      </c>
      <c r="K784" s="5">
        <v>232102951</v>
      </c>
      <c r="L784" s="4" t="s">
        <v>58</v>
      </c>
      <c r="M784" s="5">
        <v>562</v>
      </c>
      <c r="N784" s="5">
        <v>24</v>
      </c>
      <c r="O784" s="2">
        <v>22.29</v>
      </c>
      <c r="P784" s="5">
        <v>10105304</v>
      </c>
      <c r="Q784" s="4" t="s">
        <v>36</v>
      </c>
      <c r="R784" s="5">
        <v>0</v>
      </c>
      <c r="S784" s="4" t="s">
        <v>43</v>
      </c>
      <c r="T784" s="6">
        <v>45254</v>
      </c>
      <c r="U784" s="4" t="s">
        <v>30</v>
      </c>
      <c r="V784" s="2">
        <f t="shared" si="84"/>
        <v>28.94307453733073</v>
      </c>
      <c r="W784" s="3">
        <f t="shared" si="85"/>
        <v>-1.1042502703079783E-2</v>
      </c>
      <c r="X784" s="3">
        <f t="shared" si="86"/>
        <v>24.29</v>
      </c>
      <c r="Y784" s="3">
        <f t="shared" si="87"/>
        <v>5173574777.79</v>
      </c>
      <c r="Z784" s="3">
        <f t="shared" si="88"/>
        <v>5637780679.79</v>
      </c>
      <c r="AA784" s="3">
        <f t="shared" si="89"/>
        <v>-1.1042502703080055E-2</v>
      </c>
      <c r="AB784" s="7">
        <f t="shared" si="90"/>
        <v>-0.1079327438911625</v>
      </c>
      <c r="AC784" s="3" cm="1">
        <f t="array" ref="AC784">IFERROR(
    (SUMPRODUCT(--(M784:M1783 &lt;&gt; Y784:Y1783)*(M784:M1783 &lt; Y784:Y1783)) - SUMPRODUCT(--(M784:M1783 &lt;&gt; Y784:Y1783)*(M784:M1783 &gt; Y784:Y1783))) /
    SQRT(
        (SUMPRODUCT(--(M784:M1783 &lt;&gt; Y784:Y1783)*(M784:M1783 &lt; Y784:Y1783)) + COUNT(M784:M1783)) *
        (SUMPRODUCT(--(M784:M1783 &lt;&gt; Y784:Y1783)*(M784:M1783 &gt; Y784:Y1783)) + COUNT(Y784:Y1783))
    ),
    0
)</f>
        <v>0.70710678118654757</v>
      </c>
    </row>
    <row r="785" spans="1:29" x14ac:dyDescent="0.3">
      <c r="A785" s="4" t="s">
        <v>1830</v>
      </c>
      <c r="B785" s="4" t="s">
        <v>1831</v>
      </c>
      <c r="C785" s="5">
        <v>59</v>
      </c>
      <c r="D785" s="4" t="s">
        <v>23</v>
      </c>
      <c r="E785" s="4" t="s">
        <v>33</v>
      </c>
      <c r="F785" s="5">
        <v>3</v>
      </c>
      <c r="G785" s="4" t="s">
        <v>25</v>
      </c>
      <c r="H785" s="4" t="s">
        <v>305</v>
      </c>
      <c r="I785" s="5">
        <v>43556377</v>
      </c>
      <c r="J785" s="5">
        <v>7986322</v>
      </c>
      <c r="K785" s="5">
        <v>239865744</v>
      </c>
      <c r="L785" s="4" t="s">
        <v>27</v>
      </c>
      <c r="M785" s="5">
        <v>610</v>
      </c>
      <c r="N785" s="5">
        <v>60</v>
      </c>
      <c r="O785" s="2">
        <v>22.47</v>
      </c>
      <c r="P785" s="5">
        <v>4456979</v>
      </c>
      <c r="Q785" s="4" t="s">
        <v>36</v>
      </c>
      <c r="R785" s="5">
        <v>0</v>
      </c>
      <c r="S785" s="4" t="s">
        <v>29</v>
      </c>
      <c r="T785" s="6">
        <v>45598</v>
      </c>
      <c r="U785" s="4" t="s">
        <v>55</v>
      </c>
      <c r="V785" s="2">
        <f t="shared" si="84"/>
        <v>8.6471587372636431</v>
      </c>
      <c r="W785" s="3">
        <f t="shared" si="85"/>
        <v>-7.7134483341831329E-3</v>
      </c>
      <c r="X785" s="3">
        <f t="shared" si="86"/>
        <v>24.47</v>
      </c>
      <c r="Y785" s="3">
        <f t="shared" si="87"/>
        <v>5389783267.6799994</v>
      </c>
      <c r="Z785" s="3">
        <f t="shared" si="88"/>
        <v>5869514755.6799994</v>
      </c>
      <c r="AA785" s="3">
        <f t="shared" si="89"/>
        <v>-7.7134483341834313E-3</v>
      </c>
      <c r="AB785" s="7">
        <f t="shared" si="90"/>
        <v>-0.11132227859936773</v>
      </c>
      <c r="AC785" s="3" cm="1">
        <f t="array" ref="AC785">IFERROR(
    (SUMPRODUCT(--(M785:M1784 &lt;&gt; Y785:Y1784)*(M785:M1784 &lt; Y785:Y1784)) - SUMPRODUCT(--(M785:M1784 &lt;&gt; Y785:Y1784)*(M785:M1784 &gt; Y785:Y1784))) /
    SQRT(
        (SUMPRODUCT(--(M785:M1784 &lt;&gt; Y785:Y1784)*(M785:M1784 &lt; Y785:Y1784)) + COUNT(M785:M1784)) *
        (SUMPRODUCT(--(M785:M1784 &lt;&gt; Y785:Y1784)*(M785:M1784 &gt; Y785:Y1784)) + COUNT(Y785:Y1784))
    ),
    0
)</f>
        <v>0.70710678118654757</v>
      </c>
    </row>
    <row r="786" spans="1:29" x14ac:dyDescent="0.3">
      <c r="A786" s="4" t="s">
        <v>396</v>
      </c>
      <c r="B786" s="4" t="s">
        <v>397</v>
      </c>
      <c r="C786" s="5">
        <v>28</v>
      </c>
      <c r="D786" s="4" t="s">
        <v>41</v>
      </c>
      <c r="E786" s="4" t="s">
        <v>42</v>
      </c>
      <c r="F786" s="5">
        <v>2</v>
      </c>
      <c r="G786" s="4" t="s">
        <v>64</v>
      </c>
      <c r="H786" s="4" t="s">
        <v>26</v>
      </c>
      <c r="I786" s="5">
        <v>56716173</v>
      </c>
      <c r="J786" s="5">
        <v>7639377</v>
      </c>
      <c r="K786" s="5">
        <v>167724143</v>
      </c>
      <c r="L786" s="4" t="s">
        <v>35</v>
      </c>
      <c r="M786" s="5">
        <v>618</v>
      </c>
      <c r="N786" s="5">
        <v>36</v>
      </c>
      <c r="O786" s="2">
        <v>16.75</v>
      </c>
      <c r="P786" s="5">
        <v>4698538</v>
      </c>
      <c r="Q786" s="4" t="s">
        <v>36</v>
      </c>
      <c r="R786" s="5">
        <v>0</v>
      </c>
      <c r="S786" s="4" t="s">
        <v>29</v>
      </c>
      <c r="T786" s="6">
        <v>45245</v>
      </c>
      <c r="U786" s="4" t="s">
        <v>38</v>
      </c>
      <c r="V786" s="2">
        <f t="shared" si="84"/>
        <v>7.3009056716942053</v>
      </c>
      <c r="W786" s="3">
        <f t="shared" si="85"/>
        <v>-4.2247695592182834E-3</v>
      </c>
      <c r="X786" s="3">
        <f t="shared" si="86"/>
        <v>18.75</v>
      </c>
      <c r="Y786" s="3">
        <f t="shared" si="87"/>
        <v>2809379395.25</v>
      </c>
      <c r="Z786" s="3">
        <f t="shared" si="88"/>
        <v>3144827681.25</v>
      </c>
      <c r="AA786" s="3">
        <f t="shared" si="89"/>
        <v>-4.2247695592182713E-3</v>
      </c>
      <c r="AB786" s="7">
        <f t="shared" si="90"/>
        <v>-0.10844996844633208</v>
      </c>
      <c r="AC786" s="3" cm="1">
        <f t="array" ref="AC786">IFERROR(
    (SUMPRODUCT(--(M786:M1785 &lt;&gt; Y786:Y1785)*(M786:M1785 &lt; Y786:Y1785)) - SUMPRODUCT(--(M786:M1785 &lt;&gt; Y786:Y1785)*(M786:M1785 &gt; Y786:Y1785))) /
    SQRT(
        (SUMPRODUCT(--(M786:M1785 &lt;&gt; Y786:Y1785)*(M786:M1785 &lt; Y786:Y1785)) + COUNT(M786:M1785)) *
        (SUMPRODUCT(--(M786:M1785 &lt;&gt; Y786:Y1785)*(M786:M1785 &gt; Y786:Y1785)) + COUNT(Y786:Y1785))
    ),
    0
)</f>
        <v>0.70710678118654746</v>
      </c>
    </row>
    <row r="787" spans="1:29" x14ac:dyDescent="0.3">
      <c r="A787" s="4" t="s">
        <v>1974</v>
      </c>
      <c r="B787" s="4" t="s">
        <v>1975</v>
      </c>
      <c r="C787" s="5">
        <v>62</v>
      </c>
      <c r="D787" s="4" t="s">
        <v>23</v>
      </c>
      <c r="E787" s="4" t="s">
        <v>24</v>
      </c>
      <c r="F787" s="5">
        <v>2</v>
      </c>
      <c r="G787" s="4" t="s">
        <v>25</v>
      </c>
      <c r="H787" s="4" t="s">
        <v>26</v>
      </c>
      <c r="I787" s="5">
        <v>31021607</v>
      </c>
      <c r="J787" s="5">
        <v>9197803</v>
      </c>
      <c r="K787" s="5">
        <v>226183910</v>
      </c>
      <c r="L787" s="4" t="s">
        <v>35</v>
      </c>
      <c r="M787" s="5">
        <v>617</v>
      </c>
      <c r="N787" s="5">
        <v>12</v>
      </c>
      <c r="O787" s="2">
        <v>8.7200000000000006</v>
      </c>
      <c r="P787" s="5">
        <v>12848432</v>
      </c>
      <c r="Q787" s="4" t="s">
        <v>46</v>
      </c>
      <c r="R787" s="5">
        <v>1</v>
      </c>
      <c r="S787" s="4" t="s">
        <v>37</v>
      </c>
      <c r="T787" s="6">
        <v>45011</v>
      </c>
      <c r="U787" s="4" t="s">
        <v>55</v>
      </c>
      <c r="V787" s="2">
        <f t="shared" si="84"/>
        <v>31.945849031599423</v>
      </c>
      <c r="W787" s="3">
        <f t="shared" si="85"/>
        <v>-3.6509781812683415E-3</v>
      </c>
      <c r="X787" s="3">
        <f t="shared" si="86"/>
        <v>10.72</v>
      </c>
      <c r="Y787" s="3">
        <f t="shared" si="87"/>
        <v>1972323695.2</v>
      </c>
      <c r="Z787" s="3">
        <f t="shared" si="88"/>
        <v>2424691515.2000003</v>
      </c>
      <c r="AA787" s="3">
        <f t="shared" si="89"/>
        <v>-3.6509781812684955E-3</v>
      </c>
      <c r="AB787" s="7">
        <f t="shared" si="90"/>
        <v>-0.10481003122364597</v>
      </c>
      <c r="AC787" s="3" cm="1">
        <f t="array" ref="AC787">IFERROR(
    (SUMPRODUCT(--(M787:M1786 &lt;&gt; Y787:Y1786)*(M787:M1786 &lt; Y787:Y1786)) - SUMPRODUCT(--(M787:M1786 &lt;&gt; Y787:Y1786)*(M787:M1786 &gt; Y787:Y1786))) /
    SQRT(
        (SUMPRODUCT(--(M787:M1786 &lt;&gt; Y787:Y1786)*(M787:M1786 &lt; Y787:Y1786)) + COUNT(M787:M1786)) *
        (SUMPRODUCT(--(M787:M1786 &lt;&gt; Y787:Y1786)*(M787:M1786 &gt; Y787:Y1786)) + COUNT(Y787:Y1786))
    ),
    0
)</f>
        <v>0.70710678118654746</v>
      </c>
    </row>
    <row r="788" spans="1:29" x14ac:dyDescent="0.3">
      <c r="A788" s="4" t="s">
        <v>125</v>
      </c>
      <c r="B788" s="4" t="s">
        <v>126</v>
      </c>
      <c r="C788" s="5">
        <v>22</v>
      </c>
      <c r="D788" s="4" t="s">
        <v>23</v>
      </c>
      <c r="E788" s="4" t="s">
        <v>24</v>
      </c>
      <c r="F788" s="5">
        <v>1</v>
      </c>
      <c r="G788" s="4" t="s">
        <v>25</v>
      </c>
      <c r="H788" s="4" t="s">
        <v>26</v>
      </c>
      <c r="I788" s="5">
        <v>37800363</v>
      </c>
      <c r="J788" s="5">
        <v>5607423</v>
      </c>
      <c r="K788" s="5">
        <v>459142391</v>
      </c>
      <c r="L788" s="4" t="s">
        <v>35</v>
      </c>
      <c r="M788" s="5">
        <v>565</v>
      </c>
      <c r="N788" s="5">
        <v>72</v>
      </c>
      <c r="O788" s="2">
        <v>20.92</v>
      </c>
      <c r="P788" s="5">
        <v>17805220</v>
      </c>
      <c r="Q788" s="4" t="s">
        <v>36</v>
      </c>
      <c r="R788" s="5">
        <v>0</v>
      </c>
      <c r="S788" s="4" t="s">
        <v>29</v>
      </c>
      <c r="T788" s="6">
        <v>44869</v>
      </c>
      <c r="U788" s="4" t="s">
        <v>38</v>
      </c>
      <c r="V788" s="2">
        <f t="shared" si="84"/>
        <v>41.018493778973202</v>
      </c>
      <c r="W788" s="3">
        <f t="shared" si="85"/>
        <v>1.0232842781867223E-2</v>
      </c>
      <c r="X788" s="3">
        <f t="shared" si="86"/>
        <v>22.92</v>
      </c>
      <c r="Y788" s="3">
        <f t="shared" si="87"/>
        <v>9605258819.7200012</v>
      </c>
      <c r="Z788" s="3">
        <f t="shared" si="88"/>
        <v>10523543601.720001</v>
      </c>
      <c r="AA788" s="3">
        <f t="shared" si="89"/>
        <v>1.023284278186737E-2</v>
      </c>
      <c r="AB788" s="7">
        <f t="shared" si="90"/>
        <v>-0.12420126064403679</v>
      </c>
      <c r="AC788" s="3" cm="1">
        <f t="array" ref="AC788">IFERROR(
    (SUMPRODUCT(--(M788:M1787 &lt;&gt; Y788:Y1787)*(M788:M1787 &lt; Y788:Y1787)) - SUMPRODUCT(--(M788:M1787 &lt;&gt; Y788:Y1787)*(M788:M1787 &gt; Y788:Y1787))) /
    SQRT(
        (SUMPRODUCT(--(M788:M1787 &lt;&gt; Y788:Y1787)*(M788:M1787 &lt; Y788:Y1787)) + COUNT(M788:M1787)) *
        (SUMPRODUCT(--(M788:M1787 &lt;&gt; Y788:Y1787)*(M788:M1787 &gt; Y788:Y1787)) + COUNT(Y788:Y1787))
    ),
    0
)</f>
        <v>0.70710678118654757</v>
      </c>
    </row>
    <row r="789" spans="1:29" x14ac:dyDescent="0.3">
      <c r="A789" s="4" t="s">
        <v>830</v>
      </c>
      <c r="B789" s="4" t="s">
        <v>831</v>
      </c>
      <c r="C789" s="5">
        <v>38</v>
      </c>
      <c r="D789" s="4" t="s">
        <v>23</v>
      </c>
      <c r="E789" s="4" t="s">
        <v>24</v>
      </c>
      <c r="F789" s="5">
        <v>1</v>
      </c>
      <c r="G789" s="4" t="s">
        <v>64</v>
      </c>
      <c r="H789" s="4" t="s">
        <v>26</v>
      </c>
      <c r="I789" s="5">
        <v>59875988</v>
      </c>
      <c r="J789" s="5">
        <v>8033651</v>
      </c>
      <c r="K789" s="5">
        <v>48161887</v>
      </c>
      <c r="L789" s="4" t="s">
        <v>61</v>
      </c>
      <c r="M789" s="5">
        <v>618</v>
      </c>
      <c r="N789" s="5">
        <v>36</v>
      </c>
      <c r="O789" s="2">
        <v>18.690000000000001</v>
      </c>
      <c r="P789" s="5">
        <v>12610247</v>
      </c>
      <c r="Q789" s="4" t="s">
        <v>124</v>
      </c>
      <c r="R789" s="5">
        <v>0</v>
      </c>
      <c r="S789" s="4" t="s">
        <v>29</v>
      </c>
      <c r="T789" s="6">
        <v>45823</v>
      </c>
      <c r="U789" s="4" t="s">
        <v>30</v>
      </c>
      <c r="V789" s="2">
        <f t="shared" si="84"/>
        <v>18.569156287224558</v>
      </c>
      <c r="W789" s="3">
        <f t="shared" si="85"/>
        <v>1.3027913063042469E-2</v>
      </c>
      <c r="X789" s="3">
        <f t="shared" si="86"/>
        <v>20.69</v>
      </c>
      <c r="Y789" s="3">
        <f t="shared" si="87"/>
        <v>900145668.03000009</v>
      </c>
      <c r="Z789" s="3">
        <f t="shared" si="88"/>
        <v>996469442.03000009</v>
      </c>
      <c r="AA789" s="3">
        <f t="shared" si="89"/>
        <v>1.3027913063042759E-2</v>
      </c>
      <c r="AB789" s="7">
        <f t="shared" si="90"/>
        <v>-0.12718729327578973</v>
      </c>
      <c r="AC789" s="3" cm="1">
        <f t="array" ref="AC789">IFERROR(
    (SUMPRODUCT(--(M789:M1788 &lt;&gt; Y789:Y1788)*(M789:M1788 &lt; Y789:Y1788)) - SUMPRODUCT(--(M789:M1788 &lt;&gt; Y789:Y1788)*(M789:M1788 &gt; Y789:Y1788))) /
    SQRT(
        (SUMPRODUCT(--(M789:M1788 &lt;&gt; Y789:Y1788)*(M789:M1788 &lt; Y789:Y1788)) + COUNT(M789:M1788)) *
        (SUMPRODUCT(--(M789:M1788 &lt;&gt; Y789:Y1788)*(M789:M1788 &gt; Y789:Y1788)) + COUNT(Y789:Y1788))
    ),
    0
)</f>
        <v>0.70710678118654757</v>
      </c>
    </row>
    <row r="790" spans="1:29" x14ac:dyDescent="0.3">
      <c r="A790" s="4" t="s">
        <v>179</v>
      </c>
      <c r="B790" s="4" t="s">
        <v>180</v>
      </c>
      <c r="C790" s="5">
        <v>23</v>
      </c>
      <c r="D790" s="4" t="s">
        <v>41</v>
      </c>
      <c r="E790" s="4" t="s">
        <v>33</v>
      </c>
      <c r="F790" s="5">
        <v>1</v>
      </c>
      <c r="G790" s="4" t="s">
        <v>34</v>
      </c>
      <c r="H790" s="4" t="s">
        <v>26</v>
      </c>
      <c r="I790" s="5">
        <v>49338446</v>
      </c>
      <c r="J790" s="5">
        <v>7694420</v>
      </c>
      <c r="K790" s="5">
        <v>419091069</v>
      </c>
      <c r="L790" s="4" t="s">
        <v>27</v>
      </c>
      <c r="M790" s="5">
        <v>616</v>
      </c>
      <c r="N790" s="5">
        <v>60</v>
      </c>
      <c r="O790" s="2">
        <v>16.420000000000002</v>
      </c>
      <c r="P790" s="5">
        <v>1942151</v>
      </c>
      <c r="Q790" s="4" t="s">
        <v>36</v>
      </c>
      <c r="R790" s="5">
        <v>0</v>
      </c>
      <c r="S790" s="4" t="s">
        <v>50</v>
      </c>
      <c r="T790" s="6">
        <v>45040</v>
      </c>
      <c r="U790" s="4" t="s">
        <v>38</v>
      </c>
      <c r="V790" s="2">
        <f t="shared" si="84"/>
        <v>3.4053189611758246</v>
      </c>
      <c r="W790" s="3">
        <f t="shared" si="85"/>
        <v>1.4657895653849982E-2</v>
      </c>
      <c r="X790" s="3">
        <f t="shared" si="86"/>
        <v>18.420000000000002</v>
      </c>
      <c r="Y790" s="3">
        <f t="shared" si="87"/>
        <v>6881475352.9800005</v>
      </c>
      <c r="Z790" s="3">
        <f t="shared" si="88"/>
        <v>7719657490.9800005</v>
      </c>
      <c r="AA790" s="3">
        <f t="shared" si="89"/>
        <v>1.465789565385014E-2</v>
      </c>
      <c r="AB790" s="7">
        <f t="shared" si="90"/>
        <v>-0.12364991706610223</v>
      </c>
      <c r="AC790" s="3" cm="1">
        <f t="array" ref="AC790">IFERROR(
    (SUMPRODUCT(--(M790:M1789 &lt;&gt; Y790:Y1789)*(M790:M1789 &lt; Y790:Y1789)) - SUMPRODUCT(--(M790:M1789 &lt;&gt; Y790:Y1789)*(M790:M1789 &gt; Y790:Y1789))) /
    SQRT(
        (SUMPRODUCT(--(M790:M1789 &lt;&gt; Y790:Y1789)*(M790:M1789 &lt; Y790:Y1789)) + COUNT(M790:M1789)) *
        (SUMPRODUCT(--(M790:M1789 &lt;&gt; Y790:Y1789)*(M790:M1789 &gt; Y790:Y1789)) + COUNT(Y790:Y1789))
    ),
    0
)</f>
        <v>0.70710678118654757</v>
      </c>
    </row>
    <row r="791" spans="1:29" x14ac:dyDescent="0.3">
      <c r="A791" s="4" t="s">
        <v>1884</v>
      </c>
      <c r="B791" s="4" t="s">
        <v>1885</v>
      </c>
      <c r="C791" s="5">
        <v>60</v>
      </c>
      <c r="D791" s="4" t="s">
        <v>23</v>
      </c>
      <c r="E791" s="4" t="s">
        <v>24</v>
      </c>
      <c r="F791" s="5">
        <v>2</v>
      </c>
      <c r="G791" s="4" t="s">
        <v>25</v>
      </c>
      <c r="H791" s="4" t="s">
        <v>54</v>
      </c>
      <c r="I791" s="5">
        <v>23475629</v>
      </c>
      <c r="J791" s="5">
        <v>13157587</v>
      </c>
      <c r="K791" s="5">
        <v>23654424</v>
      </c>
      <c r="L791" s="4" t="s">
        <v>27</v>
      </c>
      <c r="M791" s="5">
        <v>610</v>
      </c>
      <c r="N791" s="5">
        <v>60</v>
      </c>
      <c r="O791" s="2">
        <v>14.66</v>
      </c>
      <c r="P791" s="5">
        <v>12175594</v>
      </c>
      <c r="Q791" s="4" t="s">
        <v>124</v>
      </c>
      <c r="R791" s="5">
        <v>0</v>
      </c>
      <c r="S791" s="4" t="s">
        <v>37</v>
      </c>
      <c r="T791" s="6">
        <v>44938</v>
      </c>
      <c r="U791" s="4" t="s">
        <v>51</v>
      </c>
      <c r="V791" s="2">
        <f t="shared" si="84"/>
        <v>33.236486799302575</v>
      </c>
      <c r="W791" s="3">
        <f t="shared" si="85"/>
        <v>1.5085652332419243E-2</v>
      </c>
      <c r="X791" s="3">
        <f t="shared" si="86"/>
        <v>16.66</v>
      </c>
      <c r="Y791" s="3">
        <f t="shared" si="87"/>
        <v>346773855.83999997</v>
      </c>
      <c r="Z791" s="3">
        <f t="shared" si="88"/>
        <v>394082703.83999997</v>
      </c>
      <c r="AA791" s="3">
        <f t="shared" si="89"/>
        <v>1.5085652332419446E-2</v>
      </c>
      <c r="AB791" s="7">
        <f t="shared" si="90"/>
        <v>-0.12017089554780253</v>
      </c>
      <c r="AC791" s="3" cm="1">
        <f t="array" ref="AC791">IFERROR(
    (SUMPRODUCT(--(M791:M1790 &lt;&gt; Y791:Y1790)*(M791:M1790 &lt; Y791:Y1790)) - SUMPRODUCT(--(M791:M1790 &lt;&gt; Y791:Y1790)*(M791:M1790 &gt; Y791:Y1790))) /
    SQRT(
        (SUMPRODUCT(--(M791:M1790 &lt;&gt; Y791:Y1790)*(M791:M1790 &lt; Y791:Y1790)) + COUNT(M791:M1790)) *
        (SUMPRODUCT(--(M791:M1790 &lt;&gt; Y791:Y1790)*(M791:M1790 &gt; Y791:Y1790)) + COUNT(Y791:Y1790))
    ),
    0
)</f>
        <v>0.70710678118654746</v>
      </c>
    </row>
    <row r="792" spans="1:29" x14ac:dyDescent="0.3">
      <c r="A792" s="4" t="s">
        <v>21</v>
      </c>
      <c r="B792" s="4" t="s">
        <v>22</v>
      </c>
      <c r="C792" s="5">
        <v>21</v>
      </c>
      <c r="D792" s="4" t="s">
        <v>23</v>
      </c>
      <c r="E792" s="4" t="s">
        <v>24</v>
      </c>
      <c r="F792" s="5">
        <v>3</v>
      </c>
      <c r="G792" s="4" t="s">
        <v>25</v>
      </c>
      <c r="H792" s="4" t="s">
        <v>26</v>
      </c>
      <c r="I792" s="5">
        <v>44881413</v>
      </c>
      <c r="J792" s="5">
        <v>11409642</v>
      </c>
      <c r="K792" s="5">
        <v>118905876</v>
      </c>
      <c r="L792" s="4" t="s">
        <v>27</v>
      </c>
      <c r="M792" s="5">
        <v>553</v>
      </c>
      <c r="N792" s="5">
        <v>48</v>
      </c>
      <c r="O792" s="2">
        <v>19.38</v>
      </c>
      <c r="P792" s="5">
        <v>16451876</v>
      </c>
      <c r="Q792" s="4" t="s">
        <v>28</v>
      </c>
      <c r="R792" s="5">
        <v>0</v>
      </c>
      <c r="S792" s="4" t="s">
        <v>29</v>
      </c>
      <c r="T792" s="6">
        <v>45261</v>
      </c>
      <c r="U792" s="4" t="s">
        <v>30</v>
      </c>
      <c r="V792" s="2">
        <f t="shared" si="84"/>
        <v>29.226448145269263</v>
      </c>
      <c r="W792" s="3">
        <f t="shared" si="85"/>
        <v>1.4577591701137016E-2</v>
      </c>
      <c r="X792" s="3">
        <f t="shared" si="86"/>
        <v>21.38</v>
      </c>
      <c r="Y792" s="3">
        <f t="shared" si="87"/>
        <v>2304395876.8800001</v>
      </c>
      <c r="Z792" s="3">
        <f t="shared" si="88"/>
        <v>2542207628.8800001</v>
      </c>
      <c r="AA792" s="3">
        <f t="shared" si="89"/>
        <v>1.4577591701137203E-2</v>
      </c>
      <c r="AB792" s="7">
        <f t="shared" si="90"/>
        <v>-0.11712433434106477</v>
      </c>
      <c r="AC792" s="3" cm="1">
        <f t="array" ref="AC792">IFERROR(
    (SUMPRODUCT(--(M792:M1791 &lt;&gt; Y792:Y1791)*(M792:M1791 &lt; Y792:Y1791)) - SUMPRODUCT(--(M792:M1791 &lt;&gt; Y792:Y1791)*(M792:M1791 &gt; Y792:Y1791))) /
    SQRT(
        (SUMPRODUCT(--(M792:M1791 &lt;&gt; Y792:Y1791)*(M792:M1791 &lt; Y792:Y1791)) + COUNT(M792:M1791)) *
        (SUMPRODUCT(--(M792:M1791 &lt;&gt; Y792:Y1791)*(M792:M1791 &gt; Y792:Y1791)) + COUNT(Y792:Y1791))
    ),
    0
)</f>
        <v>0.70710678118654746</v>
      </c>
    </row>
    <row r="793" spans="1:29" x14ac:dyDescent="0.3">
      <c r="A793" s="4" t="s">
        <v>1582</v>
      </c>
      <c r="B793" s="4" t="s">
        <v>1583</v>
      </c>
      <c r="C793" s="5">
        <v>54</v>
      </c>
      <c r="D793" s="4" t="s">
        <v>23</v>
      </c>
      <c r="E793" s="4" t="s">
        <v>33</v>
      </c>
      <c r="F793" s="5">
        <v>1</v>
      </c>
      <c r="G793" s="4" t="s">
        <v>34</v>
      </c>
      <c r="H793" s="4" t="s">
        <v>26</v>
      </c>
      <c r="I793" s="5">
        <v>20041716</v>
      </c>
      <c r="J793" s="5">
        <v>6993018</v>
      </c>
      <c r="K793" s="5">
        <v>444183246</v>
      </c>
      <c r="L793" s="4" t="s">
        <v>27</v>
      </c>
      <c r="M793" s="5">
        <v>617</v>
      </c>
      <c r="N793" s="5">
        <v>36</v>
      </c>
      <c r="O793" s="2">
        <v>12.4</v>
      </c>
      <c r="P793" s="5">
        <v>8357247</v>
      </c>
      <c r="Q793" s="4" t="s">
        <v>28</v>
      </c>
      <c r="R793" s="5">
        <v>0</v>
      </c>
      <c r="S793" s="4" t="s">
        <v>29</v>
      </c>
      <c r="T793" s="6">
        <v>44921</v>
      </c>
      <c r="U793" s="4" t="s">
        <v>55</v>
      </c>
      <c r="V793" s="2">
        <f t="shared" si="84"/>
        <v>30.912998811085028</v>
      </c>
      <c r="W793" s="3">
        <f t="shared" si="85"/>
        <v>1.6626297445889664E-2</v>
      </c>
      <c r="X793" s="3">
        <f t="shared" si="86"/>
        <v>14.4</v>
      </c>
      <c r="Y793" s="3">
        <f t="shared" si="87"/>
        <v>5507872250.4000006</v>
      </c>
      <c r="Z793" s="3">
        <f t="shared" si="88"/>
        <v>6396238742.4000006</v>
      </c>
      <c r="AA793" s="3">
        <f t="shared" si="89"/>
        <v>1.6626297445889997E-2</v>
      </c>
      <c r="AB793" s="7">
        <f t="shared" si="90"/>
        <v>-0.12249235580998334</v>
      </c>
      <c r="AC793" s="3" cm="1">
        <f t="array" ref="AC793">IFERROR(
    (SUMPRODUCT(--(M793:M1792 &lt;&gt; Y793:Y1792)*(M793:M1792 &lt; Y793:Y1792)) - SUMPRODUCT(--(M793:M1792 &lt;&gt; Y793:Y1792)*(M793:M1792 &gt; Y793:Y1792))) /
    SQRT(
        (SUMPRODUCT(--(M793:M1792 &lt;&gt; Y793:Y1792)*(M793:M1792 &lt; Y793:Y1792)) + COUNT(M793:M1792)) *
        (SUMPRODUCT(--(M793:M1792 &lt;&gt; Y793:Y1792)*(M793:M1792 &gt; Y793:Y1792)) + COUNT(Y793:Y1792))
    ),
    0
)</f>
        <v>0.70710678118654757</v>
      </c>
    </row>
    <row r="794" spans="1:29" x14ac:dyDescent="0.3">
      <c r="A794" s="4" t="s">
        <v>886</v>
      </c>
      <c r="B794" s="4" t="s">
        <v>887</v>
      </c>
      <c r="C794" s="5">
        <v>40</v>
      </c>
      <c r="D794" s="4" t="s">
        <v>23</v>
      </c>
      <c r="E794" s="4" t="s">
        <v>33</v>
      </c>
      <c r="F794" s="5">
        <v>1</v>
      </c>
      <c r="G794" s="4" t="s">
        <v>34</v>
      </c>
      <c r="H794" s="4" t="s">
        <v>26</v>
      </c>
      <c r="I794" s="5">
        <v>42257022</v>
      </c>
      <c r="J794" s="5">
        <v>3808282</v>
      </c>
      <c r="K794" s="5">
        <v>227050937</v>
      </c>
      <c r="L794" s="4" t="s">
        <v>35</v>
      </c>
      <c r="M794" s="5">
        <v>618</v>
      </c>
      <c r="N794" s="5">
        <v>24</v>
      </c>
      <c r="O794" s="2">
        <v>18.940000000000001</v>
      </c>
      <c r="P794" s="5">
        <v>14784330</v>
      </c>
      <c r="Q794" s="4" t="s">
        <v>46</v>
      </c>
      <c r="R794" s="5">
        <v>0</v>
      </c>
      <c r="S794" s="4" t="s">
        <v>50</v>
      </c>
      <c r="T794" s="6">
        <v>45839</v>
      </c>
      <c r="U794" s="4" t="s">
        <v>84</v>
      </c>
      <c r="V794" s="2">
        <f t="shared" si="84"/>
        <v>32.094285104468213</v>
      </c>
      <c r="W794" s="3">
        <f t="shared" si="85"/>
        <v>1.4912512575807156E-2</v>
      </c>
      <c r="X794" s="3">
        <f t="shared" si="86"/>
        <v>20.94</v>
      </c>
      <c r="Y794" s="3">
        <f t="shared" si="87"/>
        <v>4300344746.7800007</v>
      </c>
      <c r="Z794" s="3">
        <f t="shared" si="88"/>
        <v>4754446620.7800007</v>
      </c>
      <c r="AA794" s="3">
        <f t="shared" si="89"/>
        <v>1.4912512575807472E-2</v>
      </c>
      <c r="AB794" s="7">
        <f t="shared" si="90"/>
        <v>-0.11877978665904688</v>
      </c>
      <c r="AC794" s="3" cm="1">
        <f t="array" ref="AC794">IFERROR(
    (SUMPRODUCT(--(M794:M1793 &lt;&gt; Y794:Y1793)*(M794:M1793 &lt; Y794:Y1793)) - SUMPRODUCT(--(M794:M1793 &lt;&gt; Y794:Y1793)*(M794:M1793 &gt; Y794:Y1793))) /
    SQRT(
        (SUMPRODUCT(--(M794:M1793 &lt;&gt; Y794:Y1793)*(M794:M1793 &lt; Y794:Y1793)) + COUNT(M794:M1793)) *
        (SUMPRODUCT(--(M794:M1793 &lt;&gt; Y794:Y1793)*(M794:M1793 &gt; Y794:Y1793)) + COUNT(Y794:Y1793))
    ),
    0
)</f>
        <v>0.70710678118654757</v>
      </c>
    </row>
    <row r="795" spans="1:29" x14ac:dyDescent="0.3">
      <c r="A795" s="4" t="s">
        <v>241</v>
      </c>
      <c r="B795" s="4" t="s">
        <v>242</v>
      </c>
      <c r="C795" s="5">
        <v>24</v>
      </c>
      <c r="D795" s="4" t="s">
        <v>23</v>
      </c>
      <c r="E795" s="4" t="s">
        <v>24</v>
      </c>
      <c r="F795" s="5">
        <v>2</v>
      </c>
      <c r="G795" s="4" t="s">
        <v>34</v>
      </c>
      <c r="H795" s="4" t="s">
        <v>26</v>
      </c>
      <c r="I795" s="5">
        <v>8751531</v>
      </c>
      <c r="J795" s="5">
        <v>9749181</v>
      </c>
      <c r="K795" s="5">
        <v>12644046</v>
      </c>
      <c r="L795" s="4" t="s">
        <v>61</v>
      </c>
      <c r="M795" s="5">
        <v>616</v>
      </c>
      <c r="N795" s="5">
        <v>60</v>
      </c>
      <c r="O795" s="2">
        <v>23.43</v>
      </c>
      <c r="P795" s="5">
        <v>6895882</v>
      </c>
      <c r="Q795" s="4" t="s">
        <v>36</v>
      </c>
      <c r="R795" s="5">
        <v>1</v>
      </c>
      <c r="S795" s="4" t="s">
        <v>29</v>
      </c>
      <c r="T795" s="6">
        <v>45297</v>
      </c>
      <c r="U795" s="4" t="s">
        <v>30</v>
      </c>
      <c r="V795" s="2">
        <f t="shared" si="84"/>
        <v>37.273603307807832</v>
      </c>
      <c r="W795" s="3">
        <f t="shared" si="85"/>
        <v>1.6745375610721536E-2</v>
      </c>
      <c r="X795" s="3">
        <f t="shared" si="86"/>
        <v>25.43</v>
      </c>
      <c r="Y795" s="3">
        <f t="shared" si="87"/>
        <v>296249997.77999997</v>
      </c>
      <c r="Z795" s="3">
        <f t="shared" si="88"/>
        <v>321538089.77999997</v>
      </c>
      <c r="AA795" s="3">
        <f t="shared" si="89"/>
        <v>1.6745375610721237E-2</v>
      </c>
      <c r="AB795" s="7">
        <f t="shared" si="90"/>
        <v>-0.1148814150440321</v>
      </c>
      <c r="AC795" s="3" cm="1">
        <f t="array" ref="AC795">IFERROR(
    (SUMPRODUCT(--(M795:M1794 &lt;&gt; Y795:Y1794)*(M795:M1794 &lt; Y795:Y1794)) - SUMPRODUCT(--(M795:M1794 &lt;&gt; Y795:Y1794)*(M795:M1794 &gt; Y795:Y1794))) /
    SQRT(
        (SUMPRODUCT(--(M795:M1794 &lt;&gt; Y795:Y1794)*(M795:M1794 &lt; Y795:Y1794)) + COUNT(M795:M1794)) *
        (SUMPRODUCT(--(M795:M1794 &lt;&gt; Y795:Y1794)*(M795:M1794 &gt; Y795:Y1794)) + COUNT(Y795:Y1794))
    ),
    0
)</f>
        <v>0.70710678118654757</v>
      </c>
    </row>
    <row r="796" spans="1:29" x14ac:dyDescent="0.3">
      <c r="A796" s="4" t="s">
        <v>2010</v>
      </c>
      <c r="B796" s="4" t="s">
        <v>2011</v>
      </c>
      <c r="C796" s="5">
        <v>64</v>
      </c>
      <c r="D796" s="4" t="s">
        <v>23</v>
      </c>
      <c r="E796" s="4" t="s">
        <v>33</v>
      </c>
      <c r="F796" s="5">
        <v>3</v>
      </c>
      <c r="G796" s="4" t="s">
        <v>25</v>
      </c>
      <c r="H796" s="4" t="s">
        <v>26</v>
      </c>
      <c r="I796" s="5">
        <v>52866466</v>
      </c>
      <c r="J796" s="5">
        <v>11731622</v>
      </c>
      <c r="K796" s="5">
        <v>499616290</v>
      </c>
      <c r="L796" s="4" t="s">
        <v>27</v>
      </c>
      <c r="M796" s="5">
        <v>610</v>
      </c>
      <c r="N796" s="5">
        <v>36</v>
      </c>
      <c r="O796" s="2">
        <v>16.54</v>
      </c>
      <c r="P796" s="5">
        <v>11936713</v>
      </c>
      <c r="Q796" s="4" t="s">
        <v>36</v>
      </c>
      <c r="R796" s="5">
        <v>0</v>
      </c>
      <c r="S796" s="4" t="s">
        <v>29</v>
      </c>
      <c r="T796" s="6">
        <v>44906</v>
      </c>
      <c r="U796" s="4" t="s">
        <v>38</v>
      </c>
      <c r="V796" s="2">
        <f t="shared" si="84"/>
        <v>18.478430816713956</v>
      </c>
      <c r="W796" s="3">
        <f t="shared" si="85"/>
        <v>8.8931883168851336E-4</v>
      </c>
      <c r="X796" s="3">
        <f t="shared" si="86"/>
        <v>18.54</v>
      </c>
      <c r="Y796" s="3">
        <f t="shared" si="87"/>
        <v>8263653436.5999994</v>
      </c>
      <c r="Z796" s="3">
        <f t="shared" si="88"/>
        <v>9262886016.6000004</v>
      </c>
      <c r="AA796" s="3">
        <f t="shared" si="89"/>
        <v>8.893188316880413E-4</v>
      </c>
      <c r="AB796" s="7">
        <f t="shared" si="90"/>
        <v>-0.13572228091650182</v>
      </c>
      <c r="AC796" s="3" cm="1">
        <f t="array" ref="AC796">IFERROR(
    (SUMPRODUCT(--(M796:M1795 &lt;&gt; Y796:Y1795)*(M796:M1795 &lt; Y796:Y1795)) - SUMPRODUCT(--(M796:M1795 &lt;&gt; Y796:Y1795)*(M796:M1795 &gt; Y796:Y1795))) /
    SQRT(
        (SUMPRODUCT(--(M796:M1795 &lt;&gt; Y796:Y1795)*(M796:M1795 &lt; Y796:Y1795)) + COUNT(M796:M1795)) *
        (SUMPRODUCT(--(M796:M1795 &lt;&gt; Y796:Y1795)*(M796:M1795 &gt; Y796:Y1795)) + COUNT(Y796:Y1795))
    ),
    0
)</f>
        <v>0.70710678118654746</v>
      </c>
    </row>
    <row r="797" spans="1:29" x14ac:dyDescent="0.3">
      <c r="A797" s="4" t="s">
        <v>358</v>
      </c>
      <c r="B797" s="4" t="s">
        <v>359</v>
      </c>
      <c r="C797" s="5">
        <v>27</v>
      </c>
      <c r="D797" s="4" t="s">
        <v>41</v>
      </c>
      <c r="E797" s="4" t="s">
        <v>24</v>
      </c>
      <c r="F797" s="5">
        <v>0</v>
      </c>
      <c r="G797" s="4" t="s">
        <v>34</v>
      </c>
      <c r="H797" s="4" t="s">
        <v>26</v>
      </c>
      <c r="I797" s="5">
        <v>28384180</v>
      </c>
      <c r="J797" s="5">
        <v>12449975</v>
      </c>
      <c r="K797" s="5">
        <v>287562520</v>
      </c>
      <c r="L797" s="4" t="s">
        <v>58</v>
      </c>
      <c r="M797" s="5">
        <v>555</v>
      </c>
      <c r="N797" s="5">
        <v>24</v>
      </c>
      <c r="O797" s="2">
        <v>12.66</v>
      </c>
      <c r="P797" s="5">
        <v>7189811</v>
      </c>
      <c r="Q797" s="4" t="s">
        <v>36</v>
      </c>
      <c r="R797" s="5">
        <v>1</v>
      </c>
      <c r="S797" s="4" t="s">
        <v>29</v>
      </c>
      <c r="T797" s="6">
        <v>44816</v>
      </c>
      <c r="U797" s="4" t="s">
        <v>38</v>
      </c>
      <c r="V797" s="2">
        <f t="shared" si="84"/>
        <v>17.607346105239596</v>
      </c>
      <c r="W797" s="3">
        <f t="shared" si="85"/>
        <v>1.4160150624327131E-3</v>
      </c>
      <c r="X797" s="3">
        <f t="shared" si="86"/>
        <v>14.66</v>
      </c>
      <c r="Y797" s="3">
        <f t="shared" si="87"/>
        <v>3640541503.1999998</v>
      </c>
      <c r="Z797" s="3">
        <f t="shared" si="88"/>
        <v>4215666543.1999998</v>
      </c>
      <c r="AA797" s="3">
        <f t="shared" si="89"/>
        <v>1.4160150624327144E-3</v>
      </c>
      <c r="AB797" s="7">
        <f t="shared" si="90"/>
        <v>-0.13258703331544341</v>
      </c>
      <c r="AC797" s="3" cm="1">
        <f t="array" ref="AC797">IFERROR(
    (SUMPRODUCT(--(M797:M1796 &lt;&gt; Y797:Y1796)*(M797:M1796 &lt; Y797:Y1796)) - SUMPRODUCT(--(M797:M1796 &lt;&gt; Y797:Y1796)*(M797:M1796 &gt; Y797:Y1796))) /
    SQRT(
        (SUMPRODUCT(--(M797:M1796 &lt;&gt; Y797:Y1796)*(M797:M1796 &lt; Y797:Y1796)) + COUNT(M797:M1796)) *
        (SUMPRODUCT(--(M797:M1796 &lt;&gt; Y797:Y1796)*(M797:M1796 &gt; Y797:Y1796)) + COUNT(Y797:Y1796))
    ),
    0
)</f>
        <v>0.70710678118654746</v>
      </c>
    </row>
    <row r="798" spans="1:29" x14ac:dyDescent="0.3">
      <c r="A798" s="4" t="s">
        <v>1858</v>
      </c>
      <c r="B798" s="4" t="s">
        <v>1859</v>
      </c>
      <c r="C798" s="5">
        <v>59</v>
      </c>
      <c r="D798" s="4" t="s">
        <v>41</v>
      </c>
      <c r="E798" s="4" t="s">
        <v>24</v>
      </c>
      <c r="F798" s="5">
        <v>2</v>
      </c>
      <c r="G798" s="4" t="s">
        <v>34</v>
      </c>
      <c r="H798" s="4" t="s">
        <v>54</v>
      </c>
      <c r="I798" s="5">
        <v>38510865</v>
      </c>
      <c r="J798" s="5">
        <v>14533551</v>
      </c>
      <c r="K798" s="5">
        <v>442102199</v>
      </c>
      <c r="L798" s="4" t="s">
        <v>61</v>
      </c>
      <c r="M798" s="5">
        <v>617</v>
      </c>
      <c r="N798" s="5">
        <v>12</v>
      </c>
      <c r="O798" s="2">
        <v>13.1</v>
      </c>
      <c r="P798" s="5">
        <v>17114579</v>
      </c>
      <c r="Q798" s="4" t="s">
        <v>36</v>
      </c>
      <c r="R798" s="5">
        <v>1</v>
      </c>
      <c r="S798" s="4" t="s">
        <v>29</v>
      </c>
      <c r="T798" s="6">
        <v>44828</v>
      </c>
      <c r="U798" s="4" t="s">
        <v>55</v>
      </c>
      <c r="V798" s="2">
        <f t="shared" si="84"/>
        <v>32.264619521873897</v>
      </c>
      <c r="W798" s="3">
        <f t="shared" si="85"/>
        <v>7.5369387797595676E-3</v>
      </c>
      <c r="X798" s="3">
        <f t="shared" si="86"/>
        <v>15.1</v>
      </c>
      <c r="Y798" s="3">
        <f t="shared" si="87"/>
        <v>5791538806.8999996</v>
      </c>
      <c r="Z798" s="3">
        <f t="shared" si="88"/>
        <v>6675743204.8999996</v>
      </c>
      <c r="AA798" s="3">
        <f t="shared" si="89"/>
        <v>7.5369387797595763E-3</v>
      </c>
      <c r="AB798" s="7">
        <f t="shared" si="90"/>
        <v>-0.11851383225610532</v>
      </c>
      <c r="AC798" s="3" cm="1">
        <f t="array" ref="AC798">IFERROR(
    (SUMPRODUCT(--(M798:M1797 &lt;&gt; Y798:Y1797)*(M798:M1797 &lt; Y798:Y1797)) - SUMPRODUCT(--(M798:M1797 &lt;&gt; Y798:Y1797)*(M798:M1797 &gt; Y798:Y1797))) /
    SQRT(
        (SUMPRODUCT(--(M798:M1797 &lt;&gt; Y798:Y1797)*(M798:M1797 &lt; Y798:Y1797)) + COUNT(M798:M1797)) *
        (SUMPRODUCT(--(M798:M1797 &lt;&gt; Y798:Y1797)*(M798:M1797 &gt; Y798:Y1797)) + COUNT(Y798:Y1797))
    ),
    0
)</f>
        <v>0.70710678118654757</v>
      </c>
    </row>
    <row r="799" spans="1:29" x14ac:dyDescent="0.3">
      <c r="A799" s="4" t="s">
        <v>828</v>
      </c>
      <c r="B799" s="4" t="s">
        <v>829</v>
      </c>
      <c r="C799" s="5">
        <v>38</v>
      </c>
      <c r="D799" s="4" t="s">
        <v>41</v>
      </c>
      <c r="E799" s="4" t="s">
        <v>24</v>
      </c>
      <c r="F799" s="5">
        <v>0</v>
      </c>
      <c r="G799" s="4" t="s">
        <v>34</v>
      </c>
      <c r="H799" s="4" t="s">
        <v>26</v>
      </c>
      <c r="I799" s="5">
        <v>19882694</v>
      </c>
      <c r="J799" s="5">
        <v>4935371</v>
      </c>
      <c r="K799" s="5">
        <v>430866386</v>
      </c>
      <c r="L799" s="4" t="s">
        <v>61</v>
      </c>
      <c r="M799" s="5">
        <v>609</v>
      </c>
      <c r="N799" s="5">
        <v>48</v>
      </c>
      <c r="O799" s="2">
        <v>20.61</v>
      </c>
      <c r="P799" s="5">
        <v>16624763</v>
      </c>
      <c r="Q799" s="4" t="s">
        <v>28</v>
      </c>
      <c r="R799" s="5">
        <v>0</v>
      </c>
      <c r="S799" s="4" t="s">
        <v>37</v>
      </c>
      <c r="T799" s="6">
        <v>45184</v>
      </c>
      <c r="U799" s="4" t="s">
        <v>51</v>
      </c>
      <c r="V799" s="2">
        <f t="shared" si="84"/>
        <v>66.986539845068506</v>
      </c>
      <c r="W799" s="3">
        <f t="shared" si="85"/>
        <v>1.2909632772699801E-2</v>
      </c>
      <c r="X799" s="3">
        <f t="shared" si="86"/>
        <v>22.61</v>
      </c>
      <c r="Y799" s="3">
        <f t="shared" si="87"/>
        <v>8880156215.4599991</v>
      </c>
      <c r="Z799" s="3">
        <f t="shared" si="88"/>
        <v>9741888987.4599991</v>
      </c>
      <c r="AA799" s="3">
        <f t="shared" si="89"/>
        <v>1.2909632772699801E-2</v>
      </c>
      <c r="AB799" s="7">
        <f t="shared" si="90"/>
        <v>-0.14131600743763209</v>
      </c>
      <c r="AC799" s="3" cm="1">
        <f t="array" ref="AC799">IFERROR(
    (SUMPRODUCT(--(M799:M1798 &lt;&gt; Y799:Y1798)*(M799:M1798 &lt; Y799:Y1798)) - SUMPRODUCT(--(M799:M1798 &lt;&gt; Y799:Y1798)*(M799:M1798 &gt; Y799:Y1798))) /
    SQRT(
        (SUMPRODUCT(--(M799:M1798 &lt;&gt; Y799:Y1798)*(M799:M1798 &lt; Y799:Y1798)) + COUNT(M799:M1798)) *
        (SUMPRODUCT(--(M799:M1798 &lt;&gt; Y799:Y1798)*(M799:M1798 &gt; Y799:Y1798)) + COUNT(Y799:Y1798))
    ),
    0
)</f>
        <v>0.70710678118654757</v>
      </c>
    </row>
    <row r="800" spans="1:29" x14ac:dyDescent="0.3">
      <c r="A800" s="4" t="s">
        <v>1082</v>
      </c>
      <c r="B800" s="4" t="s">
        <v>1083</v>
      </c>
      <c r="C800" s="5">
        <v>44</v>
      </c>
      <c r="D800" s="4" t="s">
        <v>41</v>
      </c>
      <c r="E800" s="4" t="s">
        <v>33</v>
      </c>
      <c r="F800" s="5">
        <v>2</v>
      </c>
      <c r="G800" s="4" t="s">
        <v>64</v>
      </c>
      <c r="H800" s="4" t="s">
        <v>26</v>
      </c>
      <c r="I800" s="5">
        <v>24705555</v>
      </c>
      <c r="J800" s="5">
        <v>13736331</v>
      </c>
      <c r="K800" s="5">
        <v>425688429</v>
      </c>
      <c r="L800" s="4" t="s">
        <v>71</v>
      </c>
      <c r="M800" s="5">
        <v>618</v>
      </c>
      <c r="N800" s="5">
        <v>24</v>
      </c>
      <c r="O800" s="2">
        <v>8.24</v>
      </c>
      <c r="P800" s="5">
        <v>14266341</v>
      </c>
      <c r="Q800" s="4" t="s">
        <v>28</v>
      </c>
      <c r="R800" s="5">
        <v>0</v>
      </c>
      <c r="S800" s="4" t="s">
        <v>29</v>
      </c>
      <c r="T800" s="6">
        <v>45388</v>
      </c>
      <c r="U800" s="4" t="s">
        <v>30</v>
      </c>
      <c r="V800" s="2">
        <f t="shared" si="84"/>
        <v>37.111449214536457</v>
      </c>
      <c r="W800" s="3">
        <f t="shared" si="85"/>
        <v>1.5675016193173234E-2</v>
      </c>
      <c r="X800" s="3">
        <f t="shared" si="86"/>
        <v>10.24</v>
      </c>
      <c r="Y800" s="3">
        <f t="shared" si="87"/>
        <v>3507672654.96</v>
      </c>
      <c r="Z800" s="3">
        <f t="shared" si="88"/>
        <v>4359049512.96</v>
      </c>
      <c r="AA800" s="3">
        <f t="shared" si="89"/>
        <v>1.5675016193172939E-2</v>
      </c>
      <c r="AB800" s="7">
        <f t="shared" si="90"/>
        <v>-0.13828949558106737</v>
      </c>
      <c r="AC800" s="3" cm="1">
        <f t="array" ref="AC800">IFERROR(
    (SUMPRODUCT(--(M800:M1799 &lt;&gt; Y800:Y1799)*(M800:M1799 &lt; Y800:Y1799)) - SUMPRODUCT(--(M800:M1799 &lt;&gt; Y800:Y1799)*(M800:M1799 &gt; Y800:Y1799))) /
    SQRT(
        (SUMPRODUCT(--(M800:M1799 &lt;&gt; Y800:Y1799)*(M800:M1799 &lt; Y800:Y1799)) + COUNT(M800:M1799)) *
        (SUMPRODUCT(--(M800:M1799 &lt;&gt; Y800:Y1799)*(M800:M1799 &gt; Y800:Y1799)) + COUNT(Y800:Y1799))
    ),
    0
)</f>
        <v>0.70710678118654757</v>
      </c>
    </row>
    <row r="801" spans="1:29" x14ac:dyDescent="0.3">
      <c r="A801" s="4" t="s">
        <v>2028</v>
      </c>
      <c r="B801" s="4" t="s">
        <v>2029</v>
      </c>
      <c r="C801" s="5">
        <v>64</v>
      </c>
      <c r="D801" s="4" t="s">
        <v>41</v>
      </c>
      <c r="E801" s="4" t="s">
        <v>24</v>
      </c>
      <c r="F801" s="5">
        <v>2</v>
      </c>
      <c r="G801" s="4" t="s">
        <v>34</v>
      </c>
      <c r="H801" s="4" t="s">
        <v>26</v>
      </c>
      <c r="I801" s="5">
        <v>52516431</v>
      </c>
      <c r="J801" s="5">
        <v>1796218</v>
      </c>
      <c r="K801" s="5">
        <v>451721830</v>
      </c>
      <c r="L801" s="4" t="s">
        <v>61</v>
      </c>
      <c r="M801" s="5">
        <v>618</v>
      </c>
      <c r="N801" s="5">
        <v>12</v>
      </c>
      <c r="O801" s="2">
        <v>19.350000000000001</v>
      </c>
      <c r="P801" s="5">
        <v>6646049</v>
      </c>
      <c r="Q801" s="4" t="s">
        <v>36</v>
      </c>
      <c r="R801" s="5">
        <v>0</v>
      </c>
      <c r="S801" s="4" t="s">
        <v>37</v>
      </c>
      <c r="T801" s="6">
        <v>45128</v>
      </c>
      <c r="U801" s="4" t="s">
        <v>84</v>
      </c>
      <c r="V801" s="2">
        <f t="shared" si="84"/>
        <v>12.236650434781776</v>
      </c>
      <c r="W801" s="3">
        <f t="shared" si="85"/>
        <v>1.1753731299291527E-2</v>
      </c>
      <c r="X801" s="3">
        <f t="shared" si="86"/>
        <v>21.35</v>
      </c>
      <c r="Y801" s="3">
        <f t="shared" si="87"/>
        <v>8740817410.5</v>
      </c>
      <c r="Z801" s="3">
        <f t="shared" si="88"/>
        <v>9644261070.5</v>
      </c>
      <c r="AA801" s="3">
        <f t="shared" si="89"/>
        <v>1.1753731299291239E-2</v>
      </c>
      <c r="AB801" s="7">
        <f t="shared" si="90"/>
        <v>-0.13450438931522651</v>
      </c>
      <c r="AC801" s="3" cm="1">
        <f t="array" ref="AC801">IFERROR(
    (SUMPRODUCT(--(M801:M1800 &lt;&gt; Y801:Y1800)*(M801:M1800 &lt; Y801:Y1800)) - SUMPRODUCT(--(M801:M1800 &lt;&gt; Y801:Y1800)*(M801:M1800 &gt; Y801:Y1800))) /
    SQRT(
        (SUMPRODUCT(--(M801:M1800 &lt;&gt; Y801:Y1800)*(M801:M1800 &lt; Y801:Y1800)) + COUNT(M801:M1800)) *
        (SUMPRODUCT(--(M801:M1800 &lt;&gt; Y801:Y1800)*(M801:M1800 &gt; Y801:Y1800)) + COUNT(Y801:Y1800))
    ),
    0
)</f>
        <v>0.70710678118654746</v>
      </c>
    </row>
    <row r="802" spans="1:29" x14ac:dyDescent="0.3">
      <c r="A802" s="4" t="s">
        <v>1672</v>
      </c>
      <c r="B802" s="4" t="s">
        <v>1673</v>
      </c>
      <c r="C802" s="5">
        <v>56</v>
      </c>
      <c r="D802" s="4" t="s">
        <v>23</v>
      </c>
      <c r="E802" s="4" t="s">
        <v>24</v>
      </c>
      <c r="F802" s="5">
        <v>0</v>
      </c>
      <c r="G802" s="4" t="s">
        <v>34</v>
      </c>
      <c r="H802" s="4" t="s">
        <v>26</v>
      </c>
      <c r="I802" s="5">
        <v>32694298</v>
      </c>
      <c r="J802" s="5">
        <v>782409</v>
      </c>
      <c r="K802" s="5">
        <v>131078100</v>
      </c>
      <c r="L802" s="4" t="s">
        <v>61</v>
      </c>
      <c r="M802" s="5">
        <v>558</v>
      </c>
      <c r="N802" s="5">
        <v>72</v>
      </c>
      <c r="O802" s="2">
        <v>14.36</v>
      </c>
      <c r="P802" s="5">
        <v>2588321</v>
      </c>
      <c r="Q802" s="4" t="s">
        <v>46</v>
      </c>
      <c r="R802" s="5">
        <v>0</v>
      </c>
      <c r="S802" s="4" t="s">
        <v>37</v>
      </c>
      <c r="T802" s="6">
        <v>45337</v>
      </c>
      <c r="U802" s="4" t="s">
        <v>51</v>
      </c>
      <c r="V802" s="2">
        <f t="shared" si="84"/>
        <v>7.731707303230273</v>
      </c>
      <c r="W802" s="3">
        <f t="shared" si="85"/>
        <v>1.3849182612657421E-2</v>
      </c>
      <c r="X802" s="3">
        <f t="shared" si="86"/>
        <v>16.36</v>
      </c>
      <c r="Y802" s="3">
        <f t="shared" si="87"/>
        <v>1882281516</v>
      </c>
      <c r="Z802" s="3">
        <f t="shared" si="88"/>
        <v>2144437716</v>
      </c>
      <c r="AA802" s="3">
        <f t="shared" si="89"/>
        <v>1.3849182612657281E-2</v>
      </c>
      <c r="AB802" s="7">
        <f t="shared" si="90"/>
        <v>-0.13060112465437779</v>
      </c>
      <c r="AC802" s="3" cm="1">
        <f t="array" ref="AC802">IFERROR(
    (SUMPRODUCT(--(M802:M1801 &lt;&gt; Y802:Y1801)*(M802:M1801 &lt; Y802:Y1801)) - SUMPRODUCT(--(M802:M1801 &lt;&gt; Y802:Y1801)*(M802:M1801 &gt; Y802:Y1801))) /
    SQRT(
        (SUMPRODUCT(--(M802:M1801 &lt;&gt; Y802:Y1801)*(M802:M1801 &lt; Y802:Y1801)) + COUNT(M802:M1801)) *
        (SUMPRODUCT(--(M802:M1801 &lt;&gt; Y802:Y1801)*(M802:M1801 &gt; Y802:Y1801)) + COUNT(Y802:Y1801))
    ),
    0
)</f>
        <v>0.70710678118654746</v>
      </c>
    </row>
    <row r="803" spans="1:29" x14ac:dyDescent="0.3">
      <c r="A803" s="4" t="s">
        <v>994</v>
      </c>
      <c r="B803" s="4" t="s">
        <v>995</v>
      </c>
      <c r="C803" s="5">
        <v>42</v>
      </c>
      <c r="D803" s="4" t="s">
        <v>23</v>
      </c>
      <c r="E803" s="4" t="s">
        <v>24</v>
      </c>
      <c r="F803" s="5">
        <v>2</v>
      </c>
      <c r="G803" s="4" t="s">
        <v>25</v>
      </c>
      <c r="H803" s="4" t="s">
        <v>26</v>
      </c>
      <c r="I803" s="5">
        <v>55231966</v>
      </c>
      <c r="J803" s="5">
        <v>14857827</v>
      </c>
      <c r="K803" s="5">
        <v>237397768</v>
      </c>
      <c r="L803" s="4" t="s">
        <v>27</v>
      </c>
      <c r="M803" s="5">
        <v>609</v>
      </c>
      <c r="N803" s="5">
        <v>60</v>
      </c>
      <c r="O803" s="2">
        <v>22.43</v>
      </c>
      <c r="P803" s="5">
        <v>4045236</v>
      </c>
      <c r="Q803" s="4" t="s">
        <v>36</v>
      </c>
      <c r="R803" s="5">
        <v>0</v>
      </c>
      <c r="S803" s="4" t="s">
        <v>37</v>
      </c>
      <c r="T803" s="6">
        <v>45640</v>
      </c>
      <c r="U803" s="4" t="s">
        <v>38</v>
      </c>
      <c r="V803" s="2">
        <f t="shared" si="84"/>
        <v>5.7715051319954673</v>
      </c>
      <c r="W803" s="3">
        <f t="shared" si="85"/>
        <v>1.3173632767211082E-2</v>
      </c>
      <c r="X803" s="3">
        <f t="shared" si="86"/>
        <v>24.43</v>
      </c>
      <c r="Y803" s="3">
        <f t="shared" si="87"/>
        <v>5324831936.2399998</v>
      </c>
      <c r="Z803" s="3">
        <f t="shared" si="88"/>
        <v>5799627472.2399998</v>
      </c>
      <c r="AA803" s="3">
        <f t="shared" si="89"/>
        <v>1.3173632767211424E-2</v>
      </c>
      <c r="AB803" s="7">
        <f t="shared" si="90"/>
        <v>-0.13535628105177661</v>
      </c>
      <c r="AC803" s="3" cm="1">
        <f t="array" ref="AC803">IFERROR(
    (SUMPRODUCT(--(M803:M1802 &lt;&gt; Y803:Y1802)*(M803:M1802 &lt; Y803:Y1802)) - SUMPRODUCT(--(M803:M1802 &lt;&gt; Y803:Y1802)*(M803:M1802 &gt; Y803:Y1802))) /
    SQRT(
        (SUMPRODUCT(--(M803:M1802 &lt;&gt; Y803:Y1802)*(M803:M1802 &lt; Y803:Y1802)) + COUNT(M803:M1802)) *
        (SUMPRODUCT(--(M803:M1802 &lt;&gt; Y803:Y1802)*(M803:M1802 &gt; Y803:Y1802)) + COUNT(Y803:Y1802))
    ),
    0
)</f>
        <v>0.70710678118654757</v>
      </c>
    </row>
    <row r="804" spans="1:29" x14ac:dyDescent="0.3">
      <c r="A804" s="4" t="s">
        <v>436</v>
      </c>
      <c r="B804" s="4" t="s">
        <v>437</v>
      </c>
      <c r="C804" s="5">
        <v>29</v>
      </c>
      <c r="D804" s="4" t="s">
        <v>23</v>
      </c>
      <c r="E804" s="4" t="s">
        <v>24</v>
      </c>
      <c r="F804" s="5">
        <v>0</v>
      </c>
      <c r="G804" s="4" t="s">
        <v>64</v>
      </c>
      <c r="H804" s="4" t="s">
        <v>26</v>
      </c>
      <c r="I804" s="5">
        <v>55875992</v>
      </c>
      <c r="J804" s="5">
        <v>1958615</v>
      </c>
      <c r="K804" s="5">
        <v>177134193</v>
      </c>
      <c r="L804" s="4" t="s">
        <v>61</v>
      </c>
      <c r="M804" s="5">
        <v>617</v>
      </c>
      <c r="N804" s="5">
        <v>24</v>
      </c>
      <c r="O804" s="2">
        <v>15.7</v>
      </c>
      <c r="P804" s="5">
        <v>1709441</v>
      </c>
      <c r="Q804" s="4" t="s">
        <v>36</v>
      </c>
      <c r="R804" s="5">
        <v>0</v>
      </c>
      <c r="S804" s="4" t="s">
        <v>29</v>
      </c>
      <c r="T804" s="6">
        <v>45280</v>
      </c>
      <c r="U804" s="4" t="s">
        <v>55</v>
      </c>
      <c r="V804" s="2">
        <f t="shared" si="84"/>
        <v>2.9557406692501602</v>
      </c>
      <c r="W804" s="3">
        <f t="shared" si="85"/>
        <v>1.7101318413504409E-2</v>
      </c>
      <c r="X804" s="3">
        <f t="shared" si="86"/>
        <v>17.7</v>
      </c>
      <c r="Y804" s="3">
        <f t="shared" si="87"/>
        <v>2781006830.0999999</v>
      </c>
      <c r="Z804" s="3">
        <f t="shared" si="88"/>
        <v>3135275216.0999999</v>
      </c>
      <c r="AA804" s="3">
        <f t="shared" si="89"/>
        <v>1.7101318413504169E-2</v>
      </c>
      <c r="AB804" s="7">
        <f t="shared" si="90"/>
        <v>-0.13207849847552589</v>
      </c>
      <c r="AC804" s="3" cm="1">
        <f t="array" ref="AC804">IFERROR(
    (SUMPRODUCT(--(M804:M1803 &lt;&gt; Y804:Y1803)*(M804:M1803 &lt; Y804:Y1803)) - SUMPRODUCT(--(M804:M1803 &lt;&gt; Y804:Y1803)*(M804:M1803 &gt; Y804:Y1803))) /
    SQRT(
        (SUMPRODUCT(--(M804:M1803 &lt;&gt; Y804:Y1803)*(M804:M1803 &lt; Y804:Y1803)) + COUNT(M804:M1803)) *
        (SUMPRODUCT(--(M804:M1803 &lt;&gt; Y804:Y1803)*(M804:M1803 &gt; Y804:Y1803)) + COUNT(Y804:Y1803))
    ),
    0
)</f>
        <v>0.70710678118654757</v>
      </c>
    </row>
    <row r="805" spans="1:29" x14ac:dyDescent="0.3">
      <c r="A805" s="4" t="s">
        <v>1588</v>
      </c>
      <c r="B805" s="4" t="s">
        <v>1589</v>
      </c>
      <c r="C805" s="5">
        <v>54</v>
      </c>
      <c r="D805" s="4" t="s">
        <v>41</v>
      </c>
      <c r="E805" s="4" t="s">
        <v>33</v>
      </c>
      <c r="F805" s="5">
        <v>2</v>
      </c>
      <c r="G805" s="4" t="s">
        <v>25</v>
      </c>
      <c r="H805" s="4" t="s">
        <v>49</v>
      </c>
      <c r="I805" s="5">
        <v>26325219</v>
      </c>
      <c r="J805" s="5">
        <v>2942609</v>
      </c>
      <c r="K805" s="5">
        <v>206493376</v>
      </c>
      <c r="L805" s="4" t="s">
        <v>27</v>
      </c>
      <c r="M805" s="5">
        <v>562</v>
      </c>
      <c r="N805" s="5">
        <v>12</v>
      </c>
      <c r="O805" s="2">
        <v>8.2799999999999994</v>
      </c>
      <c r="P805" s="5">
        <v>7688064</v>
      </c>
      <c r="Q805" s="4" t="s">
        <v>36</v>
      </c>
      <c r="R805" s="5">
        <v>0</v>
      </c>
      <c r="S805" s="4" t="s">
        <v>43</v>
      </c>
      <c r="T805" s="6">
        <v>44814</v>
      </c>
      <c r="U805" s="4" t="s">
        <v>30</v>
      </c>
      <c r="V805" s="2">
        <f t="shared" si="84"/>
        <v>26.267969047788579</v>
      </c>
      <c r="W805" s="3">
        <f t="shared" si="85"/>
        <v>1.7188740237922231E-2</v>
      </c>
      <c r="X805" s="3">
        <f t="shared" si="86"/>
        <v>10.28</v>
      </c>
      <c r="Y805" s="3">
        <f t="shared" si="87"/>
        <v>1709765153.28</v>
      </c>
      <c r="Z805" s="3">
        <f t="shared" si="88"/>
        <v>2122751905.28</v>
      </c>
      <c r="AA805" s="3">
        <f t="shared" si="89"/>
        <v>1.7188740237921777E-2</v>
      </c>
      <c r="AB805" s="7">
        <f t="shared" si="90"/>
        <v>-0.12804445085564878</v>
      </c>
      <c r="AC805" s="3" cm="1">
        <f t="array" ref="AC805">IFERROR(
    (SUMPRODUCT(--(M805:M1804 &lt;&gt; Y805:Y1804)*(M805:M1804 &lt; Y805:Y1804)) - SUMPRODUCT(--(M805:M1804 &lt;&gt; Y805:Y1804)*(M805:M1804 &gt; Y805:Y1804))) /
    SQRT(
        (SUMPRODUCT(--(M805:M1804 &lt;&gt; Y805:Y1804)*(M805:M1804 &lt; Y805:Y1804)) + COUNT(M805:M1804)) *
        (SUMPRODUCT(--(M805:M1804 &lt;&gt; Y805:Y1804)*(M805:M1804 &gt; Y805:Y1804)) + COUNT(Y805:Y1804))
    ),
    0
)</f>
        <v>0.70710678118654757</v>
      </c>
    </row>
    <row r="806" spans="1:29" x14ac:dyDescent="0.3">
      <c r="A806" s="4" t="s">
        <v>1070</v>
      </c>
      <c r="B806" s="4" t="s">
        <v>1071</v>
      </c>
      <c r="C806" s="5">
        <v>44</v>
      </c>
      <c r="D806" s="4" t="s">
        <v>23</v>
      </c>
      <c r="E806" s="4" t="s">
        <v>24</v>
      </c>
      <c r="F806" s="5">
        <v>1</v>
      </c>
      <c r="G806" s="4" t="s">
        <v>93</v>
      </c>
      <c r="H806" s="4" t="s">
        <v>26</v>
      </c>
      <c r="I806" s="5">
        <v>16042682</v>
      </c>
      <c r="J806" s="5">
        <v>4050230</v>
      </c>
      <c r="K806" s="5">
        <v>477624291</v>
      </c>
      <c r="L806" s="4" t="s">
        <v>61</v>
      </c>
      <c r="M806" s="5">
        <v>565</v>
      </c>
      <c r="N806" s="5">
        <v>12</v>
      </c>
      <c r="O806" s="2">
        <v>21.19</v>
      </c>
      <c r="P806" s="5">
        <v>4812661</v>
      </c>
      <c r="Q806" s="4" t="s">
        <v>36</v>
      </c>
      <c r="R806" s="5">
        <v>0</v>
      </c>
      <c r="S806" s="4" t="s">
        <v>29</v>
      </c>
      <c r="T806" s="6">
        <v>45446</v>
      </c>
      <c r="U806" s="4" t="s">
        <v>55</v>
      </c>
      <c r="V806" s="2">
        <f t="shared" si="84"/>
        <v>23.952033433481418</v>
      </c>
      <c r="W806" s="3">
        <f t="shared" si="85"/>
        <v>1.3135092908376141E-2</v>
      </c>
      <c r="X806" s="3">
        <f t="shared" si="86"/>
        <v>23.19</v>
      </c>
      <c r="Y806" s="3">
        <f t="shared" si="87"/>
        <v>10120858726.290001</v>
      </c>
      <c r="Z806" s="3">
        <f t="shared" si="88"/>
        <v>11076107308.290001</v>
      </c>
      <c r="AA806" s="3">
        <f t="shared" si="89"/>
        <v>1.3135092908375683E-2</v>
      </c>
      <c r="AB806" s="7">
        <f t="shared" si="90"/>
        <v>-0.13203676602658959</v>
      </c>
      <c r="AC806" s="3" cm="1">
        <f t="array" ref="AC806">IFERROR(
    (SUMPRODUCT(--(M806:M1805 &lt;&gt; Y806:Y1805)*(M806:M1805 &lt; Y806:Y1805)) - SUMPRODUCT(--(M806:M1805 &lt;&gt; Y806:Y1805)*(M806:M1805 &gt; Y806:Y1805))) /
    SQRT(
        (SUMPRODUCT(--(M806:M1805 &lt;&gt; Y806:Y1805)*(M806:M1805 &lt; Y806:Y1805)) + COUNT(M806:M1805)) *
        (SUMPRODUCT(--(M806:M1805 &lt;&gt; Y806:Y1805)*(M806:M1805 &gt; Y806:Y1805)) + COUNT(Y806:Y1805))
    ),
    0
)</f>
        <v>0.70710678118654746</v>
      </c>
    </row>
    <row r="807" spans="1:29" x14ac:dyDescent="0.3">
      <c r="A807" s="4" t="s">
        <v>1388</v>
      </c>
      <c r="B807" s="4" t="s">
        <v>1389</v>
      </c>
      <c r="C807" s="5">
        <v>50</v>
      </c>
      <c r="D807" s="4" t="s">
        <v>41</v>
      </c>
      <c r="E807" s="4" t="s">
        <v>24</v>
      </c>
      <c r="F807" s="5">
        <v>0</v>
      </c>
      <c r="G807" s="4" t="s">
        <v>34</v>
      </c>
      <c r="H807" s="4" t="s">
        <v>26</v>
      </c>
      <c r="I807" s="5">
        <v>15245367</v>
      </c>
      <c r="J807" s="5">
        <v>2791338</v>
      </c>
      <c r="K807" s="5">
        <v>103251466</v>
      </c>
      <c r="L807" s="4" t="s">
        <v>61</v>
      </c>
      <c r="M807" s="5">
        <v>617</v>
      </c>
      <c r="N807" s="5">
        <v>60</v>
      </c>
      <c r="O807" s="2">
        <v>17.850000000000001</v>
      </c>
      <c r="P807" s="5">
        <v>6890681</v>
      </c>
      <c r="Q807" s="4" t="s">
        <v>36</v>
      </c>
      <c r="R807" s="5">
        <v>1</v>
      </c>
      <c r="S807" s="4" t="s">
        <v>50</v>
      </c>
      <c r="T807" s="6">
        <v>45481</v>
      </c>
      <c r="U807" s="4" t="s">
        <v>51</v>
      </c>
      <c r="V807" s="2">
        <f t="shared" si="84"/>
        <v>38.203657486220457</v>
      </c>
      <c r="W807" s="3">
        <f t="shared" si="85"/>
        <v>1.6428225480014696E-2</v>
      </c>
      <c r="X807" s="3">
        <f t="shared" si="86"/>
        <v>19.850000000000001</v>
      </c>
      <c r="Y807" s="3">
        <f t="shared" si="87"/>
        <v>1843038668.1000001</v>
      </c>
      <c r="Z807" s="3">
        <f t="shared" si="88"/>
        <v>2049541600.1000001</v>
      </c>
      <c r="AA807" s="3">
        <f t="shared" si="89"/>
        <v>1.6428225480014377E-2</v>
      </c>
      <c r="AB807" s="7">
        <f t="shared" si="90"/>
        <v>-0.13544502567744549</v>
      </c>
      <c r="AC807" s="3" cm="1">
        <f t="array" ref="AC807">IFERROR(
    (SUMPRODUCT(--(M807:M1806 &lt;&gt; Y807:Y1806)*(M807:M1806 &lt; Y807:Y1806)) - SUMPRODUCT(--(M807:M1806 &lt;&gt; Y807:Y1806)*(M807:M1806 &gt; Y807:Y1806))) /
    SQRT(
        (SUMPRODUCT(--(M807:M1806 &lt;&gt; Y807:Y1806)*(M807:M1806 &lt; Y807:Y1806)) + COUNT(M807:M1806)) *
        (SUMPRODUCT(--(M807:M1806 &lt;&gt; Y807:Y1806)*(M807:M1806 &gt; Y807:Y1806)) + COUNT(Y807:Y1806))
    ),
    0
)</f>
        <v>0.70710678118654746</v>
      </c>
    </row>
    <row r="808" spans="1:29" x14ac:dyDescent="0.3">
      <c r="A808" s="4" t="s">
        <v>430</v>
      </c>
      <c r="B808" s="4" t="s">
        <v>431</v>
      </c>
      <c r="C808" s="5">
        <v>29</v>
      </c>
      <c r="D808" s="4" t="s">
        <v>41</v>
      </c>
      <c r="E808" s="4" t="s">
        <v>42</v>
      </c>
      <c r="F808" s="5">
        <v>1</v>
      </c>
      <c r="G808" s="4" t="s">
        <v>64</v>
      </c>
      <c r="H808" s="4" t="s">
        <v>26</v>
      </c>
      <c r="I808" s="5">
        <v>57296372</v>
      </c>
      <c r="J808" s="5">
        <v>3657905</v>
      </c>
      <c r="K808" s="5">
        <v>405580353</v>
      </c>
      <c r="L808" s="4" t="s">
        <v>27</v>
      </c>
      <c r="M808" s="5">
        <v>561</v>
      </c>
      <c r="N808" s="5">
        <v>60</v>
      </c>
      <c r="O808" s="2">
        <v>22.94</v>
      </c>
      <c r="P808" s="5">
        <v>16362625</v>
      </c>
      <c r="Q808" s="4" t="s">
        <v>36</v>
      </c>
      <c r="R808" s="5">
        <v>0</v>
      </c>
      <c r="S808" s="4" t="s">
        <v>37</v>
      </c>
      <c r="T808" s="6">
        <v>45434</v>
      </c>
      <c r="U808" s="4" t="s">
        <v>38</v>
      </c>
      <c r="V808" s="2">
        <f t="shared" si="84"/>
        <v>26.844096600473172</v>
      </c>
      <c r="W808" s="3">
        <f t="shared" si="85"/>
        <v>1.1574840871942512E-2</v>
      </c>
      <c r="X808" s="3">
        <f t="shared" si="86"/>
        <v>24.94</v>
      </c>
      <c r="Y808" s="3">
        <f t="shared" si="87"/>
        <v>9304013297.8199997</v>
      </c>
      <c r="Z808" s="3">
        <f t="shared" si="88"/>
        <v>10115174003.82</v>
      </c>
      <c r="AA808" s="3">
        <f t="shared" si="89"/>
        <v>1.1574840871942082E-2</v>
      </c>
      <c r="AB808" s="7">
        <f t="shared" si="90"/>
        <v>-0.16115578803085207</v>
      </c>
      <c r="AC808" s="3" cm="1">
        <f t="array" ref="AC808">IFERROR(
    (SUMPRODUCT(--(M808:M1807 &lt;&gt; Y808:Y1807)*(M808:M1807 &lt; Y808:Y1807)) - SUMPRODUCT(--(M808:M1807 &lt;&gt; Y808:Y1807)*(M808:M1807 &gt; Y808:Y1807))) /
    SQRT(
        (SUMPRODUCT(--(M808:M1807 &lt;&gt; Y808:Y1807)*(M808:M1807 &lt; Y808:Y1807)) + COUNT(M808:M1807)) *
        (SUMPRODUCT(--(M808:M1807 &lt;&gt; Y808:Y1807)*(M808:M1807 &gt; Y808:Y1807)) + COUNT(Y808:Y1807))
    ),
    0
)</f>
        <v>0.70710678118654757</v>
      </c>
    </row>
    <row r="809" spans="1:29" x14ac:dyDescent="0.3">
      <c r="A809" s="4" t="s">
        <v>1034</v>
      </c>
      <c r="B809" s="4" t="s">
        <v>1035</v>
      </c>
      <c r="C809" s="5">
        <v>43</v>
      </c>
      <c r="D809" s="4" t="s">
        <v>41</v>
      </c>
      <c r="E809" s="4" t="s">
        <v>24</v>
      </c>
      <c r="F809" s="5">
        <v>2</v>
      </c>
      <c r="G809" s="4" t="s">
        <v>34</v>
      </c>
      <c r="H809" s="4" t="s">
        <v>26</v>
      </c>
      <c r="I809" s="5">
        <v>34383132</v>
      </c>
      <c r="J809" s="5">
        <v>10958072</v>
      </c>
      <c r="K809" s="5">
        <v>375578064</v>
      </c>
      <c r="L809" s="4" t="s">
        <v>61</v>
      </c>
      <c r="M809" s="5">
        <v>609</v>
      </c>
      <c r="N809" s="5">
        <v>48</v>
      </c>
      <c r="O809" s="2">
        <v>15.17</v>
      </c>
      <c r="P809" s="5">
        <v>16656982</v>
      </c>
      <c r="Q809" s="4" t="s">
        <v>36</v>
      </c>
      <c r="R809" s="5">
        <v>0</v>
      </c>
      <c r="S809" s="4" t="s">
        <v>29</v>
      </c>
      <c r="T809" s="6">
        <v>44994</v>
      </c>
      <c r="U809" s="4" t="s">
        <v>30</v>
      </c>
      <c r="V809" s="2">
        <f t="shared" si="84"/>
        <v>36.736964461728896</v>
      </c>
      <c r="W809" s="3">
        <f t="shared" si="85"/>
        <v>1.5945834134152414E-2</v>
      </c>
      <c r="X809" s="3">
        <f t="shared" si="86"/>
        <v>17.170000000000002</v>
      </c>
      <c r="Y809" s="3">
        <f t="shared" si="87"/>
        <v>5697519230.8800001</v>
      </c>
      <c r="Z809" s="3">
        <f t="shared" si="88"/>
        <v>6448675358.8800011</v>
      </c>
      <c r="AA809" s="3">
        <f t="shared" si="89"/>
        <v>1.5945834134151841E-2</v>
      </c>
      <c r="AB809" s="7">
        <f t="shared" si="90"/>
        <v>-0.16566112297406443</v>
      </c>
      <c r="AC809" s="3" cm="1">
        <f t="array" ref="AC809">IFERROR(
    (SUMPRODUCT(--(M809:M1808 &lt;&gt; Y809:Y1808)*(M809:M1808 &lt; Y809:Y1808)) - SUMPRODUCT(--(M809:M1808 &lt;&gt; Y809:Y1808)*(M809:M1808 &gt; Y809:Y1808))) /
    SQRT(
        (SUMPRODUCT(--(M809:M1808 &lt;&gt; Y809:Y1808)*(M809:M1808 &lt; Y809:Y1808)) + COUNT(M809:M1808)) *
        (SUMPRODUCT(--(M809:M1808 &lt;&gt; Y809:Y1808)*(M809:M1808 &gt; Y809:Y1808)) + COUNT(Y809:Y1808))
    ),
    0
)</f>
        <v>0.70710678118654757</v>
      </c>
    </row>
    <row r="810" spans="1:29" x14ac:dyDescent="0.3">
      <c r="A810" s="4" t="s">
        <v>1102</v>
      </c>
      <c r="B810" s="4" t="s">
        <v>1103</v>
      </c>
      <c r="C810" s="5">
        <v>44</v>
      </c>
      <c r="D810" s="4" t="s">
        <v>23</v>
      </c>
      <c r="E810" s="4" t="s">
        <v>24</v>
      </c>
      <c r="F810" s="5">
        <v>2</v>
      </c>
      <c r="G810" s="4" t="s">
        <v>25</v>
      </c>
      <c r="H810" s="4" t="s">
        <v>26</v>
      </c>
      <c r="I810" s="5">
        <v>54748555</v>
      </c>
      <c r="J810" s="5">
        <v>2818767</v>
      </c>
      <c r="K810" s="5">
        <v>47391910</v>
      </c>
      <c r="L810" s="4" t="s">
        <v>71</v>
      </c>
      <c r="M810" s="5">
        <v>609</v>
      </c>
      <c r="N810" s="5">
        <v>36</v>
      </c>
      <c r="O810" s="2">
        <v>16.16</v>
      </c>
      <c r="P810" s="5">
        <v>10957081</v>
      </c>
      <c r="Q810" s="4" t="s">
        <v>46</v>
      </c>
      <c r="R810" s="5">
        <v>0</v>
      </c>
      <c r="S810" s="4" t="s">
        <v>50</v>
      </c>
      <c r="T810" s="6">
        <v>45887</v>
      </c>
      <c r="U810" s="4" t="s">
        <v>55</v>
      </c>
      <c r="V810" s="2">
        <f t="shared" si="84"/>
        <v>19.033508280965371</v>
      </c>
      <c r="W810" s="3">
        <f t="shared" si="85"/>
        <v>1.5750361904869673E-2</v>
      </c>
      <c r="X810" s="3">
        <f t="shared" si="86"/>
        <v>18.16</v>
      </c>
      <c r="Y810" s="3">
        <f t="shared" si="87"/>
        <v>765853265.60000002</v>
      </c>
      <c r="Z810" s="3">
        <f t="shared" si="88"/>
        <v>860637085.60000002</v>
      </c>
      <c r="AA810" s="3">
        <f t="shared" si="89"/>
        <v>1.5750361904869059E-2</v>
      </c>
      <c r="AB810" s="7">
        <f t="shared" si="90"/>
        <v>-0.16243089638942937</v>
      </c>
      <c r="AC810" s="3" cm="1">
        <f t="array" ref="AC810">IFERROR(
    (SUMPRODUCT(--(M810:M1809 &lt;&gt; Y810:Y1809)*(M810:M1809 &lt; Y810:Y1809)) - SUMPRODUCT(--(M810:M1809 &lt;&gt; Y810:Y1809)*(M810:M1809 &gt; Y810:Y1809))) /
    SQRT(
        (SUMPRODUCT(--(M810:M1809 &lt;&gt; Y810:Y1809)*(M810:M1809 &lt; Y810:Y1809)) + COUNT(M810:M1809)) *
        (SUMPRODUCT(--(M810:M1809 &lt;&gt; Y810:Y1809)*(M810:M1809 &gt; Y810:Y1809)) + COUNT(Y810:Y1809))
    ),
    0
)</f>
        <v>0.70710678118654757</v>
      </c>
    </row>
    <row r="811" spans="1:29" x14ac:dyDescent="0.3">
      <c r="A811" s="4" t="s">
        <v>872</v>
      </c>
      <c r="B811" s="4" t="s">
        <v>873</v>
      </c>
      <c r="C811" s="5">
        <v>39</v>
      </c>
      <c r="D811" s="4" t="s">
        <v>41</v>
      </c>
      <c r="E811" s="4" t="s">
        <v>33</v>
      </c>
      <c r="F811" s="5">
        <v>2</v>
      </c>
      <c r="G811" s="4" t="s">
        <v>64</v>
      </c>
      <c r="H811" s="4" t="s">
        <v>49</v>
      </c>
      <c r="I811" s="5">
        <v>13120459</v>
      </c>
      <c r="J811" s="5">
        <v>6995919</v>
      </c>
      <c r="K811" s="5">
        <v>39750575</v>
      </c>
      <c r="L811" s="4" t="s">
        <v>61</v>
      </c>
      <c r="M811" s="5">
        <v>562</v>
      </c>
      <c r="N811" s="5">
        <v>24</v>
      </c>
      <c r="O811" s="2">
        <v>11.3</v>
      </c>
      <c r="P811" s="5">
        <v>5004168</v>
      </c>
      <c r="Q811" s="4" t="s">
        <v>36</v>
      </c>
      <c r="R811" s="5">
        <v>1</v>
      </c>
      <c r="S811" s="4" t="s">
        <v>37</v>
      </c>
      <c r="T811" s="6">
        <v>45761</v>
      </c>
      <c r="U811" s="4" t="s">
        <v>55</v>
      </c>
      <c r="V811" s="2">
        <f t="shared" si="84"/>
        <v>24.876088528461736</v>
      </c>
      <c r="W811" s="3">
        <f t="shared" si="85"/>
        <v>1.6134937034629298E-2</v>
      </c>
      <c r="X811" s="3">
        <f t="shared" si="86"/>
        <v>13.3</v>
      </c>
      <c r="Y811" s="3">
        <f t="shared" si="87"/>
        <v>449181497.5</v>
      </c>
      <c r="Z811" s="3">
        <f t="shared" si="88"/>
        <v>528682647.5</v>
      </c>
      <c r="AA811" s="3">
        <f t="shared" si="89"/>
        <v>1.6134937034628746E-2</v>
      </c>
      <c r="AB811" s="7">
        <f t="shared" si="90"/>
        <v>-0.15911869964723777</v>
      </c>
      <c r="AC811" s="3" cm="1">
        <f t="array" ref="AC811">IFERROR(
    (SUMPRODUCT(--(M811:M1810 &lt;&gt; Y811:Y1810)*(M811:M1810 &lt; Y811:Y1810)) - SUMPRODUCT(--(M811:M1810 &lt;&gt; Y811:Y1810)*(M811:M1810 &gt; Y811:Y1810))) /
    SQRT(
        (SUMPRODUCT(--(M811:M1810 &lt;&gt; Y811:Y1810)*(M811:M1810 &lt; Y811:Y1810)) + COUNT(M811:M1810)) *
        (SUMPRODUCT(--(M811:M1810 &lt;&gt; Y811:Y1810)*(M811:M1810 &gt; Y811:Y1810)) + COUNT(Y811:Y1810))
    ),
    0
)</f>
        <v>0.70710678118654746</v>
      </c>
    </row>
    <row r="812" spans="1:29" x14ac:dyDescent="0.3">
      <c r="A812" s="4" t="s">
        <v>1914</v>
      </c>
      <c r="B812" s="4" t="s">
        <v>1915</v>
      </c>
      <c r="C812" s="5">
        <v>61</v>
      </c>
      <c r="D812" s="4" t="s">
        <v>41</v>
      </c>
      <c r="E812" s="4" t="s">
        <v>33</v>
      </c>
      <c r="F812" s="5">
        <v>0</v>
      </c>
      <c r="G812" s="4" t="s">
        <v>93</v>
      </c>
      <c r="H812" s="4" t="s">
        <v>54</v>
      </c>
      <c r="I812" s="5">
        <v>55711717</v>
      </c>
      <c r="J812" s="5">
        <v>9698360</v>
      </c>
      <c r="K812" s="5">
        <v>411902681</v>
      </c>
      <c r="L812" s="4" t="s">
        <v>61</v>
      </c>
      <c r="M812" s="5">
        <v>558</v>
      </c>
      <c r="N812" s="5">
        <v>36</v>
      </c>
      <c r="O812" s="2">
        <v>22.83</v>
      </c>
      <c r="P812" s="5">
        <v>5184001</v>
      </c>
      <c r="Q812" s="4" t="s">
        <v>36</v>
      </c>
      <c r="R812" s="5">
        <v>1</v>
      </c>
      <c r="S812" s="4" t="s">
        <v>29</v>
      </c>
      <c r="T812" s="6">
        <v>45066</v>
      </c>
      <c r="U812" s="4" t="s">
        <v>30</v>
      </c>
      <c r="V812" s="2">
        <f t="shared" si="84"/>
        <v>7.9253858698255311</v>
      </c>
      <c r="W812" s="3">
        <f t="shared" si="85"/>
        <v>2.5867929796778728E-2</v>
      </c>
      <c r="X812" s="3">
        <f t="shared" si="86"/>
        <v>24.83</v>
      </c>
      <c r="Y812" s="3">
        <f t="shared" si="87"/>
        <v>9403738207.2299995</v>
      </c>
      <c r="Z812" s="3">
        <f t="shared" si="88"/>
        <v>10227543569.23</v>
      </c>
      <c r="AA812" s="3">
        <f t="shared" si="89"/>
        <v>2.586792979677829E-2</v>
      </c>
      <c r="AB812" s="7">
        <f t="shared" si="90"/>
        <v>-0.14791967920878726</v>
      </c>
      <c r="AC812" s="3" cm="1">
        <f t="array" ref="AC812">IFERROR(
    (SUMPRODUCT(--(M812:M1811 &lt;&gt; Y812:Y1811)*(M812:M1811 &lt; Y812:Y1811)) - SUMPRODUCT(--(M812:M1811 &lt;&gt; Y812:Y1811)*(M812:M1811 &gt; Y812:Y1811))) /
    SQRT(
        (SUMPRODUCT(--(M812:M1811 &lt;&gt; Y812:Y1811)*(M812:M1811 &lt; Y812:Y1811)) + COUNT(M812:M1811)) *
        (SUMPRODUCT(--(M812:M1811 &lt;&gt; Y812:Y1811)*(M812:M1811 &gt; Y812:Y1811)) + COUNT(Y812:Y1811))
    ),
    0
)</f>
        <v>0.70710678118654746</v>
      </c>
    </row>
    <row r="813" spans="1:29" x14ac:dyDescent="0.3">
      <c r="A813" s="4" t="s">
        <v>1192</v>
      </c>
      <c r="B813" s="4" t="s">
        <v>1193</v>
      </c>
      <c r="C813" s="5">
        <v>46</v>
      </c>
      <c r="D813" s="4" t="s">
        <v>41</v>
      </c>
      <c r="E813" s="4" t="s">
        <v>33</v>
      </c>
      <c r="F813" s="5">
        <v>1</v>
      </c>
      <c r="G813" s="4" t="s">
        <v>34</v>
      </c>
      <c r="H813" s="4" t="s">
        <v>49</v>
      </c>
      <c r="I813" s="5">
        <v>42333769</v>
      </c>
      <c r="J813" s="5">
        <v>10337305</v>
      </c>
      <c r="K813" s="5">
        <v>280185549</v>
      </c>
      <c r="L813" s="4" t="s">
        <v>61</v>
      </c>
      <c r="M813" s="5">
        <v>609</v>
      </c>
      <c r="N813" s="5">
        <v>48</v>
      </c>
      <c r="O813" s="2">
        <v>8.9499999999999993</v>
      </c>
      <c r="P813" s="5">
        <v>13388242</v>
      </c>
      <c r="Q813" s="4" t="s">
        <v>36</v>
      </c>
      <c r="R813" s="5">
        <v>0</v>
      </c>
      <c r="S813" s="4" t="s">
        <v>37</v>
      </c>
      <c r="T813" s="6">
        <v>45165</v>
      </c>
      <c r="U813" s="4" t="s">
        <v>30</v>
      </c>
      <c r="V813" s="2">
        <f t="shared" si="84"/>
        <v>25.418585540898597</v>
      </c>
      <c r="W813" s="3">
        <f t="shared" si="85"/>
        <v>9.4924045782316547E-3</v>
      </c>
      <c r="X813" s="3">
        <f t="shared" si="86"/>
        <v>10.95</v>
      </c>
      <c r="Y813" s="3">
        <f t="shared" si="87"/>
        <v>2507660663.5499997</v>
      </c>
      <c r="Z813" s="3">
        <f t="shared" si="88"/>
        <v>3068031761.5499997</v>
      </c>
      <c r="AA813" s="3">
        <f t="shared" si="89"/>
        <v>9.4924045782310926E-3</v>
      </c>
      <c r="AB813" s="7">
        <f t="shared" si="90"/>
        <v>-0.13377150224718798</v>
      </c>
      <c r="AC813" s="3" cm="1">
        <f t="array" ref="AC813">IFERROR(
    (SUMPRODUCT(--(M813:M1812 &lt;&gt; Y813:Y1812)*(M813:M1812 &lt; Y813:Y1812)) - SUMPRODUCT(--(M813:M1812 &lt;&gt; Y813:Y1812)*(M813:M1812 &gt; Y813:Y1812))) /
    SQRT(
        (SUMPRODUCT(--(M813:M1812 &lt;&gt; Y813:Y1812)*(M813:M1812 &lt; Y813:Y1812)) + COUNT(M813:M1812)) *
        (SUMPRODUCT(--(M813:M1812 &lt;&gt; Y813:Y1812)*(M813:M1812 &gt; Y813:Y1812)) + COUNT(Y813:Y1812))
    ),
    0
)</f>
        <v>0.70710678118654757</v>
      </c>
    </row>
    <row r="814" spans="1:29" x14ac:dyDescent="0.3">
      <c r="A814" s="4" t="s">
        <v>85</v>
      </c>
      <c r="B814" s="4" t="s">
        <v>86</v>
      </c>
      <c r="C814" s="5">
        <v>21</v>
      </c>
      <c r="D814" s="4" t="s">
        <v>23</v>
      </c>
      <c r="E814" s="4" t="s">
        <v>33</v>
      </c>
      <c r="F814" s="5">
        <v>2</v>
      </c>
      <c r="G814" s="4" t="s">
        <v>34</v>
      </c>
      <c r="H814" s="4" t="s">
        <v>54</v>
      </c>
      <c r="I814" s="5">
        <v>22846628</v>
      </c>
      <c r="J814" s="5">
        <v>10487380</v>
      </c>
      <c r="K814" s="5">
        <v>324984177</v>
      </c>
      <c r="L814" s="4" t="s">
        <v>58</v>
      </c>
      <c r="M814" s="5">
        <v>608</v>
      </c>
      <c r="N814" s="5">
        <v>60</v>
      </c>
      <c r="O814" s="2">
        <v>17.600000000000001</v>
      </c>
      <c r="P814" s="5">
        <v>15466248</v>
      </c>
      <c r="Q814" s="4" t="s">
        <v>46</v>
      </c>
      <c r="R814" s="5">
        <v>0</v>
      </c>
      <c r="S814" s="4" t="s">
        <v>29</v>
      </c>
      <c r="T814" s="6">
        <v>45646</v>
      </c>
      <c r="U814" s="4" t="s">
        <v>30</v>
      </c>
      <c r="V814" s="2">
        <f t="shared" si="84"/>
        <v>46.397804908428654</v>
      </c>
      <c r="W814" s="3">
        <f t="shared" si="85"/>
        <v>5.6978444153187226E-3</v>
      </c>
      <c r="X814" s="3">
        <f t="shared" si="86"/>
        <v>19.600000000000001</v>
      </c>
      <c r="Y814" s="3">
        <f t="shared" si="87"/>
        <v>5719721515.2000008</v>
      </c>
      <c r="Z814" s="3">
        <f t="shared" si="88"/>
        <v>6369689869.2000008</v>
      </c>
      <c r="AA814" s="3">
        <f t="shared" si="89"/>
        <v>5.6978444153179689E-3</v>
      </c>
      <c r="AB814" s="7">
        <f t="shared" si="90"/>
        <v>-0.13023318514016369</v>
      </c>
      <c r="AC814" s="3" cm="1">
        <f t="array" ref="AC814">IFERROR(
    (SUMPRODUCT(--(M814:M1813 &lt;&gt; Y814:Y1813)*(M814:M1813 &lt; Y814:Y1813)) - SUMPRODUCT(--(M814:M1813 &lt;&gt; Y814:Y1813)*(M814:M1813 &gt; Y814:Y1813))) /
    SQRT(
        (SUMPRODUCT(--(M814:M1813 &lt;&gt; Y814:Y1813)*(M814:M1813 &lt; Y814:Y1813)) + COUNT(M814:M1813)) *
        (SUMPRODUCT(--(M814:M1813 &lt;&gt; Y814:Y1813)*(M814:M1813 &gt; Y814:Y1813)) + COUNT(Y814:Y1813))
    ),
    0
)</f>
        <v>0.70710678118654757</v>
      </c>
    </row>
    <row r="815" spans="1:29" x14ac:dyDescent="0.3">
      <c r="A815" s="4" t="s">
        <v>1182</v>
      </c>
      <c r="B815" s="4" t="s">
        <v>1183</v>
      </c>
      <c r="C815" s="5">
        <v>46</v>
      </c>
      <c r="D815" s="4" t="s">
        <v>23</v>
      </c>
      <c r="E815" s="4" t="s">
        <v>33</v>
      </c>
      <c r="F815" s="5">
        <v>1</v>
      </c>
      <c r="G815" s="4" t="s">
        <v>64</v>
      </c>
      <c r="H815" s="4" t="s">
        <v>49</v>
      </c>
      <c r="I815" s="5">
        <v>21221697</v>
      </c>
      <c r="J815" s="5">
        <v>3182132</v>
      </c>
      <c r="K815" s="5">
        <v>307320407</v>
      </c>
      <c r="L815" s="4" t="s">
        <v>27</v>
      </c>
      <c r="M815" s="5">
        <v>565</v>
      </c>
      <c r="N815" s="5">
        <v>36</v>
      </c>
      <c r="O815" s="2">
        <v>23.83</v>
      </c>
      <c r="P815" s="5">
        <v>5673024</v>
      </c>
      <c r="Q815" s="4" t="s">
        <v>124</v>
      </c>
      <c r="R815" s="5">
        <v>0</v>
      </c>
      <c r="S815" s="4" t="s">
        <v>29</v>
      </c>
      <c r="T815" s="6">
        <v>45242</v>
      </c>
      <c r="U815" s="4" t="s">
        <v>55</v>
      </c>
      <c r="V815" s="2">
        <f t="shared" si="84"/>
        <v>23.246450382847708</v>
      </c>
      <c r="W815" s="3">
        <f t="shared" si="85"/>
        <v>6.9229546291330515E-3</v>
      </c>
      <c r="X815" s="3">
        <f t="shared" si="86"/>
        <v>25.83</v>
      </c>
      <c r="Y815" s="3">
        <f t="shared" si="87"/>
        <v>7323445298.8099995</v>
      </c>
      <c r="Z815" s="3">
        <f t="shared" si="88"/>
        <v>7938086112.8099995</v>
      </c>
      <c r="AA815" s="3">
        <f t="shared" si="89"/>
        <v>6.9229546291325909E-3</v>
      </c>
      <c r="AB815" s="7">
        <f t="shared" si="90"/>
        <v>-0.12669967864116558</v>
      </c>
      <c r="AC815" s="3" cm="1">
        <f t="array" ref="AC815">IFERROR(
    (SUMPRODUCT(--(M815:M1814 &lt;&gt; Y815:Y1814)*(M815:M1814 &lt; Y815:Y1814)) - SUMPRODUCT(--(M815:M1814 &lt;&gt; Y815:Y1814)*(M815:M1814 &gt; Y815:Y1814))) /
    SQRT(
        (SUMPRODUCT(--(M815:M1814 &lt;&gt; Y815:Y1814)*(M815:M1814 &lt; Y815:Y1814)) + COUNT(M815:M1814)) *
        (SUMPRODUCT(--(M815:M1814 &lt;&gt; Y815:Y1814)*(M815:M1814 &gt; Y815:Y1814)) + COUNT(Y815:Y1814))
    ),
    0
)</f>
        <v>0.70710678118654757</v>
      </c>
    </row>
    <row r="816" spans="1:29" x14ac:dyDescent="0.3">
      <c r="A816" s="4" t="s">
        <v>446</v>
      </c>
      <c r="B816" s="4" t="s">
        <v>447</v>
      </c>
      <c r="C816" s="5">
        <v>29</v>
      </c>
      <c r="D816" s="4" t="s">
        <v>23</v>
      </c>
      <c r="E816" s="4" t="s">
        <v>24</v>
      </c>
      <c r="F816" s="5">
        <v>2</v>
      </c>
      <c r="G816" s="4" t="s">
        <v>64</v>
      </c>
      <c r="H816" s="4" t="s">
        <v>54</v>
      </c>
      <c r="I816" s="5">
        <v>20860467</v>
      </c>
      <c r="J816" s="5">
        <v>4768026</v>
      </c>
      <c r="K816" s="5">
        <v>177268059</v>
      </c>
      <c r="L816" s="4" t="s">
        <v>35</v>
      </c>
      <c r="M816" s="5">
        <v>608</v>
      </c>
      <c r="N816" s="5">
        <v>36</v>
      </c>
      <c r="O816" s="2">
        <v>10.27</v>
      </c>
      <c r="P816" s="5">
        <v>9242909</v>
      </c>
      <c r="Q816" s="4" t="s">
        <v>36</v>
      </c>
      <c r="R816" s="5">
        <v>0</v>
      </c>
      <c r="S816" s="4" t="s">
        <v>50</v>
      </c>
      <c r="T816" s="6">
        <v>45887</v>
      </c>
      <c r="U816" s="4" t="s">
        <v>55</v>
      </c>
      <c r="V816" s="2">
        <f t="shared" si="84"/>
        <v>36.064972684894116</v>
      </c>
      <c r="W816" s="3">
        <f t="shared" si="85"/>
        <v>1.1974221158701347E-2</v>
      </c>
      <c r="X816" s="3">
        <f t="shared" si="86"/>
        <v>12.27</v>
      </c>
      <c r="Y816" s="3">
        <f t="shared" si="87"/>
        <v>1820542965.9299998</v>
      </c>
      <c r="Z816" s="3">
        <f t="shared" si="88"/>
        <v>2175079083.9299998</v>
      </c>
      <c r="AA816" s="3">
        <f t="shared" si="89"/>
        <v>1.1974221158700612E-2</v>
      </c>
      <c r="AB816" s="7">
        <f t="shared" si="90"/>
        <v>-0.13027980685243018</v>
      </c>
      <c r="AC816" s="3" cm="1">
        <f t="array" ref="AC816">IFERROR(
    (SUMPRODUCT(--(M816:M1815 &lt;&gt; Y816:Y1815)*(M816:M1815 &lt; Y816:Y1815)) - SUMPRODUCT(--(M816:M1815 &lt;&gt; Y816:Y1815)*(M816:M1815 &gt; Y816:Y1815))) /
    SQRT(
        (SUMPRODUCT(--(M816:M1815 &lt;&gt; Y816:Y1815)*(M816:M1815 &lt; Y816:Y1815)) + COUNT(M816:M1815)) *
        (SUMPRODUCT(--(M816:M1815 &lt;&gt; Y816:Y1815)*(M816:M1815 &gt; Y816:Y1815)) + COUNT(Y816:Y1815))
    ),
    0
)</f>
        <v>0.70710678118654746</v>
      </c>
    </row>
    <row r="817" spans="1:29" x14ac:dyDescent="0.3">
      <c r="A817" s="4" t="s">
        <v>1572</v>
      </c>
      <c r="B817" s="4" t="s">
        <v>1573</v>
      </c>
      <c r="C817" s="5">
        <v>54</v>
      </c>
      <c r="D817" s="4" t="s">
        <v>23</v>
      </c>
      <c r="E817" s="4" t="s">
        <v>24</v>
      </c>
      <c r="F817" s="5">
        <v>3</v>
      </c>
      <c r="G817" s="4" t="s">
        <v>34</v>
      </c>
      <c r="H817" s="4" t="s">
        <v>49</v>
      </c>
      <c r="I817" s="5">
        <v>35325526</v>
      </c>
      <c r="J817" s="5">
        <v>5911993</v>
      </c>
      <c r="K817" s="5">
        <v>347467618</v>
      </c>
      <c r="L817" s="4" t="s">
        <v>71</v>
      </c>
      <c r="M817" s="5">
        <v>608</v>
      </c>
      <c r="N817" s="5">
        <v>60</v>
      </c>
      <c r="O817" s="2">
        <v>13.19</v>
      </c>
      <c r="P817" s="5">
        <v>13669890</v>
      </c>
      <c r="Q817" s="4" t="s">
        <v>36</v>
      </c>
      <c r="R817" s="5">
        <v>0</v>
      </c>
      <c r="S817" s="4" t="s">
        <v>37</v>
      </c>
      <c r="T817" s="6">
        <v>44877</v>
      </c>
      <c r="U817" s="4" t="s">
        <v>84</v>
      </c>
      <c r="V817" s="2">
        <f t="shared" si="84"/>
        <v>33.14915720317704</v>
      </c>
      <c r="W817" s="3">
        <f t="shared" si="85"/>
        <v>8.8630844527976052E-3</v>
      </c>
      <c r="X817" s="3">
        <f t="shared" si="86"/>
        <v>15.19</v>
      </c>
      <c r="Y817" s="3">
        <f t="shared" si="87"/>
        <v>4583097881.4200001</v>
      </c>
      <c r="Z817" s="3">
        <f t="shared" si="88"/>
        <v>5278033117.4200001</v>
      </c>
      <c r="AA817" s="3">
        <f t="shared" si="89"/>
        <v>8.8630844527968471E-3</v>
      </c>
      <c r="AB817" s="7">
        <f t="shared" si="90"/>
        <v>-0.12665658430165819</v>
      </c>
      <c r="AC817" s="3" cm="1">
        <f t="array" ref="AC817">IFERROR(
    (SUMPRODUCT(--(M817:M1816 &lt;&gt; Y817:Y1816)*(M817:M1816 &lt; Y817:Y1816)) - SUMPRODUCT(--(M817:M1816 &lt;&gt; Y817:Y1816)*(M817:M1816 &gt; Y817:Y1816))) /
    SQRT(
        (SUMPRODUCT(--(M817:M1816 &lt;&gt; Y817:Y1816)*(M817:M1816 &lt; Y817:Y1816)) + COUNT(M817:M1816)) *
        (SUMPRODUCT(--(M817:M1816 &lt;&gt; Y817:Y1816)*(M817:M1816 &gt; Y817:Y1816)) + COUNT(Y817:Y1816))
    ),
    0
)</f>
        <v>0.70710678118654746</v>
      </c>
    </row>
    <row r="818" spans="1:29" x14ac:dyDescent="0.3">
      <c r="A818" s="4" t="s">
        <v>1674</v>
      </c>
      <c r="B818" s="4" t="s">
        <v>1675</v>
      </c>
      <c r="C818" s="5">
        <v>56</v>
      </c>
      <c r="D818" s="4" t="s">
        <v>23</v>
      </c>
      <c r="E818" s="4" t="s">
        <v>24</v>
      </c>
      <c r="F818" s="5">
        <v>0</v>
      </c>
      <c r="G818" s="4" t="s">
        <v>64</v>
      </c>
      <c r="H818" s="4" t="s">
        <v>26</v>
      </c>
      <c r="I818" s="5">
        <v>20467488</v>
      </c>
      <c r="J818" s="5">
        <v>12252984</v>
      </c>
      <c r="K818" s="5">
        <v>485377877</v>
      </c>
      <c r="L818" s="4" t="s">
        <v>61</v>
      </c>
      <c r="M818" s="5">
        <v>608</v>
      </c>
      <c r="N818" s="5">
        <v>48</v>
      </c>
      <c r="O818" s="2">
        <v>14.61</v>
      </c>
      <c r="P818" s="5">
        <v>5274098</v>
      </c>
      <c r="Q818" s="4" t="s">
        <v>46</v>
      </c>
      <c r="R818" s="5">
        <v>0</v>
      </c>
      <c r="S818" s="4" t="s">
        <v>29</v>
      </c>
      <c r="T818" s="6">
        <v>45096</v>
      </c>
      <c r="U818" s="4" t="s">
        <v>30</v>
      </c>
      <c r="V818" s="2">
        <f t="shared" si="84"/>
        <v>16.118648899685802</v>
      </c>
      <c r="W818" s="3">
        <f t="shared" si="85"/>
        <v>7.4571187210360108E-3</v>
      </c>
      <c r="X818" s="3">
        <f t="shared" si="86"/>
        <v>16.61</v>
      </c>
      <c r="Y818" s="3">
        <f t="shared" si="87"/>
        <v>7091370782.9699993</v>
      </c>
      <c r="Z818" s="3">
        <f t="shared" si="88"/>
        <v>8062126536.9699993</v>
      </c>
      <c r="AA818" s="3">
        <f t="shared" si="89"/>
        <v>7.4571187210350992E-3</v>
      </c>
      <c r="AB818" s="7">
        <f t="shared" si="90"/>
        <v>-0.122935274111447</v>
      </c>
      <c r="AC818" s="3" cm="1">
        <f t="array" ref="AC818">IFERROR(
    (SUMPRODUCT(--(M818:M1817 &lt;&gt; Y818:Y1817)*(M818:M1817 &lt; Y818:Y1817)) - SUMPRODUCT(--(M818:M1817 &lt;&gt; Y818:Y1817)*(M818:M1817 &gt; Y818:Y1817))) /
    SQRT(
        (SUMPRODUCT(--(M818:M1817 &lt;&gt; Y818:Y1817)*(M818:M1817 &lt; Y818:Y1817)) + COUNT(M818:M1817)) *
        (SUMPRODUCT(--(M818:M1817 &lt;&gt; Y818:Y1817)*(M818:M1817 &gt; Y818:Y1817)) + COUNT(Y818:Y1817))
    ),
    0
)</f>
        <v>0.70710678118654757</v>
      </c>
    </row>
    <row r="819" spans="1:29" x14ac:dyDescent="0.3">
      <c r="A819" s="4" t="s">
        <v>1176</v>
      </c>
      <c r="B819" s="4" t="s">
        <v>1177</v>
      </c>
      <c r="C819" s="5">
        <v>46</v>
      </c>
      <c r="D819" s="4" t="s">
        <v>41</v>
      </c>
      <c r="E819" s="4" t="s">
        <v>42</v>
      </c>
      <c r="F819" s="5">
        <v>0</v>
      </c>
      <c r="G819" s="4" t="s">
        <v>34</v>
      </c>
      <c r="H819" s="4" t="s">
        <v>54</v>
      </c>
      <c r="I819" s="5">
        <v>18430286</v>
      </c>
      <c r="J819" s="5">
        <v>1605196</v>
      </c>
      <c r="K819" s="5">
        <v>388361432</v>
      </c>
      <c r="L819" s="4" t="s">
        <v>61</v>
      </c>
      <c r="M819" s="5">
        <v>606</v>
      </c>
      <c r="N819" s="5">
        <v>12</v>
      </c>
      <c r="O819" s="2">
        <v>22.95</v>
      </c>
      <c r="P819" s="5">
        <v>4234499</v>
      </c>
      <c r="Q819" s="4" t="s">
        <v>46</v>
      </c>
      <c r="R819" s="5">
        <v>0</v>
      </c>
      <c r="S819" s="4" t="s">
        <v>29</v>
      </c>
      <c r="T819" s="6">
        <v>44816</v>
      </c>
      <c r="U819" s="4" t="s">
        <v>30</v>
      </c>
      <c r="V819" s="2">
        <f t="shared" si="84"/>
        <v>21.134999397568773</v>
      </c>
      <c r="W819" s="3">
        <f t="shared" si="85"/>
        <v>6.9004401058500985E-3</v>
      </c>
      <c r="X819" s="3">
        <f t="shared" si="86"/>
        <v>24.95</v>
      </c>
      <c r="Y819" s="3">
        <f t="shared" si="87"/>
        <v>8912894864.3999996</v>
      </c>
      <c r="Z819" s="3">
        <f t="shared" si="88"/>
        <v>9689617728.3999996</v>
      </c>
      <c r="AA819" s="3">
        <f t="shared" si="89"/>
        <v>6.9004401058493535E-3</v>
      </c>
      <c r="AB819" s="7">
        <f t="shared" si="90"/>
        <v>-0.11911118935381439</v>
      </c>
      <c r="AC819" s="3" cm="1">
        <f t="array" ref="AC819">IFERROR(
    (SUMPRODUCT(--(M819:M1818 &lt;&gt; Y819:Y1818)*(M819:M1818 &lt; Y819:Y1818)) - SUMPRODUCT(--(M819:M1818 &lt;&gt; Y819:Y1818)*(M819:M1818 &gt; Y819:Y1818))) /
    SQRT(
        (SUMPRODUCT(--(M819:M1818 &lt;&gt; Y819:Y1818)*(M819:M1818 &lt; Y819:Y1818)) + COUNT(M819:M1818)) *
        (SUMPRODUCT(--(M819:M1818 &lt;&gt; Y819:Y1818)*(M819:M1818 &gt; Y819:Y1818)) + COUNT(Y819:Y1818))
    ),
    0
)</f>
        <v>0.70710678118654757</v>
      </c>
    </row>
    <row r="820" spans="1:29" x14ac:dyDescent="0.3">
      <c r="A820" s="4" t="s">
        <v>1028</v>
      </c>
      <c r="B820" s="4" t="s">
        <v>1029</v>
      </c>
      <c r="C820" s="5">
        <v>43</v>
      </c>
      <c r="D820" s="4" t="s">
        <v>23</v>
      </c>
      <c r="E820" s="4" t="s">
        <v>33</v>
      </c>
      <c r="F820" s="5">
        <v>0</v>
      </c>
      <c r="G820" s="4" t="s">
        <v>93</v>
      </c>
      <c r="H820" s="4" t="s">
        <v>26</v>
      </c>
      <c r="I820" s="5">
        <v>21258427</v>
      </c>
      <c r="J820" s="5">
        <v>1518560</v>
      </c>
      <c r="K820" s="5">
        <v>455117621</v>
      </c>
      <c r="L820" s="4" t="s">
        <v>61</v>
      </c>
      <c r="M820" s="5">
        <v>561</v>
      </c>
      <c r="N820" s="5">
        <v>72</v>
      </c>
      <c r="O820" s="2">
        <v>16.97</v>
      </c>
      <c r="P820" s="5">
        <v>11842428</v>
      </c>
      <c r="Q820" s="4" t="s">
        <v>36</v>
      </c>
      <c r="R820" s="5">
        <v>0</v>
      </c>
      <c r="S820" s="4" t="s">
        <v>29</v>
      </c>
      <c r="T820" s="6">
        <v>45459</v>
      </c>
      <c r="U820" s="4" t="s">
        <v>84</v>
      </c>
      <c r="V820" s="2">
        <f t="shared" si="84"/>
        <v>51.992952360204626</v>
      </c>
      <c r="W820" s="3">
        <f t="shared" si="85"/>
        <v>1.1576121974534783E-2</v>
      </c>
      <c r="X820" s="3">
        <f t="shared" si="86"/>
        <v>18.97</v>
      </c>
      <c r="Y820" s="3">
        <f t="shared" si="87"/>
        <v>7723346028.3699999</v>
      </c>
      <c r="Z820" s="3">
        <f t="shared" si="88"/>
        <v>8633581270.3699989</v>
      </c>
      <c r="AA820" s="3">
        <f t="shared" si="89"/>
        <v>1.1576121974533731E-2</v>
      </c>
      <c r="AB820" s="7">
        <f t="shared" si="90"/>
        <v>-0.11541416262582453</v>
      </c>
      <c r="AC820" s="3" cm="1">
        <f t="array" ref="AC820">IFERROR(
    (SUMPRODUCT(--(M820:M1819 &lt;&gt; Y820:Y1819)*(M820:M1819 &lt; Y820:Y1819)) - SUMPRODUCT(--(M820:M1819 &lt;&gt; Y820:Y1819)*(M820:M1819 &gt; Y820:Y1819))) /
    SQRT(
        (SUMPRODUCT(--(M820:M1819 &lt;&gt; Y820:Y1819)*(M820:M1819 &lt; Y820:Y1819)) + COUNT(M820:M1819)) *
        (SUMPRODUCT(--(M820:M1819 &lt;&gt; Y820:Y1819)*(M820:M1819 &gt; Y820:Y1819)) + COUNT(Y820:Y1819))
    ),
    0
)</f>
        <v>0.70710678118654757</v>
      </c>
    </row>
    <row r="821" spans="1:29" x14ac:dyDescent="0.3">
      <c r="A821" s="4" t="s">
        <v>1696</v>
      </c>
      <c r="B821" s="4" t="s">
        <v>1697</v>
      </c>
      <c r="C821" s="5">
        <v>56</v>
      </c>
      <c r="D821" s="4" t="s">
        <v>23</v>
      </c>
      <c r="E821" s="4" t="s">
        <v>24</v>
      </c>
      <c r="F821" s="5">
        <v>0</v>
      </c>
      <c r="G821" s="4" t="s">
        <v>34</v>
      </c>
      <c r="H821" s="4" t="s">
        <v>26</v>
      </c>
      <c r="I821" s="5">
        <v>11805080</v>
      </c>
      <c r="J821" s="5">
        <v>5170988</v>
      </c>
      <c r="K821" s="5">
        <v>91488646</v>
      </c>
      <c r="L821" s="4" t="s">
        <v>61</v>
      </c>
      <c r="M821" s="5">
        <v>606</v>
      </c>
      <c r="N821" s="5">
        <v>48</v>
      </c>
      <c r="O821" s="2">
        <v>18.579999999999998</v>
      </c>
      <c r="P821" s="5">
        <v>18948332</v>
      </c>
      <c r="Q821" s="4" t="s">
        <v>36</v>
      </c>
      <c r="R821" s="5">
        <v>0</v>
      </c>
      <c r="S821" s="4" t="s">
        <v>29</v>
      </c>
      <c r="T821" s="6">
        <v>44863</v>
      </c>
      <c r="U821" s="4" t="s">
        <v>84</v>
      </c>
      <c r="V821" s="2">
        <f t="shared" si="84"/>
        <v>111.61790822232804</v>
      </c>
      <c r="W821" s="3">
        <f t="shared" si="85"/>
        <v>1.2515542039671253E-2</v>
      </c>
      <c r="X821" s="3">
        <f t="shared" si="86"/>
        <v>20.58</v>
      </c>
      <c r="Y821" s="3">
        <f t="shared" si="87"/>
        <v>1699859042.6799998</v>
      </c>
      <c r="Z821" s="3">
        <f t="shared" si="88"/>
        <v>1882836334.6799998</v>
      </c>
      <c r="AA821" s="3">
        <f t="shared" si="89"/>
        <v>1.2515542039669746E-2</v>
      </c>
      <c r="AB821" s="7">
        <f t="shared" si="90"/>
        <v>-0.12008046150199043</v>
      </c>
      <c r="AC821" s="3" cm="1">
        <f t="array" ref="AC821">IFERROR(
    (SUMPRODUCT(--(M821:M1820 &lt;&gt; Y821:Y1820)*(M821:M1820 &lt; Y821:Y1820)) - SUMPRODUCT(--(M821:M1820 &lt;&gt; Y821:Y1820)*(M821:M1820 &gt; Y821:Y1820))) /
    SQRT(
        (SUMPRODUCT(--(M821:M1820 &lt;&gt; Y821:Y1820)*(M821:M1820 &lt; Y821:Y1820)) + COUNT(M821:M1820)) *
        (SUMPRODUCT(--(M821:M1820 &lt;&gt; Y821:Y1820)*(M821:M1820 &gt; Y821:Y1820)) + COUNT(Y821:Y1820))
    ),
    0
)</f>
        <v>0.70710678118654757</v>
      </c>
    </row>
    <row r="822" spans="1:29" x14ac:dyDescent="0.3">
      <c r="A822" s="4" t="s">
        <v>1702</v>
      </c>
      <c r="B822" s="4" t="s">
        <v>1703</v>
      </c>
      <c r="C822" s="5">
        <v>56</v>
      </c>
      <c r="D822" s="4" t="s">
        <v>23</v>
      </c>
      <c r="E822" s="4" t="s">
        <v>33</v>
      </c>
      <c r="F822" s="5">
        <v>0</v>
      </c>
      <c r="G822" s="4" t="s">
        <v>93</v>
      </c>
      <c r="H822" s="4" t="s">
        <v>26</v>
      </c>
      <c r="I822" s="5">
        <v>22572094</v>
      </c>
      <c r="J822" s="5">
        <v>13305560</v>
      </c>
      <c r="K822" s="5">
        <v>381998955</v>
      </c>
      <c r="L822" s="4" t="s">
        <v>61</v>
      </c>
      <c r="M822" s="5">
        <v>606</v>
      </c>
      <c r="N822" s="5">
        <v>36</v>
      </c>
      <c r="O822" s="2">
        <v>23.31</v>
      </c>
      <c r="P822" s="5">
        <v>11941279</v>
      </c>
      <c r="Q822" s="4" t="s">
        <v>28</v>
      </c>
      <c r="R822" s="5">
        <v>0</v>
      </c>
      <c r="S822" s="4" t="s">
        <v>43</v>
      </c>
      <c r="T822" s="6">
        <v>45615</v>
      </c>
      <c r="U822" s="4" t="s">
        <v>84</v>
      </c>
      <c r="V822" s="2">
        <f t="shared" si="84"/>
        <v>33.283332851139043</v>
      </c>
      <c r="W822" s="3">
        <f t="shared" si="85"/>
        <v>1.4497598932511846E-2</v>
      </c>
      <c r="X822" s="3">
        <f t="shared" si="86"/>
        <v>25.31</v>
      </c>
      <c r="Y822" s="3">
        <f t="shared" si="87"/>
        <v>8904395641.0499992</v>
      </c>
      <c r="Z822" s="3">
        <f t="shared" si="88"/>
        <v>9668393551.0499992</v>
      </c>
      <c r="AA822" s="3">
        <f t="shared" si="89"/>
        <v>1.4497598932510769E-2</v>
      </c>
      <c r="AB822" s="7">
        <f t="shared" si="90"/>
        <v>-0.11629365106425815</v>
      </c>
      <c r="AC822" s="3" cm="1">
        <f t="array" ref="AC822">IFERROR(
    (SUMPRODUCT(--(M822:M1821 &lt;&gt; Y822:Y1821)*(M822:M1821 &lt; Y822:Y1821)) - SUMPRODUCT(--(M822:M1821 &lt;&gt; Y822:Y1821)*(M822:M1821 &gt; Y822:Y1821))) /
    SQRT(
        (SUMPRODUCT(--(M822:M1821 &lt;&gt; Y822:Y1821)*(M822:M1821 &lt; Y822:Y1821)) + COUNT(M822:M1821)) *
        (SUMPRODUCT(--(M822:M1821 &lt;&gt; Y822:Y1821)*(M822:M1821 &gt; Y822:Y1821)) + COUNT(Y822:Y1821))
    ),
    0
)</f>
        <v>0.70710678118654746</v>
      </c>
    </row>
    <row r="823" spans="1:29" x14ac:dyDescent="0.3">
      <c r="A823" s="4" t="s">
        <v>96</v>
      </c>
      <c r="B823" s="4" t="s">
        <v>97</v>
      </c>
      <c r="C823" s="5">
        <v>21</v>
      </c>
      <c r="D823" s="4" t="s">
        <v>41</v>
      </c>
      <c r="E823" s="4" t="s">
        <v>24</v>
      </c>
      <c r="F823" s="5">
        <v>2</v>
      </c>
      <c r="G823" s="4" t="s">
        <v>25</v>
      </c>
      <c r="H823" s="4" t="s">
        <v>54</v>
      </c>
      <c r="I823" s="5">
        <v>34754050</v>
      </c>
      <c r="J823" s="5">
        <v>4272513</v>
      </c>
      <c r="K823" s="5">
        <v>399663383</v>
      </c>
      <c r="L823" s="4" t="s">
        <v>35</v>
      </c>
      <c r="M823" s="5">
        <v>553</v>
      </c>
      <c r="N823" s="5">
        <v>24</v>
      </c>
      <c r="O823" s="2">
        <v>8.5299999999999994</v>
      </c>
      <c r="P823" s="5">
        <v>13596610</v>
      </c>
      <c r="Q823" s="4" t="s">
        <v>36</v>
      </c>
      <c r="R823" s="5">
        <v>0</v>
      </c>
      <c r="S823" s="4" t="s">
        <v>37</v>
      </c>
      <c r="T823" s="6">
        <v>44915</v>
      </c>
      <c r="U823" s="4" t="s">
        <v>84</v>
      </c>
      <c r="V823" s="2">
        <f t="shared" si="84"/>
        <v>34.839373377563383</v>
      </c>
      <c r="W823" s="3">
        <f t="shared" si="85"/>
        <v>1.9657997741690136E-2</v>
      </c>
      <c r="X823" s="3">
        <f t="shared" si="86"/>
        <v>10.53</v>
      </c>
      <c r="Y823" s="3">
        <f t="shared" si="87"/>
        <v>3409128656.9899998</v>
      </c>
      <c r="Z823" s="3">
        <f t="shared" si="88"/>
        <v>4208455422.9899998</v>
      </c>
      <c r="AA823" s="3">
        <f t="shared" si="89"/>
        <v>1.9657997741689071E-2</v>
      </c>
      <c r="AB823" s="7">
        <f t="shared" si="90"/>
        <v>-0.11240414276108407</v>
      </c>
      <c r="AC823" s="3" cm="1">
        <f t="array" ref="AC823">IFERROR(
    (SUMPRODUCT(--(M823:M1822 &lt;&gt; Y823:Y1822)*(M823:M1822 &lt; Y823:Y1822)) - SUMPRODUCT(--(M823:M1822 &lt;&gt; Y823:Y1822)*(M823:M1822 &gt; Y823:Y1822))) /
    SQRT(
        (SUMPRODUCT(--(M823:M1822 &lt;&gt; Y823:Y1822)*(M823:M1822 &lt; Y823:Y1822)) + COUNT(M823:M1822)) *
        (SUMPRODUCT(--(M823:M1822 &lt;&gt; Y823:Y1822)*(M823:M1822 &gt; Y823:Y1822)) + COUNT(Y823:Y1822))
    ),
    0
)</f>
        <v>0.70710678118654757</v>
      </c>
    </row>
    <row r="824" spans="1:29" x14ac:dyDescent="0.3">
      <c r="A824" s="4" t="s">
        <v>1866</v>
      </c>
      <c r="B824" s="4" t="s">
        <v>1867</v>
      </c>
      <c r="C824" s="5">
        <v>60</v>
      </c>
      <c r="D824" s="4" t="s">
        <v>41</v>
      </c>
      <c r="E824" s="4" t="s">
        <v>24</v>
      </c>
      <c r="F824" s="5">
        <v>0</v>
      </c>
      <c r="G824" s="4" t="s">
        <v>34</v>
      </c>
      <c r="H824" s="4" t="s">
        <v>26</v>
      </c>
      <c r="I824" s="5">
        <v>21091794</v>
      </c>
      <c r="J824" s="5">
        <v>9991133</v>
      </c>
      <c r="K824" s="5">
        <v>258648772</v>
      </c>
      <c r="L824" s="4" t="s">
        <v>58</v>
      </c>
      <c r="M824" s="5">
        <v>565</v>
      </c>
      <c r="N824" s="5">
        <v>24</v>
      </c>
      <c r="O824" s="2">
        <v>8.66</v>
      </c>
      <c r="P824" s="5">
        <v>1702726</v>
      </c>
      <c r="Q824" s="4" t="s">
        <v>28</v>
      </c>
      <c r="R824" s="5">
        <v>0</v>
      </c>
      <c r="S824" s="4" t="s">
        <v>29</v>
      </c>
      <c r="T824" s="6">
        <v>45859</v>
      </c>
      <c r="U824" s="4" t="s">
        <v>84</v>
      </c>
      <c r="V824" s="2">
        <f t="shared" si="84"/>
        <v>5.478010484662529</v>
      </c>
      <c r="W824" s="3">
        <f t="shared" si="85"/>
        <v>1.5327751441355919E-2</v>
      </c>
      <c r="X824" s="3">
        <f t="shared" si="86"/>
        <v>10.66</v>
      </c>
      <c r="Y824" s="3">
        <f t="shared" si="87"/>
        <v>2239898365.52</v>
      </c>
      <c r="Z824" s="3">
        <f t="shared" si="88"/>
        <v>2757195909.52</v>
      </c>
      <c r="AA824" s="3">
        <f t="shared" si="89"/>
        <v>1.5327751441354844E-2</v>
      </c>
      <c r="AB824" s="7">
        <f t="shared" si="90"/>
        <v>-0.11943787923429325</v>
      </c>
      <c r="AC824" s="3" cm="1">
        <f t="array" ref="AC824">IFERROR(
    (SUMPRODUCT(--(M824:M1823 &lt;&gt; Y824:Y1823)*(M824:M1823 &lt; Y824:Y1823)) - SUMPRODUCT(--(M824:M1823 &lt;&gt; Y824:Y1823)*(M824:M1823 &gt; Y824:Y1823))) /
    SQRT(
        (SUMPRODUCT(--(M824:M1823 &lt;&gt; Y824:Y1823)*(M824:M1823 &lt; Y824:Y1823)) + COUNT(M824:M1823)) *
        (SUMPRODUCT(--(M824:M1823 &lt;&gt; Y824:Y1823)*(M824:M1823 &gt; Y824:Y1823)) + COUNT(Y824:Y1823))
    ),
    0
)</f>
        <v>0.70710678118654757</v>
      </c>
    </row>
    <row r="825" spans="1:29" x14ac:dyDescent="0.3">
      <c r="A825" s="4" t="s">
        <v>1828</v>
      </c>
      <c r="B825" s="4" t="s">
        <v>1829</v>
      </c>
      <c r="C825" s="5">
        <v>59</v>
      </c>
      <c r="D825" s="4" t="s">
        <v>41</v>
      </c>
      <c r="E825" s="4" t="s">
        <v>33</v>
      </c>
      <c r="F825" s="5">
        <v>0</v>
      </c>
      <c r="G825" s="4" t="s">
        <v>25</v>
      </c>
      <c r="H825" s="4" t="s">
        <v>26</v>
      </c>
      <c r="I825" s="5">
        <v>21888173</v>
      </c>
      <c r="J825" s="5">
        <v>7998799</v>
      </c>
      <c r="K825" s="5">
        <v>178090934</v>
      </c>
      <c r="L825" s="4" t="s">
        <v>61</v>
      </c>
      <c r="M825" s="5">
        <v>566</v>
      </c>
      <c r="N825" s="5">
        <v>72</v>
      </c>
      <c r="O825" s="2">
        <v>16.88</v>
      </c>
      <c r="P825" s="5">
        <v>5122758</v>
      </c>
      <c r="Q825" s="4" t="s">
        <v>36</v>
      </c>
      <c r="R825" s="5">
        <v>1</v>
      </c>
      <c r="S825" s="4" t="s">
        <v>43</v>
      </c>
      <c r="T825" s="6">
        <v>45327</v>
      </c>
      <c r="U825" s="4" t="s">
        <v>84</v>
      </c>
      <c r="V825" s="2">
        <f t="shared" si="84"/>
        <v>17.140438315397091</v>
      </c>
      <c r="W825" s="3">
        <f t="shared" si="85"/>
        <v>1.0966759938665025E-2</v>
      </c>
      <c r="X825" s="3">
        <f t="shared" si="86"/>
        <v>18.88</v>
      </c>
      <c r="Y825" s="3">
        <f t="shared" si="87"/>
        <v>3006174965.9199996</v>
      </c>
      <c r="Z825" s="3">
        <f t="shared" si="88"/>
        <v>3362356833.9199996</v>
      </c>
      <c r="AA825" s="3">
        <f t="shared" si="89"/>
        <v>1.0966759938663759E-2</v>
      </c>
      <c r="AB825" s="7">
        <f t="shared" si="90"/>
        <v>-0.12333951348617325</v>
      </c>
      <c r="AC825" s="3" cm="1">
        <f t="array" ref="AC825">IFERROR(
    (SUMPRODUCT(--(M825:M1824 &lt;&gt; Y825:Y1824)*(M825:M1824 &lt; Y825:Y1824)) - SUMPRODUCT(--(M825:M1824 &lt;&gt; Y825:Y1824)*(M825:M1824 &gt; Y825:Y1824))) /
    SQRT(
        (SUMPRODUCT(--(M825:M1824 &lt;&gt; Y825:Y1824)*(M825:M1824 &lt; Y825:Y1824)) + COUNT(M825:M1824)) *
        (SUMPRODUCT(--(M825:M1824 &lt;&gt; Y825:Y1824)*(M825:M1824 &gt; Y825:Y1824)) + COUNT(Y825:Y1824))
    ),
    0
)</f>
        <v>0.70710678118654746</v>
      </c>
    </row>
    <row r="826" spans="1:29" x14ac:dyDescent="0.3">
      <c r="A826" s="4" t="s">
        <v>201</v>
      </c>
      <c r="B826" s="4" t="s">
        <v>202</v>
      </c>
      <c r="C826" s="5">
        <v>23</v>
      </c>
      <c r="D826" s="4" t="s">
        <v>23</v>
      </c>
      <c r="E826" s="4" t="s">
        <v>24</v>
      </c>
      <c r="F826" s="5">
        <v>3</v>
      </c>
      <c r="G826" s="4" t="s">
        <v>64</v>
      </c>
      <c r="H826" s="4" t="s">
        <v>26</v>
      </c>
      <c r="I826" s="5">
        <v>39840276</v>
      </c>
      <c r="J826" s="5">
        <v>2444913</v>
      </c>
      <c r="K826" s="5">
        <v>290780156</v>
      </c>
      <c r="L826" s="4" t="s">
        <v>35</v>
      </c>
      <c r="M826" s="5">
        <v>564</v>
      </c>
      <c r="N826" s="5">
        <v>36</v>
      </c>
      <c r="O826" s="2">
        <v>15.73</v>
      </c>
      <c r="P826" s="5">
        <v>7914996</v>
      </c>
      <c r="Q826" s="4" t="s">
        <v>124</v>
      </c>
      <c r="R826" s="5">
        <v>0</v>
      </c>
      <c r="S826" s="4" t="s">
        <v>43</v>
      </c>
      <c r="T826" s="6">
        <v>45131</v>
      </c>
      <c r="U826" s="4" t="s">
        <v>55</v>
      </c>
      <c r="V826" s="2">
        <f t="shared" si="84"/>
        <v>18.718128468102627</v>
      </c>
      <c r="W826" s="3">
        <f t="shared" si="85"/>
        <v>7.7070162714478448E-3</v>
      </c>
      <c r="X826" s="3">
        <f t="shared" si="86"/>
        <v>17.73</v>
      </c>
      <c r="Y826" s="3">
        <f t="shared" si="87"/>
        <v>4573971853.8800001</v>
      </c>
      <c r="Z826" s="3">
        <f t="shared" si="88"/>
        <v>5155532165.8800001</v>
      </c>
      <c r="AA826" s="3">
        <f t="shared" si="89"/>
        <v>7.7070162714465811E-3</v>
      </c>
      <c r="AB826" s="7">
        <f t="shared" si="90"/>
        <v>-0.11318032744318057</v>
      </c>
      <c r="AC826" s="3" cm="1">
        <f t="array" ref="AC826">IFERROR(
    (SUMPRODUCT(--(M826:M1825 &lt;&gt; Y826:Y1825)*(M826:M1825 &lt; Y826:Y1825)) - SUMPRODUCT(--(M826:M1825 &lt;&gt; Y826:Y1825)*(M826:M1825 &gt; Y826:Y1825))) /
    SQRT(
        (SUMPRODUCT(--(M826:M1825 &lt;&gt; Y826:Y1825)*(M826:M1825 &lt; Y826:Y1825)) + COUNT(M826:M1825)) *
        (SUMPRODUCT(--(M826:M1825 &lt;&gt; Y826:Y1825)*(M826:M1825 &gt; Y826:Y1825)) + COUNT(Y826:Y1825))
    ),
    0
)</f>
        <v>0.70710678118654757</v>
      </c>
    </row>
    <row r="827" spans="1:29" x14ac:dyDescent="0.3">
      <c r="A827" s="4" t="s">
        <v>1284</v>
      </c>
      <c r="B827" s="4" t="s">
        <v>1285</v>
      </c>
      <c r="C827" s="5">
        <v>48</v>
      </c>
      <c r="D827" s="4" t="s">
        <v>23</v>
      </c>
      <c r="E827" s="4" t="s">
        <v>33</v>
      </c>
      <c r="F827" s="5">
        <v>0</v>
      </c>
      <c r="G827" s="4" t="s">
        <v>64</v>
      </c>
      <c r="H827" s="4" t="s">
        <v>26</v>
      </c>
      <c r="I827" s="5">
        <v>21665954</v>
      </c>
      <c r="J827" s="5">
        <v>8773713</v>
      </c>
      <c r="K827" s="5">
        <v>320537968</v>
      </c>
      <c r="L827" s="4" t="s">
        <v>61</v>
      </c>
      <c r="M827" s="5">
        <v>561</v>
      </c>
      <c r="N827" s="5">
        <v>60</v>
      </c>
      <c r="O827" s="2">
        <v>22.96</v>
      </c>
      <c r="P827" s="5">
        <v>19367359</v>
      </c>
      <c r="Q827" s="4" t="s">
        <v>46</v>
      </c>
      <c r="R827" s="5">
        <v>0</v>
      </c>
      <c r="S827" s="4" t="s">
        <v>37</v>
      </c>
      <c r="T827" s="6">
        <v>44863</v>
      </c>
      <c r="U827" s="4" t="s">
        <v>55</v>
      </c>
      <c r="V827" s="2">
        <f t="shared" si="84"/>
        <v>63.62539708466587</v>
      </c>
      <c r="W827" s="3">
        <f t="shared" si="85"/>
        <v>7.869946664738222E-3</v>
      </c>
      <c r="X827" s="3">
        <f t="shared" si="86"/>
        <v>24.96</v>
      </c>
      <c r="Y827" s="3">
        <f t="shared" si="87"/>
        <v>7359551745.2800007</v>
      </c>
      <c r="Z827" s="3">
        <f t="shared" si="88"/>
        <v>8000627681.2800007</v>
      </c>
      <c r="AA827" s="3">
        <f t="shared" si="89"/>
        <v>7.8699466647366278E-3</v>
      </c>
      <c r="AB827" s="7">
        <f t="shared" si="90"/>
        <v>-0.11737738977957911</v>
      </c>
      <c r="AC827" s="3" cm="1">
        <f t="array" ref="AC827">IFERROR(
    (SUMPRODUCT(--(M827:M1826 &lt;&gt; Y827:Y1826)*(M827:M1826 &lt; Y827:Y1826)) - SUMPRODUCT(--(M827:M1826 &lt;&gt; Y827:Y1826)*(M827:M1826 &gt; Y827:Y1826))) /
    SQRT(
        (SUMPRODUCT(--(M827:M1826 &lt;&gt; Y827:Y1826)*(M827:M1826 &lt; Y827:Y1826)) + COUNT(M827:M1826)) *
        (SUMPRODUCT(--(M827:M1826 &lt;&gt; Y827:Y1826)*(M827:M1826 &gt; Y827:Y1826)) + COUNT(Y827:Y1826))
    ),
    0
)</f>
        <v>0.70710678118654746</v>
      </c>
    </row>
    <row r="828" spans="1:29" x14ac:dyDescent="0.3">
      <c r="A828" s="4" t="s">
        <v>578</v>
      </c>
      <c r="B828" s="4" t="s">
        <v>579</v>
      </c>
      <c r="C828" s="5">
        <v>32</v>
      </c>
      <c r="D828" s="4" t="s">
        <v>41</v>
      </c>
      <c r="E828" s="4" t="s">
        <v>33</v>
      </c>
      <c r="F828" s="5">
        <v>3</v>
      </c>
      <c r="G828" s="4" t="s">
        <v>34</v>
      </c>
      <c r="H828" s="4" t="s">
        <v>26</v>
      </c>
      <c r="I828" s="5">
        <v>17859305</v>
      </c>
      <c r="J828" s="5">
        <v>13712982</v>
      </c>
      <c r="K828" s="5">
        <v>460266080</v>
      </c>
      <c r="L828" s="4" t="s">
        <v>61</v>
      </c>
      <c r="M828" s="5">
        <v>605</v>
      </c>
      <c r="N828" s="5">
        <v>36</v>
      </c>
      <c r="O828" s="2">
        <v>15.85</v>
      </c>
      <c r="P828" s="5">
        <v>12837630</v>
      </c>
      <c r="Q828" s="4" t="s">
        <v>28</v>
      </c>
      <c r="R828" s="5">
        <v>0</v>
      </c>
      <c r="S828" s="4" t="s">
        <v>50</v>
      </c>
      <c r="T828" s="6">
        <v>45736</v>
      </c>
      <c r="U828" s="4" t="s">
        <v>38</v>
      </c>
      <c r="V828" s="2">
        <f t="shared" si="84"/>
        <v>40.661070894230754</v>
      </c>
      <c r="W828" s="3">
        <f t="shared" si="85"/>
        <v>1.2904281131825129E-2</v>
      </c>
      <c r="X828" s="3">
        <f t="shared" si="86"/>
        <v>17.850000000000001</v>
      </c>
      <c r="Y828" s="3">
        <f t="shared" si="87"/>
        <v>7295217368</v>
      </c>
      <c r="Z828" s="3">
        <f t="shared" si="88"/>
        <v>8215749528.000001</v>
      </c>
      <c r="AA828" s="3">
        <f t="shared" si="89"/>
        <v>1.2904281131823523E-2</v>
      </c>
      <c r="AB828" s="7">
        <f t="shared" si="90"/>
        <v>-0.12248846093618797</v>
      </c>
      <c r="AC828" s="3" cm="1">
        <f t="array" ref="AC828">IFERROR(
    (SUMPRODUCT(--(M828:M1827 &lt;&gt; Y828:Y1827)*(M828:M1827 &lt; Y828:Y1827)) - SUMPRODUCT(--(M828:M1827 &lt;&gt; Y828:Y1827)*(M828:M1827 &gt; Y828:Y1827))) /
    SQRT(
        (SUMPRODUCT(--(M828:M1827 &lt;&gt; Y828:Y1827)*(M828:M1827 &lt; Y828:Y1827)) + COUNT(M828:M1827)) *
        (SUMPRODUCT(--(M828:M1827 &lt;&gt; Y828:Y1827)*(M828:M1827 &gt; Y828:Y1827)) + COUNT(Y828:Y1827))
    ),
    0
)</f>
        <v>0.70710678118654757</v>
      </c>
    </row>
    <row r="829" spans="1:29" x14ac:dyDescent="0.3">
      <c r="A829" s="4" t="s">
        <v>812</v>
      </c>
      <c r="B829" s="4" t="s">
        <v>813</v>
      </c>
      <c r="C829" s="5">
        <v>38</v>
      </c>
      <c r="D829" s="4" t="s">
        <v>23</v>
      </c>
      <c r="E829" s="4" t="s">
        <v>24</v>
      </c>
      <c r="F829" s="5">
        <v>0</v>
      </c>
      <c r="G829" s="4" t="s">
        <v>64</v>
      </c>
      <c r="H829" s="4" t="s">
        <v>49</v>
      </c>
      <c r="I829" s="5">
        <v>53094365</v>
      </c>
      <c r="J829" s="5">
        <v>3732517</v>
      </c>
      <c r="K829" s="5">
        <v>403291839</v>
      </c>
      <c r="L829" s="4" t="s">
        <v>58</v>
      </c>
      <c r="M829" s="5">
        <v>605</v>
      </c>
      <c r="N829" s="5">
        <v>48</v>
      </c>
      <c r="O829" s="2">
        <v>14.27</v>
      </c>
      <c r="P829" s="5">
        <v>5453595</v>
      </c>
      <c r="Q829" s="4" t="s">
        <v>36</v>
      </c>
      <c r="R829" s="5">
        <v>0</v>
      </c>
      <c r="S829" s="4" t="s">
        <v>43</v>
      </c>
      <c r="T829" s="6">
        <v>45327</v>
      </c>
      <c r="U829" s="4" t="s">
        <v>84</v>
      </c>
      <c r="V829" s="2">
        <f t="shared" si="84"/>
        <v>9.5968576984392708</v>
      </c>
      <c r="W829" s="3">
        <f t="shared" si="85"/>
        <v>1.3185015597012687E-2</v>
      </c>
      <c r="X829" s="3">
        <f t="shared" si="86"/>
        <v>16.27</v>
      </c>
      <c r="Y829" s="3">
        <f t="shared" si="87"/>
        <v>5754974542.5299997</v>
      </c>
      <c r="Z829" s="3">
        <f t="shared" si="88"/>
        <v>6561558220.5299997</v>
      </c>
      <c r="AA829" s="3">
        <f t="shared" si="89"/>
        <v>1.3185015597011284E-2</v>
      </c>
      <c r="AB829" s="7">
        <f t="shared" si="90"/>
        <v>-0.11862288953883171</v>
      </c>
      <c r="AC829" s="3" cm="1">
        <f t="array" ref="AC829">IFERROR(
    (SUMPRODUCT(--(M829:M1828 &lt;&gt; Y829:Y1828)*(M829:M1828 &lt; Y829:Y1828)) - SUMPRODUCT(--(M829:M1828 &lt;&gt; Y829:Y1828)*(M829:M1828 &gt; Y829:Y1828))) /
    SQRT(
        (SUMPRODUCT(--(M829:M1828 &lt;&gt; Y829:Y1828)*(M829:M1828 &lt; Y829:Y1828)) + COUNT(M829:M1828)) *
        (SUMPRODUCT(--(M829:M1828 &lt;&gt; Y829:Y1828)*(M829:M1828 &gt; Y829:Y1828)) + COUNT(Y829:Y1828))
    ),
    0
)</f>
        <v>0.70710678118654757</v>
      </c>
    </row>
    <row r="830" spans="1:29" x14ac:dyDescent="0.3">
      <c r="A830" s="4" t="s">
        <v>936</v>
      </c>
      <c r="B830" s="4" t="s">
        <v>937</v>
      </c>
      <c r="C830" s="5">
        <v>41</v>
      </c>
      <c r="D830" s="4" t="s">
        <v>23</v>
      </c>
      <c r="E830" s="4" t="s">
        <v>33</v>
      </c>
      <c r="F830" s="5">
        <v>2</v>
      </c>
      <c r="G830" s="4" t="s">
        <v>25</v>
      </c>
      <c r="H830" s="4" t="s">
        <v>26</v>
      </c>
      <c r="I830" s="5">
        <v>27748359</v>
      </c>
      <c r="J830" s="5">
        <v>261420</v>
      </c>
      <c r="K830" s="5">
        <v>165005030</v>
      </c>
      <c r="L830" s="4" t="s">
        <v>61</v>
      </c>
      <c r="M830" s="5">
        <v>605</v>
      </c>
      <c r="N830" s="5">
        <v>12</v>
      </c>
      <c r="O830" s="2">
        <v>9.0299999999999994</v>
      </c>
      <c r="P830" s="5">
        <v>12918661</v>
      </c>
      <c r="Q830" s="4" t="s">
        <v>28</v>
      </c>
      <c r="R830" s="5">
        <v>0</v>
      </c>
      <c r="S830" s="4" t="s">
        <v>29</v>
      </c>
      <c r="T830" s="6">
        <v>45401</v>
      </c>
      <c r="U830" s="4" t="s">
        <v>84</v>
      </c>
      <c r="V830" s="2">
        <f t="shared" si="84"/>
        <v>46.121966903059111</v>
      </c>
      <c r="W830" s="3">
        <f t="shared" si="85"/>
        <v>1.2407443994508445E-2</v>
      </c>
      <c r="X830" s="3">
        <f t="shared" si="86"/>
        <v>11.03</v>
      </c>
      <c r="Y830" s="3">
        <f t="shared" si="87"/>
        <v>1489995420.8999999</v>
      </c>
      <c r="Z830" s="3">
        <f t="shared" si="88"/>
        <v>1820005480.8999999</v>
      </c>
      <c r="AA830" s="3">
        <f t="shared" si="89"/>
        <v>1.2407443994506868E-2</v>
      </c>
      <c r="AB830" s="7">
        <f t="shared" si="90"/>
        <v>-0.11465128518952196</v>
      </c>
      <c r="AC830" s="3" cm="1">
        <f t="array" ref="AC830">IFERROR(
    (SUMPRODUCT(--(M830:M1829 &lt;&gt; Y830:Y1829)*(M830:M1829 &lt; Y830:Y1829)) - SUMPRODUCT(--(M830:M1829 &lt;&gt; Y830:Y1829)*(M830:M1829 &gt; Y830:Y1829))) /
    SQRT(
        (SUMPRODUCT(--(M830:M1829 &lt;&gt; Y830:Y1829)*(M830:M1829 &lt; Y830:Y1829)) + COUNT(M830:M1829)) *
        (SUMPRODUCT(--(M830:M1829 &lt;&gt; Y830:Y1829)*(M830:M1829 &gt; Y830:Y1829)) + COUNT(Y830:Y1829))
    ),
    0
)</f>
        <v>0.70710678118654746</v>
      </c>
    </row>
    <row r="831" spans="1:29" x14ac:dyDescent="0.3">
      <c r="A831" s="4" t="s">
        <v>980</v>
      </c>
      <c r="B831" s="4" t="s">
        <v>981</v>
      </c>
      <c r="C831" s="5">
        <v>42</v>
      </c>
      <c r="D831" s="4" t="s">
        <v>23</v>
      </c>
      <c r="E831" s="4" t="s">
        <v>24</v>
      </c>
      <c r="F831" s="5">
        <v>0</v>
      </c>
      <c r="G831" s="4" t="s">
        <v>25</v>
      </c>
      <c r="H831" s="4" t="s">
        <v>26</v>
      </c>
      <c r="I831" s="5">
        <v>21291969</v>
      </c>
      <c r="J831" s="5">
        <v>1894420</v>
      </c>
      <c r="K831" s="5">
        <v>212119017</v>
      </c>
      <c r="L831" s="4" t="s">
        <v>61</v>
      </c>
      <c r="M831" s="5">
        <v>553</v>
      </c>
      <c r="N831" s="5">
        <v>60</v>
      </c>
      <c r="O831" s="2">
        <v>11.65</v>
      </c>
      <c r="P831" s="5">
        <v>16365416</v>
      </c>
      <c r="Q831" s="4" t="s">
        <v>46</v>
      </c>
      <c r="R831" s="5">
        <v>0</v>
      </c>
      <c r="S831" s="4" t="s">
        <v>50</v>
      </c>
      <c r="T831" s="6">
        <v>45887</v>
      </c>
      <c r="U831" s="4" t="s">
        <v>38</v>
      </c>
      <c r="V831" s="2">
        <f t="shared" si="84"/>
        <v>70.581995324929636</v>
      </c>
      <c r="W831" s="3">
        <f t="shared" si="85"/>
        <v>8.1111369922460576E-3</v>
      </c>
      <c r="X831" s="3">
        <f t="shared" si="86"/>
        <v>13.65</v>
      </c>
      <c r="Y831" s="3">
        <f t="shared" si="87"/>
        <v>2471186548.0500002</v>
      </c>
      <c r="Z831" s="3">
        <f t="shared" si="88"/>
        <v>2895424582.0500002</v>
      </c>
      <c r="AA831" s="3">
        <f t="shared" si="89"/>
        <v>8.1111369922441529E-3</v>
      </c>
      <c r="AB831" s="7">
        <f t="shared" si="90"/>
        <v>-0.1105686375946677</v>
      </c>
      <c r="AC831" s="3" cm="1">
        <f t="array" ref="AC831">IFERROR(
    (SUMPRODUCT(--(M831:M1830 &lt;&gt; Y831:Y1830)*(M831:M1830 &lt; Y831:Y1830)) - SUMPRODUCT(--(M831:M1830 &lt;&gt; Y831:Y1830)*(M831:M1830 &gt; Y831:Y1830))) /
    SQRT(
        (SUMPRODUCT(--(M831:M1830 &lt;&gt; Y831:Y1830)*(M831:M1830 &lt; Y831:Y1830)) + COUNT(M831:M1830)) *
        (SUMPRODUCT(--(M831:M1830 &lt;&gt; Y831:Y1830)*(M831:M1830 &gt; Y831:Y1830)) + COUNT(Y831:Y1830))
    ),
    0
)</f>
        <v>0.70710678118654757</v>
      </c>
    </row>
    <row r="832" spans="1:29" x14ac:dyDescent="0.3">
      <c r="A832" s="4" t="s">
        <v>1580</v>
      </c>
      <c r="B832" s="4" t="s">
        <v>1581</v>
      </c>
      <c r="C832" s="5">
        <v>54</v>
      </c>
      <c r="D832" s="4" t="s">
        <v>23</v>
      </c>
      <c r="E832" s="4" t="s">
        <v>24</v>
      </c>
      <c r="F832" s="5">
        <v>3</v>
      </c>
      <c r="G832" s="4" t="s">
        <v>25</v>
      </c>
      <c r="H832" s="4" t="s">
        <v>305</v>
      </c>
      <c r="I832" s="5">
        <v>42697835</v>
      </c>
      <c r="J832" s="5">
        <v>2045990</v>
      </c>
      <c r="K832" s="5">
        <v>339434310</v>
      </c>
      <c r="L832" s="4" t="s">
        <v>71</v>
      </c>
      <c r="M832" s="5">
        <v>605</v>
      </c>
      <c r="N832" s="5">
        <v>72</v>
      </c>
      <c r="O832" s="2">
        <v>14.41</v>
      </c>
      <c r="P832" s="5">
        <v>4636402</v>
      </c>
      <c r="Q832" s="4" t="s">
        <v>36</v>
      </c>
      <c r="R832" s="5">
        <v>0</v>
      </c>
      <c r="S832" s="4" t="s">
        <v>43</v>
      </c>
      <c r="T832" s="6">
        <v>45071</v>
      </c>
      <c r="U832" s="4" t="s">
        <v>30</v>
      </c>
      <c r="V832" s="2">
        <f t="shared" si="84"/>
        <v>10.362104715008162</v>
      </c>
      <c r="W832" s="3">
        <f t="shared" si="85"/>
        <v>5.4935979388455788E-3</v>
      </c>
      <c r="X832" s="3">
        <f t="shared" si="86"/>
        <v>16.41</v>
      </c>
      <c r="Y832" s="3">
        <f t="shared" si="87"/>
        <v>4891248407.1000004</v>
      </c>
      <c r="Z832" s="3">
        <f t="shared" si="88"/>
        <v>5570117027.1000004</v>
      </c>
      <c r="AA832" s="3">
        <f t="shared" si="89"/>
        <v>5.4935979388441364E-3</v>
      </c>
      <c r="AB832" s="7">
        <f t="shared" si="90"/>
        <v>-0.11829409252566836</v>
      </c>
      <c r="AC832" s="3" cm="1">
        <f t="array" ref="AC832">IFERROR(
    (SUMPRODUCT(--(M832:M1831 &lt;&gt; Y832:Y1831)*(M832:M1831 &lt; Y832:Y1831)) - SUMPRODUCT(--(M832:M1831 &lt;&gt; Y832:Y1831)*(M832:M1831 &gt; Y832:Y1831))) /
    SQRT(
        (SUMPRODUCT(--(M832:M1831 &lt;&gt; Y832:Y1831)*(M832:M1831 &lt; Y832:Y1831)) + COUNT(M832:M1831)) *
        (SUMPRODUCT(--(M832:M1831 &lt;&gt; Y832:Y1831)*(M832:M1831 &gt; Y832:Y1831)) + COUNT(Y832:Y1831))
    ),
    0
)</f>
        <v>0.70710678118654746</v>
      </c>
    </row>
    <row r="833" spans="1:29" x14ac:dyDescent="0.3">
      <c r="A833" s="4" t="s">
        <v>400</v>
      </c>
      <c r="B833" s="4" t="s">
        <v>401</v>
      </c>
      <c r="C833" s="5">
        <v>28</v>
      </c>
      <c r="D833" s="4" t="s">
        <v>23</v>
      </c>
      <c r="E833" s="4" t="s">
        <v>24</v>
      </c>
      <c r="F833" s="5">
        <v>0</v>
      </c>
      <c r="G833" s="4" t="s">
        <v>25</v>
      </c>
      <c r="H833" s="4" t="s">
        <v>26</v>
      </c>
      <c r="I833" s="5">
        <v>44436481</v>
      </c>
      <c r="J833" s="5">
        <v>5509165</v>
      </c>
      <c r="K833" s="5">
        <v>410054163</v>
      </c>
      <c r="L833" s="4" t="s">
        <v>61</v>
      </c>
      <c r="M833" s="5">
        <v>564</v>
      </c>
      <c r="N833" s="5">
        <v>36</v>
      </c>
      <c r="O833" s="2">
        <v>12.4</v>
      </c>
      <c r="P833" s="5">
        <v>19427177</v>
      </c>
      <c r="Q833" s="4" t="s">
        <v>46</v>
      </c>
      <c r="R833" s="5">
        <v>0</v>
      </c>
      <c r="S833" s="4" t="s">
        <v>29</v>
      </c>
      <c r="T833" s="6">
        <v>45881</v>
      </c>
      <c r="U833" s="4" t="s">
        <v>55</v>
      </c>
      <c r="V833" s="2">
        <f t="shared" si="84"/>
        <v>38.896637756972851</v>
      </c>
      <c r="W833" s="3">
        <f t="shared" si="85"/>
        <v>4.7362882731696006E-3</v>
      </c>
      <c r="X833" s="3">
        <f t="shared" si="86"/>
        <v>14.4</v>
      </c>
      <c r="Y833" s="3">
        <f t="shared" si="87"/>
        <v>5084671621.1999998</v>
      </c>
      <c r="Z833" s="3">
        <f t="shared" si="88"/>
        <v>5904779947.1999998</v>
      </c>
      <c r="AA833" s="3">
        <f t="shared" si="89"/>
        <v>4.7362882731678199E-3</v>
      </c>
      <c r="AB833" s="7">
        <f t="shared" si="90"/>
        <v>-0.11411500441246933</v>
      </c>
      <c r="AC833" s="3" cm="1">
        <f t="array" ref="AC833">IFERROR(
    (SUMPRODUCT(--(M833:M1832 &lt;&gt; Y833:Y1832)*(M833:M1832 &lt; Y833:Y1832)) - SUMPRODUCT(--(M833:M1832 &lt;&gt; Y833:Y1832)*(M833:M1832 &gt; Y833:Y1832))) /
    SQRT(
        (SUMPRODUCT(--(M833:M1832 &lt;&gt; Y833:Y1832)*(M833:M1832 &lt; Y833:Y1832)) + COUNT(M833:M1832)) *
        (SUMPRODUCT(--(M833:M1832 &lt;&gt; Y833:Y1832)*(M833:M1832 &gt; Y833:Y1832)) + COUNT(Y833:Y1832))
    ),
    0
)</f>
        <v>0.70710678118654757</v>
      </c>
    </row>
    <row r="834" spans="1:29" x14ac:dyDescent="0.3">
      <c r="A834" s="4" t="s">
        <v>464</v>
      </c>
      <c r="B834" s="4" t="s">
        <v>465</v>
      </c>
      <c r="C834" s="5">
        <v>29</v>
      </c>
      <c r="D834" s="4" t="s">
        <v>41</v>
      </c>
      <c r="E834" s="4" t="s">
        <v>24</v>
      </c>
      <c r="F834" s="5">
        <v>0</v>
      </c>
      <c r="G834" s="4" t="s">
        <v>25</v>
      </c>
      <c r="H834" s="4" t="s">
        <v>26</v>
      </c>
      <c r="I834" s="5">
        <v>19931127</v>
      </c>
      <c r="J834" s="5">
        <v>7586544</v>
      </c>
      <c r="K834" s="5">
        <v>351118265</v>
      </c>
      <c r="L834" s="4" t="s">
        <v>61</v>
      </c>
      <c r="M834" s="5">
        <v>604</v>
      </c>
      <c r="N834" s="5">
        <v>36</v>
      </c>
      <c r="O834" s="2">
        <v>18.350000000000001</v>
      </c>
      <c r="P834" s="5">
        <v>11340969</v>
      </c>
      <c r="Q834" s="4" t="s">
        <v>36</v>
      </c>
      <c r="R834" s="5">
        <v>0</v>
      </c>
      <c r="S834" s="4" t="s">
        <v>50</v>
      </c>
      <c r="T834" s="6">
        <v>45533</v>
      </c>
      <c r="U834" s="4" t="s">
        <v>84</v>
      </c>
      <c r="V834" s="2">
        <f t="shared" ref="V834:V897" si="91" xml:space="preserve"> (P834 / (I834 + J834)) * 100</f>
        <v>41.21340428846613</v>
      </c>
      <c r="W834" s="3">
        <f t="shared" ref="W834:W897" si="92">IF(M834 &lt; 650,
    IF(AND(COUNTIFS(R834:R1833, 1) &gt; 0, COUNTIFS(R834:R1833, 0) &gt; 0, COUNTA(O834:O1833) &gt; 1),
        (AVERAGEIFS(O834:O1833, R834:R1833, 1) - AVERAGEIFS(O834:O1833, R834:R1833, 0)) / STDEVP(O834:O1833) * SQRT((COUNTIFS(R834:R1833, 1) * COUNTIFS(R834:R1833, 0)) / (COUNTA(O834:O1833) * (COUNTA(O834:O1833) - 1))),
        0),
    0)</f>
        <v>2.5689157541443769E-3</v>
      </c>
      <c r="X834" s="3">
        <f t="shared" ref="X834:X897" si="93">IF(M834 &lt; 650, O834 + 2, O834)</f>
        <v>20.350000000000001</v>
      </c>
      <c r="Y834" s="3">
        <f t="shared" ref="Y834:Y897" si="94" xml:space="preserve"> K834 * O834</f>
        <v>6443020162.750001</v>
      </c>
      <c r="Z834" s="3">
        <f t="shared" ref="Z834:Z897" si="95" xml:space="preserve"> K834 * X834</f>
        <v>7145256692.750001</v>
      </c>
      <c r="AA834" s="3">
        <f t="shared" ref="AA834:AA897" si="96">IF(M834 &lt; 650,
    IF(AND(COUNTIFS(R834:R1833, 1) &gt; 0, COUNTIFS(R834:R1833, 0) &gt; 0, COUNTA(X834:X1833) &gt; 1),
        (AVERAGEIFS(X834:X1833, R834:R1833, 1) - AVERAGEIFS(X834:X1833, R834:R1833, 0)) / STDEVP(X834:X1833) * SQRT((COUNTIFS(R834:R1833, 1) * COUNTIFS(R834:R1833, 0)) / (COUNTA(X834:X1833) * (COUNTA(X834:X1833) - 1))),
        0),
    0)</f>
        <v>2.5689157541427489E-3</v>
      </c>
      <c r="AB834" s="7">
        <f t="shared" ref="AB834:AB897" si="97">IF(M834 &lt; 650,
    IF(AND(COUNTIFS(R834:R1833, 1) &gt; 0, COUNTIFS(R834:R1833, 0) &gt; 0, COUNTA(M834:M1833) &gt; 1),
        (AVERAGEIFS(M834:M1833, R834:R1833, 1) - AVERAGEIFS(M834:M1833, R834:R1833, 0)) / STDEVP(M834:M1833) * SQRT((COUNTIFS(R834:R1833, 1) * COUNTIFS(R834:R1833, 0)) / (COUNTA(M834:M1833) * (COUNTA(M834:M1833) - 1))),
        0),
    0)</f>
        <v>-0.1187199446497003</v>
      </c>
      <c r="AC834" s="3" cm="1">
        <f t="array" ref="AC834">IFERROR(
    (SUMPRODUCT(--(M834:M1833 &lt;&gt; Y834:Y1833)*(M834:M1833 &lt; Y834:Y1833)) - SUMPRODUCT(--(M834:M1833 &lt;&gt; Y834:Y1833)*(M834:M1833 &gt; Y834:Y1833))) /
    SQRT(
        (SUMPRODUCT(--(M834:M1833 &lt;&gt; Y834:Y1833)*(M834:M1833 &lt; Y834:Y1833)) + COUNT(M834:M1833)) *
        (SUMPRODUCT(--(M834:M1833 &lt;&gt; Y834:Y1833)*(M834:M1833 &gt; Y834:Y1833)) + COUNT(Y834:Y1833))
    ),
    0
)</f>
        <v>0.70710678118654757</v>
      </c>
    </row>
    <row r="835" spans="1:29" x14ac:dyDescent="0.3">
      <c r="A835" s="4" t="s">
        <v>1540</v>
      </c>
      <c r="B835" s="4" t="s">
        <v>1541</v>
      </c>
      <c r="C835" s="5">
        <v>53</v>
      </c>
      <c r="D835" s="4" t="s">
        <v>41</v>
      </c>
      <c r="E835" s="4" t="s">
        <v>24</v>
      </c>
      <c r="F835" s="5">
        <v>2</v>
      </c>
      <c r="G835" s="4" t="s">
        <v>64</v>
      </c>
      <c r="H835" s="4" t="s">
        <v>26</v>
      </c>
      <c r="I835" s="5">
        <v>28239496</v>
      </c>
      <c r="J835" s="5">
        <v>4141426</v>
      </c>
      <c r="K835" s="5">
        <v>52994381</v>
      </c>
      <c r="L835" s="4" t="s">
        <v>35</v>
      </c>
      <c r="M835" s="5">
        <v>603</v>
      </c>
      <c r="N835" s="5">
        <v>60</v>
      </c>
      <c r="O835" s="2">
        <v>22.2</v>
      </c>
      <c r="P835" s="5">
        <v>15240329</v>
      </c>
      <c r="Q835" s="4" t="s">
        <v>36</v>
      </c>
      <c r="R835" s="5">
        <v>0</v>
      </c>
      <c r="S835" s="4" t="s">
        <v>43</v>
      </c>
      <c r="T835" s="6">
        <v>45883</v>
      </c>
      <c r="U835" s="4" t="s">
        <v>51</v>
      </c>
      <c r="V835" s="2">
        <f t="shared" si="91"/>
        <v>47.065766070527573</v>
      </c>
      <c r="W835" s="3">
        <f t="shared" si="92"/>
        <v>4.5560104747161337E-3</v>
      </c>
      <c r="X835" s="3">
        <f t="shared" si="93"/>
        <v>24.2</v>
      </c>
      <c r="Y835" s="3">
        <f t="shared" si="94"/>
        <v>1176475258.2</v>
      </c>
      <c r="Z835" s="3">
        <f t="shared" si="95"/>
        <v>1282464020.2</v>
      </c>
      <c r="AA835" s="3">
        <f t="shared" si="96"/>
        <v>4.5560104747143348E-3</v>
      </c>
      <c r="AB835" s="7">
        <f t="shared" si="97"/>
        <v>-0.11457461439309374</v>
      </c>
      <c r="AC835" s="3" cm="1">
        <f t="array" ref="AC835">IFERROR(
    (SUMPRODUCT(--(M835:M1834 &lt;&gt; Y835:Y1834)*(M835:M1834 &lt; Y835:Y1834)) - SUMPRODUCT(--(M835:M1834 &lt;&gt; Y835:Y1834)*(M835:M1834 &gt; Y835:Y1834))) /
    SQRT(
        (SUMPRODUCT(--(M835:M1834 &lt;&gt; Y835:Y1834)*(M835:M1834 &lt; Y835:Y1834)) + COUNT(M835:M1834)) *
        (SUMPRODUCT(--(M835:M1834 &lt;&gt; Y835:Y1834)*(M835:M1834 &gt; Y835:Y1834)) + COUNT(Y835:Y1834))
    ),
    0
)</f>
        <v>0.70710678118654746</v>
      </c>
    </row>
    <row r="836" spans="1:29" x14ac:dyDescent="0.3">
      <c r="A836" s="4" t="s">
        <v>912</v>
      </c>
      <c r="B836" s="4" t="s">
        <v>913</v>
      </c>
      <c r="C836" s="5">
        <v>40</v>
      </c>
      <c r="D836" s="4" t="s">
        <v>23</v>
      </c>
      <c r="E836" s="4" t="s">
        <v>33</v>
      </c>
      <c r="F836" s="5">
        <v>3</v>
      </c>
      <c r="G836" s="4" t="s">
        <v>25</v>
      </c>
      <c r="H836" s="4" t="s">
        <v>49</v>
      </c>
      <c r="I836" s="5">
        <v>15456399</v>
      </c>
      <c r="J836" s="5">
        <v>11558059</v>
      </c>
      <c r="K836" s="5">
        <v>84125475</v>
      </c>
      <c r="L836" s="4" t="s">
        <v>61</v>
      </c>
      <c r="M836" s="5">
        <v>564</v>
      </c>
      <c r="N836" s="5">
        <v>36</v>
      </c>
      <c r="O836" s="2">
        <v>19.63</v>
      </c>
      <c r="P836" s="5">
        <v>18499516</v>
      </c>
      <c r="Q836" s="4" t="s">
        <v>46</v>
      </c>
      <c r="R836" s="5">
        <v>0</v>
      </c>
      <c r="S836" s="4" t="s">
        <v>37</v>
      </c>
      <c r="T836" s="6">
        <v>45672</v>
      </c>
      <c r="U836" s="4" t="s">
        <v>30</v>
      </c>
      <c r="V836" s="2">
        <f t="shared" si="91"/>
        <v>68.480056124020706</v>
      </c>
      <c r="W836" s="3">
        <f t="shared" si="92"/>
        <v>9.3587918491983592E-3</v>
      </c>
      <c r="X836" s="3">
        <f t="shared" si="93"/>
        <v>21.63</v>
      </c>
      <c r="Y836" s="3">
        <f t="shared" si="94"/>
        <v>1651383074.25</v>
      </c>
      <c r="Z836" s="3">
        <f t="shared" si="95"/>
        <v>1819634024.25</v>
      </c>
      <c r="AA836" s="3">
        <f t="shared" si="96"/>
        <v>9.3587918491970269E-3</v>
      </c>
      <c r="AB836" s="7">
        <f t="shared" si="97"/>
        <v>-0.11046759882350149</v>
      </c>
      <c r="AC836" s="3" cm="1">
        <f t="array" ref="AC836">IFERROR(
    (SUMPRODUCT(--(M836:M1835 &lt;&gt; Y836:Y1835)*(M836:M1835 &lt; Y836:Y1835)) - SUMPRODUCT(--(M836:M1835 &lt;&gt; Y836:Y1835)*(M836:M1835 &gt; Y836:Y1835))) /
    SQRT(
        (SUMPRODUCT(--(M836:M1835 &lt;&gt; Y836:Y1835)*(M836:M1835 &lt; Y836:Y1835)) + COUNT(M836:M1835)) *
        (SUMPRODUCT(--(M836:M1835 &lt;&gt; Y836:Y1835)*(M836:M1835 &gt; Y836:Y1835)) + COUNT(Y836:Y1835))
    ),
    0
)</f>
        <v>0.70710678118654757</v>
      </c>
    </row>
    <row r="837" spans="1:29" x14ac:dyDescent="0.3">
      <c r="A837" s="4" t="s">
        <v>880</v>
      </c>
      <c r="B837" s="4" t="s">
        <v>881</v>
      </c>
      <c r="C837" s="5">
        <v>39</v>
      </c>
      <c r="D837" s="4" t="s">
        <v>41</v>
      </c>
      <c r="E837" s="4" t="s">
        <v>24</v>
      </c>
      <c r="F837" s="5">
        <v>0</v>
      </c>
      <c r="G837" s="4" t="s">
        <v>25</v>
      </c>
      <c r="H837" s="4" t="s">
        <v>26</v>
      </c>
      <c r="I837" s="5">
        <v>20485919</v>
      </c>
      <c r="J837" s="5">
        <v>10221108</v>
      </c>
      <c r="K837" s="5">
        <v>137847972</v>
      </c>
      <c r="L837" s="4" t="s">
        <v>35</v>
      </c>
      <c r="M837" s="5">
        <v>604</v>
      </c>
      <c r="N837" s="5">
        <v>24</v>
      </c>
      <c r="O837" s="2">
        <v>10.48</v>
      </c>
      <c r="P837" s="5">
        <v>14764359</v>
      </c>
      <c r="Q837" s="4" t="s">
        <v>36</v>
      </c>
      <c r="R837" s="5">
        <v>0</v>
      </c>
      <c r="S837" s="4" t="s">
        <v>29</v>
      </c>
      <c r="T837" s="6">
        <v>45602</v>
      </c>
      <c r="U837" s="4" t="s">
        <v>55</v>
      </c>
      <c r="V837" s="2">
        <f t="shared" si="91"/>
        <v>48.081369127659279</v>
      </c>
      <c r="W837" s="3">
        <f t="shared" si="92"/>
        <v>1.238233627809064E-2</v>
      </c>
      <c r="X837" s="3">
        <f t="shared" si="93"/>
        <v>12.48</v>
      </c>
      <c r="Y837" s="3">
        <f t="shared" si="94"/>
        <v>1444646746.5599999</v>
      </c>
      <c r="Z837" s="3">
        <f t="shared" si="95"/>
        <v>1720342690.5599999</v>
      </c>
      <c r="AA837" s="3">
        <f t="shared" si="96"/>
        <v>1.2382336278089217E-2</v>
      </c>
      <c r="AB837" s="7">
        <f t="shared" si="97"/>
        <v>-0.11519395344069236</v>
      </c>
      <c r="AC837" s="3" cm="1">
        <f t="array" ref="AC837">IFERROR(
    (SUMPRODUCT(--(M837:M1836 &lt;&gt; Y837:Y1836)*(M837:M1836 &lt; Y837:Y1836)) - SUMPRODUCT(--(M837:M1836 &lt;&gt; Y837:Y1836)*(M837:M1836 &gt; Y837:Y1836))) /
    SQRT(
        (SUMPRODUCT(--(M837:M1836 &lt;&gt; Y837:Y1836)*(M837:M1836 &lt; Y837:Y1836)) + COUNT(M837:M1836)) *
        (SUMPRODUCT(--(M837:M1836 &lt;&gt; Y837:Y1836)*(M837:M1836 &gt; Y837:Y1836)) + COUNT(Y837:Y1836))
    ),
    0
)</f>
        <v>0.70710678118654746</v>
      </c>
    </row>
    <row r="838" spans="1:29" x14ac:dyDescent="0.3">
      <c r="A838" s="4" t="s">
        <v>1010</v>
      </c>
      <c r="B838" s="4" t="s">
        <v>1011</v>
      </c>
      <c r="C838" s="5">
        <v>43</v>
      </c>
      <c r="D838" s="4" t="s">
        <v>23</v>
      </c>
      <c r="E838" s="4" t="s">
        <v>24</v>
      </c>
      <c r="F838" s="5">
        <v>0</v>
      </c>
      <c r="G838" s="4" t="s">
        <v>25</v>
      </c>
      <c r="H838" s="4" t="s">
        <v>26</v>
      </c>
      <c r="I838" s="5">
        <v>37463505</v>
      </c>
      <c r="J838" s="5">
        <v>148178</v>
      </c>
      <c r="K838" s="5">
        <v>40296194</v>
      </c>
      <c r="L838" s="4" t="s">
        <v>58</v>
      </c>
      <c r="M838" s="5">
        <v>604</v>
      </c>
      <c r="N838" s="5">
        <v>60</v>
      </c>
      <c r="O838" s="2">
        <v>12.2</v>
      </c>
      <c r="P838" s="5">
        <v>7185430</v>
      </c>
      <c r="Q838" s="4" t="s">
        <v>36</v>
      </c>
      <c r="R838" s="5">
        <v>0</v>
      </c>
      <c r="S838" s="4" t="s">
        <v>50</v>
      </c>
      <c r="T838" s="6">
        <v>45092</v>
      </c>
      <c r="U838" s="4" t="s">
        <v>30</v>
      </c>
      <c r="V838" s="2">
        <f t="shared" si="91"/>
        <v>19.104250134193677</v>
      </c>
      <c r="W838" s="3">
        <f t="shared" si="92"/>
        <v>8.81670106305474E-3</v>
      </c>
      <c r="X838" s="3">
        <f t="shared" si="93"/>
        <v>14.2</v>
      </c>
      <c r="Y838" s="3">
        <f t="shared" si="94"/>
        <v>491613566.79999995</v>
      </c>
      <c r="Z838" s="3">
        <f t="shared" si="95"/>
        <v>572205954.79999995</v>
      </c>
      <c r="AA838" s="3">
        <f t="shared" si="96"/>
        <v>8.8167010630532897E-3</v>
      </c>
      <c r="AB838" s="7">
        <f t="shared" si="97"/>
        <v>-0.11081711944383356</v>
      </c>
      <c r="AC838" s="3" cm="1">
        <f t="array" ref="AC838">IFERROR(
    (SUMPRODUCT(--(M838:M1837 &lt;&gt; Y838:Y1837)*(M838:M1837 &lt; Y838:Y1837)) - SUMPRODUCT(--(M838:M1837 &lt;&gt; Y838:Y1837)*(M838:M1837 &gt; Y838:Y1837))) /
    SQRT(
        (SUMPRODUCT(--(M838:M1837 &lt;&gt; Y838:Y1837)*(M838:M1837 &lt; Y838:Y1837)) + COUNT(M838:M1837)) *
        (SUMPRODUCT(--(M838:M1837 &lt;&gt; Y838:Y1837)*(M838:M1837 &gt; Y838:Y1837)) + COUNT(Y838:Y1837))
    ),
    0
)</f>
        <v>0.70710678118654757</v>
      </c>
    </row>
    <row r="839" spans="1:29" x14ac:dyDescent="0.3">
      <c r="A839" s="4" t="s">
        <v>350</v>
      </c>
      <c r="B839" s="4" t="s">
        <v>351</v>
      </c>
      <c r="C839" s="5">
        <v>27</v>
      </c>
      <c r="D839" s="4" t="s">
        <v>41</v>
      </c>
      <c r="E839" s="4" t="s">
        <v>24</v>
      </c>
      <c r="F839" s="5">
        <v>0</v>
      </c>
      <c r="G839" s="4" t="s">
        <v>64</v>
      </c>
      <c r="H839" s="4" t="s">
        <v>26</v>
      </c>
      <c r="I839" s="5">
        <v>14978034</v>
      </c>
      <c r="J839" s="5">
        <v>1156245</v>
      </c>
      <c r="K839" s="5">
        <v>319894505</v>
      </c>
      <c r="L839" s="4" t="s">
        <v>27</v>
      </c>
      <c r="M839" s="5">
        <v>603</v>
      </c>
      <c r="N839" s="5">
        <v>60</v>
      </c>
      <c r="O839" s="2">
        <v>17.3</v>
      </c>
      <c r="P839" s="5">
        <v>7427799</v>
      </c>
      <c r="Q839" s="4" t="s">
        <v>36</v>
      </c>
      <c r="R839" s="5">
        <v>0</v>
      </c>
      <c r="S839" s="4" t="s">
        <v>37</v>
      </c>
      <c r="T839" s="6">
        <v>45208</v>
      </c>
      <c r="U839" s="4" t="s">
        <v>51</v>
      </c>
      <c r="V839" s="2">
        <f t="shared" si="91"/>
        <v>46.037377933033142</v>
      </c>
      <c r="W839" s="3">
        <f t="shared" si="92"/>
        <v>6.4263947525233373E-3</v>
      </c>
      <c r="X839" s="3">
        <f t="shared" si="93"/>
        <v>19.3</v>
      </c>
      <c r="Y839" s="3">
        <f t="shared" si="94"/>
        <v>5534174936.5</v>
      </c>
      <c r="Z839" s="3">
        <f t="shared" si="95"/>
        <v>6173963946.5</v>
      </c>
      <c r="AA839" s="3">
        <f t="shared" si="96"/>
        <v>6.4263947525220215E-3</v>
      </c>
      <c r="AB839" s="7">
        <f t="shared" si="97"/>
        <v>-0.10630988814342189</v>
      </c>
      <c r="AC839" s="3" cm="1">
        <f t="array" ref="AC839">IFERROR(
    (SUMPRODUCT(--(M839:M1838 &lt;&gt; Y839:Y1838)*(M839:M1838 &lt; Y839:Y1838)) - SUMPRODUCT(--(M839:M1838 &lt;&gt; Y839:Y1838)*(M839:M1838 &gt; Y839:Y1838))) /
    SQRT(
        (SUMPRODUCT(--(M839:M1838 &lt;&gt; Y839:Y1838)*(M839:M1838 &lt; Y839:Y1838)) + COUNT(M839:M1838)) *
        (SUMPRODUCT(--(M839:M1838 &lt;&gt; Y839:Y1838)*(M839:M1838 &gt; Y839:Y1838)) + COUNT(Y839:Y1838))
    ),
    0
)</f>
        <v>0.70710678118654746</v>
      </c>
    </row>
    <row r="840" spans="1:29" x14ac:dyDescent="0.3">
      <c r="A840" s="4" t="s">
        <v>1254</v>
      </c>
      <c r="B840" s="4" t="s">
        <v>1255</v>
      </c>
      <c r="C840" s="5">
        <v>47</v>
      </c>
      <c r="D840" s="4" t="s">
        <v>23</v>
      </c>
      <c r="E840" s="4" t="s">
        <v>33</v>
      </c>
      <c r="F840" s="5">
        <v>1</v>
      </c>
      <c r="G840" s="4" t="s">
        <v>64</v>
      </c>
      <c r="H840" s="4" t="s">
        <v>26</v>
      </c>
      <c r="I840" s="5">
        <v>38400086</v>
      </c>
      <c r="J840" s="5">
        <v>5000738</v>
      </c>
      <c r="K840" s="5">
        <v>199519721</v>
      </c>
      <c r="L840" s="4" t="s">
        <v>27</v>
      </c>
      <c r="M840" s="5">
        <v>604</v>
      </c>
      <c r="N840" s="5">
        <v>72</v>
      </c>
      <c r="O840" s="2">
        <v>12.98</v>
      </c>
      <c r="P840" s="5">
        <v>13497650</v>
      </c>
      <c r="Q840" s="4" t="s">
        <v>36</v>
      </c>
      <c r="R840" s="5">
        <v>0</v>
      </c>
      <c r="S840" s="4" t="s">
        <v>37</v>
      </c>
      <c r="T840" s="6">
        <v>44952</v>
      </c>
      <c r="U840" s="4" t="s">
        <v>84</v>
      </c>
      <c r="V840" s="2">
        <f t="shared" si="91"/>
        <v>31.099985567094301</v>
      </c>
      <c r="W840" s="3">
        <f t="shared" si="92"/>
        <v>7.7647794855150946E-3</v>
      </c>
      <c r="X840" s="3">
        <f t="shared" si="93"/>
        <v>14.98</v>
      </c>
      <c r="Y840" s="3">
        <f t="shared" si="94"/>
        <v>2589765978.5799999</v>
      </c>
      <c r="Z840" s="3">
        <f t="shared" si="95"/>
        <v>2988805420.5799999</v>
      </c>
      <c r="AA840" s="3">
        <f t="shared" si="96"/>
        <v>7.7647794855137935E-3</v>
      </c>
      <c r="AB840" s="7">
        <f t="shared" si="97"/>
        <v>-0.10183697833511537</v>
      </c>
      <c r="AC840" s="3" cm="1">
        <f t="array" ref="AC840">IFERROR(
    (SUMPRODUCT(--(M840:M1839 &lt;&gt; Y840:Y1839)*(M840:M1839 &lt; Y840:Y1839)) - SUMPRODUCT(--(M840:M1839 &lt;&gt; Y840:Y1839)*(M840:M1839 &gt; Y840:Y1839))) /
    SQRT(
        (SUMPRODUCT(--(M840:M1839 &lt;&gt; Y840:Y1839)*(M840:M1839 &lt; Y840:Y1839)) + COUNT(M840:M1839)) *
        (SUMPRODUCT(--(M840:M1839 &lt;&gt; Y840:Y1839)*(M840:M1839 &gt; Y840:Y1839)) + COUNT(Y840:Y1839))
    ),
    0
)</f>
        <v>0.70710678118654746</v>
      </c>
    </row>
    <row r="841" spans="1:29" x14ac:dyDescent="0.3">
      <c r="A841" s="4" t="s">
        <v>570</v>
      </c>
      <c r="B841" s="4" t="s">
        <v>571</v>
      </c>
      <c r="C841" s="5">
        <v>32</v>
      </c>
      <c r="D841" s="4" t="s">
        <v>23</v>
      </c>
      <c r="E841" s="4" t="s">
        <v>24</v>
      </c>
      <c r="F841" s="5">
        <v>3</v>
      </c>
      <c r="G841" s="4" t="s">
        <v>64</v>
      </c>
      <c r="H841" s="4" t="s">
        <v>26</v>
      </c>
      <c r="I841" s="5">
        <v>7781652</v>
      </c>
      <c r="J841" s="5">
        <v>9898247</v>
      </c>
      <c r="K841" s="5">
        <v>305568129</v>
      </c>
      <c r="L841" s="4" t="s">
        <v>61</v>
      </c>
      <c r="M841" s="5">
        <v>602</v>
      </c>
      <c r="N841" s="5">
        <v>60</v>
      </c>
      <c r="O841" s="2">
        <v>12.88</v>
      </c>
      <c r="P841" s="5">
        <v>5141042</v>
      </c>
      <c r="Q841" s="4" t="s">
        <v>36</v>
      </c>
      <c r="R841" s="5">
        <v>0</v>
      </c>
      <c r="S841" s="4" t="s">
        <v>50</v>
      </c>
      <c r="T841" s="6">
        <v>45626</v>
      </c>
      <c r="U841" s="4" t="s">
        <v>38</v>
      </c>
      <c r="V841" s="2">
        <f t="shared" si="91"/>
        <v>29.078457970828907</v>
      </c>
      <c r="W841" s="3">
        <f t="shared" si="92"/>
        <v>5.9041031754474881E-3</v>
      </c>
      <c r="X841" s="3">
        <f t="shared" si="93"/>
        <v>14.88</v>
      </c>
      <c r="Y841" s="3">
        <f t="shared" si="94"/>
        <v>3935717501.5200005</v>
      </c>
      <c r="Z841" s="3">
        <f t="shared" si="95"/>
        <v>4546853759.5200005</v>
      </c>
      <c r="AA841" s="3">
        <f t="shared" si="96"/>
        <v>5.9041031754463536E-3</v>
      </c>
      <c r="AB841" s="7">
        <f t="shared" si="97"/>
        <v>-9.705414017854759E-2</v>
      </c>
      <c r="AC841" s="3" cm="1">
        <f t="array" ref="AC841">IFERROR(
    (SUMPRODUCT(--(M841:M1840 &lt;&gt; Y841:Y1840)*(M841:M1840 &lt; Y841:Y1840)) - SUMPRODUCT(--(M841:M1840 &lt;&gt; Y841:Y1840)*(M841:M1840 &gt; Y841:Y1840))) /
    SQRT(
        (SUMPRODUCT(--(M841:M1840 &lt;&gt; Y841:Y1840)*(M841:M1840 &lt; Y841:Y1840)) + COUNT(M841:M1840)) *
        (SUMPRODUCT(--(M841:M1840 &lt;&gt; Y841:Y1840)*(M841:M1840 &gt; Y841:Y1840)) + COUNT(Y841:Y1840))
    ),
    0
)</f>
        <v>0.70710678118654757</v>
      </c>
    </row>
    <row r="842" spans="1:29" x14ac:dyDescent="0.3">
      <c r="A842" s="4" t="s">
        <v>1558</v>
      </c>
      <c r="B842" s="4" t="s">
        <v>1559</v>
      </c>
      <c r="C842" s="5">
        <v>53</v>
      </c>
      <c r="D842" s="4" t="s">
        <v>23</v>
      </c>
      <c r="E842" s="4" t="s">
        <v>33</v>
      </c>
      <c r="F842" s="5">
        <v>0</v>
      </c>
      <c r="G842" s="4" t="s">
        <v>25</v>
      </c>
      <c r="H842" s="4" t="s">
        <v>26</v>
      </c>
      <c r="I842" s="5">
        <v>13905808</v>
      </c>
      <c r="J842" s="5">
        <v>7989900</v>
      </c>
      <c r="K842" s="5">
        <v>462668410</v>
      </c>
      <c r="L842" s="4" t="s">
        <v>61</v>
      </c>
      <c r="M842" s="5">
        <v>604</v>
      </c>
      <c r="N842" s="5">
        <v>24</v>
      </c>
      <c r="O842" s="2">
        <v>20.59</v>
      </c>
      <c r="P842" s="5">
        <v>5361502</v>
      </c>
      <c r="Q842" s="4" t="s">
        <v>124</v>
      </c>
      <c r="R842" s="5">
        <v>0</v>
      </c>
      <c r="S842" s="4" t="s">
        <v>29</v>
      </c>
      <c r="T842" s="6">
        <v>44858</v>
      </c>
      <c r="U842" s="4" t="s">
        <v>55</v>
      </c>
      <c r="V842" s="2">
        <f t="shared" si="91"/>
        <v>24.486543207463306</v>
      </c>
      <c r="W842" s="3">
        <f t="shared" si="92"/>
        <v>3.9380645246755528E-3</v>
      </c>
      <c r="X842" s="3">
        <f t="shared" si="93"/>
        <v>22.59</v>
      </c>
      <c r="Y842" s="3">
        <f t="shared" si="94"/>
        <v>9526342561.8999996</v>
      </c>
      <c r="Z842" s="3">
        <f t="shared" si="95"/>
        <v>10451679381.9</v>
      </c>
      <c r="AA842" s="3">
        <f t="shared" si="96"/>
        <v>3.9380645246749023E-3</v>
      </c>
      <c r="AB842" s="7">
        <f t="shared" si="97"/>
        <v>-9.2489047433284496E-2</v>
      </c>
      <c r="AC842" s="3" cm="1">
        <f t="array" ref="AC842">IFERROR(
    (SUMPRODUCT(--(M842:M1841 &lt;&gt; Y842:Y1841)*(M842:M1841 &lt; Y842:Y1841)) - SUMPRODUCT(--(M842:M1841 &lt;&gt; Y842:Y1841)*(M842:M1841 &gt; Y842:Y1841))) /
    SQRT(
        (SUMPRODUCT(--(M842:M1841 &lt;&gt; Y842:Y1841)*(M842:M1841 &lt; Y842:Y1841)) + COUNT(M842:M1841)) *
        (SUMPRODUCT(--(M842:M1841 &lt;&gt; Y842:Y1841)*(M842:M1841 &gt; Y842:Y1841)) + COUNT(Y842:Y1841))
    ),
    0
)</f>
        <v>0.70710678118654746</v>
      </c>
    </row>
    <row r="843" spans="1:29" x14ac:dyDescent="0.3">
      <c r="A843" s="4" t="s">
        <v>790</v>
      </c>
      <c r="B843" s="4" t="s">
        <v>791</v>
      </c>
      <c r="C843" s="5">
        <v>37</v>
      </c>
      <c r="D843" s="4" t="s">
        <v>41</v>
      </c>
      <c r="E843" s="4" t="s">
        <v>24</v>
      </c>
      <c r="F843" s="5">
        <v>2</v>
      </c>
      <c r="G843" s="4" t="s">
        <v>34</v>
      </c>
      <c r="H843" s="4" t="s">
        <v>26</v>
      </c>
      <c r="I843" s="5">
        <v>38389158</v>
      </c>
      <c r="J843" s="5">
        <v>5264482</v>
      </c>
      <c r="K843" s="5">
        <v>129870000</v>
      </c>
      <c r="L843" s="4" t="s">
        <v>58</v>
      </c>
      <c r="M843" s="5">
        <v>603</v>
      </c>
      <c r="N843" s="5">
        <v>60</v>
      </c>
      <c r="O843" s="2">
        <v>13.21</v>
      </c>
      <c r="P843" s="5">
        <v>8117069</v>
      </c>
      <c r="Q843" s="4" t="s">
        <v>36</v>
      </c>
      <c r="R843" s="5">
        <v>0</v>
      </c>
      <c r="S843" s="4" t="s">
        <v>29</v>
      </c>
      <c r="T843" s="6">
        <v>45619</v>
      </c>
      <c r="U843" s="4" t="s">
        <v>51</v>
      </c>
      <c r="V843" s="2">
        <f t="shared" si="91"/>
        <v>18.594254683000088</v>
      </c>
      <c r="W843" s="3">
        <f t="shared" si="92"/>
        <v>7.8105474798561315E-3</v>
      </c>
      <c r="X843" s="3">
        <f t="shared" si="93"/>
        <v>15.21</v>
      </c>
      <c r="Y843" s="3">
        <f t="shared" si="94"/>
        <v>1715582700</v>
      </c>
      <c r="Z843" s="3">
        <f t="shared" si="95"/>
        <v>1975322700</v>
      </c>
      <c r="AA843" s="3">
        <f t="shared" si="96"/>
        <v>7.8105474798556857E-3</v>
      </c>
      <c r="AB843" s="7">
        <f t="shared" si="97"/>
        <v>-8.7407280473249721E-2</v>
      </c>
      <c r="AC843" s="3" cm="1">
        <f t="array" ref="AC843">IFERROR(
    (SUMPRODUCT(--(M843:M1842 &lt;&gt; Y843:Y1842)*(M843:M1842 &lt; Y843:Y1842)) - SUMPRODUCT(--(M843:M1842 &lt;&gt; Y843:Y1842)*(M843:M1842 &gt; Y843:Y1842))) /
    SQRT(
        (SUMPRODUCT(--(M843:M1842 &lt;&gt; Y843:Y1842)*(M843:M1842 &lt; Y843:Y1842)) + COUNT(M843:M1842)) *
        (SUMPRODUCT(--(M843:M1842 &lt;&gt; Y843:Y1842)*(M843:M1842 &gt; Y843:Y1842)) + COUNT(Y843:Y1842))
    ),
    0
)</f>
        <v>0.70710678118654757</v>
      </c>
    </row>
    <row r="844" spans="1:29" x14ac:dyDescent="0.3">
      <c r="A844" s="4" t="s">
        <v>1168</v>
      </c>
      <c r="B844" s="4" t="s">
        <v>1169</v>
      </c>
      <c r="C844" s="5">
        <v>46</v>
      </c>
      <c r="D844" s="4" t="s">
        <v>23</v>
      </c>
      <c r="E844" s="4" t="s">
        <v>24</v>
      </c>
      <c r="F844" s="5">
        <v>0</v>
      </c>
      <c r="G844" s="4" t="s">
        <v>34</v>
      </c>
      <c r="H844" s="4" t="s">
        <v>26</v>
      </c>
      <c r="I844" s="5">
        <v>29799633</v>
      </c>
      <c r="J844" s="5">
        <v>3291066</v>
      </c>
      <c r="K844" s="5">
        <v>222419314</v>
      </c>
      <c r="L844" s="4" t="s">
        <v>61</v>
      </c>
      <c r="M844" s="5">
        <v>602</v>
      </c>
      <c r="N844" s="5">
        <v>24</v>
      </c>
      <c r="O844" s="2">
        <v>17.23</v>
      </c>
      <c r="P844" s="5">
        <v>13986474</v>
      </c>
      <c r="Q844" s="4" t="s">
        <v>36</v>
      </c>
      <c r="R844" s="5">
        <v>0</v>
      </c>
      <c r="S844" s="4" t="s">
        <v>29</v>
      </c>
      <c r="T844" s="6">
        <v>44952</v>
      </c>
      <c r="U844" s="4" t="s">
        <v>55</v>
      </c>
      <c r="V844" s="2">
        <f t="shared" si="91"/>
        <v>42.267085382511866</v>
      </c>
      <c r="W844" s="3">
        <f t="shared" si="92"/>
        <v>6.0731928429845431E-3</v>
      </c>
      <c r="X844" s="3">
        <f t="shared" si="93"/>
        <v>19.23</v>
      </c>
      <c r="Y844" s="3">
        <f t="shared" si="94"/>
        <v>3832284780.2200003</v>
      </c>
      <c r="Z844" s="3">
        <f t="shared" si="95"/>
        <v>4277123408.2200003</v>
      </c>
      <c r="AA844" s="3">
        <f t="shared" si="96"/>
        <v>6.0731928429837399E-3</v>
      </c>
      <c r="AB844" s="7">
        <f t="shared" si="97"/>
        <v>-8.2353444312862831E-2</v>
      </c>
      <c r="AC844" s="3" cm="1">
        <f t="array" ref="AC844">IFERROR(
    (SUMPRODUCT(--(M844:M1843 &lt;&gt; Y844:Y1843)*(M844:M1843 &lt; Y844:Y1843)) - SUMPRODUCT(--(M844:M1843 &lt;&gt; Y844:Y1843)*(M844:M1843 &gt; Y844:Y1843))) /
    SQRT(
        (SUMPRODUCT(--(M844:M1843 &lt;&gt; Y844:Y1843)*(M844:M1843 &lt; Y844:Y1843)) + COUNT(M844:M1843)) *
        (SUMPRODUCT(--(M844:M1843 &lt;&gt; Y844:Y1843)*(M844:M1843 &gt; Y844:Y1843)) + COUNT(Y844:Y1843))
    ),
    0
)</f>
        <v>0.70710678118654746</v>
      </c>
    </row>
    <row r="845" spans="1:29" x14ac:dyDescent="0.3">
      <c r="A845" s="4" t="s">
        <v>1428</v>
      </c>
      <c r="B845" s="4" t="s">
        <v>1429</v>
      </c>
      <c r="C845" s="5">
        <v>51</v>
      </c>
      <c r="D845" s="4" t="s">
        <v>23</v>
      </c>
      <c r="E845" s="4" t="s">
        <v>24</v>
      </c>
      <c r="F845" s="5">
        <v>1</v>
      </c>
      <c r="G845" s="4" t="s">
        <v>64</v>
      </c>
      <c r="H845" s="4" t="s">
        <v>54</v>
      </c>
      <c r="I845" s="5">
        <v>24033129</v>
      </c>
      <c r="J845" s="5">
        <v>13339468</v>
      </c>
      <c r="K845" s="5">
        <v>202382652</v>
      </c>
      <c r="L845" s="4" t="s">
        <v>61</v>
      </c>
      <c r="M845" s="5">
        <v>566</v>
      </c>
      <c r="N845" s="5">
        <v>12</v>
      </c>
      <c r="O845" s="2">
        <v>8.17</v>
      </c>
      <c r="P845" s="5">
        <v>6010919</v>
      </c>
      <c r="Q845" s="4" t="s">
        <v>36</v>
      </c>
      <c r="R845" s="5">
        <v>0</v>
      </c>
      <c r="S845" s="4" t="s">
        <v>37</v>
      </c>
      <c r="T845" s="6">
        <v>45614</v>
      </c>
      <c r="U845" s="4" t="s">
        <v>30</v>
      </c>
      <c r="V845" s="2">
        <f t="shared" si="91"/>
        <v>16.083760515759714</v>
      </c>
      <c r="W845" s="3">
        <f t="shared" si="92"/>
        <v>7.4132622128076095E-3</v>
      </c>
      <c r="X845" s="3">
        <f t="shared" si="93"/>
        <v>10.17</v>
      </c>
      <c r="Y845" s="3">
        <f t="shared" si="94"/>
        <v>1653466266.8399999</v>
      </c>
      <c r="Z845" s="3">
        <f t="shared" si="95"/>
        <v>2058231570.8399999</v>
      </c>
      <c r="AA845" s="3">
        <f t="shared" si="96"/>
        <v>7.4132622128073077E-3</v>
      </c>
      <c r="AB845" s="7">
        <f t="shared" si="97"/>
        <v>-7.7342060188859668E-2</v>
      </c>
      <c r="AC845" s="3" cm="1">
        <f t="array" ref="AC845">IFERROR(
    (SUMPRODUCT(--(M845:M1844 &lt;&gt; Y845:Y1844)*(M845:M1844 &lt; Y845:Y1844)) - SUMPRODUCT(--(M845:M1844 &lt;&gt; Y845:Y1844)*(M845:M1844 &gt; Y845:Y1844))) /
    SQRT(
        (SUMPRODUCT(--(M845:M1844 &lt;&gt; Y845:Y1844)*(M845:M1844 &lt; Y845:Y1844)) + COUNT(M845:M1844)) *
        (SUMPRODUCT(--(M845:M1844 &lt;&gt; Y845:Y1844)*(M845:M1844 &gt; Y845:Y1844)) + COUNT(Y845:Y1844))
    ),
    0
)</f>
        <v>0.70710678118654746</v>
      </c>
    </row>
    <row r="846" spans="1:29" x14ac:dyDescent="0.3">
      <c r="A846" s="4" t="s">
        <v>1508</v>
      </c>
      <c r="B846" s="4" t="s">
        <v>1509</v>
      </c>
      <c r="C846" s="5">
        <v>53</v>
      </c>
      <c r="D846" s="4" t="s">
        <v>23</v>
      </c>
      <c r="E846" s="4" t="s">
        <v>24</v>
      </c>
      <c r="F846" s="5">
        <v>1</v>
      </c>
      <c r="G846" s="4" t="s">
        <v>25</v>
      </c>
      <c r="H846" s="4" t="s">
        <v>26</v>
      </c>
      <c r="I846" s="5">
        <v>52595211</v>
      </c>
      <c r="J846" s="5">
        <v>9929058</v>
      </c>
      <c r="K846" s="5">
        <v>194615243</v>
      </c>
      <c r="L846" s="4" t="s">
        <v>58</v>
      </c>
      <c r="M846" s="5">
        <v>561</v>
      </c>
      <c r="N846" s="5">
        <v>24</v>
      </c>
      <c r="O846" s="2">
        <v>20.329999999999998</v>
      </c>
      <c r="P846" s="5">
        <v>15956447</v>
      </c>
      <c r="Q846" s="4" t="s">
        <v>36</v>
      </c>
      <c r="R846" s="5">
        <v>0</v>
      </c>
      <c r="S846" s="4" t="s">
        <v>37</v>
      </c>
      <c r="T846" s="6">
        <v>45091</v>
      </c>
      <c r="U846" s="4" t="s">
        <v>84</v>
      </c>
      <c r="V846" s="2">
        <f t="shared" si="91"/>
        <v>25.520405524453231</v>
      </c>
      <c r="W846" s="3">
        <f t="shared" si="92"/>
        <v>1.7294636662615649E-3</v>
      </c>
      <c r="X846" s="3">
        <f t="shared" si="93"/>
        <v>22.33</v>
      </c>
      <c r="Y846" s="3">
        <f t="shared" si="94"/>
        <v>3956527890.1899996</v>
      </c>
      <c r="Z846" s="3">
        <f t="shared" si="95"/>
        <v>4345758376.1899996</v>
      </c>
      <c r="AA846" s="3">
        <f t="shared" si="96"/>
        <v>1.7294636662612377E-3</v>
      </c>
      <c r="AB846" s="7">
        <f t="shared" si="97"/>
        <v>-8.1595813982006091E-2</v>
      </c>
      <c r="AC846" s="3" cm="1">
        <f t="array" ref="AC846">IFERROR(
    (SUMPRODUCT(--(M846:M1845 &lt;&gt; Y846:Y1845)*(M846:M1845 &lt; Y846:Y1845)) - SUMPRODUCT(--(M846:M1845 &lt;&gt; Y846:Y1845)*(M846:M1845 &gt; Y846:Y1845))) /
    SQRT(
        (SUMPRODUCT(--(M846:M1845 &lt;&gt; Y846:Y1845)*(M846:M1845 &lt; Y846:Y1845)) + COUNT(M846:M1845)) *
        (SUMPRODUCT(--(M846:M1845 &lt;&gt; Y846:Y1845)*(M846:M1845 &gt; Y846:Y1845)) + COUNT(Y846:Y1845))
    ),
    0
)</f>
        <v>0.70710678118654757</v>
      </c>
    </row>
    <row r="847" spans="1:29" x14ac:dyDescent="0.3">
      <c r="A847" s="4" t="s">
        <v>1196</v>
      </c>
      <c r="B847" s="4" t="s">
        <v>1197</v>
      </c>
      <c r="C847" s="5">
        <v>46</v>
      </c>
      <c r="D847" s="4" t="s">
        <v>23</v>
      </c>
      <c r="E847" s="4" t="s">
        <v>24</v>
      </c>
      <c r="F847" s="5">
        <v>0</v>
      </c>
      <c r="G847" s="4" t="s">
        <v>34</v>
      </c>
      <c r="H847" s="4" t="s">
        <v>26</v>
      </c>
      <c r="I847" s="5">
        <v>33715260</v>
      </c>
      <c r="J847" s="5">
        <v>6483214</v>
      </c>
      <c r="K847" s="5">
        <v>418523931</v>
      </c>
      <c r="L847" s="4" t="s">
        <v>61</v>
      </c>
      <c r="M847" s="5">
        <v>603</v>
      </c>
      <c r="N847" s="5">
        <v>48</v>
      </c>
      <c r="O847" s="2">
        <v>15.32</v>
      </c>
      <c r="P847" s="5">
        <v>4451345</v>
      </c>
      <c r="Q847" s="4" t="s">
        <v>36</v>
      </c>
      <c r="R847" s="5">
        <v>1</v>
      </c>
      <c r="S847" s="4" t="s">
        <v>37</v>
      </c>
      <c r="T847" s="6">
        <v>45352</v>
      </c>
      <c r="U847" s="4" t="s">
        <v>55</v>
      </c>
      <c r="V847" s="2">
        <f t="shared" si="91"/>
        <v>11.073417861583502</v>
      </c>
      <c r="W847" s="3">
        <f t="shared" si="92"/>
        <v>5.5369859292330086E-3</v>
      </c>
      <c r="X847" s="3">
        <f t="shared" si="93"/>
        <v>17.32</v>
      </c>
      <c r="Y847" s="3">
        <f t="shared" si="94"/>
        <v>6411786622.9200001</v>
      </c>
      <c r="Z847" s="3">
        <f t="shared" si="95"/>
        <v>7248834484.9200001</v>
      </c>
      <c r="AA847" s="3">
        <f t="shared" si="96"/>
        <v>5.5369859292330086E-3</v>
      </c>
      <c r="AB847" s="7">
        <f t="shared" si="97"/>
        <v>-8.7597212249008335E-2</v>
      </c>
      <c r="AC847" s="3" cm="1">
        <f t="array" ref="AC847">IFERROR(
    (SUMPRODUCT(--(M847:M1846 &lt;&gt; Y847:Y1846)*(M847:M1846 &lt; Y847:Y1846)) - SUMPRODUCT(--(M847:M1846 &lt;&gt; Y847:Y1846)*(M847:M1846 &gt; Y847:Y1846))) /
    SQRT(
        (SUMPRODUCT(--(M847:M1846 &lt;&gt; Y847:Y1846)*(M847:M1846 &lt; Y847:Y1846)) + COUNT(M847:M1846)) *
        (SUMPRODUCT(--(M847:M1846 &lt;&gt; Y847:Y1846)*(M847:M1846 &gt; Y847:Y1846)) + COUNT(Y847:Y1846))
    ),
    0
)</f>
        <v>0.70710678118654746</v>
      </c>
    </row>
    <row r="848" spans="1:29" x14ac:dyDescent="0.3">
      <c r="A848" s="4" t="s">
        <v>249</v>
      </c>
      <c r="B848" s="4" t="s">
        <v>250</v>
      </c>
      <c r="C848" s="5">
        <v>25</v>
      </c>
      <c r="D848" s="4" t="s">
        <v>41</v>
      </c>
      <c r="E848" s="4" t="s">
        <v>42</v>
      </c>
      <c r="F848" s="5">
        <v>0</v>
      </c>
      <c r="G848" s="4" t="s">
        <v>25</v>
      </c>
      <c r="H848" s="4" t="s">
        <v>26</v>
      </c>
      <c r="I848" s="5">
        <v>21172473</v>
      </c>
      <c r="J848" s="5">
        <v>14230894</v>
      </c>
      <c r="K848" s="5">
        <v>447621735</v>
      </c>
      <c r="L848" s="4" t="s">
        <v>27</v>
      </c>
      <c r="M848" s="5">
        <v>563</v>
      </c>
      <c r="N848" s="5">
        <v>24</v>
      </c>
      <c r="O848" s="2">
        <v>11.63</v>
      </c>
      <c r="P848" s="5">
        <v>14672213</v>
      </c>
      <c r="Q848" s="4" t="s">
        <v>36</v>
      </c>
      <c r="R848" s="5">
        <v>0</v>
      </c>
      <c r="S848" s="4" t="s">
        <v>29</v>
      </c>
      <c r="T848" s="6">
        <v>44904</v>
      </c>
      <c r="U848" s="4" t="s">
        <v>51</v>
      </c>
      <c r="V848" s="2">
        <f t="shared" si="91"/>
        <v>41.442987611884483</v>
      </c>
      <c r="W848" s="3">
        <f t="shared" si="92"/>
        <v>6.0919434034094142E-3</v>
      </c>
      <c r="X848" s="3">
        <f t="shared" si="93"/>
        <v>13.63</v>
      </c>
      <c r="Y848" s="3">
        <f t="shared" si="94"/>
        <v>5205840778.0500002</v>
      </c>
      <c r="Z848" s="3">
        <f t="shared" si="95"/>
        <v>6101084248.0500002</v>
      </c>
      <c r="AA848" s="3">
        <f t="shared" si="96"/>
        <v>6.0919434034097551E-3</v>
      </c>
      <c r="AB848" s="7">
        <f t="shared" si="97"/>
        <v>-0.10967666940783884</v>
      </c>
      <c r="AC848" s="3" cm="1">
        <f t="array" ref="AC848">IFERROR(
    (SUMPRODUCT(--(M848:M1847 &lt;&gt; Y848:Y1847)*(M848:M1847 &lt; Y848:Y1847)) - SUMPRODUCT(--(M848:M1847 &lt;&gt; Y848:Y1847)*(M848:M1847 &gt; Y848:Y1847))) /
    SQRT(
        (SUMPRODUCT(--(M848:M1847 &lt;&gt; Y848:Y1847)*(M848:M1847 &lt; Y848:Y1847)) + COUNT(M848:M1847)) *
        (SUMPRODUCT(--(M848:M1847 &lt;&gt; Y848:Y1847)*(M848:M1847 &gt; Y848:Y1847)) + COUNT(Y848:Y1847))
    ),
    0
)</f>
        <v>0.70710678118654757</v>
      </c>
    </row>
    <row r="849" spans="1:29" x14ac:dyDescent="0.3">
      <c r="A849" s="4" t="s">
        <v>850</v>
      </c>
      <c r="B849" s="4" t="s">
        <v>851</v>
      </c>
      <c r="C849" s="5">
        <v>39</v>
      </c>
      <c r="D849" s="4" t="s">
        <v>23</v>
      </c>
      <c r="E849" s="4" t="s">
        <v>33</v>
      </c>
      <c r="F849" s="5">
        <v>1</v>
      </c>
      <c r="G849" s="4" t="s">
        <v>64</v>
      </c>
      <c r="H849" s="4" t="s">
        <v>54</v>
      </c>
      <c r="I849" s="5">
        <v>6880164</v>
      </c>
      <c r="J849" s="5">
        <v>984588</v>
      </c>
      <c r="K849" s="5">
        <v>234408529</v>
      </c>
      <c r="L849" s="4" t="s">
        <v>35</v>
      </c>
      <c r="M849" s="5">
        <v>568</v>
      </c>
      <c r="N849" s="5">
        <v>36</v>
      </c>
      <c r="O849" s="2">
        <v>16.2</v>
      </c>
      <c r="P849" s="5">
        <v>3462282</v>
      </c>
      <c r="Q849" s="4" t="s">
        <v>46</v>
      </c>
      <c r="R849" s="5">
        <v>0</v>
      </c>
      <c r="S849" s="4" t="s">
        <v>29</v>
      </c>
      <c r="T849" s="6">
        <v>44919</v>
      </c>
      <c r="U849" s="4" t="s">
        <v>30</v>
      </c>
      <c r="V849" s="2">
        <f t="shared" si="91"/>
        <v>44.022774017540542</v>
      </c>
      <c r="W849" s="3">
        <f t="shared" si="92"/>
        <v>3.0308434595615152E-3</v>
      </c>
      <c r="X849" s="3">
        <f t="shared" si="93"/>
        <v>18.2</v>
      </c>
      <c r="Y849" s="3">
        <f t="shared" si="94"/>
        <v>3797418169.7999997</v>
      </c>
      <c r="Z849" s="3">
        <f t="shared" si="95"/>
        <v>4266235227.7999997</v>
      </c>
      <c r="AA849" s="3">
        <f t="shared" si="96"/>
        <v>3.0308434595620248E-3</v>
      </c>
      <c r="AB849" s="7">
        <f t="shared" si="97"/>
        <v>-0.11527420965428285</v>
      </c>
      <c r="AC849" s="3" cm="1">
        <f t="array" ref="AC849">IFERROR(
    (SUMPRODUCT(--(M849:M1848 &lt;&gt; Y849:Y1848)*(M849:M1848 &lt; Y849:Y1848)) - SUMPRODUCT(--(M849:M1848 &lt;&gt; Y849:Y1848)*(M849:M1848 &gt; Y849:Y1848))) /
    SQRT(
        (SUMPRODUCT(--(M849:M1848 &lt;&gt; Y849:Y1848)*(M849:M1848 &lt; Y849:Y1848)) + COUNT(M849:M1848)) *
        (SUMPRODUCT(--(M849:M1848 &lt;&gt; Y849:Y1848)*(M849:M1848 &gt; Y849:Y1848)) + COUNT(Y849:Y1848))
    ),
    0
)</f>
        <v>0.70710678118654746</v>
      </c>
    </row>
    <row r="850" spans="1:29" x14ac:dyDescent="0.3">
      <c r="A850" s="4" t="s">
        <v>127</v>
      </c>
      <c r="B850" s="4" t="s">
        <v>128</v>
      </c>
      <c r="C850" s="5">
        <v>22</v>
      </c>
      <c r="D850" s="4" t="s">
        <v>41</v>
      </c>
      <c r="E850" s="4" t="s">
        <v>33</v>
      </c>
      <c r="F850" s="5">
        <v>0</v>
      </c>
      <c r="G850" s="4" t="s">
        <v>93</v>
      </c>
      <c r="H850" s="4" t="s">
        <v>26</v>
      </c>
      <c r="I850" s="5">
        <v>5458819</v>
      </c>
      <c r="J850" s="5">
        <v>9644581</v>
      </c>
      <c r="K850" s="5">
        <v>450359725</v>
      </c>
      <c r="L850" s="4" t="s">
        <v>35</v>
      </c>
      <c r="M850" s="5">
        <v>603</v>
      </c>
      <c r="N850" s="5">
        <v>12</v>
      </c>
      <c r="O850" s="2">
        <v>13.69</v>
      </c>
      <c r="P850" s="5">
        <v>16780633</v>
      </c>
      <c r="Q850" s="4" t="s">
        <v>36</v>
      </c>
      <c r="R850" s="5">
        <v>1</v>
      </c>
      <c r="S850" s="4" t="s">
        <v>37</v>
      </c>
      <c r="T850" s="6">
        <v>45400</v>
      </c>
      <c r="U850" s="4" t="s">
        <v>38</v>
      </c>
      <c r="V850" s="2">
        <f t="shared" si="91"/>
        <v>111.10500284704105</v>
      </c>
      <c r="W850" s="3">
        <f t="shared" si="92"/>
        <v>3.5622871179694492E-3</v>
      </c>
      <c r="X850" s="3">
        <f t="shared" si="93"/>
        <v>15.69</v>
      </c>
      <c r="Y850" s="3">
        <f t="shared" si="94"/>
        <v>6165424635.25</v>
      </c>
      <c r="Z850" s="3">
        <f t="shared" si="95"/>
        <v>7066144085.25</v>
      </c>
      <c r="AA850" s="3">
        <f t="shared" si="96"/>
        <v>3.5622871179701219E-3</v>
      </c>
      <c r="AB850" s="7">
        <f t="shared" si="97"/>
        <v>-0.11926280657489204</v>
      </c>
      <c r="AC850" s="3" cm="1">
        <f t="array" ref="AC850">IFERROR(
    (SUMPRODUCT(--(M850:M1849 &lt;&gt; Y850:Y1849)*(M850:M1849 &lt; Y850:Y1849)) - SUMPRODUCT(--(M850:M1849 &lt;&gt; Y850:Y1849)*(M850:M1849 &gt; Y850:Y1849))) /
    SQRT(
        (SUMPRODUCT(--(M850:M1849 &lt;&gt; Y850:Y1849)*(M850:M1849 &lt; Y850:Y1849)) + COUNT(M850:M1849)) *
        (SUMPRODUCT(--(M850:M1849 &lt;&gt; Y850:Y1849)*(M850:M1849 &gt; Y850:Y1849)) + COUNT(Y850:Y1849))
    ),
    0
)</f>
        <v>0.70710678118654746</v>
      </c>
    </row>
    <row r="851" spans="1:29" x14ac:dyDescent="0.3">
      <c r="A851" s="4" t="s">
        <v>1098</v>
      </c>
      <c r="B851" s="4" t="s">
        <v>1099</v>
      </c>
      <c r="C851" s="5">
        <v>44</v>
      </c>
      <c r="D851" s="4" t="s">
        <v>23</v>
      </c>
      <c r="E851" s="4" t="s">
        <v>24</v>
      </c>
      <c r="F851" s="5">
        <v>2</v>
      </c>
      <c r="G851" s="4" t="s">
        <v>25</v>
      </c>
      <c r="H851" s="4" t="s">
        <v>26</v>
      </c>
      <c r="I851" s="5">
        <v>7080563</v>
      </c>
      <c r="J851" s="5">
        <v>4461595</v>
      </c>
      <c r="K851" s="5">
        <v>66798428</v>
      </c>
      <c r="L851" s="4" t="s">
        <v>35</v>
      </c>
      <c r="M851" s="5">
        <v>553</v>
      </c>
      <c r="N851" s="5">
        <v>48</v>
      </c>
      <c r="O851" s="2">
        <v>22.74</v>
      </c>
      <c r="P851" s="5">
        <v>11317704</v>
      </c>
      <c r="Q851" s="4" t="s">
        <v>36</v>
      </c>
      <c r="R851" s="5">
        <v>0</v>
      </c>
      <c r="S851" s="4" t="s">
        <v>37</v>
      </c>
      <c r="T851" s="6">
        <v>45877</v>
      </c>
      <c r="U851" s="4" t="s">
        <v>30</v>
      </c>
      <c r="V851" s="2">
        <f t="shared" si="91"/>
        <v>98.05535498647653</v>
      </c>
      <c r="W851" s="3">
        <f t="shared" si="92"/>
        <v>8.4424258758461074E-3</v>
      </c>
      <c r="X851" s="3">
        <f t="shared" si="93"/>
        <v>24.74</v>
      </c>
      <c r="Y851" s="3">
        <f t="shared" si="94"/>
        <v>1518996252.7199998</v>
      </c>
      <c r="Z851" s="3">
        <f t="shared" si="95"/>
        <v>1652593108.7199998</v>
      </c>
      <c r="AA851" s="3">
        <f t="shared" si="96"/>
        <v>8.4424258758466295E-3</v>
      </c>
      <c r="AB851" s="7">
        <f t="shared" si="97"/>
        <v>-0.14272238132893675</v>
      </c>
      <c r="AC851" s="3" cm="1">
        <f t="array" ref="AC851">IFERROR(
    (SUMPRODUCT(--(M851:M1850 &lt;&gt; Y851:Y1850)*(M851:M1850 &lt; Y851:Y1850)) - SUMPRODUCT(--(M851:M1850 &lt;&gt; Y851:Y1850)*(M851:M1850 &gt; Y851:Y1850))) /
    SQRT(
        (SUMPRODUCT(--(M851:M1850 &lt;&gt; Y851:Y1850)*(M851:M1850 &lt; Y851:Y1850)) + COUNT(M851:M1850)) *
        (SUMPRODUCT(--(M851:M1850 &lt;&gt; Y851:Y1850)*(M851:M1850 &gt; Y851:Y1850)) + COUNT(Y851:Y1850))
    ),
    0
)</f>
        <v>0.70710678118654757</v>
      </c>
    </row>
    <row r="852" spans="1:29" x14ac:dyDescent="0.3">
      <c r="A852" s="4" t="s">
        <v>1526</v>
      </c>
      <c r="B852" s="4" t="s">
        <v>1527</v>
      </c>
      <c r="C852" s="5">
        <v>53</v>
      </c>
      <c r="D852" s="4" t="s">
        <v>41</v>
      </c>
      <c r="E852" s="4" t="s">
        <v>33</v>
      </c>
      <c r="F852" s="5">
        <v>2</v>
      </c>
      <c r="G852" s="4" t="s">
        <v>25</v>
      </c>
      <c r="H852" s="4" t="s">
        <v>49</v>
      </c>
      <c r="I852" s="5">
        <v>58543055</v>
      </c>
      <c r="J852" s="5">
        <v>772838</v>
      </c>
      <c r="K852" s="5">
        <v>121089605</v>
      </c>
      <c r="L852" s="4" t="s">
        <v>27</v>
      </c>
      <c r="M852" s="5">
        <v>566</v>
      </c>
      <c r="N852" s="5">
        <v>24</v>
      </c>
      <c r="O852" s="2">
        <v>13.45</v>
      </c>
      <c r="P852" s="5">
        <v>19610826</v>
      </c>
      <c r="Q852" s="4" t="s">
        <v>46</v>
      </c>
      <c r="R852" s="5">
        <v>1</v>
      </c>
      <c r="S852" s="4" t="s">
        <v>37</v>
      </c>
      <c r="T852" s="6">
        <v>45892</v>
      </c>
      <c r="U852" s="4" t="s">
        <v>30</v>
      </c>
      <c r="V852" s="2">
        <f t="shared" si="91"/>
        <v>33.061672021021415</v>
      </c>
      <c r="W852" s="3">
        <f t="shared" si="92"/>
        <v>1.4303510439394634E-2</v>
      </c>
      <c r="X852" s="3">
        <f t="shared" si="93"/>
        <v>15.45</v>
      </c>
      <c r="Y852" s="3">
        <f t="shared" si="94"/>
        <v>1628655187.25</v>
      </c>
      <c r="Z852" s="3">
        <f t="shared" si="95"/>
        <v>1870834397.25</v>
      </c>
      <c r="AA852" s="3">
        <f t="shared" si="96"/>
        <v>1.4303510439394554E-2</v>
      </c>
      <c r="AB852" s="7">
        <f t="shared" si="97"/>
        <v>-0.15295638948051099</v>
      </c>
      <c r="AC852" s="3" cm="1">
        <f t="array" ref="AC852">IFERROR(
    (SUMPRODUCT(--(M852:M1851 &lt;&gt; Y852:Y1851)*(M852:M1851 &lt; Y852:Y1851)) - SUMPRODUCT(--(M852:M1851 &lt;&gt; Y852:Y1851)*(M852:M1851 &gt; Y852:Y1851))) /
    SQRT(
        (SUMPRODUCT(--(M852:M1851 &lt;&gt; Y852:Y1851)*(M852:M1851 &lt; Y852:Y1851)) + COUNT(M852:M1851)) *
        (SUMPRODUCT(--(M852:M1851 &lt;&gt; Y852:Y1851)*(M852:M1851 &gt; Y852:Y1851)) + COUNT(Y852:Y1851))
    ),
    0
)</f>
        <v>0.70710678118654746</v>
      </c>
    </row>
    <row r="853" spans="1:29" x14ac:dyDescent="0.3">
      <c r="A853" s="4" t="s">
        <v>159</v>
      </c>
      <c r="B853" s="4" t="s">
        <v>160</v>
      </c>
      <c r="C853" s="5">
        <v>23</v>
      </c>
      <c r="D853" s="4" t="s">
        <v>41</v>
      </c>
      <c r="E853" s="4" t="s">
        <v>33</v>
      </c>
      <c r="F853" s="5">
        <v>0</v>
      </c>
      <c r="G853" s="4" t="s">
        <v>25</v>
      </c>
      <c r="H853" s="4" t="s">
        <v>54</v>
      </c>
      <c r="I853" s="5">
        <v>58706423</v>
      </c>
      <c r="J853" s="5">
        <v>2562688</v>
      </c>
      <c r="K853" s="5">
        <v>85029201</v>
      </c>
      <c r="L853" s="4" t="s">
        <v>61</v>
      </c>
      <c r="M853" s="5">
        <v>601</v>
      </c>
      <c r="N853" s="5">
        <v>60</v>
      </c>
      <c r="O853" s="2">
        <v>14.44</v>
      </c>
      <c r="P853" s="5">
        <v>5927386</v>
      </c>
      <c r="Q853" s="4" t="s">
        <v>36</v>
      </c>
      <c r="R853" s="5">
        <v>0</v>
      </c>
      <c r="S853" s="4" t="s">
        <v>37</v>
      </c>
      <c r="T853" s="6">
        <v>44967</v>
      </c>
      <c r="U853" s="4" t="s">
        <v>38</v>
      </c>
      <c r="V853" s="2">
        <f t="shared" si="91"/>
        <v>9.6743463439513597</v>
      </c>
      <c r="W853" s="3">
        <f t="shared" si="92"/>
        <v>1.9989211160464933E-2</v>
      </c>
      <c r="X853" s="3">
        <f t="shared" si="93"/>
        <v>16.439999999999998</v>
      </c>
      <c r="Y853" s="3">
        <f t="shared" si="94"/>
        <v>1227821662.4400001</v>
      </c>
      <c r="Z853" s="3">
        <f t="shared" si="95"/>
        <v>1397880064.4399998</v>
      </c>
      <c r="AA853" s="3">
        <f t="shared" si="96"/>
        <v>1.9989211160465051E-2</v>
      </c>
      <c r="AB853" s="7">
        <f t="shared" si="97"/>
        <v>-0.14121629771960714</v>
      </c>
      <c r="AC853" s="3" cm="1">
        <f t="array" ref="AC853">IFERROR(
    (SUMPRODUCT(--(M853:M1852 &lt;&gt; Y853:Y1852)*(M853:M1852 &lt; Y853:Y1852)) - SUMPRODUCT(--(M853:M1852 &lt;&gt; Y853:Y1852)*(M853:M1852 &gt; Y853:Y1852))) /
    SQRT(
        (SUMPRODUCT(--(M853:M1852 &lt;&gt; Y853:Y1852)*(M853:M1852 &lt; Y853:Y1852)) + COUNT(M853:M1852)) *
        (SUMPRODUCT(--(M853:M1852 &lt;&gt; Y853:Y1852)*(M853:M1852 &gt; Y853:Y1852)) + COUNT(Y853:Y1852))
    ),
    0
)</f>
        <v>0.70710678118654757</v>
      </c>
    </row>
    <row r="854" spans="1:29" x14ac:dyDescent="0.3">
      <c r="A854" s="4" t="s">
        <v>1734</v>
      </c>
      <c r="B854" s="4" t="s">
        <v>1735</v>
      </c>
      <c r="C854" s="5">
        <v>57</v>
      </c>
      <c r="D854" s="4" t="s">
        <v>41</v>
      </c>
      <c r="E854" s="4" t="s">
        <v>33</v>
      </c>
      <c r="F854" s="5">
        <v>2</v>
      </c>
      <c r="G854" s="4" t="s">
        <v>64</v>
      </c>
      <c r="H854" s="4" t="s">
        <v>26</v>
      </c>
      <c r="I854" s="5">
        <v>15531993</v>
      </c>
      <c r="J854" s="5">
        <v>5604297</v>
      </c>
      <c r="K854" s="5">
        <v>132947273</v>
      </c>
      <c r="L854" s="4" t="s">
        <v>27</v>
      </c>
      <c r="M854" s="5">
        <v>564</v>
      </c>
      <c r="N854" s="5">
        <v>60</v>
      </c>
      <c r="O854" s="2">
        <v>8.18</v>
      </c>
      <c r="P854" s="5">
        <v>8429174</v>
      </c>
      <c r="Q854" s="4" t="s">
        <v>36</v>
      </c>
      <c r="R854" s="5">
        <v>1</v>
      </c>
      <c r="S854" s="4" t="s">
        <v>37</v>
      </c>
      <c r="T854" s="6">
        <v>45455</v>
      </c>
      <c r="U854" s="4" t="s">
        <v>30</v>
      </c>
      <c r="V854" s="2">
        <f t="shared" si="91"/>
        <v>39.880101947882061</v>
      </c>
      <c r="W854" s="3">
        <f t="shared" si="92"/>
        <v>1.9152672345620368E-2</v>
      </c>
      <c r="X854" s="3">
        <f t="shared" si="93"/>
        <v>10.18</v>
      </c>
      <c r="Y854" s="3">
        <f t="shared" si="94"/>
        <v>1087508693.1399999</v>
      </c>
      <c r="Z854" s="3">
        <f t="shared" si="95"/>
        <v>1353403239.1399999</v>
      </c>
      <c r="AA854" s="3">
        <f t="shared" si="96"/>
        <v>1.9152672345620649E-2</v>
      </c>
      <c r="AB854" s="7">
        <f t="shared" si="97"/>
        <v>-0.13666885085032895</v>
      </c>
      <c r="AC854" s="3" cm="1">
        <f t="array" ref="AC854">IFERROR(
    (SUMPRODUCT(--(M854:M1853 &lt;&gt; Y854:Y1853)*(M854:M1853 &lt; Y854:Y1853)) - SUMPRODUCT(--(M854:M1853 &lt;&gt; Y854:Y1853)*(M854:M1853 &gt; Y854:Y1853))) /
    SQRT(
        (SUMPRODUCT(--(M854:M1853 &lt;&gt; Y854:Y1853)*(M854:M1853 &lt; Y854:Y1853)) + COUNT(M854:M1853)) *
        (SUMPRODUCT(--(M854:M1853 &lt;&gt; Y854:Y1853)*(M854:M1853 &gt; Y854:Y1853)) + COUNT(Y854:Y1853))
    ),
    0
)</f>
        <v>0.70710678118654746</v>
      </c>
    </row>
    <row r="855" spans="1:29" x14ac:dyDescent="0.3">
      <c r="A855" s="4" t="s">
        <v>548</v>
      </c>
      <c r="B855" s="4" t="s">
        <v>549</v>
      </c>
      <c r="C855" s="5">
        <v>32</v>
      </c>
      <c r="D855" s="4" t="s">
        <v>41</v>
      </c>
      <c r="E855" s="4" t="s">
        <v>24</v>
      </c>
      <c r="F855" s="5">
        <v>2</v>
      </c>
      <c r="G855" s="4" t="s">
        <v>34</v>
      </c>
      <c r="H855" s="4" t="s">
        <v>49</v>
      </c>
      <c r="I855" s="5">
        <v>39434864</v>
      </c>
      <c r="J855" s="5">
        <v>9224610</v>
      </c>
      <c r="K855" s="5">
        <v>108914436</v>
      </c>
      <c r="L855" s="4" t="s">
        <v>27</v>
      </c>
      <c r="M855" s="5">
        <v>601</v>
      </c>
      <c r="N855" s="5">
        <v>24</v>
      </c>
      <c r="O855" s="2">
        <v>20.65</v>
      </c>
      <c r="P855" s="5">
        <v>7513766</v>
      </c>
      <c r="Q855" s="4" t="s">
        <v>36</v>
      </c>
      <c r="R855" s="5">
        <v>0</v>
      </c>
      <c r="S855" s="4" t="s">
        <v>43</v>
      </c>
      <c r="T855" s="6">
        <v>45539</v>
      </c>
      <c r="U855" s="4" t="s">
        <v>55</v>
      </c>
      <c r="V855" s="2">
        <f t="shared" si="91"/>
        <v>15.441527378614902</v>
      </c>
      <c r="W855" s="3">
        <f t="shared" si="92"/>
        <v>3.9823369261138594E-2</v>
      </c>
      <c r="X855" s="3">
        <f t="shared" si="93"/>
        <v>22.65</v>
      </c>
      <c r="Y855" s="3">
        <f t="shared" si="94"/>
        <v>2249083103.3999996</v>
      </c>
      <c r="Z855" s="3">
        <f t="shared" si="95"/>
        <v>2466911975.3999996</v>
      </c>
      <c r="AA855" s="3">
        <f t="shared" si="96"/>
        <v>3.9823369261138913E-2</v>
      </c>
      <c r="AB855" s="7">
        <f t="shared" si="97"/>
        <v>-0.1225067402053734</v>
      </c>
      <c r="AC855" s="3" cm="1">
        <f t="array" ref="AC855">IFERROR(
    (SUMPRODUCT(--(M855:M1854 &lt;&gt; Y855:Y1854)*(M855:M1854 &lt; Y855:Y1854)) - SUMPRODUCT(--(M855:M1854 &lt;&gt; Y855:Y1854)*(M855:M1854 &gt; Y855:Y1854))) /
    SQRT(
        (SUMPRODUCT(--(M855:M1854 &lt;&gt; Y855:Y1854)*(M855:M1854 &lt; Y855:Y1854)) + COUNT(M855:M1854)) *
        (SUMPRODUCT(--(M855:M1854 &lt;&gt; Y855:Y1854)*(M855:M1854 &gt; Y855:Y1854)) + COUNT(Y855:Y1854))
    ),
    0
)</f>
        <v>0.70710678118654757</v>
      </c>
    </row>
    <row r="856" spans="1:29" x14ac:dyDescent="0.3">
      <c r="A856" s="4" t="s">
        <v>1424</v>
      </c>
      <c r="B856" s="4" t="s">
        <v>1425</v>
      </c>
      <c r="C856" s="5">
        <v>51</v>
      </c>
      <c r="D856" s="4" t="s">
        <v>41</v>
      </c>
      <c r="E856" s="4" t="s">
        <v>24</v>
      </c>
      <c r="F856" s="5">
        <v>1</v>
      </c>
      <c r="G856" s="4" t="s">
        <v>34</v>
      </c>
      <c r="H856" s="4" t="s">
        <v>54</v>
      </c>
      <c r="I856" s="5">
        <v>25882729</v>
      </c>
      <c r="J856" s="5">
        <v>1780248</v>
      </c>
      <c r="K856" s="5">
        <v>299970484</v>
      </c>
      <c r="L856" s="4" t="s">
        <v>61</v>
      </c>
      <c r="M856" s="5">
        <v>563</v>
      </c>
      <c r="N856" s="5">
        <v>36</v>
      </c>
      <c r="O856" s="2">
        <v>11.89</v>
      </c>
      <c r="P856" s="5">
        <v>19158389</v>
      </c>
      <c r="Q856" s="4" t="s">
        <v>28</v>
      </c>
      <c r="R856" s="5">
        <v>0</v>
      </c>
      <c r="S856" s="4" t="s">
        <v>37</v>
      </c>
      <c r="T856" s="6">
        <v>45680</v>
      </c>
      <c r="U856" s="4" t="s">
        <v>30</v>
      </c>
      <c r="V856" s="2">
        <f t="shared" si="91"/>
        <v>69.256425293633441</v>
      </c>
      <c r="W856" s="3">
        <f t="shared" si="92"/>
        <v>4.4143507656103843E-2</v>
      </c>
      <c r="X856" s="3">
        <f t="shared" si="93"/>
        <v>13.89</v>
      </c>
      <c r="Y856" s="3">
        <f t="shared" si="94"/>
        <v>3566649054.7600002</v>
      </c>
      <c r="Z856" s="3">
        <f t="shared" si="95"/>
        <v>4166590022.7600002</v>
      </c>
      <c r="AA856" s="3">
        <f t="shared" si="96"/>
        <v>4.4143507656104239E-2</v>
      </c>
      <c r="AB856" s="7">
        <f t="shared" si="97"/>
        <v>-0.1177390263608534</v>
      </c>
      <c r="AC856" s="3" cm="1">
        <f t="array" ref="AC856">IFERROR(
    (SUMPRODUCT(--(M856:M1855 &lt;&gt; Y856:Y1855)*(M856:M1855 &lt; Y856:Y1855)) - SUMPRODUCT(--(M856:M1855 &lt;&gt; Y856:Y1855)*(M856:M1855 &gt; Y856:Y1855))) /
    SQRT(
        (SUMPRODUCT(--(M856:M1855 &lt;&gt; Y856:Y1855)*(M856:M1855 &lt; Y856:Y1855)) + COUNT(M856:M1855)) *
        (SUMPRODUCT(--(M856:M1855 &lt;&gt; Y856:Y1855)*(M856:M1855 &gt; Y856:Y1855)) + COUNT(Y856:Y1855))
    ),
    0
)</f>
        <v>0.70710678118654757</v>
      </c>
    </row>
    <row r="857" spans="1:29" x14ac:dyDescent="0.3">
      <c r="A857" s="4" t="s">
        <v>1272</v>
      </c>
      <c r="B857" s="4" t="s">
        <v>1273</v>
      </c>
      <c r="C857" s="5">
        <v>48</v>
      </c>
      <c r="D857" s="4" t="s">
        <v>23</v>
      </c>
      <c r="E857" s="4" t="s">
        <v>24</v>
      </c>
      <c r="F857" s="5">
        <v>1</v>
      </c>
      <c r="G857" s="4" t="s">
        <v>34</v>
      </c>
      <c r="H857" s="4" t="s">
        <v>26</v>
      </c>
      <c r="I857" s="5">
        <v>9405113</v>
      </c>
      <c r="J857" s="5">
        <v>713391</v>
      </c>
      <c r="K857" s="5">
        <v>191813907</v>
      </c>
      <c r="L857" s="4" t="s">
        <v>61</v>
      </c>
      <c r="M857" s="5">
        <v>568</v>
      </c>
      <c r="N857" s="5">
        <v>12</v>
      </c>
      <c r="O857" s="2">
        <v>19.510000000000002</v>
      </c>
      <c r="P857" s="5">
        <v>17551253</v>
      </c>
      <c r="Q857" s="4" t="s">
        <v>36</v>
      </c>
      <c r="R857" s="5">
        <v>0</v>
      </c>
      <c r="S857" s="4" t="s">
        <v>37</v>
      </c>
      <c r="T857" s="6">
        <v>45739</v>
      </c>
      <c r="U857" s="4" t="s">
        <v>55</v>
      </c>
      <c r="V857" s="2">
        <f t="shared" si="91"/>
        <v>173.45699522379988</v>
      </c>
      <c r="W857" s="3">
        <f t="shared" si="92"/>
        <v>4.1304884120520927E-2</v>
      </c>
      <c r="X857" s="3">
        <f t="shared" si="93"/>
        <v>21.51</v>
      </c>
      <c r="Y857" s="3">
        <f t="shared" si="94"/>
        <v>3742289325.5700002</v>
      </c>
      <c r="Z857" s="3">
        <f t="shared" si="95"/>
        <v>4125917139.5700002</v>
      </c>
      <c r="AA857" s="3">
        <f t="shared" si="96"/>
        <v>4.1304884120521142E-2</v>
      </c>
      <c r="AB857" s="7">
        <f t="shared" si="97"/>
        <v>-0.12388822101423884</v>
      </c>
      <c r="AC857" s="3" cm="1">
        <f t="array" ref="AC857">IFERROR(
    (SUMPRODUCT(--(M857:M1856 &lt;&gt; Y857:Y1856)*(M857:M1856 &lt; Y857:Y1856)) - SUMPRODUCT(--(M857:M1856 &lt;&gt; Y857:Y1856)*(M857:M1856 &gt; Y857:Y1856))) /
    SQRT(
        (SUMPRODUCT(--(M857:M1856 &lt;&gt; Y857:Y1856)*(M857:M1856 &lt; Y857:Y1856)) + COUNT(M857:M1856)) *
        (SUMPRODUCT(--(M857:M1856 &lt;&gt; Y857:Y1856)*(M857:M1856 &gt; Y857:Y1856)) + COUNT(Y857:Y1856))
    ),
    0
)</f>
        <v>0.70710678118654746</v>
      </c>
    </row>
    <row r="858" spans="1:29" x14ac:dyDescent="0.3">
      <c r="A858" s="4" t="s">
        <v>556</v>
      </c>
      <c r="B858" s="4" t="s">
        <v>557</v>
      </c>
      <c r="C858" s="5">
        <v>32</v>
      </c>
      <c r="D858" s="4" t="s">
        <v>23</v>
      </c>
      <c r="E858" s="4" t="s">
        <v>33</v>
      </c>
      <c r="F858" s="5">
        <v>1</v>
      </c>
      <c r="G858" s="4" t="s">
        <v>34</v>
      </c>
      <c r="H858" s="4" t="s">
        <v>54</v>
      </c>
      <c r="I858" s="5">
        <v>17184706</v>
      </c>
      <c r="J858" s="5">
        <v>14748433</v>
      </c>
      <c r="K858" s="5">
        <v>320743261</v>
      </c>
      <c r="L858" s="4" t="s">
        <v>61</v>
      </c>
      <c r="M858" s="5">
        <v>601</v>
      </c>
      <c r="N858" s="5">
        <v>60</v>
      </c>
      <c r="O858" s="2">
        <v>18.84</v>
      </c>
      <c r="P858" s="5">
        <v>11714924</v>
      </c>
      <c r="Q858" s="4" t="s">
        <v>36</v>
      </c>
      <c r="R858" s="5">
        <v>0</v>
      </c>
      <c r="S858" s="4" t="s">
        <v>29</v>
      </c>
      <c r="T858" s="6">
        <v>45787</v>
      </c>
      <c r="U858" s="4" t="s">
        <v>51</v>
      </c>
      <c r="V858" s="2">
        <f t="shared" si="91"/>
        <v>36.685789016858003</v>
      </c>
      <c r="W858" s="3">
        <f t="shared" si="92"/>
        <v>4.4717965931262579E-2</v>
      </c>
      <c r="X858" s="3">
        <f t="shared" si="93"/>
        <v>20.84</v>
      </c>
      <c r="Y858" s="3">
        <f t="shared" si="94"/>
        <v>6042803037.2399998</v>
      </c>
      <c r="Z858" s="3">
        <f t="shared" si="95"/>
        <v>6684289559.2399998</v>
      </c>
      <c r="AA858" s="3">
        <f t="shared" si="96"/>
        <v>4.4717965931263072E-2</v>
      </c>
      <c r="AB858" s="7">
        <f t="shared" si="97"/>
        <v>-0.12827775022514912</v>
      </c>
      <c r="AC858" s="3" cm="1">
        <f t="array" ref="AC858">IFERROR(
    (SUMPRODUCT(--(M858:M1857 &lt;&gt; Y858:Y1857)*(M858:M1857 &lt; Y858:Y1857)) - SUMPRODUCT(--(M858:M1857 &lt;&gt; Y858:Y1857)*(M858:M1857 &gt; Y858:Y1857))) /
    SQRT(
        (SUMPRODUCT(--(M858:M1857 &lt;&gt; Y858:Y1857)*(M858:M1857 &lt; Y858:Y1857)) + COUNT(M858:M1857)) *
        (SUMPRODUCT(--(M858:M1857 &lt;&gt; Y858:Y1857)*(M858:M1857 &gt; Y858:Y1857)) + COUNT(Y858:Y1857))
    ),
    0
)</f>
        <v>0.70710678118654757</v>
      </c>
    </row>
    <row r="859" spans="1:29" x14ac:dyDescent="0.3">
      <c r="A859" s="4" t="s">
        <v>1536</v>
      </c>
      <c r="B859" s="4" t="s">
        <v>1537</v>
      </c>
      <c r="C859" s="5">
        <v>53</v>
      </c>
      <c r="D859" s="4" t="s">
        <v>41</v>
      </c>
      <c r="E859" s="4" t="s">
        <v>33</v>
      </c>
      <c r="F859" s="5">
        <v>3</v>
      </c>
      <c r="G859" s="4" t="s">
        <v>64</v>
      </c>
      <c r="H859" s="4" t="s">
        <v>49</v>
      </c>
      <c r="I859" s="5">
        <v>56151621</v>
      </c>
      <c r="J859" s="5">
        <v>1577415</v>
      </c>
      <c r="K859" s="5">
        <v>136012144</v>
      </c>
      <c r="L859" s="4" t="s">
        <v>27</v>
      </c>
      <c r="M859" s="5">
        <v>563</v>
      </c>
      <c r="N859" s="5">
        <v>24</v>
      </c>
      <c r="O859" s="2">
        <v>23.55</v>
      </c>
      <c r="P859" s="5">
        <v>17342774</v>
      </c>
      <c r="Q859" s="4" t="s">
        <v>36</v>
      </c>
      <c r="R859" s="5">
        <v>0</v>
      </c>
      <c r="S859" s="4" t="s">
        <v>37</v>
      </c>
      <c r="T859" s="6">
        <v>45072</v>
      </c>
      <c r="U859" s="4" t="s">
        <v>38</v>
      </c>
      <c r="V859" s="2">
        <f t="shared" si="91"/>
        <v>30.041683010261945</v>
      </c>
      <c r="W859" s="3">
        <f t="shared" si="92"/>
        <v>4.7606124409551559E-2</v>
      </c>
      <c r="X859" s="3">
        <f t="shared" si="93"/>
        <v>25.55</v>
      </c>
      <c r="Y859" s="3">
        <f t="shared" si="94"/>
        <v>3203085991.2000003</v>
      </c>
      <c r="Z859" s="3">
        <f t="shared" si="95"/>
        <v>3475110279.2000003</v>
      </c>
      <c r="AA859" s="3">
        <f t="shared" si="96"/>
        <v>4.7606124409551386E-2</v>
      </c>
      <c r="AB859" s="7">
        <f t="shared" si="97"/>
        <v>-0.12336745144994904</v>
      </c>
      <c r="AC859" s="3" cm="1">
        <f t="array" ref="AC859">IFERROR(
    (SUMPRODUCT(--(M859:M1858 &lt;&gt; Y859:Y1858)*(M859:M1858 &lt; Y859:Y1858)) - SUMPRODUCT(--(M859:M1858 &lt;&gt; Y859:Y1858)*(M859:M1858 &gt; Y859:Y1858))) /
    SQRT(
        (SUMPRODUCT(--(M859:M1858 &lt;&gt; Y859:Y1858)*(M859:M1858 &lt; Y859:Y1858)) + COUNT(M859:M1858)) *
        (SUMPRODUCT(--(M859:M1858 &lt;&gt; Y859:Y1858)*(M859:M1858 &gt; Y859:Y1858)) + COUNT(Y859:Y1858))
    ),
    0
)</f>
        <v>0.70710678118654746</v>
      </c>
    </row>
    <row r="860" spans="1:29" x14ac:dyDescent="0.3">
      <c r="A860" s="4" t="s">
        <v>2024</v>
      </c>
      <c r="B860" s="4" t="s">
        <v>2025</v>
      </c>
      <c r="C860" s="5">
        <v>64</v>
      </c>
      <c r="D860" s="4" t="s">
        <v>41</v>
      </c>
      <c r="E860" s="4" t="s">
        <v>33</v>
      </c>
      <c r="F860" s="5">
        <v>0</v>
      </c>
      <c r="G860" s="4" t="s">
        <v>25</v>
      </c>
      <c r="H860" s="4" t="s">
        <v>26</v>
      </c>
      <c r="I860" s="5">
        <v>49914719</v>
      </c>
      <c r="J860" s="5">
        <v>8654584</v>
      </c>
      <c r="K860" s="5">
        <v>465926310</v>
      </c>
      <c r="L860" s="4" t="s">
        <v>61</v>
      </c>
      <c r="M860" s="5">
        <v>581</v>
      </c>
      <c r="N860" s="5">
        <v>24</v>
      </c>
      <c r="O860" s="2">
        <v>17.45</v>
      </c>
      <c r="P860" s="5">
        <v>6719347</v>
      </c>
      <c r="Q860" s="4" t="s">
        <v>36</v>
      </c>
      <c r="R860" s="5">
        <v>0</v>
      </c>
      <c r="S860" s="4" t="s">
        <v>43</v>
      </c>
      <c r="T860" s="6">
        <v>45158</v>
      </c>
      <c r="U860" s="4" t="s">
        <v>30</v>
      </c>
      <c r="V860" s="2">
        <f t="shared" si="91"/>
        <v>11.472472192472566</v>
      </c>
      <c r="W860" s="3">
        <f t="shared" si="92"/>
        <v>5.5014568994443486E-2</v>
      </c>
      <c r="X860" s="3">
        <f t="shared" si="93"/>
        <v>19.45</v>
      </c>
      <c r="Y860" s="3">
        <f t="shared" si="94"/>
        <v>8130414109.5</v>
      </c>
      <c r="Z860" s="3">
        <f t="shared" si="95"/>
        <v>9062266729.5</v>
      </c>
      <c r="AA860" s="3">
        <f t="shared" si="96"/>
        <v>5.5014568994443569E-2</v>
      </c>
      <c r="AB860" s="7">
        <f t="shared" si="97"/>
        <v>-0.12986194529938752</v>
      </c>
      <c r="AC860" s="3" cm="1">
        <f t="array" ref="AC860">IFERROR(
    (SUMPRODUCT(--(M860:M1859 &lt;&gt; Y860:Y1859)*(M860:M1859 &lt; Y860:Y1859)) - SUMPRODUCT(--(M860:M1859 &lt;&gt; Y860:Y1859)*(M860:M1859 &gt; Y860:Y1859))) /
    SQRT(
        (SUMPRODUCT(--(M860:M1859 &lt;&gt; Y860:Y1859)*(M860:M1859 &lt; Y860:Y1859)) + COUNT(M860:M1859)) *
        (SUMPRODUCT(--(M860:M1859 &lt;&gt; Y860:Y1859)*(M860:M1859 &gt; Y860:Y1859)) + COUNT(Y860:Y1859))
    ),
    0
)</f>
        <v>0.70710678118654757</v>
      </c>
    </row>
    <row r="861" spans="1:29" x14ac:dyDescent="0.3">
      <c r="A861" s="4" t="s">
        <v>510</v>
      </c>
      <c r="B861" s="4" t="s">
        <v>511</v>
      </c>
      <c r="C861" s="5">
        <v>31</v>
      </c>
      <c r="D861" s="4" t="s">
        <v>23</v>
      </c>
      <c r="E861" s="4" t="s">
        <v>33</v>
      </c>
      <c r="F861" s="5">
        <v>1</v>
      </c>
      <c r="G861" s="4" t="s">
        <v>64</v>
      </c>
      <c r="H861" s="4" t="s">
        <v>26</v>
      </c>
      <c r="I861" s="5">
        <v>29309567</v>
      </c>
      <c r="J861" s="5">
        <v>8466602</v>
      </c>
      <c r="K861" s="5">
        <v>64526679</v>
      </c>
      <c r="L861" s="4" t="s">
        <v>61</v>
      </c>
      <c r="M861" s="5">
        <v>568</v>
      </c>
      <c r="N861" s="5">
        <v>24</v>
      </c>
      <c r="O861" s="2">
        <v>10.9</v>
      </c>
      <c r="P861" s="5">
        <v>11969851</v>
      </c>
      <c r="Q861" s="4" t="s">
        <v>36</v>
      </c>
      <c r="R861" s="5">
        <v>1</v>
      </c>
      <c r="S861" s="4" t="s">
        <v>29</v>
      </c>
      <c r="T861" s="6">
        <v>45501</v>
      </c>
      <c r="U861" s="4" t="s">
        <v>30</v>
      </c>
      <c r="V861" s="2">
        <f t="shared" si="91"/>
        <v>31.68624907411866</v>
      </c>
      <c r="W861" s="3">
        <f t="shared" si="92"/>
        <v>5.6825314066809532E-2</v>
      </c>
      <c r="X861" s="3">
        <f t="shared" si="93"/>
        <v>12.9</v>
      </c>
      <c r="Y861" s="3">
        <f t="shared" si="94"/>
        <v>703340801.10000002</v>
      </c>
      <c r="Z861" s="3">
        <f t="shared" si="95"/>
        <v>832394159.10000002</v>
      </c>
      <c r="AA861" s="3">
        <f t="shared" si="96"/>
        <v>5.6825314066809456E-2</v>
      </c>
      <c r="AB861" s="7">
        <f t="shared" si="97"/>
        <v>-0.12991646376330387</v>
      </c>
      <c r="AC861" s="3" cm="1">
        <f t="array" ref="AC861">IFERROR(
    (SUMPRODUCT(--(M861:M1860 &lt;&gt; Y861:Y1860)*(M861:M1860 &lt; Y861:Y1860)) - SUMPRODUCT(--(M861:M1860 &lt;&gt; Y861:Y1860)*(M861:M1860 &gt; Y861:Y1860))) /
    SQRT(
        (SUMPRODUCT(--(M861:M1860 &lt;&gt; Y861:Y1860)*(M861:M1860 &lt; Y861:Y1860)) + COUNT(M861:M1860)) *
        (SUMPRODUCT(--(M861:M1860 &lt;&gt; Y861:Y1860)*(M861:M1860 &gt; Y861:Y1860)) + COUNT(Y861:Y1860))
    ),
    0
)</f>
        <v>0.70710678118654757</v>
      </c>
    </row>
    <row r="862" spans="1:29" x14ac:dyDescent="0.3">
      <c r="A862" s="4" t="s">
        <v>1700</v>
      </c>
      <c r="B862" s="4" t="s">
        <v>1701</v>
      </c>
      <c r="C862" s="5">
        <v>56</v>
      </c>
      <c r="D862" s="4" t="s">
        <v>41</v>
      </c>
      <c r="E862" s="4" t="s">
        <v>24</v>
      </c>
      <c r="F862" s="5">
        <v>0</v>
      </c>
      <c r="G862" s="4" t="s">
        <v>64</v>
      </c>
      <c r="H862" s="4" t="s">
        <v>26</v>
      </c>
      <c r="I862" s="5">
        <v>10243534</v>
      </c>
      <c r="J862" s="5">
        <v>3446839</v>
      </c>
      <c r="K862" s="5">
        <v>239233352</v>
      </c>
      <c r="L862" s="4" t="s">
        <v>27</v>
      </c>
      <c r="M862" s="5">
        <v>601</v>
      </c>
      <c r="N862" s="5">
        <v>72</v>
      </c>
      <c r="O862" s="2">
        <v>22.69</v>
      </c>
      <c r="P862" s="5">
        <v>10846358</v>
      </c>
      <c r="Q862" s="4" t="s">
        <v>46</v>
      </c>
      <c r="R862" s="5">
        <v>0</v>
      </c>
      <c r="S862" s="4" t="s">
        <v>29</v>
      </c>
      <c r="T862" s="6">
        <v>45221</v>
      </c>
      <c r="U862" s="4" t="s">
        <v>30</v>
      </c>
      <c r="V862" s="2">
        <f t="shared" si="91"/>
        <v>79.226168636895437</v>
      </c>
      <c r="W862" s="3">
        <f t="shared" si="92"/>
        <v>7.0741137346955058E-2</v>
      </c>
      <c r="X862" s="3">
        <f t="shared" si="93"/>
        <v>24.69</v>
      </c>
      <c r="Y862" s="3">
        <f t="shared" si="94"/>
        <v>5428204756.8800001</v>
      </c>
      <c r="Z862" s="3">
        <f t="shared" si="95"/>
        <v>5906671460.8800001</v>
      </c>
      <c r="AA862" s="3">
        <f t="shared" si="96"/>
        <v>7.0741137346954641E-2</v>
      </c>
      <c r="AB862" s="7">
        <f t="shared" si="97"/>
        <v>-0.11855916357649017</v>
      </c>
      <c r="AC862" s="3" cm="1">
        <f t="array" ref="AC862">IFERROR(
    (SUMPRODUCT(--(M862:M1861 &lt;&gt; Y862:Y1861)*(M862:M1861 &lt; Y862:Y1861)) - SUMPRODUCT(--(M862:M1861 &lt;&gt; Y862:Y1861)*(M862:M1861 &gt; Y862:Y1861))) /
    SQRT(
        (SUMPRODUCT(--(M862:M1861 &lt;&gt; Y862:Y1861)*(M862:M1861 &lt; Y862:Y1861)) + COUNT(M862:M1861)) *
        (SUMPRODUCT(--(M862:M1861 &lt;&gt; Y862:Y1861)*(M862:M1861 &gt; Y862:Y1861)) + COUNT(Y862:Y1861))
    ),
    0
)</f>
        <v>0.70710678118654746</v>
      </c>
    </row>
    <row r="863" spans="1:29" x14ac:dyDescent="0.3">
      <c r="A863" s="4" t="s">
        <v>52</v>
      </c>
      <c r="B863" s="4" t="s">
        <v>53</v>
      </c>
      <c r="C863" s="5">
        <v>21</v>
      </c>
      <c r="D863" s="4" t="s">
        <v>41</v>
      </c>
      <c r="E863" s="4" t="s">
        <v>24</v>
      </c>
      <c r="F863" s="5">
        <v>1</v>
      </c>
      <c r="G863" s="4" t="s">
        <v>34</v>
      </c>
      <c r="H863" s="4" t="s">
        <v>54</v>
      </c>
      <c r="I863" s="5">
        <v>35904375</v>
      </c>
      <c r="J863" s="5">
        <v>12109648</v>
      </c>
      <c r="K863" s="5">
        <v>211415372</v>
      </c>
      <c r="L863" s="4" t="s">
        <v>35</v>
      </c>
      <c r="M863" s="5">
        <v>560</v>
      </c>
      <c r="N863" s="5">
        <v>48</v>
      </c>
      <c r="O863" s="2">
        <v>17.95</v>
      </c>
      <c r="P863" s="5">
        <v>12490235</v>
      </c>
      <c r="Q863" s="4" t="s">
        <v>36</v>
      </c>
      <c r="R863" s="5">
        <v>0</v>
      </c>
      <c r="S863" s="4" t="s">
        <v>29</v>
      </c>
      <c r="T863" s="6">
        <v>45216</v>
      </c>
      <c r="U863" s="4" t="s">
        <v>55</v>
      </c>
      <c r="V863" s="2">
        <f t="shared" si="91"/>
        <v>26.013723115848887</v>
      </c>
      <c r="W863" s="3">
        <f t="shared" si="92"/>
        <v>7.7707016944673038E-2</v>
      </c>
      <c r="X863" s="3">
        <f t="shared" si="93"/>
        <v>19.95</v>
      </c>
      <c r="Y863" s="3">
        <f t="shared" si="94"/>
        <v>3794905927.3999996</v>
      </c>
      <c r="Z863" s="3">
        <f t="shared" si="95"/>
        <v>4217736671.3999996</v>
      </c>
      <c r="AA863" s="3">
        <f t="shared" si="96"/>
        <v>7.7707016944672788E-2</v>
      </c>
      <c r="AB863" s="7">
        <f t="shared" si="97"/>
        <v>-0.11340345920182036</v>
      </c>
      <c r="AC863" s="3" cm="1">
        <f t="array" ref="AC863">IFERROR(
    (SUMPRODUCT(--(M863:M1862 &lt;&gt; Y863:Y1862)*(M863:M1862 &lt; Y863:Y1862)) - SUMPRODUCT(--(M863:M1862 &lt;&gt; Y863:Y1862)*(M863:M1862 &gt; Y863:Y1862))) /
    SQRT(
        (SUMPRODUCT(--(M863:M1862 &lt;&gt; Y863:Y1862)*(M863:M1862 &lt; Y863:Y1862)) + COUNT(M863:M1862)) *
        (SUMPRODUCT(--(M863:M1862 &lt;&gt; Y863:Y1862)*(M863:M1862 &gt; Y863:Y1862)) + COUNT(Y863:Y1862))
    ),
    0
)</f>
        <v>0.70710678118654757</v>
      </c>
    </row>
    <row r="864" spans="1:29" x14ac:dyDescent="0.3">
      <c r="A864" s="4" t="s">
        <v>2036</v>
      </c>
      <c r="B864" s="4" t="s">
        <v>2037</v>
      </c>
      <c r="C864" s="5">
        <v>64</v>
      </c>
      <c r="D864" s="4" t="s">
        <v>41</v>
      </c>
      <c r="E864" s="4" t="s">
        <v>33</v>
      </c>
      <c r="F864" s="5">
        <v>3</v>
      </c>
      <c r="G864" s="4" t="s">
        <v>25</v>
      </c>
      <c r="H864" s="4" t="s">
        <v>26</v>
      </c>
      <c r="I864" s="5">
        <v>15842852</v>
      </c>
      <c r="J864" s="5">
        <v>12577303</v>
      </c>
      <c r="K864" s="5">
        <v>417374189</v>
      </c>
      <c r="L864" s="4" t="s">
        <v>71</v>
      </c>
      <c r="M864" s="5">
        <v>581</v>
      </c>
      <c r="N864" s="5">
        <v>24</v>
      </c>
      <c r="O864" s="2">
        <v>21.49</v>
      </c>
      <c r="P864" s="5">
        <v>3859453</v>
      </c>
      <c r="Q864" s="4" t="s">
        <v>46</v>
      </c>
      <c r="R864" s="5">
        <v>0</v>
      </c>
      <c r="S864" s="4" t="s">
        <v>29</v>
      </c>
      <c r="T864" s="6">
        <v>44894</v>
      </c>
      <c r="U864" s="4" t="s">
        <v>38</v>
      </c>
      <c r="V864" s="2">
        <f t="shared" si="91"/>
        <v>13.579985753068552</v>
      </c>
      <c r="W864" s="3">
        <f t="shared" si="92"/>
        <v>8.0091418028786887E-2</v>
      </c>
      <c r="X864" s="3">
        <f t="shared" si="93"/>
        <v>23.49</v>
      </c>
      <c r="Y864" s="3">
        <f t="shared" si="94"/>
        <v>8969371321.6099987</v>
      </c>
      <c r="Z864" s="3">
        <f t="shared" si="95"/>
        <v>9804119699.6099987</v>
      </c>
      <c r="AA864" s="3">
        <f t="shared" si="96"/>
        <v>8.0091418028786929E-2</v>
      </c>
      <c r="AB864" s="7">
        <f t="shared" si="97"/>
        <v>-0.12136977381590083</v>
      </c>
      <c r="AC864" s="3" cm="1">
        <f t="array" ref="AC864">IFERROR(
    (SUMPRODUCT(--(M864:M1863 &lt;&gt; Y864:Y1863)*(M864:M1863 &lt; Y864:Y1863)) - SUMPRODUCT(--(M864:M1863 &lt;&gt; Y864:Y1863)*(M864:M1863 &gt; Y864:Y1863))) /
    SQRT(
        (SUMPRODUCT(--(M864:M1863 &lt;&gt; Y864:Y1863)*(M864:M1863 &lt; Y864:Y1863)) + COUNT(M864:M1863)) *
        (SUMPRODUCT(--(M864:M1863 &lt;&gt; Y864:Y1863)*(M864:M1863 &gt; Y864:Y1863)) + COUNT(Y864:Y1863))
    ),
    0
)</f>
        <v>0.70710678118654746</v>
      </c>
    </row>
    <row r="865" spans="1:29" x14ac:dyDescent="0.3">
      <c r="A865" s="4" t="s">
        <v>251</v>
      </c>
      <c r="B865" s="4" t="s">
        <v>252</v>
      </c>
      <c r="C865" s="5">
        <v>25</v>
      </c>
      <c r="D865" s="4" t="s">
        <v>23</v>
      </c>
      <c r="E865" s="4" t="s">
        <v>24</v>
      </c>
      <c r="F865" s="5">
        <v>1</v>
      </c>
      <c r="G865" s="4" t="s">
        <v>25</v>
      </c>
      <c r="H865" s="4" t="s">
        <v>26</v>
      </c>
      <c r="I865" s="5">
        <v>35885578</v>
      </c>
      <c r="J865" s="5">
        <v>10264138</v>
      </c>
      <c r="K865" s="5">
        <v>333321808</v>
      </c>
      <c r="L865" s="4" t="s">
        <v>35</v>
      </c>
      <c r="M865" s="5">
        <v>567</v>
      </c>
      <c r="N865" s="5">
        <v>36</v>
      </c>
      <c r="O865" s="2">
        <v>12.1</v>
      </c>
      <c r="P865" s="5">
        <v>4701351</v>
      </c>
      <c r="Q865" s="4" t="s">
        <v>28</v>
      </c>
      <c r="R865" s="5">
        <v>0</v>
      </c>
      <c r="S865" s="4" t="s">
        <v>37</v>
      </c>
      <c r="T865" s="6">
        <v>44826</v>
      </c>
      <c r="U865" s="4" t="s">
        <v>55</v>
      </c>
      <c r="V865" s="2">
        <f t="shared" si="91"/>
        <v>10.187172116075427</v>
      </c>
      <c r="W865" s="3">
        <f t="shared" si="92"/>
        <v>8.6106679956586926E-2</v>
      </c>
      <c r="X865" s="3">
        <f t="shared" si="93"/>
        <v>14.1</v>
      </c>
      <c r="Y865" s="3">
        <f t="shared" si="94"/>
        <v>4033193876.7999997</v>
      </c>
      <c r="Z865" s="3">
        <f t="shared" si="95"/>
        <v>4699837492.8000002</v>
      </c>
      <c r="AA865" s="3">
        <f t="shared" si="96"/>
        <v>8.6106679956586676E-2</v>
      </c>
      <c r="AB865" s="7">
        <f t="shared" si="97"/>
        <v>-0.12144557540270155</v>
      </c>
      <c r="AC865" s="3" cm="1">
        <f t="array" ref="AC865">IFERROR(
    (SUMPRODUCT(--(M865:M1864 &lt;&gt; Y865:Y1864)*(M865:M1864 &lt; Y865:Y1864)) - SUMPRODUCT(--(M865:M1864 &lt;&gt; Y865:Y1864)*(M865:M1864 &gt; Y865:Y1864))) /
    SQRT(
        (SUMPRODUCT(--(M865:M1864 &lt;&gt; Y865:Y1864)*(M865:M1864 &lt; Y865:Y1864)) + COUNT(M865:M1864)) *
        (SUMPRODUCT(--(M865:M1864 &lt;&gt; Y865:Y1864)*(M865:M1864 &gt; Y865:Y1864)) + COUNT(Y865:Y1864))
    ),
    0
)</f>
        <v>0.70710678118654757</v>
      </c>
    </row>
    <row r="866" spans="1:29" x14ac:dyDescent="0.3">
      <c r="A866" s="4" t="s">
        <v>1706</v>
      </c>
      <c r="B866" s="4" t="s">
        <v>1707</v>
      </c>
      <c r="C866" s="5">
        <v>56</v>
      </c>
      <c r="D866" s="4" t="s">
        <v>23</v>
      </c>
      <c r="E866" s="4" t="s">
        <v>42</v>
      </c>
      <c r="F866" s="5">
        <v>1</v>
      </c>
      <c r="G866" s="4" t="s">
        <v>64</v>
      </c>
      <c r="H866" s="4" t="s">
        <v>26</v>
      </c>
      <c r="I866" s="5">
        <v>24776067</v>
      </c>
      <c r="J866" s="5">
        <v>12881730</v>
      </c>
      <c r="K866" s="5">
        <v>373417574</v>
      </c>
      <c r="L866" s="4" t="s">
        <v>27</v>
      </c>
      <c r="M866" s="5">
        <v>601</v>
      </c>
      <c r="N866" s="5">
        <v>36</v>
      </c>
      <c r="O866" s="2">
        <v>8.19</v>
      </c>
      <c r="P866" s="5">
        <v>15256140</v>
      </c>
      <c r="Q866" s="4" t="s">
        <v>36</v>
      </c>
      <c r="R866" s="5">
        <v>0</v>
      </c>
      <c r="S866" s="4" t="s">
        <v>29</v>
      </c>
      <c r="T866" s="6">
        <v>45726</v>
      </c>
      <c r="U866" s="4" t="s">
        <v>55</v>
      </c>
      <c r="V866" s="2">
        <f t="shared" si="91"/>
        <v>40.512566361755042</v>
      </c>
      <c r="W866" s="3">
        <f t="shared" si="92"/>
        <v>8.344857778568171E-2</v>
      </c>
      <c r="X866" s="3">
        <f t="shared" si="93"/>
        <v>10.19</v>
      </c>
      <c r="Y866" s="3">
        <f t="shared" si="94"/>
        <v>3058289931.0599999</v>
      </c>
      <c r="Z866" s="3">
        <f t="shared" si="95"/>
        <v>3805125079.0599999</v>
      </c>
      <c r="AA866" s="3">
        <f t="shared" si="96"/>
        <v>8.3448577785681613E-2</v>
      </c>
      <c r="AB866" s="7">
        <f t="shared" si="97"/>
        <v>-0.1267099639193312</v>
      </c>
      <c r="AC866" s="3" cm="1">
        <f t="array" ref="AC866">IFERROR(
    (SUMPRODUCT(--(M866:M1865 &lt;&gt; Y866:Y1865)*(M866:M1865 &lt; Y866:Y1865)) - SUMPRODUCT(--(M866:M1865 &lt;&gt; Y866:Y1865)*(M866:M1865 &gt; Y866:Y1865))) /
    SQRT(
        (SUMPRODUCT(--(M866:M1865 &lt;&gt; Y866:Y1865)*(M866:M1865 &lt; Y866:Y1865)) + COUNT(M866:M1865)) *
        (SUMPRODUCT(--(M866:M1865 &lt;&gt; Y866:Y1865)*(M866:M1865 &gt; Y866:Y1865)) + COUNT(Y866:Y1865))
    ),
    0
)</f>
        <v>0.70710678118654757</v>
      </c>
    </row>
    <row r="867" spans="1:29" x14ac:dyDescent="0.3">
      <c r="A867" s="4" t="s">
        <v>874</v>
      </c>
      <c r="B867" s="4" t="s">
        <v>875</v>
      </c>
      <c r="C867" s="5">
        <v>39</v>
      </c>
      <c r="D867" s="4" t="s">
        <v>41</v>
      </c>
      <c r="E867" s="4" t="s">
        <v>24</v>
      </c>
      <c r="F867" s="5">
        <v>1</v>
      </c>
      <c r="G867" s="4" t="s">
        <v>64</v>
      </c>
      <c r="H867" s="4" t="s">
        <v>54</v>
      </c>
      <c r="I867" s="5">
        <v>50316734</v>
      </c>
      <c r="J867" s="5">
        <v>3322918</v>
      </c>
      <c r="K867" s="5">
        <v>398535200</v>
      </c>
      <c r="L867" s="4" t="s">
        <v>71</v>
      </c>
      <c r="M867" s="5">
        <v>574</v>
      </c>
      <c r="N867" s="5">
        <v>12</v>
      </c>
      <c r="O867" s="2">
        <v>22.55</v>
      </c>
      <c r="P867" s="5">
        <v>2588253</v>
      </c>
      <c r="Q867" s="4" t="s">
        <v>36</v>
      </c>
      <c r="R867" s="5">
        <v>0</v>
      </c>
      <c r="S867" s="4" t="s">
        <v>29</v>
      </c>
      <c r="T867" s="6">
        <v>45888</v>
      </c>
      <c r="U867" s="4" t="s">
        <v>84</v>
      </c>
      <c r="V867" s="2">
        <f t="shared" si="91"/>
        <v>4.8252606113104539</v>
      </c>
      <c r="W867" s="3">
        <f t="shared" si="92"/>
        <v>7.7762797934118222E-2</v>
      </c>
      <c r="X867" s="3">
        <f t="shared" si="93"/>
        <v>24.55</v>
      </c>
      <c r="Y867" s="3">
        <f t="shared" si="94"/>
        <v>8986968760</v>
      </c>
      <c r="Z867" s="3">
        <f t="shared" si="95"/>
        <v>9784039160</v>
      </c>
      <c r="AA867" s="3">
        <f t="shared" si="96"/>
        <v>7.7762797934118125E-2</v>
      </c>
      <c r="AB867" s="7">
        <f t="shared" si="97"/>
        <v>-0.12134828122305918</v>
      </c>
      <c r="AC867" s="3" cm="1">
        <f t="array" ref="AC867">IFERROR(
    (SUMPRODUCT(--(M867:M1866 &lt;&gt; Y867:Y1866)*(M867:M1866 &lt; Y867:Y1866)) - SUMPRODUCT(--(M867:M1866 &lt;&gt; Y867:Y1866)*(M867:M1866 &gt; Y867:Y1866))) /
    SQRT(
        (SUMPRODUCT(--(M867:M1866 &lt;&gt; Y867:Y1866)*(M867:M1866 &lt; Y867:Y1866)) + COUNT(M867:M1866)) *
        (SUMPRODUCT(--(M867:M1866 &lt;&gt; Y867:Y1866)*(M867:M1866 &gt; Y867:Y1866)) + COUNT(Y867:Y1866))
    ),
    0
)</f>
        <v>0.70710678118654746</v>
      </c>
    </row>
    <row r="868" spans="1:29" x14ac:dyDescent="0.3">
      <c r="A868" s="4" t="s">
        <v>291</v>
      </c>
      <c r="B868" s="4" t="s">
        <v>292</v>
      </c>
      <c r="C868" s="5">
        <v>25</v>
      </c>
      <c r="D868" s="4" t="s">
        <v>23</v>
      </c>
      <c r="E868" s="4" t="s">
        <v>33</v>
      </c>
      <c r="F868" s="5">
        <v>0</v>
      </c>
      <c r="G868" s="4" t="s">
        <v>34</v>
      </c>
      <c r="H868" s="4" t="s">
        <v>26</v>
      </c>
      <c r="I868" s="5">
        <v>23436016</v>
      </c>
      <c r="J868" s="5">
        <v>13803487</v>
      </c>
      <c r="K868" s="5">
        <v>467723211</v>
      </c>
      <c r="L868" s="4" t="s">
        <v>35</v>
      </c>
      <c r="M868" s="5">
        <v>600</v>
      </c>
      <c r="N868" s="5">
        <v>60</v>
      </c>
      <c r="O868" s="2">
        <v>17.190000000000001</v>
      </c>
      <c r="P868" s="5">
        <v>11319935</v>
      </c>
      <c r="Q868" s="4" t="s">
        <v>46</v>
      </c>
      <c r="R868" s="5">
        <v>0</v>
      </c>
      <c r="S868" s="4" t="s">
        <v>37</v>
      </c>
      <c r="T868" s="6">
        <v>45902</v>
      </c>
      <c r="U868" s="4" t="s">
        <v>84</v>
      </c>
      <c r="V868" s="2">
        <f t="shared" si="91"/>
        <v>30.397653266210344</v>
      </c>
      <c r="W868" s="3">
        <f t="shared" si="92"/>
        <v>8.5187562725701979E-2</v>
      </c>
      <c r="X868" s="3">
        <f t="shared" si="93"/>
        <v>19.190000000000001</v>
      </c>
      <c r="Y868" s="3">
        <f t="shared" si="94"/>
        <v>8040161997.0900002</v>
      </c>
      <c r="Z868" s="3">
        <f t="shared" si="95"/>
        <v>8975608419.0900002</v>
      </c>
      <c r="AA868" s="3">
        <f t="shared" si="96"/>
        <v>8.5187562725701854E-2</v>
      </c>
      <c r="AB868" s="7">
        <f t="shared" si="97"/>
        <v>-0.12392952150542959</v>
      </c>
      <c r="AC868" s="3" cm="1">
        <f t="array" ref="AC868">IFERROR(
    (SUMPRODUCT(--(M868:M1867 &lt;&gt; Y868:Y1867)*(M868:M1867 &lt; Y868:Y1867)) - SUMPRODUCT(--(M868:M1867 &lt;&gt; Y868:Y1867)*(M868:M1867 &gt; Y868:Y1867))) /
    SQRT(
        (SUMPRODUCT(--(M868:M1867 &lt;&gt; Y868:Y1867)*(M868:M1867 &lt; Y868:Y1867)) + COUNT(M868:M1867)) *
        (SUMPRODUCT(--(M868:M1867 &lt;&gt; Y868:Y1867)*(M868:M1867 &gt; Y868:Y1867)) + COUNT(Y868:Y1867))
    ),
    0
)</f>
        <v>0.70710678118654757</v>
      </c>
    </row>
    <row r="869" spans="1:29" x14ac:dyDescent="0.3">
      <c r="A869" s="4" t="s">
        <v>271</v>
      </c>
      <c r="B869" s="4" t="s">
        <v>272</v>
      </c>
      <c r="C869" s="5">
        <v>25</v>
      </c>
      <c r="D869" s="4" t="s">
        <v>41</v>
      </c>
      <c r="E869" s="4" t="s">
        <v>33</v>
      </c>
      <c r="F869" s="5">
        <v>0</v>
      </c>
      <c r="G869" s="4" t="s">
        <v>34</v>
      </c>
      <c r="H869" s="4" t="s">
        <v>54</v>
      </c>
      <c r="I869" s="5">
        <v>36882923</v>
      </c>
      <c r="J869" s="5">
        <v>9335411</v>
      </c>
      <c r="K869" s="5">
        <v>14993899</v>
      </c>
      <c r="L869" s="4" t="s">
        <v>61</v>
      </c>
      <c r="M869" s="5">
        <v>567</v>
      </c>
      <c r="N869" s="5">
        <v>36</v>
      </c>
      <c r="O869" s="2">
        <v>13.41</v>
      </c>
      <c r="P869" s="5">
        <v>9820939</v>
      </c>
      <c r="Q869" s="4" t="s">
        <v>28</v>
      </c>
      <c r="R869" s="5">
        <v>0</v>
      </c>
      <c r="S869" s="4" t="s">
        <v>50</v>
      </c>
      <c r="T869" s="6">
        <v>45845</v>
      </c>
      <c r="U869" s="4" t="s">
        <v>55</v>
      </c>
      <c r="V869" s="2">
        <f t="shared" si="91"/>
        <v>21.249011268991218</v>
      </c>
      <c r="W869" s="3">
        <f t="shared" si="92"/>
        <v>8.7037882841086087E-2</v>
      </c>
      <c r="X869" s="3">
        <f t="shared" si="93"/>
        <v>15.41</v>
      </c>
      <c r="Y869" s="3">
        <f t="shared" si="94"/>
        <v>201068185.59</v>
      </c>
      <c r="Z869" s="3">
        <f t="shared" si="95"/>
        <v>231055983.59</v>
      </c>
      <c r="AA869" s="3">
        <f t="shared" si="96"/>
        <v>8.7037882841085878E-2</v>
      </c>
      <c r="AB869" s="7">
        <f t="shared" si="97"/>
        <v>-0.11858090958335207</v>
      </c>
      <c r="AC869" s="3" cm="1">
        <f t="array" ref="AC869">IFERROR(
    (SUMPRODUCT(--(M869:M1868 &lt;&gt; Y869:Y1868)*(M869:M1868 &lt; Y869:Y1868)) - SUMPRODUCT(--(M869:M1868 &lt;&gt; Y869:Y1868)*(M869:M1868 &gt; Y869:Y1868))) /
    SQRT(
        (SUMPRODUCT(--(M869:M1868 &lt;&gt; Y869:Y1868)*(M869:M1868 &lt; Y869:Y1868)) + COUNT(M869:M1868)) *
        (SUMPRODUCT(--(M869:M1868 &lt;&gt; Y869:Y1868)*(M869:M1868 &gt; Y869:Y1868)) + COUNT(Y869:Y1868))
    ),
    0
)</f>
        <v>0.70710678118654746</v>
      </c>
    </row>
    <row r="870" spans="1:29" x14ac:dyDescent="0.3">
      <c r="A870" s="4" t="s">
        <v>1546</v>
      </c>
      <c r="B870" s="4" t="s">
        <v>1547</v>
      </c>
      <c r="C870" s="5">
        <v>53</v>
      </c>
      <c r="D870" s="4" t="s">
        <v>41</v>
      </c>
      <c r="E870" s="4" t="s">
        <v>24</v>
      </c>
      <c r="F870" s="5">
        <v>1</v>
      </c>
      <c r="G870" s="4" t="s">
        <v>34</v>
      </c>
      <c r="H870" s="4" t="s">
        <v>26</v>
      </c>
      <c r="I870" s="5">
        <v>17372428</v>
      </c>
      <c r="J870" s="5">
        <v>4976820</v>
      </c>
      <c r="K870" s="5">
        <v>305548455</v>
      </c>
      <c r="L870" s="4" t="s">
        <v>71</v>
      </c>
      <c r="M870" s="5">
        <v>593</v>
      </c>
      <c r="N870" s="5">
        <v>36</v>
      </c>
      <c r="O870" s="2">
        <v>13.09</v>
      </c>
      <c r="P870" s="5">
        <v>18355294</v>
      </c>
      <c r="Q870" s="4" t="s">
        <v>36</v>
      </c>
      <c r="R870" s="5">
        <v>0</v>
      </c>
      <c r="S870" s="4" t="s">
        <v>50</v>
      </c>
      <c r="T870" s="6">
        <v>45101</v>
      </c>
      <c r="U870" s="4" t="s">
        <v>55</v>
      </c>
      <c r="V870" s="2">
        <f t="shared" si="91"/>
        <v>82.129358446422899</v>
      </c>
      <c r="W870" s="3">
        <f t="shared" si="92"/>
        <v>8.5353922498636464E-2</v>
      </c>
      <c r="X870" s="3">
        <f t="shared" si="93"/>
        <v>15.09</v>
      </c>
      <c r="Y870" s="3">
        <f t="shared" si="94"/>
        <v>3999629275.9499998</v>
      </c>
      <c r="Z870" s="3">
        <f t="shared" si="95"/>
        <v>4610726185.9499998</v>
      </c>
      <c r="AA870" s="3">
        <f t="shared" si="96"/>
        <v>8.5353922498636686E-2</v>
      </c>
      <c r="AB870" s="7">
        <f t="shared" si="97"/>
        <v>-0.12408532513750631</v>
      </c>
      <c r="AC870" s="3" cm="1">
        <f t="array" ref="AC870">IFERROR(
    (SUMPRODUCT(--(M870:M1869 &lt;&gt; Y870:Y1869)*(M870:M1869 &lt; Y870:Y1869)) - SUMPRODUCT(--(M870:M1869 &lt;&gt; Y870:Y1869)*(M870:M1869 &gt; Y870:Y1869))) /
    SQRT(
        (SUMPRODUCT(--(M870:M1869 &lt;&gt; Y870:Y1869)*(M870:M1869 &lt; Y870:Y1869)) + COUNT(M870:M1869)) *
        (SUMPRODUCT(--(M870:M1869 &lt;&gt; Y870:Y1869)*(M870:M1869 &gt; Y870:Y1869)) + COUNT(Y870:Y1869))
    ),
    0
)</f>
        <v>0.70710678118654757</v>
      </c>
    </row>
    <row r="871" spans="1:29" x14ac:dyDescent="0.3">
      <c r="A871" s="4" t="s">
        <v>502</v>
      </c>
      <c r="B871" s="4" t="s">
        <v>503</v>
      </c>
      <c r="C871" s="5">
        <v>31</v>
      </c>
      <c r="D871" s="4" t="s">
        <v>23</v>
      </c>
      <c r="E871" s="4" t="s">
        <v>33</v>
      </c>
      <c r="F871" s="5">
        <v>1</v>
      </c>
      <c r="G871" s="4" t="s">
        <v>25</v>
      </c>
      <c r="H871" s="4" t="s">
        <v>26</v>
      </c>
      <c r="I871" s="5">
        <v>33607382</v>
      </c>
      <c r="J871" s="5">
        <v>8446731</v>
      </c>
      <c r="K871" s="5">
        <v>371692158</v>
      </c>
      <c r="L871" s="4" t="s">
        <v>35</v>
      </c>
      <c r="M871" s="5">
        <v>600</v>
      </c>
      <c r="N871" s="5">
        <v>48</v>
      </c>
      <c r="O871" s="2">
        <v>20.16</v>
      </c>
      <c r="P871" s="5">
        <v>11063811</v>
      </c>
      <c r="Q871" s="4" t="s">
        <v>46</v>
      </c>
      <c r="R871" s="5">
        <v>0</v>
      </c>
      <c r="S871" s="4" t="s">
        <v>37</v>
      </c>
      <c r="T871" s="6">
        <v>45796</v>
      </c>
      <c r="U871" s="4" t="s">
        <v>30</v>
      </c>
      <c r="V871" s="2">
        <f t="shared" si="91"/>
        <v>26.308511131836259</v>
      </c>
      <c r="W871" s="3">
        <f t="shared" si="92"/>
        <v>8.3352837795277482E-2</v>
      </c>
      <c r="X871" s="3">
        <f t="shared" si="93"/>
        <v>22.16</v>
      </c>
      <c r="Y871" s="3">
        <f t="shared" si="94"/>
        <v>7493313905.2799997</v>
      </c>
      <c r="Z871" s="3">
        <f t="shared" si="95"/>
        <v>8236698221.2799997</v>
      </c>
      <c r="AA871" s="3">
        <f t="shared" si="96"/>
        <v>8.335283779527719E-2</v>
      </c>
      <c r="AB871" s="7">
        <f t="shared" si="97"/>
        <v>-0.12036999980523104</v>
      </c>
      <c r="AC871" s="3" cm="1">
        <f t="array" ref="AC871">IFERROR(
    (SUMPRODUCT(--(M871:M1870 &lt;&gt; Y871:Y1870)*(M871:M1870 &lt; Y871:Y1870)) - SUMPRODUCT(--(M871:M1870 &lt;&gt; Y871:Y1870)*(M871:M1870 &gt; Y871:Y1870))) /
    SQRT(
        (SUMPRODUCT(--(M871:M1870 &lt;&gt; Y871:Y1870)*(M871:M1870 &lt; Y871:Y1870)) + COUNT(M871:M1870)) *
        (SUMPRODUCT(--(M871:M1870 &lt;&gt; Y871:Y1870)*(M871:M1870 &gt; Y871:Y1870)) + COUNT(Y871:Y1870))
    ),
    0
)</f>
        <v>0.70710678118654757</v>
      </c>
    </row>
    <row r="872" spans="1:29" x14ac:dyDescent="0.3">
      <c r="A872" s="4" t="s">
        <v>1018</v>
      </c>
      <c r="B872" s="4" t="s">
        <v>1019</v>
      </c>
      <c r="C872" s="5">
        <v>43</v>
      </c>
      <c r="D872" s="4" t="s">
        <v>41</v>
      </c>
      <c r="E872" s="4" t="s">
        <v>24</v>
      </c>
      <c r="F872" s="5">
        <v>2</v>
      </c>
      <c r="G872" s="4" t="s">
        <v>34</v>
      </c>
      <c r="H872" s="4" t="s">
        <v>49</v>
      </c>
      <c r="I872" s="5">
        <v>17981929</v>
      </c>
      <c r="J872" s="5">
        <v>13645219</v>
      </c>
      <c r="K872" s="5">
        <v>289238671</v>
      </c>
      <c r="L872" s="4" t="s">
        <v>27</v>
      </c>
      <c r="M872" s="5">
        <v>580</v>
      </c>
      <c r="N872" s="5">
        <v>48</v>
      </c>
      <c r="O872" s="2">
        <v>12.25</v>
      </c>
      <c r="P872" s="5">
        <v>3553540</v>
      </c>
      <c r="Q872" s="4" t="s">
        <v>36</v>
      </c>
      <c r="R872" s="5">
        <v>0</v>
      </c>
      <c r="S872" s="4" t="s">
        <v>29</v>
      </c>
      <c r="T872" s="6">
        <v>45292</v>
      </c>
      <c r="U872" s="4" t="s">
        <v>38</v>
      </c>
      <c r="V872" s="2">
        <f t="shared" si="91"/>
        <v>11.235726977342377</v>
      </c>
      <c r="W872" s="3">
        <f t="shared" si="92"/>
        <v>8.8421353632832392E-2</v>
      </c>
      <c r="X872" s="3">
        <f t="shared" si="93"/>
        <v>14.25</v>
      </c>
      <c r="Y872" s="3">
        <f t="shared" si="94"/>
        <v>3543173719.75</v>
      </c>
      <c r="Z872" s="3">
        <f t="shared" si="95"/>
        <v>4121651061.75</v>
      </c>
      <c r="AA872" s="3">
        <f t="shared" si="96"/>
        <v>8.8421353632831934E-2</v>
      </c>
      <c r="AB872" s="7">
        <f t="shared" si="97"/>
        <v>-0.11469686306795462</v>
      </c>
      <c r="AC872" s="3" cm="1">
        <f t="array" ref="AC872">IFERROR(
    (SUMPRODUCT(--(M872:M1871 &lt;&gt; Y872:Y1871)*(M872:M1871 &lt; Y872:Y1871)) - SUMPRODUCT(--(M872:M1871 &lt;&gt; Y872:Y1871)*(M872:M1871 &gt; Y872:Y1871))) /
    SQRT(
        (SUMPRODUCT(--(M872:M1871 &lt;&gt; Y872:Y1871)*(M872:M1871 &lt; Y872:Y1871)) + COUNT(M872:M1871)) *
        (SUMPRODUCT(--(M872:M1871 &lt;&gt; Y872:Y1871)*(M872:M1871 &gt; Y872:Y1871)) + COUNT(Y872:Y1871))
    ),
    0
)</f>
        <v>0.70710678118654746</v>
      </c>
    </row>
    <row r="873" spans="1:29" x14ac:dyDescent="0.3">
      <c r="A873" s="4" t="s">
        <v>1886</v>
      </c>
      <c r="B873" s="4" t="s">
        <v>1887</v>
      </c>
      <c r="C873" s="5">
        <v>60</v>
      </c>
      <c r="D873" s="4" t="s">
        <v>23</v>
      </c>
      <c r="E873" s="4" t="s">
        <v>24</v>
      </c>
      <c r="F873" s="5">
        <v>3</v>
      </c>
      <c r="G873" s="4" t="s">
        <v>25</v>
      </c>
      <c r="H873" s="4" t="s">
        <v>26</v>
      </c>
      <c r="I873" s="5">
        <v>34073829</v>
      </c>
      <c r="J873" s="5">
        <v>4107560</v>
      </c>
      <c r="K873" s="5">
        <v>494754977</v>
      </c>
      <c r="L873" s="4" t="s">
        <v>27</v>
      </c>
      <c r="M873" s="5">
        <v>593</v>
      </c>
      <c r="N873" s="5">
        <v>24</v>
      </c>
      <c r="O873" s="2">
        <v>12.1</v>
      </c>
      <c r="P873" s="5">
        <v>15960435</v>
      </c>
      <c r="Q873" s="4" t="s">
        <v>28</v>
      </c>
      <c r="R873" s="5">
        <v>0</v>
      </c>
      <c r="S873" s="4" t="s">
        <v>37</v>
      </c>
      <c r="T873" s="6">
        <v>45125</v>
      </c>
      <c r="U873" s="4" t="s">
        <v>84</v>
      </c>
      <c r="V873" s="2">
        <f t="shared" si="91"/>
        <v>41.801609155706728</v>
      </c>
      <c r="W873" s="3">
        <f t="shared" si="92"/>
        <v>8.5648847201045736E-2</v>
      </c>
      <c r="X873" s="3">
        <f t="shared" si="93"/>
        <v>14.1</v>
      </c>
      <c r="Y873" s="3">
        <f t="shared" si="94"/>
        <v>5986535221.6999998</v>
      </c>
      <c r="Z873" s="3">
        <f t="shared" si="95"/>
        <v>6976045175.6999998</v>
      </c>
      <c r="AA873" s="3">
        <f t="shared" si="96"/>
        <v>8.5648847201045181E-2</v>
      </c>
      <c r="AB873" s="7">
        <f t="shared" si="97"/>
        <v>-0.11504049589066917</v>
      </c>
      <c r="AC873" s="3" cm="1">
        <f t="array" ref="AC873">IFERROR(
    (SUMPRODUCT(--(M873:M1872 &lt;&gt; Y873:Y1872)*(M873:M1872 &lt; Y873:Y1872)) - SUMPRODUCT(--(M873:M1872 &lt;&gt; Y873:Y1872)*(M873:M1872 &gt; Y873:Y1872))) /
    SQRT(
        (SUMPRODUCT(--(M873:M1872 &lt;&gt; Y873:Y1872)*(M873:M1872 &lt; Y873:Y1872)) + COUNT(M873:M1872)) *
        (SUMPRODUCT(--(M873:M1872 &lt;&gt; Y873:Y1872)*(M873:M1872 &gt; Y873:Y1872)) + COUNT(Y873:Y1872))
    ),
    0
)</f>
        <v>0.70710678118654757</v>
      </c>
    </row>
    <row r="874" spans="1:29" x14ac:dyDescent="0.3">
      <c r="A874" s="4" t="s">
        <v>1022</v>
      </c>
      <c r="B874" s="4" t="s">
        <v>1023</v>
      </c>
      <c r="C874" s="5">
        <v>43</v>
      </c>
      <c r="D874" s="4" t="s">
        <v>23</v>
      </c>
      <c r="E874" s="4" t="s">
        <v>24</v>
      </c>
      <c r="F874" s="5">
        <v>3</v>
      </c>
      <c r="G874" s="4" t="s">
        <v>34</v>
      </c>
      <c r="H874" s="4" t="s">
        <v>49</v>
      </c>
      <c r="I874" s="5">
        <v>47216581</v>
      </c>
      <c r="J874" s="5">
        <v>4529943</v>
      </c>
      <c r="K874" s="5">
        <v>429913270</v>
      </c>
      <c r="L874" s="4" t="s">
        <v>61</v>
      </c>
      <c r="M874" s="5">
        <v>595</v>
      </c>
      <c r="N874" s="5">
        <v>48</v>
      </c>
      <c r="O874" s="2">
        <v>20.25</v>
      </c>
      <c r="P874" s="5">
        <v>13499298</v>
      </c>
      <c r="Q874" s="4" t="s">
        <v>36</v>
      </c>
      <c r="R874" s="5">
        <v>0</v>
      </c>
      <c r="S874" s="4" t="s">
        <v>29</v>
      </c>
      <c r="T874" s="6">
        <v>45717</v>
      </c>
      <c r="U874" s="4" t="s">
        <v>55</v>
      </c>
      <c r="V874" s="2">
        <f t="shared" si="91"/>
        <v>26.087352263506624</v>
      </c>
      <c r="W874" s="3">
        <f t="shared" si="92"/>
        <v>8.2681815030051772E-2</v>
      </c>
      <c r="X874" s="3">
        <f t="shared" si="93"/>
        <v>22.25</v>
      </c>
      <c r="Y874" s="3">
        <f t="shared" si="94"/>
        <v>8705743717.5</v>
      </c>
      <c r="Z874" s="3">
        <f t="shared" si="95"/>
        <v>9565570257.5</v>
      </c>
      <c r="AA874" s="3">
        <f t="shared" si="96"/>
        <v>8.2681815030050912E-2</v>
      </c>
      <c r="AB874" s="7">
        <f t="shared" si="97"/>
        <v>-0.11104832714595059</v>
      </c>
      <c r="AC874" s="3" cm="1">
        <f t="array" ref="AC874">IFERROR(
    (SUMPRODUCT(--(M874:M1873 &lt;&gt; Y874:Y1873)*(M874:M1873 &lt; Y874:Y1873)) - SUMPRODUCT(--(M874:M1873 &lt;&gt; Y874:Y1873)*(M874:M1873 &gt; Y874:Y1873))) /
    SQRT(
        (SUMPRODUCT(--(M874:M1873 &lt;&gt; Y874:Y1873)*(M874:M1873 &lt; Y874:Y1873)) + COUNT(M874:M1873)) *
        (SUMPRODUCT(--(M874:M1873 &lt;&gt; Y874:Y1873)*(M874:M1873 &gt; Y874:Y1873)) + COUNT(Y874:Y1873))
    ),
    0
)</f>
        <v>0.70710678118654746</v>
      </c>
    </row>
    <row r="875" spans="1:29" x14ac:dyDescent="0.3">
      <c r="A875" s="4" t="s">
        <v>1950</v>
      </c>
      <c r="B875" s="4" t="s">
        <v>1951</v>
      </c>
      <c r="C875" s="5">
        <v>62</v>
      </c>
      <c r="D875" s="4" t="s">
        <v>41</v>
      </c>
      <c r="E875" s="4" t="s">
        <v>33</v>
      </c>
      <c r="F875" s="5">
        <v>0</v>
      </c>
      <c r="G875" s="4" t="s">
        <v>25</v>
      </c>
      <c r="H875" s="4" t="s">
        <v>54</v>
      </c>
      <c r="I875" s="5">
        <v>40919257</v>
      </c>
      <c r="J875" s="5">
        <v>139133</v>
      </c>
      <c r="K875" s="5">
        <v>70191873</v>
      </c>
      <c r="L875" s="4" t="s">
        <v>27</v>
      </c>
      <c r="M875" s="5">
        <v>596</v>
      </c>
      <c r="N875" s="5">
        <v>24</v>
      </c>
      <c r="O875" s="2">
        <v>14.92</v>
      </c>
      <c r="P875" s="5">
        <v>11851623</v>
      </c>
      <c r="Q875" s="4" t="s">
        <v>28</v>
      </c>
      <c r="R875" s="5">
        <v>0</v>
      </c>
      <c r="S875" s="4" t="s">
        <v>43</v>
      </c>
      <c r="T875" s="6">
        <v>45071</v>
      </c>
      <c r="U875" s="4" t="s">
        <v>51</v>
      </c>
      <c r="V875" s="2">
        <f t="shared" si="91"/>
        <v>28.865289165015966</v>
      </c>
      <c r="W875" s="3">
        <f t="shared" si="92"/>
        <v>8.8013946318670405E-2</v>
      </c>
      <c r="X875" s="3">
        <f t="shared" si="93"/>
        <v>16.920000000000002</v>
      </c>
      <c r="Y875" s="3">
        <f t="shared" si="94"/>
        <v>1047262745.16</v>
      </c>
      <c r="Z875" s="3">
        <f t="shared" si="95"/>
        <v>1187646491.1600001</v>
      </c>
      <c r="AA875" s="3">
        <f t="shared" si="96"/>
        <v>8.8013946318669559E-2</v>
      </c>
      <c r="AB875" s="7">
        <f t="shared" si="97"/>
        <v>-0.10635256953612318</v>
      </c>
      <c r="AC875" s="3" cm="1">
        <f t="array" ref="AC875">IFERROR(
    (SUMPRODUCT(--(M875:M1874 &lt;&gt; Y875:Y1874)*(M875:M1874 &lt; Y875:Y1874)) - SUMPRODUCT(--(M875:M1874 &lt;&gt; Y875:Y1874)*(M875:M1874 &gt; Y875:Y1874))) /
    SQRT(
        (SUMPRODUCT(--(M875:M1874 &lt;&gt; Y875:Y1874)*(M875:M1874 &lt; Y875:Y1874)) + COUNT(M875:M1874)) *
        (SUMPRODUCT(--(M875:M1874 &lt;&gt; Y875:Y1874)*(M875:M1874 &gt; Y875:Y1874)) + COUNT(Y875:Y1874))
    ),
    0
)</f>
        <v>0.70710678118654757</v>
      </c>
    </row>
    <row r="876" spans="1:29" x14ac:dyDescent="0.3">
      <c r="A876" s="4" t="s">
        <v>275</v>
      </c>
      <c r="B876" s="4" t="s">
        <v>276</v>
      </c>
      <c r="C876" s="5">
        <v>25</v>
      </c>
      <c r="D876" s="4" t="s">
        <v>41</v>
      </c>
      <c r="E876" s="4" t="s">
        <v>33</v>
      </c>
      <c r="F876" s="5">
        <v>3</v>
      </c>
      <c r="G876" s="4" t="s">
        <v>34</v>
      </c>
      <c r="H876" s="4" t="s">
        <v>26</v>
      </c>
      <c r="I876" s="5">
        <v>30651111</v>
      </c>
      <c r="J876" s="5">
        <v>10627763</v>
      </c>
      <c r="K876" s="5">
        <v>308246653</v>
      </c>
      <c r="L876" s="4" t="s">
        <v>61</v>
      </c>
      <c r="M876" s="5">
        <v>567</v>
      </c>
      <c r="N876" s="5">
        <v>36</v>
      </c>
      <c r="O876" s="2">
        <v>23.79</v>
      </c>
      <c r="P876" s="5">
        <v>15653523</v>
      </c>
      <c r="Q876" s="4" t="s">
        <v>36</v>
      </c>
      <c r="R876" s="5">
        <v>0</v>
      </c>
      <c r="S876" s="4" t="s">
        <v>29</v>
      </c>
      <c r="T876" s="6">
        <v>45031</v>
      </c>
      <c r="U876" s="4" t="s">
        <v>51</v>
      </c>
      <c r="V876" s="2">
        <f t="shared" si="91"/>
        <v>37.921390491416993</v>
      </c>
      <c r="W876" s="3">
        <f t="shared" si="92"/>
        <v>8.7677150528078757E-2</v>
      </c>
      <c r="X876" s="3">
        <f t="shared" si="93"/>
        <v>25.79</v>
      </c>
      <c r="Y876" s="3">
        <f t="shared" si="94"/>
        <v>7333187874.8699999</v>
      </c>
      <c r="Z876" s="3">
        <f t="shared" si="95"/>
        <v>7949681180.8699999</v>
      </c>
      <c r="AA876" s="3">
        <f t="shared" si="96"/>
        <v>8.7677150528078243E-2</v>
      </c>
      <c r="AB876" s="7">
        <f t="shared" si="97"/>
        <v>-0.10121794713055411</v>
      </c>
      <c r="AC876" s="3" cm="1">
        <f t="array" ref="AC876">IFERROR(
    (SUMPRODUCT(--(M876:M1875 &lt;&gt; Y876:Y1875)*(M876:M1875 &lt; Y876:Y1875)) - SUMPRODUCT(--(M876:M1875 &lt;&gt; Y876:Y1875)*(M876:M1875 &gt; Y876:Y1875))) /
    SQRT(
        (SUMPRODUCT(--(M876:M1875 &lt;&gt; Y876:Y1875)*(M876:M1875 &lt; Y876:Y1875)) + COUNT(M876:M1875)) *
        (SUMPRODUCT(--(M876:M1875 &lt;&gt; Y876:Y1875)*(M876:M1875 &gt; Y876:Y1875)) + COUNT(Y876:Y1875))
    ),
    0
)</f>
        <v>0.70710678118654757</v>
      </c>
    </row>
    <row r="877" spans="1:29" x14ac:dyDescent="0.3">
      <c r="A877" s="4" t="s">
        <v>840</v>
      </c>
      <c r="B877" s="4" t="s">
        <v>841</v>
      </c>
      <c r="C877" s="5">
        <v>38</v>
      </c>
      <c r="D877" s="4" t="s">
        <v>41</v>
      </c>
      <c r="E877" s="4" t="s">
        <v>24</v>
      </c>
      <c r="F877" s="5">
        <v>0</v>
      </c>
      <c r="G877" s="4" t="s">
        <v>25</v>
      </c>
      <c r="H877" s="4" t="s">
        <v>54</v>
      </c>
      <c r="I877" s="5">
        <v>59981748</v>
      </c>
      <c r="J877" s="5">
        <v>885621</v>
      </c>
      <c r="K877" s="5">
        <v>83267246</v>
      </c>
      <c r="L877" s="4" t="s">
        <v>61</v>
      </c>
      <c r="M877" s="5">
        <v>570</v>
      </c>
      <c r="N877" s="5">
        <v>60</v>
      </c>
      <c r="O877" s="2">
        <v>13.83</v>
      </c>
      <c r="P877" s="5">
        <v>9736394</v>
      </c>
      <c r="Q877" s="4" t="s">
        <v>46</v>
      </c>
      <c r="R877" s="5">
        <v>0</v>
      </c>
      <c r="S877" s="4" t="s">
        <v>29</v>
      </c>
      <c r="T877" s="6">
        <v>45358</v>
      </c>
      <c r="U877" s="4" t="s">
        <v>38</v>
      </c>
      <c r="V877" s="2">
        <f t="shared" si="91"/>
        <v>15.996081578620558</v>
      </c>
      <c r="W877" s="3">
        <f t="shared" si="92"/>
        <v>9.7721493166055051E-2</v>
      </c>
      <c r="X877" s="3">
        <f t="shared" si="93"/>
        <v>15.83</v>
      </c>
      <c r="Y877" s="3">
        <f t="shared" si="94"/>
        <v>1151586012.1800001</v>
      </c>
      <c r="Z877" s="3">
        <f t="shared" si="95"/>
        <v>1318120504.1800001</v>
      </c>
      <c r="AA877" s="3">
        <f t="shared" si="96"/>
        <v>9.7721493166053566E-2</v>
      </c>
      <c r="AB877" s="7">
        <f t="shared" si="97"/>
        <v>-0.10694778427393836</v>
      </c>
      <c r="AC877" s="3" cm="1">
        <f t="array" ref="AC877">IFERROR(
    (SUMPRODUCT(--(M877:M1876 &lt;&gt; Y877:Y1876)*(M877:M1876 &lt; Y877:Y1876)) - SUMPRODUCT(--(M877:M1876 &lt;&gt; Y877:Y1876)*(M877:M1876 &gt; Y877:Y1876))) /
    SQRT(
        (SUMPRODUCT(--(M877:M1876 &lt;&gt; Y877:Y1876)*(M877:M1876 &lt; Y877:Y1876)) + COUNT(M877:M1876)) *
        (SUMPRODUCT(--(M877:M1876 &lt;&gt; Y877:Y1876)*(M877:M1876 &gt; Y877:Y1876)) + COUNT(Y877:Y1876))
    ),
    0
)</f>
        <v>0.70710678118654746</v>
      </c>
    </row>
    <row r="878" spans="1:29" x14ac:dyDescent="0.3">
      <c r="A878" s="4" t="s">
        <v>1144</v>
      </c>
      <c r="B878" s="4" t="s">
        <v>1145</v>
      </c>
      <c r="C878" s="5">
        <v>45</v>
      </c>
      <c r="D878" s="4" t="s">
        <v>23</v>
      </c>
      <c r="E878" s="4" t="s">
        <v>33</v>
      </c>
      <c r="F878" s="5">
        <v>3</v>
      </c>
      <c r="G878" s="4" t="s">
        <v>34</v>
      </c>
      <c r="H878" s="4" t="s">
        <v>26</v>
      </c>
      <c r="I878" s="5">
        <v>35245806</v>
      </c>
      <c r="J878" s="5">
        <v>570303</v>
      </c>
      <c r="K878" s="5">
        <v>201046503</v>
      </c>
      <c r="L878" s="4" t="s">
        <v>27</v>
      </c>
      <c r="M878" s="5">
        <v>592</v>
      </c>
      <c r="N878" s="5">
        <v>72</v>
      </c>
      <c r="O878" s="2">
        <v>17.309999999999999</v>
      </c>
      <c r="P878" s="5">
        <v>11664782</v>
      </c>
      <c r="Q878" s="4" t="s">
        <v>36</v>
      </c>
      <c r="R878" s="5">
        <v>0</v>
      </c>
      <c r="S878" s="4" t="s">
        <v>50</v>
      </c>
      <c r="T878" s="6">
        <v>45542</v>
      </c>
      <c r="U878" s="4" t="s">
        <v>30</v>
      </c>
      <c r="V878" s="2">
        <f t="shared" si="91"/>
        <v>32.568535013113795</v>
      </c>
      <c r="W878" s="3">
        <f t="shared" si="92"/>
        <v>9.6351840551422013E-2</v>
      </c>
      <c r="X878" s="3">
        <f t="shared" si="93"/>
        <v>19.309999999999999</v>
      </c>
      <c r="Y878" s="3">
        <f t="shared" si="94"/>
        <v>3480114966.9299998</v>
      </c>
      <c r="Z878" s="3">
        <f t="shared" si="95"/>
        <v>3882207972.9299998</v>
      </c>
      <c r="AA878" s="3">
        <f t="shared" si="96"/>
        <v>9.6351840551421153E-2</v>
      </c>
      <c r="AB878" s="7">
        <f t="shared" si="97"/>
        <v>-0.11144903149727083</v>
      </c>
      <c r="AC878" s="3" cm="1">
        <f t="array" ref="AC878">IFERROR(
    (SUMPRODUCT(--(M878:M1877 &lt;&gt; Y878:Y1877)*(M878:M1877 &lt; Y878:Y1877)) - SUMPRODUCT(--(M878:M1877 &lt;&gt; Y878:Y1877)*(M878:M1877 &gt; Y878:Y1877))) /
    SQRT(
        (SUMPRODUCT(--(M878:M1877 &lt;&gt; Y878:Y1877)*(M878:M1877 &lt; Y878:Y1877)) + COUNT(M878:M1877)) *
        (SUMPRODUCT(--(M878:M1877 &lt;&gt; Y878:Y1877)*(M878:M1877 &gt; Y878:Y1877)) + COUNT(Y878:Y1877))
    ),
    0
)</f>
        <v>0.70710678118654757</v>
      </c>
    </row>
    <row r="879" spans="1:29" x14ac:dyDescent="0.3">
      <c r="A879" s="4" t="s">
        <v>1220</v>
      </c>
      <c r="B879" s="4" t="s">
        <v>1221</v>
      </c>
      <c r="C879" s="5">
        <v>46</v>
      </c>
      <c r="D879" s="4" t="s">
        <v>23</v>
      </c>
      <c r="E879" s="4" t="s">
        <v>24</v>
      </c>
      <c r="F879" s="5">
        <v>0</v>
      </c>
      <c r="G879" s="4" t="s">
        <v>34</v>
      </c>
      <c r="H879" s="4" t="s">
        <v>26</v>
      </c>
      <c r="I879" s="5">
        <v>51876471</v>
      </c>
      <c r="J879" s="5">
        <v>12482177</v>
      </c>
      <c r="K879" s="5">
        <v>25090407</v>
      </c>
      <c r="L879" s="4" t="s">
        <v>61</v>
      </c>
      <c r="M879" s="5">
        <v>580</v>
      </c>
      <c r="N879" s="5">
        <v>48</v>
      </c>
      <c r="O879" s="2">
        <v>11.79</v>
      </c>
      <c r="P879" s="5">
        <v>12493605</v>
      </c>
      <c r="Q879" s="4" t="s">
        <v>46</v>
      </c>
      <c r="R879" s="5">
        <v>0</v>
      </c>
      <c r="S879" s="4" t="s">
        <v>29</v>
      </c>
      <c r="T879" s="6">
        <v>45396</v>
      </c>
      <c r="U879" s="4" t="s">
        <v>51</v>
      </c>
      <c r="V879" s="2">
        <f t="shared" si="91"/>
        <v>19.412472741813964</v>
      </c>
      <c r="W879" s="3">
        <f t="shared" si="92"/>
        <v>9.866718658838794E-2</v>
      </c>
      <c r="X879" s="3">
        <f t="shared" si="93"/>
        <v>13.79</v>
      </c>
      <c r="Y879" s="3">
        <f t="shared" si="94"/>
        <v>295815898.52999997</v>
      </c>
      <c r="Z879" s="3">
        <f t="shared" si="95"/>
        <v>345996712.52999997</v>
      </c>
      <c r="AA879" s="3">
        <f t="shared" si="96"/>
        <v>9.8667186588386926E-2</v>
      </c>
      <c r="AB879" s="7">
        <f t="shared" si="97"/>
        <v>-0.10741310536319329</v>
      </c>
      <c r="AC879" s="3" cm="1">
        <f t="array" ref="AC879">IFERROR(
    (SUMPRODUCT(--(M879:M1878 &lt;&gt; Y879:Y1878)*(M879:M1878 &lt; Y879:Y1878)) - SUMPRODUCT(--(M879:M1878 &lt;&gt; Y879:Y1878)*(M879:M1878 &gt; Y879:Y1878))) /
    SQRT(
        (SUMPRODUCT(--(M879:M1878 &lt;&gt; Y879:Y1878)*(M879:M1878 &lt; Y879:Y1878)) + COUNT(M879:M1878)) *
        (SUMPRODUCT(--(M879:M1878 &lt;&gt; Y879:Y1878)*(M879:M1878 &gt; Y879:Y1878)) + COUNT(Y879:Y1878))
    ),
    0
)</f>
        <v>0.70710678118654746</v>
      </c>
    </row>
    <row r="880" spans="1:29" x14ac:dyDescent="0.3">
      <c r="A880" s="4" t="s">
        <v>598</v>
      </c>
      <c r="B880" s="4" t="s">
        <v>599</v>
      </c>
      <c r="C880" s="5">
        <v>33</v>
      </c>
      <c r="D880" s="4" t="s">
        <v>23</v>
      </c>
      <c r="E880" s="4" t="s">
        <v>33</v>
      </c>
      <c r="F880" s="5">
        <v>3</v>
      </c>
      <c r="G880" s="4" t="s">
        <v>34</v>
      </c>
      <c r="H880" s="4" t="s">
        <v>54</v>
      </c>
      <c r="I880" s="5">
        <v>53716358</v>
      </c>
      <c r="J880" s="5">
        <v>5681868</v>
      </c>
      <c r="K880" s="5">
        <v>472904879</v>
      </c>
      <c r="L880" s="4" t="s">
        <v>35</v>
      </c>
      <c r="M880" s="5">
        <v>600</v>
      </c>
      <c r="N880" s="5">
        <v>12</v>
      </c>
      <c r="O880" s="2">
        <v>8.5</v>
      </c>
      <c r="P880" s="5">
        <v>9011194</v>
      </c>
      <c r="Q880" s="4" t="s">
        <v>36</v>
      </c>
      <c r="R880" s="5">
        <v>0</v>
      </c>
      <c r="S880" s="4" t="s">
        <v>37</v>
      </c>
      <c r="T880" s="6">
        <v>45508</v>
      </c>
      <c r="U880" s="4" t="s">
        <v>51</v>
      </c>
      <c r="V880" s="2">
        <f t="shared" si="91"/>
        <v>15.170813350553599</v>
      </c>
      <c r="W880" s="3">
        <f t="shared" si="92"/>
        <v>9.5288044417087159E-2</v>
      </c>
      <c r="X880" s="3">
        <f t="shared" si="93"/>
        <v>10.5</v>
      </c>
      <c r="Y880" s="3">
        <f t="shared" si="94"/>
        <v>4019691471.5</v>
      </c>
      <c r="Z880" s="3">
        <f t="shared" si="95"/>
        <v>4965501229.5</v>
      </c>
      <c r="AA880" s="3">
        <f t="shared" si="96"/>
        <v>9.528804441708616E-2</v>
      </c>
      <c r="AB880" s="7">
        <f t="shared" si="97"/>
        <v>-0.10768947193555124</v>
      </c>
      <c r="AC880" s="3" cm="1">
        <f t="array" ref="AC880">IFERROR(
    (SUMPRODUCT(--(M880:M1879 &lt;&gt; Y880:Y1879)*(M880:M1879 &lt; Y880:Y1879)) - SUMPRODUCT(--(M880:M1879 &lt;&gt; Y880:Y1879)*(M880:M1879 &gt; Y880:Y1879))) /
    SQRT(
        (SUMPRODUCT(--(M880:M1879 &lt;&gt; Y880:Y1879)*(M880:M1879 &lt; Y880:Y1879)) + COUNT(M880:M1879)) *
        (SUMPRODUCT(--(M880:M1879 &lt;&gt; Y880:Y1879)*(M880:M1879 &gt; Y880:Y1879)) + COUNT(Y880:Y1879))
    ),
    0
)</f>
        <v>0.70710678118654757</v>
      </c>
    </row>
    <row r="881" spans="1:29" x14ac:dyDescent="0.3">
      <c r="A881" s="4" t="s">
        <v>784</v>
      </c>
      <c r="B881" s="4" t="s">
        <v>785</v>
      </c>
      <c r="C881" s="5">
        <v>37</v>
      </c>
      <c r="D881" s="4" t="s">
        <v>23</v>
      </c>
      <c r="E881" s="4" t="s">
        <v>33</v>
      </c>
      <c r="F881" s="5">
        <v>1</v>
      </c>
      <c r="G881" s="4" t="s">
        <v>25</v>
      </c>
      <c r="H881" s="4" t="s">
        <v>54</v>
      </c>
      <c r="I881" s="5">
        <v>29464547</v>
      </c>
      <c r="J881" s="5">
        <v>12391639</v>
      </c>
      <c r="K881" s="5">
        <v>457338875</v>
      </c>
      <c r="L881" s="4" t="s">
        <v>27</v>
      </c>
      <c r="M881" s="5">
        <v>562</v>
      </c>
      <c r="N881" s="5">
        <v>48</v>
      </c>
      <c r="O881" s="2">
        <v>22.11</v>
      </c>
      <c r="P881" s="5">
        <v>5709075</v>
      </c>
      <c r="Q881" s="4" t="s">
        <v>36</v>
      </c>
      <c r="R881" s="5">
        <v>1</v>
      </c>
      <c r="S881" s="4" t="s">
        <v>50</v>
      </c>
      <c r="T881" s="6">
        <v>45096</v>
      </c>
      <c r="U881" s="4" t="s">
        <v>84</v>
      </c>
      <c r="V881" s="2">
        <f t="shared" si="91"/>
        <v>13.639740133035533</v>
      </c>
      <c r="W881" s="3">
        <f t="shared" si="92"/>
        <v>8.8862540223032471E-2</v>
      </c>
      <c r="X881" s="3">
        <f t="shared" si="93"/>
        <v>24.11</v>
      </c>
      <c r="Y881" s="3">
        <f t="shared" si="94"/>
        <v>10111762526.25</v>
      </c>
      <c r="Z881" s="3">
        <f t="shared" si="95"/>
        <v>11026440276.25</v>
      </c>
      <c r="AA881" s="3">
        <f t="shared" si="96"/>
        <v>8.8862540223031306E-2</v>
      </c>
      <c r="AB881" s="7">
        <f t="shared" si="97"/>
        <v>-0.10096028353429021</v>
      </c>
      <c r="AC881" s="3" cm="1">
        <f t="array" ref="AC881">IFERROR(
    (SUMPRODUCT(--(M881:M1880 &lt;&gt; Y881:Y1880)*(M881:M1880 &lt; Y881:Y1880)) - SUMPRODUCT(--(M881:M1880 &lt;&gt; Y881:Y1880)*(M881:M1880 &gt; Y881:Y1880))) /
    SQRT(
        (SUMPRODUCT(--(M881:M1880 &lt;&gt; Y881:Y1880)*(M881:M1880 &lt; Y881:Y1880)) + COUNT(M881:M1880)) *
        (SUMPRODUCT(--(M881:M1880 &lt;&gt; Y881:Y1880)*(M881:M1880 &gt; Y881:Y1880)) + COUNT(Y881:Y1880))
    ),
    0
)</f>
        <v>0.70710678118654757</v>
      </c>
    </row>
    <row r="882" spans="1:29" x14ac:dyDescent="0.3">
      <c r="A882" s="4" t="s">
        <v>1100</v>
      </c>
      <c r="B882" s="4" t="s">
        <v>1101</v>
      </c>
      <c r="C882" s="5">
        <v>44</v>
      </c>
      <c r="D882" s="4" t="s">
        <v>41</v>
      </c>
      <c r="E882" s="4" t="s">
        <v>33</v>
      </c>
      <c r="F882" s="5">
        <v>3</v>
      </c>
      <c r="G882" s="4" t="s">
        <v>25</v>
      </c>
      <c r="H882" s="4" t="s">
        <v>26</v>
      </c>
      <c r="I882" s="5">
        <v>53633341</v>
      </c>
      <c r="J882" s="5">
        <v>13941902</v>
      </c>
      <c r="K882" s="5">
        <v>335321072</v>
      </c>
      <c r="L882" s="4" t="s">
        <v>35</v>
      </c>
      <c r="M882" s="5">
        <v>600</v>
      </c>
      <c r="N882" s="5">
        <v>60</v>
      </c>
      <c r="O882" s="2">
        <v>12.17</v>
      </c>
      <c r="P882" s="5">
        <v>7607691</v>
      </c>
      <c r="Q882" s="4" t="s">
        <v>28</v>
      </c>
      <c r="R882" s="5">
        <v>0</v>
      </c>
      <c r="S882" s="4" t="s">
        <v>29</v>
      </c>
      <c r="T882" s="6">
        <v>44823</v>
      </c>
      <c r="U882" s="4" t="s">
        <v>30</v>
      </c>
      <c r="V882" s="2">
        <f t="shared" si="91"/>
        <v>11.258103799937501</v>
      </c>
      <c r="W882" s="3">
        <f t="shared" si="92"/>
        <v>6.9750739269269765E-2</v>
      </c>
      <c r="X882" s="3">
        <f t="shared" si="93"/>
        <v>14.17</v>
      </c>
      <c r="Y882" s="3">
        <f t="shared" si="94"/>
        <v>4080857446.2399998</v>
      </c>
      <c r="Z882" s="3">
        <f t="shared" si="95"/>
        <v>4751499590.2399998</v>
      </c>
      <c r="AA882" s="3">
        <f t="shared" si="96"/>
        <v>6.9750739269269141E-2</v>
      </c>
      <c r="AB882" s="7">
        <f t="shared" si="97"/>
        <v>-8.185667064997755E-2</v>
      </c>
      <c r="AC882" s="3" cm="1">
        <f t="array" ref="AC882">IFERROR(
    (SUMPRODUCT(--(M882:M1881 &lt;&gt; Y882:Y1881)*(M882:M1881 &lt; Y882:Y1881)) - SUMPRODUCT(--(M882:M1881 &lt;&gt; Y882:Y1881)*(M882:M1881 &gt; Y882:Y1881))) /
    SQRT(
        (SUMPRODUCT(--(M882:M1881 &lt;&gt; Y882:Y1881)*(M882:M1881 &lt; Y882:Y1881)) + COUNT(M882:M1881)) *
        (SUMPRODUCT(--(M882:M1881 &lt;&gt; Y882:Y1881)*(M882:M1881 &gt; Y882:Y1881)) + COUNT(Y882:Y1881))
    ),
    0
)</f>
        <v>0.70710678118654746</v>
      </c>
    </row>
    <row r="883" spans="1:29" x14ac:dyDescent="0.3">
      <c r="A883" s="4" t="s">
        <v>1928</v>
      </c>
      <c r="B883" s="4" t="s">
        <v>1929</v>
      </c>
      <c r="C883" s="5">
        <v>61</v>
      </c>
      <c r="D883" s="4" t="s">
        <v>41</v>
      </c>
      <c r="E883" s="4" t="s">
        <v>24</v>
      </c>
      <c r="F883" s="5">
        <v>3</v>
      </c>
      <c r="G883" s="4" t="s">
        <v>25</v>
      </c>
      <c r="H883" s="4" t="s">
        <v>26</v>
      </c>
      <c r="I883" s="5">
        <v>9243460</v>
      </c>
      <c r="J883" s="5">
        <v>13406177</v>
      </c>
      <c r="K883" s="5">
        <v>418500083</v>
      </c>
      <c r="L883" s="4" t="s">
        <v>35</v>
      </c>
      <c r="M883" s="5">
        <v>578</v>
      </c>
      <c r="N883" s="5">
        <v>24</v>
      </c>
      <c r="O883" s="2">
        <v>14.49</v>
      </c>
      <c r="P883" s="5">
        <v>6883417</v>
      </c>
      <c r="Q883" s="4" t="s">
        <v>46</v>
      </c>
      <c r="R883" s="5">
        <v>0</v>
      </c>
      <c r="S883" s="4" t="s">
        <v>29</v>
      </c>
      <c r="T883" s="6">
        <v>45723</v>
      </c>
      <c r="U883" s="4" t="s">
        <v>55</v>
      </c>
      <c r="V883" s="2">
        <f t="shared" si="91"/>
        <v>30.390849089546112</v>
      </c>
      <c r="W883" s="3">
        <f t="shared" si="92"/>
        <v>6.6511729109071452E-2</v>
      </c>
      <c r="X883" s="3">
        <f t="shared" si="93"/>
        <v>16.490000000000002</v>
      </c>
      <c r="Y883" s="3">
        <f t="shared" si="94"/>
        <v>6064066202.6700001</v>
      </c>
      <c r="Z883" s="3">
        <f t="shared" si="95"/>
        <v>6901066368.670001</v>
      </c>
      <c r="AA883" s="3">
        <f t="shared" si="96"/>
        <v>6.6511729109071216E-2</v>
      </c>
      <c r="AB883" s="7">
        <f t="shared" si="97"/>
        <v>-7.4686985821868487E-2</v>
      </c>
      <c r="AC883" s="3" cm="1">
        <f t="array" ref="AC883">IFERROR(
    (SUMPRODUCT(--(M883:M1882 &lt;&gt; Y883:Y1882)*(M883:M1882 &lt; Y883:Y1882)) - SUMPRODUCT(--(M883:M1882 &lt;&gt; Y883:Y1882)*(M883:M1882 &gt; Y883:Y1882))) /
    SQRT(
        (SUMPRODUCT(--(M883:M1882 &lt;&gt; Y883:Y1882)*(M883:M1882 &lt; Y883:Y1882)) + COUNT(M883:M1882)) *
        (SUMPRODUCT(--(M883:M1882 &lt;&gt; Y883:Y1882)*(M883:M1882 &gt; Y883:Y1882)) + COUNT(Y883:Y1882))
    ),
    0
)</f>
        <v>0.70710678118654757</v>
      </c>
    </row>
    <row r="884" spans="1:29" x14ac:dyDescent="0.3">
      <c r="A884" s="4" t="s">
        <v>106</v>
      </c>
      <c r="B884" s="4" t="s">
        <v>107</v>
      </c>
      <c r="C884" s="5">
        <v>22</v>
      </c>
      <c r="D884" s="4" t="s">
        <v>23</v>
      </c>
      <c r="E884" s="4" t="s">
        <v>24</v>
      </c>
      <c r="F884" s="5">
        <v>2</v>
      </c>
      <c r="G884" s="4" t="s">
        <v>64</v>
      </c>
      <c r="H884" s="4" t="s">
        <v>54</v>
      </c>
      <c r="I884" s="5">
        <v>35687424</v>
      </c>
      <c r="J884" s="5">
        <v>2275598</v>
      </c>
      <c r="K884" s="5">
        <v>252417992</v>
      </c>
      <c r="L884" s="4" t="s">
        <v>27</v>
      </c>
      <c r="M884" s="5">
        <v>595</v>
      </c>
      <c r="N884" s="5">
        <v>36</v>
      </c>
      <c r="O884" s="2">
        <v>18</v>
      </c>
      <c r="P884" s="5">
        <v>10311487</v>
      </c>
      <c r="Q884" s="4" t="s">
        <v>36</v>
      </c>
      <c r="R884" s="5">
        <v>0</v>
      </c>
      <c r="S884" s="4" t="s">
        <v>37</v>
      </c>
      <c r="T884" s="6">
        <v>45637</v>
      </c>
      <c r="U884" s="4" t="s">
        <v>51</v>
      </c>
      <c r="V884" s="2">
        <f t="shared" si="91"/>
        <v>27.161923515994062</v>
      </c>
      <c r="W884" s="3">
        <f t="shared" si="92"/>
        <v>6.5652735081058414E-2</v>
      </c>
      <c r="X884" s="3">
        <f t="shared" si="93"/>
        <v>20</v>
      </c>
      <c r="Y884" s="3">
        <f t="shared" si="94"/>
        <v>4543523856</v>
      </c>
      <c r="Z884" s="3">
        <f t="shared" si="95"/>
        <v>5048359840</v>
      </c>
      <c r="AA884" s="3">
        <f t="shared" si="96"/>
        <v>6.5652735081058206E-2</v>
      </c>
      <c r="AB884" s="7">
        <f t="shared" si="97"/>
        <v>-7.570349283414525E-2</v>
      </c>
      <c r="AC884" s="3" cm="1">
        <f t="array" ref="AC884">IFERROR(
    (SUMPRODUCT(--(M884:M1883 &lt;&gt; Y884:Y1883)*(M884:M1883 &lt; Y884:Y1883)) - SUMPRODUCT(--(M884:M1883 &lt;&gt; Y884:Y1883)*(M884:M1883 &gt; Y884:Y1883))) /
    SQRT(
        (SUMPRODUCT(--(M884:M1883 &lt;&gt; Y884:Y1883)*(M884:M1883 &lt; Y884:Y1883)) + COUNT(M884:M1883)) *
        (SUMPRODUCT(--(M884:M1883 &lt;&gt; Y884:Y1883)*(M884:M1883 &gt; Y884:Y1883)) + COUNT(Y884:Y1883))
    ),
    0
)</f>
        <v>0.70710678118654746</v>
      </c>
    </row>
    <row r="885" spans="1:29" x14ac:dyDescent="0.3">
      <c r="A885" s="4" t="s">
        <v>1080</v>
      </c>
      <c r="B885" s="4" t="s">
        <v>1081</v>
      </c>
      <c r="C885" s="5">
        <v>44</v>
      </c>
      <c r="D885" s="4" t="s">
        <v>23</v>
      </c>
      <c r="E885" s="4" t="s">
        <v>24</v>
      </c>
      <c r="F885" s="5">
        <v>0</v>
      </c>
      <c r="G885" s="4" t="s">
        <v>25</v>
      </c>
      <c r="H885" s="4" t="s">
        <v>54</v>
      </c>
      <c r="I885" s="5">
        <v>48464233</v>
      </c>
      <c r="J885" s="5">
        <v>3684815</v>
      </c>
      <c r="K885" s="5">
        <v>248225873</v>
      </c>
      <c r="L885" s="4" t="s">
        <v>27</v>
      </c>
      <c r="M885" s="5">
        <v>574</v>
      </c>
      <c r="N885" s="5">
        <v>12</v>
      </c>
      <c r="O885" s="2">
        <v>10.02</v>
      </c>
      <c r="P885" s="5">
        <v>7590716</v>
      </c>
      <c r="Q885" s="4" t="s">
        <v>46</v>
      </c>
      <c r="R885" s="5">
        <v>0</v>
      </c>
      <c r="S885" s="4" t="s">
        <v>29</v>
      </c>
      <c r="T885" s="6">
        <v>44873</v>
      </c>
      <c r="U885" s="4" t="s">
        <v>38</v>
      </c>
      <c r="V885" s="2">
        <f t="shared" si="91"/>
        <v>14.555809340949043</v>
      </c>
      <c r="W885" s="3">
        <f t="shared" si="92"/>
        <v>6.8807696778666827E-2</v>
      </c>
      <c r="X885" s="3">
        <f t="shared" si="93"/>
        <v>12.02</v>
      </c>
      <c r="Y885" s="3">
        <f t="shared" si="94"/>
        <v>2487223247.46</v>
      </c>
      <c r="Z885" s="3">
        <f t="shared" si="95"/>
        <v>2983674993.46</v>
      </c>
      <c r="AA885" s="3">
        <f t="shared" si="96"/>
        <v>6.8807696778666994E-2</v>
      </c>
      <c r="AB885" s="7">
        <f t="shared" si="97"/>
        <v>-6.9951370725500436E-2</v>
      </c>
      <c r="AC885" s="3" cm="1">
        <f t="array" ref="AC885">IFERROR(
    (SUMPRODUCT(--(M885:M1884 &lt;&gt; Y885:Y1884)*(M885:M1884 &lt; Y885:Y1884)) - SUMPRODUCT(--(M885:M1884 &lt;&gt; Y885:Y1884)*(M885:M1884 &gt; Y885:Y1884))) /
    SQRT(
        (SUMPRODUCT(--(M885:M1884 &lt;&gt; Y885:Y1884)*(M885:M1884 &lt; Y885:Y1884)) + COUNT(M885:M1884)) *
        (SUMPRODUCT(--(M885:M1884 &lt;&gt; Y885:Y1884)*(M885:M1884 &gt; Y885:Y1884)) + COUNT(Y885:Y1884))
    ),
    0
)</f>
        <v>0.70710678118654757</v>
      </c>
    </row>
    <row r="886" spans="1:29" x14ac:dyDescent="0.3">
      <c r="A886" s="4" t="s">
        <v>1908</v>
      </c>
      <c r="B886" s="4" t="s">
        <v>1909</v>
      </c>
      <c r="C886" s="5">
        <v>61</v>
      </c>
      <c r="D886" s="4" t="s">
        <v>23</v>
      </c>
      <c r="E886" s="4" t="s">
        <v>24</v>
      </c>
      <c r="F886" s="5">
        <v>0</v>
      </c>
      <c r="G886" s="4" t="s">
        <v>25</v>
      </c>
      <c r="H886" s="4" t="s">
        <v>54</v>
      </c>
      <c r="I886" s="5">
        <v>31226362</v>
      </c>
      <c r="J886" s="5">
        <v>13777513</v>
      </c>
      <c r="K886" s="5">
        <v>334419659</v>
      </c>
      <c r="L886" s="4" t="s">
        <v>27</v>
      </c>
      <c r="M886" s="5">
        <v>580</v>
      </c>
      <c r="N886" s="5">
        <v>36</v>
      </c>
      <c r="O886" s="2">
        <v>19.5</v>
      </c>
      <c r="P886" s="5">
        <v>11198483</v>
      </c>
      <c r="Q886" s="4" t="s">
        <v>28</v>
      </c>
      <c r="R886" s="5">
        <v>0</v>
      </c>
      <c r="S886" s="4" t="s">
        <v>29</v>
      </c>
      <c r="T886" s="6">
        <v>45024</v>
      </c>
      <c r="U886" s="4" t="s">
        <v>84</v>
      </c>
      <c r="V886" s="2">
        <f t="shared" si="91"/>
        <v>24.883375042704657</v>
      </c>
      <c r="W886" s="3">
        <f t="shared" si="92"/>
        <v>6.3230362448115571E-2</v>
      </c>
      <c r="X886" s="3">
        <f t="shared" si="93"/>
        <v>21.5</v>
      </c>
      <c r="Y886" s="3">
        <f t="shared" si="94"/>
        <v>6521183350.5</v>
      </c>
      <c r="Z886" s="3">
        <f t="shared" si="95"/>
        <v>7190022668.5</v>
      </c>
      <c r="AA886" s="3">
        <f t="shared" si="96"/>
        <v>6.3230362448115474E-2</v>
      </c>
      <c r="AB886" s="7">
        <f t="shared" si="97"/>
        <v>-7.2741479579185225E-2</v>
      </c>
      <c r="AC886" s="3" cm="1">
        <f t="array" ref="AC886">IFERROR(
    (SUMPRODUCT(--(M886:M1885 &lt;&gt; Y886:Y1885)*(M886:M1885 &lt; Y886:Y1885)) - SUMPRODUCT(--(M886:M1885 &lt;&gt; Y886:Y1885)*(M886:M1885 &gt; Y886:Y1885))) /
    SQRT(
        (SUMPRODUCT(--(M886:M1885 &lt;&gt; Y886:Y1885)*(M886:M1885 &lt; Y886:Y1885)) + COUNT(M886:M1885)) *
        (SUMPRODUCT(--(M886:M1885 &lt;&gt; Y886:Y1885)*(M886:M1885 &gt; Y886:Y1885)) + COUNT(Y886:Y1885))
    ),
    0
)</f>
        <v>0.70710678118654757</v>
      </c>
    </row>
    <row r="887" spans="1:29" x14ac:dyDescent="0.3">
      <c r="A887" s="4" t="s">
        <v>227</v>
      </c>
      <c r="B887" s="4" t="s">
        <v>228</v>
      </c>
      <c r="C887" s="5">
        <v>24</v>
      </c>
      <c r="D887" s="4" t="s">
        <v>23</v>
      </c>
      <c r="E887" s="4" t="s">
        <v>33</v>
      </c>
      <c r="F887" s="5">
        <v>1</v>
      </c>
      <c r="G887" s="4" t="s">
        <v>34</v>
      </c>
      <c r="H887" s="4" t="s">
        <v>26</v>
      </c>
      <c r="I887" s="5">
        <v>28534666</v>
      </c>
      <c r="J887" s="5">
        <v>6817281</v>
      </c>
      <c r="K887" s="5">
        <v>15113050</v>
      </c>
      <c r="L887" s="4" t="s">
        <v>35</v>
      </c>
      <c r="M887" s="5">
        <v>560</v>
      </c>
      <c r="N887" s="5">
        <v>36</v>
      </c>
      <c r="O887" s="2">
        <v>15.4</v>
      </c>
      <c r="P887" s="5">
        <v>2595428</v>
      </c>
      <c r="Q887" s="4" t="s">
        <v>36</v>
      </c>
      <c r="R887" s="5">
        <v>0</v>
      </c>
      <c r="S887" s="4" t="s">
        <v>29</v>
      </c>
      <c r="T887" s="6">
        <v>45001</v>
      </c>
      <c r="U887" s="4" t="s">
        <v>55</v>
      </c>
      <c r="V887" s="2">
        <f t="shared" si="91"/>
        <v>7.3416833307653455</v>
      </c>
      <c r="W887" s="3">
        <f t="shared" si="92"/>
        <v>6.8317039739687238E-2</v>
      </c>
      <c r="X887" s="3">
        <f t="shared" si="93"/>
        <v>17.399999999999999</v>
      </c>
      <c r="Y887" s="3">
        <f t="shared" si="94"/>
        <v>232740970</v>
      </c>
      <c r="Z887" s="3">
        <f t="shared" si="95"/>
        <v>262967069.99999997</v>
      </c>
      <c r="AA887" s="3">
        <f t="shared" si="96"/>
        <v>6.8317039739687113E-2</v>
      </c>
      <c r="AB887" s="7">
        <f t="shared" si="97"/>
        <v>-7.2886275514186749E-2</v>
      </c>
      <c r="AC887" s="3" cm="1">
        <f t="array" ref="AC887">IFERROR(
    (SUMPRODUCT(--(M887:M1886 &lt;&gt; Y887:Y1886)*(M887:M1886 &lt; Y887:Y1886)) - SUMPRODUCT(--(M887:M1886 &lt;&gt; Y887:Y1886)*(M887:M1886 &gt; Y887:Y1886))) /
    SQRT(
        (SUMPRODUCT(--(M887:M1886 &lt;&gt; Y887:Y1886)*(M887:M1886 &lt; Y887:Y1886)) + COUNT(M887:M1886)) *
        (SUMPRODUCT(--(M887:M1886 &lt;&gt; Y887:Y1886)*(M887:M1886 &gt; Y887:Y1886)) + COUNT(Y887:Y1886))
    ),
    0
)</f>
        <v>0.70710678118654746</v>
      </c>
    </row>
    <row r="888" spans="1:29" x14ac:dyDescent="0.3">
      <c r="A888" s="4" t="s">
        <v>56</v>
      </c>
      <c r="B888" s="4" t="s">
        <v>57</v>
      </c>
      <c r="C888" s="5">
        <v>21</v>
      </c>
      <c r="D888" s="4" t="s">
        <v>23</v>
      </c>
      <c r="E888" s="4" t="s">
        <v>33</v>
      </c>
      <c r="F888" s="5">
        <v>0</v>
      </c>
      <c r="G888" s="4" t="s">
        <v>25</v>
      </c>
      <c r="H888" s="4" t="s">
        <v>26</v>
      </c>
      <c r="I888" s="5">
        <v>54969808</v>
      </c>
      <c r="J888" s="5">
        <v>8918562</v>
      </c>
      <c r="K888" s="5">
        <v>164018815</v>
      </c>
      <c r="L888" s="4" t="s">
        <v>58</v>
      </c>
      <c r="M888" s="5">
        <v>594</v>
      </c>
      <c r="N888" s="5">
        <v>48</v>
      </c>
      <c r="O888" s="2">
        <v>18.100000000000001</v>
      </c>
      <c r="P888" s="5">
        <v>13027950</v>
      </c>
      <c r="Q888" s="4" t="s">
        <v>36</v>
      </c>
      <c r="R888" s="5">
        <v>0</v>
      </c>
      <c r="S888" s="4" t="s">
        <v>37</v>
      </c>
      <c r="T888" s="6">
        <v>44854</v>
      </c>
      <c r="U888" s="4" t="s">
        <v>51</v>
      </c>
      <c r="V888" s="2">
        <f t="shared" si="91"/>
        <v>20.39173952943235</v>
      </c>
      <c r="W888" s="3">
        <f t="shared" si="92"/>
        <v>6.8479444910379564E-2</v>
      </c>
      <c r="X888" s="3">
        <f t="shared" si="93"/>
        <v>20.100000000000001</v>
      </c>
      <c r="Y888" s="3">
        <f t="shared" si="94"/>
        <v>2968740551.5</v>
      </c>
      <c r="Z888" s="3">
        <f t="shared" si="95"/>
        <v>3296778181.5</v>
      </c>
      <c r="AA888" s="3">
        <f t="shared" si="96"/>
        <v>6.8479444910379619E-2</v>
      </c>
      <c r="AB888" s="7">
        <f t="shared" si="97"/>
        <v>-8.2881730818664762E-2</v>
      </c>
      <c r="AC888" s="3" cm="1">
        <f t="array" ref="AC888">IFERROR(
    (SUMPRODUCT(--(M888:M1887 &lt;&gt; Y888:Y1887)*(M888:M1887 &lt; Y888:Y1887)) - SUMPRODUCT(--(M888:M1887 &lt;&gt; Y888:Y1887)*(M888:M1887 &gt; Y888:Y1887))) /
    SQRT(
        (SUMPRODUCT(--(M888:M1887 &lt;&gt; Y888:Y1887)*(M888:M1887 &lt; Y888:Y1887)) + COUNT(M888:M1887)) *
        (SUMPRODUCT(--(M888:M1887 &lt;&gt; Y888:Y1887)*(M888:M1887 &gt; Y888:Y1887)) + COUNT(Y888:Y1887))
    ),
    0
)</f>
        <v>0.70710678118654757</v>
      </c>
    </row>
    <row r="889" spans="1:29" x14ac:dyDescent="0.3">
      <c r="A889" s="4" t="s">
        <v>1890</v>
      </c>
      <c r="B889" s="4" t="s">
        <v>1891</v>
      </c>
      <c r="C889" s="5">
        <v>60</v>
      </c>
      <c r="D889" s="4" t="s">
        <v>23</v>
      </c>
      <c r="E889" s="4" t="s">
        <v>33</v>
      </c>
      <c r="F889" s="5">
        <v>3</v>
      </c>
      <c r="G889" s="4" t="s">
        <v>64</v>
      </c>
      <c r="H889" s="4" t="s">
        <v>26</v>
      </c>
      <c r="I889" s="5">
        <v>35674998</v>
      </c>
      <c r="J889" s="5">
        <v>9093432</v>
      </c>
      <c r="K889" s="5">
        <v>255894722</v>
      </c>
      <c r="L889" s="4" t="s">
        <v>61</v>
      </c>
      <c r="M889" s="5">
        <v>600</v>
      </c>
      <c r="N889" s="5">
        <v>48</v>
      </c>
      <c r="O889" s="2">
        <v>22.66</v>
      </c>
      <c r="P889" s="5">
        <v>11413929</v>
      </c>
      <c r="Q889" s="4" t="s">
        <v>46</v>
      </c>
      <c r="R889" s="5">
        <v>0</v>
      </c>
      <c r="S889" s="4" t="s">
        <v>29</v>
      </c>
      <c r="T889" s="6">
        <v>44827</v>
      </c>
      <c r="U889" s="4" t="s">
        <v>55</v>
      </c>
      <c r="V889" s="2">
        <f t="shared" si="91"/>
        <v>25.495486439886321</v>
      </c>
      <c r="W889" s="3">
        <f t="shared" si="92"/>
        <v>7.1955350050611336E-2</v>
      </c>
      <c r="X889" s="3">
        <f t="shared" si="93"/>
        <v>24.66</v>
      </c>
      <c r="Y889" s="3">
        <f t="shared" si="94"/>
        <v>5798574400.5200005</v>
      </c>
      <c r="Z889" s="3">
        <f t="shared" si="95"/>
        <v>6310363844.5200005</v>
      </c>
      <c r="AA889" s="3">
        <f t="shared" si="96"/>
        <v>7.1955350050611683E-2</v>
      </c>
      <c r="AB889" s="7">
        <f t="shared" si="97"/>
        <v>-7.7244374227168122E-2</v>
      </c>
      <c r="AC889" s="3" cm="1">
        <f t="array" ref="AC889">IFERROR(
    (SUMPRODUCT(--(M889:M1888 &lt;&gt; Y889:Y1888)*(M889:M1888 &lt; Y889:Y1888)) - SUMPRODUCT(--(M889:M1888 &lt;&gt; Y889:Y1888)*(M889:M1888 &gt; Y889:Y1888))) /
    SQRT(
        (SUMPRODUCT(--(M889:M1888 &lt;&gt; Y889:Y1888)*(M889:M1888 &lt; Y889:Y1888)) + COUNT(M889:M1888)) *
        (SUMPRODUCT(--(M889:M1888 &lt;&gt; Y889:Y1888)*(M889:M1888 &gt; Y889:Y1888)) + COUNT(Y889:Y1888))
    ),
    0
)</f>
        <v>0.70710678118654746</v>
      </c>
    </row>
    <row r="890" spans="1:29" x14ac:dyDescent="0.3">
      <c r="A890" s="4" t="s">
        <v>750</v>
      </c>
      <c r="B890" s="4" t="s">
        <v>751</v>
      </c>
      <c r="C890" s="5">
        <v>36</v>
      </c>
      <c r="D890" s="4" t="s">
        <v>23</v>
      </c>
      <c r="E890" s="4" t="s">
        <v>33</v>
      </c>
      <c r="F890" s="5">
        <v>3</v>
      </c>
      <c r="G890" s="4" t="s">
        <v>34</v>
      </c>
      <c r="H890" s="4" t="s">
        <v>26</v>
      </c>
      <c r="I890" s="5">
        <v>55174008</v>
      </c>
      <c r="J890" s="5">
        <v>779957</v>
      </c>
      <c r="K890" s="5">
        <v>292359870</v>
      </c>
      <c r="L890" s="4" t="s">
        <v>61</v>
      </c>
      <c r="M890" s="5">
        <v>581</v>
      </c>
      <c r="N890" s="5">
        <v>48</v>
      </c>
      <c r="O890" s="2">
        <v>15.43</v>
      </c>
      <c r="P890" s="5">
        <v>8280054</v>
      </c>
      <c r="Q890" s="4" t="s">
        <v>28</v>
      </c>
      <c r="R890" s="5">
        <v>0</v>
      </c>
      <c r="S890" s="4" t="s">
        <v>37</v>
      </c>
      <c r="T890" s="6">
        <v>45247</v>
      </c>
      <c r="U890" s="4" t="s">
        <v>84</v>
      </c>
      <c r="V890" s="2">
        <f t="shared" si="91"/>
        <v>14.797975442848422</v>
      </c>
      <c r="W890" s="3">
        <f t="shared" si="92"/>
        <v>8.1787783956566176E-2</v>
      </c>
      <c r="X890" s="3">
        <f t="shared" si="93"/>
        <v>17.43</v>
      </c>
      <c r="Y890" s="3">
        <f t="shared" si="94"/>
        <v>4511112794.1000004</v>
      </c>
      <c r="Z890" s="3">
        <f t="shared" si="95"/>
        <v>5095832534.1000004</v>
      </c>
      <c r="AA890" s="3">
        <f t="shared" si="96"/>
        <v>8.1787783956567023E-2</v>
      </c>
      <c r="AB890" s="7">
        <f t="shared" si="97"/>
        <v>-6.9083179862756763E-2</v>
      </c>
      <c r="AC890" s="3" cm="1">
        <f t="array" ref="AC890">IFERROR(
    (SUMPRODUCT(--(M890:M1889 &lt;&gt; Y890:Y1889)*(M890:M1889 &lt; Y890:Y1889)) - SUMPRODUCT(--(M890:M1889 &lt;&gt; Y890:Y1889)*(M890:M1889 &gt; Y890:Y1889))) /
    SQRT(
        (SUMPRODUCT(--(M890:M1889 &lt;&gt; Y890:Y1889)*(M890:M1889 &lt; Y890:Y1889)) + COUNT(M890:M1889)) *
        (SUMPRODUCT(--(M890:M1889 &lt;&gt; Y890:Y1889)*(M890:M1889 &gt; Y890:Y1889)) + COUNT(Y890:Y1889))
    ),
    0
)</f>
        <v>0.70710678118654757</v>
      </c>
    </row>
    <row r="891" spans="1:29" x14ac:dyDescent="0.3">
      <c r="A891" s="4" t="s">
        <v>1396</v>
      </c>
      <c r="B891" s="4" t="s">
        <v>1397</v>
      </c>
      <c r="C891" s="5">
        <v>50</v>
      </c>
      <c r="D891" s="4" t="s">
        <v>23</v>
      </c>
      <c r="E891" s="4" t="s">
        <v>24</v>
      </c>
      <c r="F891" s="5">
        <v>0</v>
      </c>
      <c r="G891" s="4" t="s">
        <v>64</v>
      </c>
      <c r="H891" s="4" t="s">
        <v>49</v>
      </c>
      <c r="I891" s="5">
        <v>59356930</v>
      </c>
      <c r="J891" s="5">
        <v>8158781</v>
      </c>
      <c r="K891" s="5">
        <v>479971768</v>
      </c>
      <c r="L891" s="4" t="s">
        <v>35</v>
      </c>
      <c r="M891" s="5">
        <v>592</v>
      </c>
      <c r="N891" s="5">
        <v>24</v>
      </c>
      <c r="O891" s="2">
        <v>9.18</v>
      </c>
      <c r="P891" s="5">
        <v>3921984</v>
      </c>
      <c r="Q891" s="4" t="s">
        <v>28</v>
      </c>
      <c r="R891" s="5">
        <v>0</v>
      </c>
      <c r="S891" s="4" t="s">
        <v>50</v>
      </c>
      <c r="T891" s="6">
        <v>45325</v>
      </c>
      <c r="U891" s="4" t="s">
        <v>38</v>
      </c>
      <c r="V891" s="2">
        <f t="shared" si="91"/>
        <v>5.8089945909034411</v>
      </c>
      <c r="W891" s="3">
        <f t="shared" si="92"/>
        <v>8.21311629995429E-2</v>
      </c>
      <c r="X891" s="3">
        <f t="shared" si="93"/>
        <v>11.18</v>
      </c>
      <c r="Y891" s="3">
        <f t="shared" si="94"/>
        <v>4406140830.2399998</v>
      </c>
      <c r="Z891" s="3">
        <f t="shared" si="95"/>
        <v>5366084366.2399998</v>
      </c>
      <c r="AA891" s="3">
        <f t="shared" si="96"/>
        <v>8.21311629995434E-2</v>
      </c>
      <c r="AB891" s="7">
        <f t="shared" si="97"/>
        <v>-6.8707747802879818E-2</v>
      </c>
      <c r="AC891" s="3" cm="1">
        <f t="array" ref="AC891">IFERROR(
    (SUMPRODUCT(--(M891:M1890 &lt;&gt; Y891:Y1890)*(M891:M1890 &lt; Y891:Y1890)) - SUMPRODUCT(--(M891:M1890 &lt;&gt; Y891:Y1890)*(M891:M1890 &gt; Y891:Y1890))) /
    SQRT(
        (SUMPRODUCT(--(M891:M1890 &lt;&gt; Y891:Y1890)*(M891:M1890 &lt; Y891:Y1890)) + COUNT(M891:M1890)) *
        (SUMPRODUCT(--(M891:M1890 &lt;&gt; Y891:Y1890)*(M891:M1890 &gt; Y891:Y1890)) + COUNT(Y891:Y1890))
    ),
    0
)</f>
        <v>0.70710678118654757</v>
      </c>
    </row>
    <row r="892" spans="1:29" x14ac:dyDescent="0.3">
      <c r="A892" s="4" t="s">
        <v>380</v>
      </c>
      <c r="B892" s="4" t="s">
        <v>381</v>
      </c>
      <c r="C892" s="5">
        <v>28</v>
      </c>
      <c r="D892" s="4" t="s">
        <v>41</v>
      </c>
      <c r="E892" s="4" t="s">
        <v>24</v>
      </c>
      <c r="F892" s="5">
        <v>0</v>
      </c>
      <c r="G892" s="4" t="s">
        <v>25</v>
      </c>
      <c r="H892" s="4" t="s">
        <v>26</v>
      </c>
      <c r="I892" s="5">
        <v>58944811</v>
      </c>
      <c r="J892" s="5">
        <v>3762853</v>
      </c>
      <c r="K892" s="5">
        <v>169400491</v>
      </c>
      <c r="L892" s="4" t="s">
        <v>61</v>
      </c>
      <c r="M892" s="5">
        <v>569</v>
      </c>
      <c r="N892" s="5">
        <v>24</v>
      </c>
      <c r="O892" s="2">
        <v>10.85</v>
      </c>
      <c r="P892" s="5">
        <v>8530223</v>
      </c>
      <c r="Q892" s="4" t="s">
        <v>36</v>
      </c>
      <c r="R892" s="5">
        <v>0</v>
      </c>
      <c r="S892" s="4" t="s">
        <v>29</v>
      </c>
      <c r="T892" s="6">
        <v>45084</v>
      </c>
      <c r="U892" s="4" t="s">
        <v>38</v>
      </c>
      <c r="V892" s="2">
        <f t="shared" si="91"/>
        <v>13.603158618697709</v>
      </c>
      <c r="W892" s="3">
        <f t="shared" si="92"/>
        <v>7.5342952926607462E-2</v>
      </c>
      <c r="X892" s="3">
        <f t="shared" si="93"/>
        <v>12.85</v>
      </c>
      <c r="Y892" s="3">
        <f t="shared" si="94"/>
        <v>1837995327.3499999</v>
      </c>
      <c r="Z892" s="3">
        <f t="shared" si="95"/>
        <v>2176796309.3499999</v>
      </c>
      <c r="AA892" s="3">
        <f t="shared" si="96"/>
        <v>7.5342952926607643E-2</v>
      </c>
      <c r="AB892" s="7">
        <f t="shared" si="97"/>
        <v>-6.3381325292630145E-2</v>
      </c>
      <c r="AC892" s="3" cm="1">
        <f t="array" ref="AC892">IFERROR(
    (SUMPRODUCT(--(M892:M1891 &lt;&gt; Y892:Y1891)*(M892:M1891 &lt; Y892:Y1891)) - SUMPRODUCT(--(M892:M1891 &lt;&gt; Y892:Y1891)*(M892:M1891 &gt; Y892:Y1891))) /
    SQRT(
        (SUMPRODUCT(--(M892:M1891 &lt;&gt; Y892:Y1891)*(M892:M1891 &lt; Y892:Y1891)) + COUNT(M892:M1891)) *
        (SUMPRODUCT(--(M892:M1891 &lt;&gt; Y892:Y1891)*(M892:M1891 &gt; Y892:Y1891)) + COUNT(Y892:Y1891))
    ),
    0
)</f>
        <v>0.70710678118654746</v>
      </c>
    </row>
    <row r="893" spans="1:29" x14ac:dyDescent="0.3">
      <c r="A893" s="4" t="s">
        <v>622</v>
      </c>
      <c r="B893" s="4" t="s">
        <v>623</v>
      </c>
      <c r="C893" s="5">
        <v>33</v>
      </c>
      <c r="D893" s="4" t="s">
        <v>41</v>
      </c>
      <c r="E893" s="4" t="s">
        <v>24</v>
      </c>
      <c r="F893" s="5">
        <v>0</v>
      </c>
      <c r="G893" s="4" t="s">
        <v>34</v>
      </c>
      <c r="H893" s="4" t="s">
        <v>305</v>
      </c>
      <c r="I893" s="5">
        <v>22304141</v>
      </c>
      <c r="J893" s="5">
        <v>7219155</v>
      </c>
      <c r="K893" s="5">
        <v>26806308</v>
      </c>
      <c r="L893" s="4" t="s">
        <v>71</v>
      </c>
      <c r="M893" s="5">
        <v>584</v>
      </c>
      <c r="N893" s="5">
        <v>48</v>
      </c>
      <c r="O893" s="2">
        <v>23.4</v>
      </c>
      <c r="P893" s="5">
        <v>4393416</v>
      </c>
      <c r="Q893" s="4" t="s">
        <v>46</v>
      </c>
      <c r="R893" s="5">
        <v>0</v>
      </c>
      <c r="S893" s="4" t="s">
        <v>37</v>
      </c>
      <c r="T893" s="6">
        <v>45265</v>
      </c>
      <c r="U893" s="4" t="s">
        <v>38</v>
      </c>
      <c r="V893" s="2">
        <f t="shared" si="91"/>
        <v>14.881183997884248</v>
      </c>
      <c r="W893" s="3">
        <f t="shared" si="92"/>
        <v>7.0143756633229956E-2</v>
      </c>
      <c r="X893" s="3">
        <f t="shared" si="93"/>
        <v>25.4</v>
      </c>
      <c r="Y893" s="3">
        <f t="shared" si="94"/>
        <v>627267607.19999993</v>
      </c>
      <c r="Z893" s="3">
        <f t="shared" si="95"/>
        <v>680880223.19999993</v>
      </c>
      <c r="AA893" s="3">
        <f t="shared" si="96"/>
        <v>7.0143756633229956E-2</v>
      </c>
      <c r="AB893" s="7">
        <f t="shared" si="97"/>
        <v>-6.8986313571853267E-2</v>
      </c>
      <c r="AC893" s="3" cm="1">
        <f t="array" ref="AC893">IFERROR(
    (SUMPRODUCT(--(M893:M1892 &lt;&gt; Y893:Y1892)*(M893:M1892 &lt; Y893:Y1892)) - SUMPRODUCT(--(M893:M1892 &lt;&gt; Y893:Y1892)*(M893:M1892 &gt; Y893:Y1892))) /
    SQRT(
        (SUMPRODUCT(--(M893:M1892 &lt;&gt; Y893:Y1892)*(M893:M1892 &lt; Y893:Y1892)) + COUNT(M893:M1892)) *
        (SUMPRODUCT(--(M893:M1892 &lt;&gt; Y893:Y1892)*(M893:M1892 &gt; Y893:Y1892)) + COUNT(Y893:Y1892))
    ),
    0
)</f>
        <v>0.70710678118654757</v>
      </c>
    </row>
    <row r="894" spans="1:29" x14ac:dyDescent="0.3">
      <c r="A894" s="4" t="s">
        <v>1316</v>
      </c>
      <c r="B894" s="4" t="s">
        <v>1317</v>
      </c>
      <c r="C894" s="5">
        <v>48</v>
      </c>
      <c r="D894" s="4" t="s">
        <v>41</v>
      </c>
      <c r="E894" s="4" t="s">
        <v>33</v>
      </c>
      <c r="F894" s="5">
        <v>0</v>
      </c>
      <c r="G894" s="4" t="s">
        <v>25</v>
      </c>
      <c r="H894" s="4" t="s">
        <v>54</v>
      </c>
      <c r="I894" s="5">
        <v>22383968</v>
      </c>
      <c r="J894" s="5">
        <v>171236</v>
      </c>
      <c r="K894" s="5">
        <v>262541675</v>
      </c>
      <c r="L894" s="4" t="s">
        <v>35</v>
      </c>
      <c r="M894" s="5">
        <v>574</v>
      </c>
      <c r="N894" s="5">
        <v>12</v>
      </c>
      <c r="O894" s="2">
        <v>9.75</v>
      </c>
      <c r="P894" s="5">
        <v>15810641</v>
      </c>
      <c r="Q894" s="4" t="s">
        <v>36</v>
      </c>
      <c r="R894" s="5">
        <v>0</v>
      </c>
      <c r="S894" s="4" t="s">
        <v>43</v>
      </c>
      <c r="T894" s="6">
        <v>44944</v>
      </c>
      <c r="U894" s="4" t="s">
        <v>84</v>
      </c>
      <c r="V894" s="2">
        <f t="shared" si="91"/>
        <v>70.097530485647582</v>
      </c>
      <c r="W894" s="3">
        <f t="shared" si="92"/>
        <v>8.1752957148828867E-2</v>
      </c>
      <c r="X894" s="3">
        <f t="shared" si="93"/>
        <v>11.75</v>
      </c>
      <c r="Y894" s="3">
        <f t="shared" si="94"/>
        <v>2559781331.25</v>
      </c>
      <c r="Z894" s="3">
        <f t="shared" si="95"/>
        <v>3084864681.25</v>
      </c>
      <c r="AA894" s="3">
        <f t="shared" si="96"/>
        <v>8.1752957148828992E-2</v>
      </c>
      <c r="AB894" s="7">
        <f t="shared" si="97"/>
        <v>-6.7149891920663035E-2</v>
      </c>
      <c r="AC894" s="3" cm="1">
        <f t="array" ref="AC894">IFERROR(
    (SUMPRODUCT(--(M894:M1893 &lt;&gt; Y894:Y1893)*(M894:M1893 &lt; Y894:Y1893)) - SUMPRODUCT(--(M894:M1893 &lt;&gt; Y894:Y1893)*(M894:M1893 &gt; Y894:Y1893))) /
    SQRT(
        (SUMPRODUCT(--(M894:M1893 &lt;&gt; Y894:Y1893)*(M894:M1893 &lt; Y894:Y1893)) + COUNT(M894:M1893)) *
        (SUMPRODUCT(--(M894:M1893 &lt;&gt; Y894:Y1893)*(M894:M1893 &gt; Y894:Y1893)) + COUNT(Y894:Y1893))
    ),
    0
)</f>
        <v>0.70710678118654746</v>
      </c>
    </row>
    <row r="895" spans="1:29" x14ac:dyDescent="0.3">
      <c r="A895" s="4" t="s">
        <v>1576</v>
      </c>
      <c r="B895" s="4" t="s">
        <v>1577</v>
      </c>
      <c r="C895" s="5">
        <v>54</v>
      </c>
      <c r="D895" s="4" t="s">
        <v>41</v>
      </c>
      <c r="E895" s="4" t="s">
        <v>33</v>
      </c>
      <c r="F895" s="5">
        <v>1</v>
      </c>
      <c r="G895" s="4" t="s">
        <v>64</v>
      </c>
      <c r="H895" s="4" t="s">
        <v>26</v>
      </c>
      <c r="I895" s="5">
        <v>30340861</v>
      </c>
      <c r="J895" s="5">
        <v>3831854</v>
      </c>
      <c r="K895" s="5">
        <v>229797483</v>
      </c>
      <c r="L895" s="4" t="s">
        <v>61</v>
      </c>
      <c r="M895" s="5">
        <v>592</v>
      </c>
      <c r="N895" s="5">
        <v>48</v>
      </c>
      <c r="O895" s="2">
        <v>8.49</v>
      </c>
      <c r="P895" s="5">
        <v>14865640</v>
      </c>
      <c r="Q895" s="4" t="s">
        <v>36</v>
      </c>
      <c r="R895" s="5">
        <v>1</v>
      </c>
      <c r="S895" s="4" t="s">
        <v>50</v>
      </c>
      <c r="T895" s="6">
        <v>45887</v>
      </c>
      <c r="U895" s="4" t="s">
        <v>38</v>
      </c>
      <c r="V895" s="2">
        <f t="shared" si="91"/>
        <v>43.501489419263294</v>
      </c>
      <c r="W895" s="3">
        <f t="shared" si="92"/>
        <v>7.5149857707569601E-2</v>
      </c>
      <c r="X895" s="3">
        <f t="shared" si="93"/>
        <v>10.49</v>
      </c>
      <c r="Y895" s="3">
        <f t="shared" si="94"/>
        <v>1950980630.6700001</v>
      </c>
      <c r="Z895" s="3">
        <f t="shared" si="95"/>
        <v>2410575596.6700001</v>
      </c>
      <c r="AA895" s="3">
        <f t="shared" si="96"/>
        <v>7.5149857707569767E-2</v>
      </c>
      <c r="AB895" s="7">
        <f t="shared" si="97"/>
        <v>-7.0276611956290452E-2</v>
      </c>
      <c r="AC895" s="3" cm="1">
        <f t="array" ref="AC895">IFERROR(
    (SUMPRODUCT(--(M895:M1894 &lt;&gt; Y895:Y1894)*(M895:M1894 &lt; Y895:Y1894)) - SUMPRODUCT(--(M895:M1894 &lt;&gt; Y895:Y1894)*(M895:M1894 &gt; Y895:Y1894))) /
    SQRT(
        (SUMPRODUCT(--(M895:M1894 &lt;&gt; Y895:Y1894)*(M895:M1894 &lt; Y895:Y1894)) + COUNT(M895:M1894)) *
        (SUMPRODUCT(--(M895:M1894 &lt;&gt; Y895:Y1894)*(M895:M1894 &gt; Y895:Y1894)) + COUNT(Y895:Y1894))
    ),
    0
)</f>
        <v>0.70710678118654757</v>
      </c>
    </row>
    <row r="896" spans="1:29" x14ac:dyDescent="0.3">
      <c r="A896" s="4" t="s">
        <v>352</v>
      </c>
      <c r="B896" s="4" t="s">
        <v>353</v>
      </c>
      <c r="C896" s="5">
        <v>27</v>
      </c>
      <c r="D896" s="4" t="s">
        <v>23</v>
      </c>
      <c r="E896" s="4" t="s">
        <v>24</v>
      </c>
      <c r="F896" s="5">
        <v>1</v>
      </c>
      <c r="G896" s="4" t="s">
        <v>34</v>
      </c>
      <c r="H896" s="4" t="s">
        <v>26</v>
      </c>
      <c r="I896" s="5">
        <v>55335659</v>
      </c>
      <c r="J896" s="5">
        <v>956011</v>
      </c>
      <c r="K896" s="5">
        <v>187428171</v>
      </c>
      <c r="L896" s="4" t="s">
        <v>27</v>
      </c>
      <c r="M896" s="5">
        <v>591</v>
      </c>
      <c r="N896" s="5">
        <v>36</v>
      </c>
      <c r="O896" s="2">
        <v>8.7200000000000006</v>
      </c>
      <c r="P896" s="5">
        <v>4097619</v>
      </c>
      <c r="Q896" s="4" t="s">
        <v>36</v>
      </c>
      <c r="R896" s="5">
        <v>0</v>
      </c>
      <c r="S896" s="4" t="s">
        <v>29</v>
      </c>
      <c r="T896" s="6">
        <v>45017</v>
      </c>
      <c r="U896" s="4" t="s">
        <v>84</v>
      </c>
      <c r="V896" s="2">
        <f t="shared" si="91"/>
        <v>7.2792635215832107</v>
      </c>
      <c r="W896" s="3">
        <f t="shared" si="92"/>
        <v>9.9845453524154609E-2</v>
      </c>
      <c r="X896" s="3">
        <f t="shared" si="93"/>
        <v>10.72</v>
      </c>
      <c r="Y896" s="3">
        <f t="shared" si="94"/>
        <v>1634373651.1200001</v>
      </c>
      <c r="Z896" s="3">
        <f t="shared" si="95"/>
        <v>2009229993.1200001</v>
      </c>
      <c r="AA896" s="3">
        <f t="shared" si="96"/>
        <v>9.9845453524154457E-2</v>
      </c>
      <c r="AB896" s="7">
        <f t="shared" si="97"/>
        <v>-8.6529061410771171E-2</v>
      </c>
      <c r="AC896" s="3" cm="1">
        <f t="array" ref="AC896">IFERROR(
    (SUMPRODUCT(--(M896:M1895 &lt;&gt; Y896:Y1895)*(M896:M1895 &lt; Y896:Y1895)) - SUMPRODUCT(--(M896:M1895 &lt;&gt; Y896:Y1895)*(M896:M1895 &gt; Y896:Y1895))) /
    SQRT(
        (SUMPRODUCT(--(M896:M1895 &lt;&gt; Y896:Y1895)*(M896:M1895 &lt; Y896:Y1895)) + COUNT(M896:M1895)) *
        (SUMPRODUCT(--(M896:M1895 &lt;&gt; Y896:Y1895)*(M896:M1895 &gt; Y896:Y1895)) + COUNT(Y896:Y1895))
    ),
    0
)</f>
        <v>0.70710678118654757</v>
      </c>
    </row>
    <row r="897" spans="1:29" x14ac:dyDescent="0.3">
      <c r="A897" s="4" t="s">
        <v>2048</v>
      </c>
      <c r="B897" s="4" t="s">
        <v>2049</v>
      </c>
      <c r="C897" s="5">
        <v>64</v>
      </c>
      <c r="D897" s="4" t="s">
        <v>23</v>
      </c>
      <c r="E897" s="4" t="s">
        <v>33</v>
      </c>
      <c r="F897" s="5">
        <v>0</v>
      </c>
      <c r="G897" s="4" t="s">
        <v>25</v>
      </c>
      <c r="H897" s="4" t="s">
        <v>54</v>
      </c>
      <c r="I897" s="5">
        <v>55804654</v>
      </c>
      <c r="J897" s="5">
        <v>12461940</v>
      </c>
      <c r="K897" s="5">
        <v>451974008</v>
      </c>
      <c r="L897" s="4" t="s">
        <v>61</v>
      </c>
      <c r="M897" s="5">
        <v>578</v>
      </c>
      <c r="N897" s="5">
        <v>36</v>
      </c>
      <c r="O897" s="2">
        <v>13.5</v>
      </c>
      <c r="P897" s="5">
        <v>8974410</v>
      </c>
      <c r="Q897" s="4" t="s">
        <v>46</v>
      </c>
      <c r="R897" s="5">
        <v>0</v>
      </c>
      <c r="S897" s="4" t="s">
        <v>43</v>
      </c>
      <c r="T897" s="6">
        <v>44959</v>
      </c>
      <c r="U897" s="4" t="s">
        <v>30</v>
      </c>
      <c r="V897" s="2">
        <f t="shared" si="91"/>
        <v>13.146122391868561</v>
      </c>
      <c r="W897" s="3">
        <f t="shared" si="92"/>
        <v>9.2060450487739226E-2</v>
      </c>
      <c r="X897" s="3">
        <f t="shared" si="93"/>
        <v>15.5</v>
      </c>
      <c r="Y897" s="3">
        <f t="shared" si="94"/>
        <v>6101649108</v>
      </c>
      <c r="Z897" s="3">
        <f t="shared" si="95"/>
        <v>7005597124</v>
      </c>
      <c r="AA897" s="3">
        <f t="shared" si="96"/>
        <v>9.2060450487739365E-2</v>
      </c>
      <c r="AB897" s="7">
        <f t="shared" si="97"/>
        <v>-8.1449270875694604E-2</v>
      </c>
      <c r="AC897" s="3" cm="1">
        <f t="array" ref="AC897">IFERROR(
    (SUMPRODUCT(--(M897:M1896 &lt;&gt; Y897:Y1896)*(M897:M1896 &lt; Y897:Y1896)) - SUMPRODUCT(--(M897:M1896 &lt;&gt; Y897:Y1896)*(M897:M1896 &gt; Y897:Y1896))) /
    SQRT(
        (SUMPRODUCT(--(M897:M1896 &lt;&gt; Y897:Y1896)*(M897:M1896 &lt; Y897:Y1896)) + COUNT(M897:M1896)) *
        (SUMPRODUCT(--(M897:M1896 &lt;&gt; Y897:Y1896)*(M897:M1896 &gt; Y897:Y1896)) + COUNT(Y897:Y1896))
    ),
    0
)</f>
        <v>0.70710678118654746</v>
      </c>
    </row>
    <row r="898" spans="1:29" x14ac:dyDescent="0.3">
      <c r="A898" s="4" t="s">
        <v>754</v>
      </c>
      <c r="B898" s="4" t="s">
        <v>755</v>
      </c>
      <c r="C898" s="5">
        <v>36</v>
      </c>
      <c r="D898" s="4" t="s">
        <v>41</v>
      </c>
      <c r="E898" s="4" t="s">
        <v>33</v>
      </c>
      <c r="F898" s="5">
        <v>2</v>
      </c>
      <c r="G898" s="4" t="s">
        <v>64</v>
      </c>
      <c r="H898" s="4" t="s">
        <v>305</v>
      </c>
      <c r="I898" s="5">
        <v>55700541</v>
      </c>
      <c r="J898" s="5">
        <v>10722305</v>
      </c>
      <c r="K898" s="5">
        <v>407448650</v>
      </c>
      <c r="L898" s="4" t="s">
        <v>61</v>
      </c>
      <c r="M898" s="5">
        <v>595</v>
      </c>
      <c r="N898" s="5">
        <v>24</v>
      </c>
      <c r="O898" s="2">
        <v>10.44</v>
      </c>
      <c r="P898" s="5">
        <v>1661944</v>
      </c>
      <c r="Q898" s="4" t="s">
        <v>124</v>
      </c>
      <c r="R898" s="5">
        <v>0</v>
      </c>
      <c r="S898" s="4" t="s">
        <v>37</v>
      </c>
      <c r="T898" s="6">
        <v>45377</v>
      </c>
      <c r="U898" s="4" t="s">
        <v>30</v>
      </c>
      <c r="V898" s="2">
        <f t="shared" ref="V898:V961" si="98" xml:space="preserve"> (P898 / (I898 + J898)) * 100</f>
        <v>2.5020668340528496</v>
      </c>
      <c r="W898" s="3">
        <f t="shared" ref="W898:W961" si="99">IF(M898 &lt; 650,
    IF(AND(COUNTIFS(R898:R1897, 1) &gt; 0, COUNTIFS(R898:R1897, 0) &gt; 0, COUNTA(O898:O1897) &gt; 1),
        (AVERAGEIFS(O898:O1897, R898:R1897, 1) - AVERAGEIFS(O898:O1897, R898:R1897, 0)) / STDEVP(O898:O1897) * SQRT((COUNTIFS(R898:R1897, 1) * COUNTIFS(R898:R1897, 0)) / (COUNTA(O898:O1897) * (COUNTA(O898:O1897) - 1))),
        0),
    0)</f>
        <v>8.9630682185502977E-2</v>
      </c>
      <c r="X898" s="3">
        <f t="shared" ref="X898:X961" si="100">IF(M898 &lt; 650, O898 + 2, O898)</f>
        <v>12.44</v>
      </c>
      <c r="Y898" s="3">
        <f t="shared" ref="Y898:Y961" si="101" xml:space="preserve"> K898 * O898</f>
        <v>4253763906</v>
      </c>
      <c r="Z898" s="3">
        <f t="shared" ref="Z898:Z961" si="102" xml:space="preserve"> K898 * X898</f>
        <v>5068661206</v>
      </c>
      <c r="AA898" s="3">
        <f t="shared" ref="AA898:AA961" si="103">IF(M898 &lt; 650,
    IF(AND(COUNTIFS(R898:R1897, 1) &gt; 0, COUNTIFS(R898:R1897, 0) &gt; 0, COUNTA(X898:X1897) &gt; 1),
        (AVERAGEIFS(X898:X1897, R898:R1897, 1) - AVERAGEIFS(X898:X1897, R898:R1897, 0)) / STDEVP(X898:X1897) * SQRT((COUNTIFS(R898:R1897, 1) * COUNTIFS(R898:R1897, 0)) / (COUNTA(X898:X1897) * (COUNTA(X898:X1897) - 1))),
        0),
    0)</f>
        <v>8.9630682185503033E-2</v>
      </c>
      <c r="AB898" s="7">
        <f t="shared" ref="AB898:AB961" si="104">IF(M898 &lt; 650,
    IF(AND(COUNTIFS(R898:R1897, 1) &gt; 0, COUNTIFS(R898:R1897, 0) &gt; 0, COUNTA(M898:M1897) &gt; 1),
        (AVERAGEIFS(M898:M1897, R898:R1897, 1) - AVERAGEIFS(M898:M1897, R898:R1897, 0)) / STDEVP(M898:M1897) * SQRT((COUNTIFS(R898:R1897, 1) * COUNTIFS(R898:R1897, 0)) / (COUNTA(M898:M1897) * (COUNTA(M898:M1897) - 1))),
        0),
    0)</f>
        <v>-8.2487344022102671E-2</v>
      </c>
      <c r="AC898" s="3" cm="1">
        <f t="array" ref="AC898">IFERROR(
    (SUMPRODUCT(--(M898:M1897 &lt;&gt; Y898:Y1897)*(M898:M1897 &lt; Y898:Y1897)) - SUMPRODUCT(--(M898:M1897 &lt;&gt; Y898:Y1897)*(M898:M1897 &gt; Y898:Y1897))) /
    SQRT(
        (SUMPRODUCT(--(M898:M1897 &lt;&gt; Y898:Y1897)*(M898:M1897 &lt; Y898:Y1897)) + COUNT(M898:M1897)) *
        (SUMPRODUCT(--(M898:M1897 &lt;&gt; Y898:Y1897)*(M898:M1897 &gt; Y898:Y1897)) + COUNT(Y898:Y1897))
    ),
    0
)</f>
        <v>0.70710678118654757</v>
      </c>
    </row>
    <row r="899" spans="1:29" x14ac:dyDescent="0.3">
      <c r="A899" s="4" t="s">
        <v>796</v>
      </c>
      <c r="B899" s="4" t="s">
        <v>797</v>
      </c>
      <c r="C899" s="5">
        <v>37</v>
      </c>
      <c r="D899" s="4" t="s">
        <v>41</v>
      </c>
      <c r="E899" s="4" t="s">
        <v>33</v>
      </c>
      <c r="F899" s="5">
        <v>3</v>
      </c>
      <c r="G899" s="4" t="s">
        <v>34</v>
      </c>
      <c r="H899" s="4" t="s">
        <v>26</v>
      </c>
      <c r="I899" s="5">
        <v>39337998</v>
      </c>
      <c r="J899" s="5">
        <v>3060465</v>
      </c>
      <c r="K899" s="5">
        <v>405916298</v>
      </c>
      <c r="L899" s="4" t="s">
        <v>58</v>
      </c>
      <c r="M899" s="5">
        <v>591</v>
      </c>
      <c r="N899" s="5">
        <v>36</v>
      </c>
      <c r="O899" s="2">
        <v>13.02</v>
      </c>
      <c r="P899" s="5">
        <v>9073934</v>
      </c>
      <c r="Q899" s="4" t="s">
        <v>36</v>
      </c>
      <c r="R899" s="5">
        <v>0</v>
      </c>
      <c r="S899" s="4" t="s">
        <v>29</v>
      </c>
      <c r="T899" s="6">
        <v>45365</v>
      </c>
      <c r="U899" s="4" t="s">
        <v>55</v>
      </c>
      <c r="V899" s="2">
        <f t="shared" si="98"/>
        <v>21.401563542527473</v>
      </c>
      <c r="W899" s="3">
        <f t="shared" si="99"/>
        <v>8.3326981403543138E-2</v>
      </c>
      <c r="X899" s="3">
        <f t="shared" si="100"/>
        <v>15.02</v>
      </c>
      <c r="Y899" s="3">
        <f t="shared" si="101"/>
        <v>5285030199.96</v>
      </c>
      <c r="Z899" s="3">
        <f t="shared" si="102"/>
        <v>6096862795.96</v>
      </c>
      <c r="AA899" s="3">
        <f t="shared" si="103"/>
        <v>8.3326981403543054E-2</v>
      </c>
      <c r="AB899" s="7">
        <f t="shared" si="104"/>
        <v>-7.5402228178726452E-2</v>
      </c>
      <c r="AC899" s="3" cm="1">
        <f t="array" ref="AC899">IFERROR(
    (SUMPRODUCT(--(M899:M1898 &lt;&gt; Y899:Y1898)*(M899:M1898 &lt; Y899:Y1898)) - SUMPRODUCT(--(M899:M1898 &lt;&gt; Y899:Y1898)*(M899:M1898 &gt; Y899:Y1898))) /
    SQRT(
        (SUMPRODUCT(--(M899:M1898 &lt;&gt; Y899:Y1898)*(M899:M1898 &lt; Y899:Y1898)) + COUNT(M899:M1898)) *
        (SUMPRODUCT(--(M899:M1898 &lt;&gt; Y899:Y1898)*(M899:M1898 &gt; Y899:Y1898)) + COUNT(Y899:Y1898))
    ),
    0
)</f>
        <v>0.70710678118654746</v>
      </c>
    </row>
    <row r="900" spans="1:29" x14ac:dyDescent="0.3">
      <c r="A900" s="4" t="s">
        <v>283</v>
      </c>
      <c r="B900" s="4" t="s">
        <v>284</v>
      </c>
      <c r="C900" s="5">
        <v>25</v>
      </c>
      <c r="D900" s="4" t="s">
        <v>23</v>
      </c>
      <c r="E900" s="4" t="s">
        <v>24</v>
      </c>
      <c r="F900" s="5">
        <v>2</v>
      </c>
      <c r="G900" s="4" t="s">
        <v>93</v>
      </c>
      <c r="H900" s="4" t="s">
        <v>49</v>
      </c>
      <c r="I900" s="5">
        <v>25840284</v>
      </c>
      <c r="J900" s="5">
        <v>3750222</v>
      </c>
      <c r="K900" s="5">
        <v>236386840</v>
      </c>
      <c r="L900" s="4" t="s">
        <v>71</v>
      </c>
      <c r="M900" s="5">
        <v>594</v>
      </c>
      <c r="N900" s="5">
        <v>48</v>
      </c>
      <c r="O900" s="2">
        <v>10.09</v>
      </c>
      <c r="P900" s="5">
        <v>3904814</v>
      </c>
      <c r="Q900" s="4" t="s">
        <v>28</v>
      </c>
      <c r="R900" s="5">
        <v>0</v>
      </c>
      <c r="S900" s="4" t="s">
        <v>50</v>
      </c>
      <c r="T900" s="6">
        <v>45181</v>
      </c>
      <c r="U900" s="4" t="s">
        <v>84</v>
      </c>
      <c r="V900" s="2">
        <f t="shared" si="98"/>
        <v>13.196171772121776</v>
      </c>
      <c r="W900" s="3">
        <f t="shared" si="99"/>
        <v>8.007081585789326E-2</v>
      </c>
      <c r="X900" s="3">
        <f t="shared" si="100"/>
        <v>12.09</v>
      </c>
      <c r="Y900" s="3">
        <f t="shared" si="101"/>
        <v>2385143215.5999999</v>
      </c>
      <c r="Z900" s="3">
        <f t="shared" si="102"/>
        <v>2857916895.5999999</v>
      </c>
      <c r="AA900" s="3">
        <f t="shared" si="103"/>
        <v>8.0070815857892899E-2</v>
      </c>
      <c r="AB900" s="7">
        <f t="shared" si="104"/>
        <v>-6.9890570322267295E-2</v>
      </c>
      <c r="AC900" s="3" cm="1">
        <f t="array" ref="AC900">IFERROR(
    (SUMPRODUCT(--(M900:M1899 &lt;&gt; Y900:Y1899)*(M900:M1899 &lt; Y900:Y1899)) - SUMPRODUCT(--(M900:M1899 &lt;&gt; Y900:Y1899)*(M900:M1899 &gt; Y900:Y1899))) /
    SQRT(
        (SUMPRODUCT(--(M900:M1899 &lt;&gt; Y900:Y1899)*(M900:M1899 &lt; Y900:Y1899)) + COUNT(M900:M1899)) *
        (SUMPRODUCT(--(M900:M1899 &lt;&gt; Y900:Y1899)*(M900:M1899 &gt; Y900:Y1899)) + COUNT(Y900:Y1899))
    ),
    0
)</f>
        <v>0.70710678118654757</v>
      </c>
    </row>
    <row r="901" spans="1:29" x14ac:dyDescent="0.3">
      <c r="A901" s="4" t="s">
        <v>842</v>
      </c>
      <c r="B901" s="4" t="s">
        <v>843</v>
      </c>
      <c r="C901" s="5">
        <v>38</v>
      </c>
      <c r="D901" s="4" t="s">
        <v>41</v>
      </c>
      <c r="E901" s="4" t="s">
        <v>24</v>
      </c>
      <c r="F901" s="5">
        <v>1</v>
      </c>
      <c r="G901" s="4" t="s">
        <v>64</v>
      </c>
      <c r="H901" s="4" t="s">
        <v>26</v>
      </c>
      <c r="I901" s="5">
        <v>28231075</v>
      </c>
      <c r="J901" s="5">
        <v>1576845</v>
      </c>
      <c r="K901" s="5">
        <v>151118453</v>
      </c>
      <c r="L901" s="4" t="s">
        <v>61</v>
      </c>
      <c r="M901" s="5">
        <v>573</v>
      </c>
      <c r="N901" s="5">
        <v>48</v>
      </c>
      <c r="O901" s="2">
        <v>13.66</v>
      </c>
      <c r="P901" s="5">
        <v>14588164</v>
      </c>
      <c r="Q901" s="4" t="s">
        <v>36</v>
      </c>
      <c r="R901" s="5">
        <v>0</v>
      </c>
      <c r="S901" s="4" t="s">
        <v>29</v>
      </c>
      <c r="T901" s="6">
        <v>45109</v>
      </c>
      <c r="U901" s="4" t="s">
        <v>51</v>
      </c>
      <c r="V901" s="2">
        <f t="shared" si="98"/>
        <v>48.940563447566952</v>
      </c>
      <c r="W901" s="3">
        <f t="shared" si="99"/>
        <v>7.2948685633703186E-2</v>
      </c>
      <c r="X901" s="3">
        <f t="shared" si="100"/>
        <v>15.66</v>
      </c>
      <c r="Y901" s="3">
        <f t="shared" si="101"/>
        <v>2064278067.98</v>
      </c>
      <c r="Z901" s="3">
        <f t="shared" si="102"/>
        <v>2366514973.98</v>
      </c>
      <c r="AA901" s="3">
        <f t="shared" si="103"/>
        <v>7.294868563370295E-2</v>
      </c>
      <c r="AB901" s="7">
        <f t="shared" si="104"/>
        <v>-6.2761009081188521E-2</v>
      </c>
      <c r="AC901" s="3" cm="1">
        <f t="array" ref="AC901">IFERROR(
    (SUMPRODUCT(--(M901:M1900 &lt;&gt; Y901:Y1900)*(M901:M1900 &lt; Y901:Y1900)) - SUMPRODUCT(--(M901:M1900 &lt;&gt; Y901:Y1900)*(M901:M1900 &gt; Y901:Y1900))) /
    SQRT(
        (SUMPRODUCT(--(M901:M1900 &lt;&gt; Y901:Y1900)*(M901:M1900 &lt; Y901:Y1900)) + COUNT(M901:M1900)) *
        (SUMPRODUCT(--(M901:M1900 &lt;&gt; Y901:Y1900)*(M901:M1900 &gt; Y901:Y1900)) + COUNT(Y901:Y1900))
    ),
    0
)</f>
        <v>0.70710678118654757</v>
      </c>
    </row>
    <row r="902" spans="1:29" x14ac:dyDescent="0.3">
      <c r="A902" s="4" t="s">
        <v>1952</v>
      </c>
      <c r="B902" s="4" t="s">
        <v>1953</v>
      </c>
      <c r="C902" s="5">
        <v>62</v>
      </c>
      <c r="D902" s="4" t="s">
        <v>23</v>
      </c>
      <c r="E902" s="4" t="s">
        <v>24</v>
      </c>
      <c r="F902" s="5">
        <v>3</v>
      </c>
      <c r="G902" s="4" t="s">
        <v>64</v>
      </c>
      <c r="H902" s="4" t="s">
        <v>26</v>
      </c>
      <c r="I902" s="5">
        <v>58719638</v>
      </c>
      <c r="J902" s="5">
        <v>13088262</v>
      </c>
      <c r="K902" s="5">
        <v>12500120</v>
      </c>
      <c r="L902" s="4" t="s">
        <v>35</v>
      </c>
      <c r="M902" s="5">
        <v>569</v>
      </c>
      <c r="N902" s="5">
        <v>60</v>
      </c>
      <c r="O902" s="2">
        <v>19.03</v>
      </c>
      <c r="P902" s="5">
        <v>11878998</v>
      </c>
      <c r="Q902" s="4" t="s">
        <v>28</v>
      </c>
      <c r="R902" s="5">
        <v>0</v>
      </c>
      <c r="S902" s="4" t="s">
        <v>29</v>
      </c>
      <c r="T902" s="6">
        <v>45344</v>
      </c>
      <c r="U902" s="4" t="s">
        <v>30</v>
      </c>
      <c r="V902" s="2">
        <f t="shared" si="98"/>
        <v>16.542745296826673</v>
      </c>
      <c r="W902" s="3">
        <f t="shared" si="99"/>
        <v>7.0320870138475836E-2</v>
      </c>
      <c r="X902" s="3">
        <f t="shared" si="100"/>
        <v>21.03</v>
      </c>
      <c r="Y902" s="3">
        <f t="shared" si="101"/>
        <v>237877283.60000002</v>
      </c>
      <c r="Z902" s="3">
        <f t="shared" si="102"/>
        <v>262877523.60000002</v>
      </c>
      <c r="AA902" s="3">
        <f t="shared" si="103"/>
        <v>7.0320870138476307E-2</v>
      </c>
      <c r="AB902" s="7">
        <f t="shared" si="104"/>
        <v>-6.6418668150932419E-2</v>
      </c>
      <c r="AC902" s="3" cm="1">
        <f t="array" ref="AC902">IFERROR(
    (SUMPRODUCT(--(M902:M1901 &lt;&gt; Y902:Y1901)*(M902:M1901 &lt; Y902:Y1901)) - SUMPRODUCT(--(M902:M1901 &lt;&gt; Y902:Y1901)*(M902:M1901 &gt; Y902:Y1901))) /
    SQRT(
        (SUMPRODUCT(--(M902:M1901 &lt;&gt; Y902:Y1901)*(M902:M1901 &lt; Y902:Y1901)) + COUNT(M902:M1901)) *
        (SUMPRODUCT(--(M902:M1901 &lt;&gt; Y902:Y1901)*(M902:M1901 &gt; Y902:Y1901)) + COUNT(Y902:Y1901))
    ),
    0
)</f>
        <v>0.70710678118654746</v>
      </c>
    </row>
    <row r="903" spans="1:29" x14ac:dyDescent="0.3">
      <c r="A903" s="4" t="s">
        <v>356</v>
      </c>
      <c r="B903" s="4" t="s">
        <v>357</v>
      </c>
      <c r="C903" s="5">
        <v>27</v>
      </c>
      <c r="D903" s="4" t="s">
        <v>23</v>
      </c>
      <c r="E903" s="4" t="s">
        <v>33</v>
      </c>
      <c r="F903" s="5">
        <v>1</v>
      </c>
      <c r="G903" s="4" t="s">
        <v>34</v>
      </c>
      <c r="H903" s="4" t="s">
        <v>54</v>
      </c>
      <c r="I903" s="5">
        <v>43423668</v>
      </c>
      <c r="J903" s="5">
        <v>481632</v>
      </c>
      <c r="K903" s="5">
        <v>194185347</v>
      </c>
      <c r="L903" s="4" t="s">
        <v>58</v>
      </c>
      <c r="M903" s="5">
        <v>558</v>
      </c>
      <c r="N903" s="5">
        <v>60</v>
      </c>
      <c r="O903" s="2">
        <v>19.21</v>
      </c>
      <c r="P903" s="5">
        <v>5427431</v>
      </c>
      <c r="Q903" s="4" t="s">
        <v>36</v>
      </c>
      <c r="R903" s="5">
        <v>0</v>
      </c>
      <c r="S903" s="4" t="s">
        <v>50</v>
      </c>
      <c r="T903" s="6">
        <v>45369</v>
      </c>
      <c r="U903" s="4" t="s">
        <v>55</v>
      </c>
      <c r="V903" s="2">
        <f t="shared" si="98"/>
        <v>12.361676152992919</v>
      </c>
      <c r="W903" s="3">
        <f t="shared" si="99"/>
        <v>7.5713181950264663E-2</v>
      </c>
      <c r="X903" s="3">
        <f t="shared" si="100"/>
        <v>21.21</v>
      </c>
      <c r="Y903" s="3">
        <f t="shared" si="101"/>
        <v>3730300515.8700004</v>
      </c>
      <c r="Z903" s="3">
        <f t="shared" si="102"/>
        <v>4118671209.8700004</v>
      </c>
      <c r="AA903" s="3">
        <f t="shared" si="103"/>
        <v>7.5713181950265218E-2</v>
      </c>
      <c r="AB903" s="7">
        <f t="shared" si="104"/>
        <v>-7.2546836945204099E-2</v>
      </c>
      <c r="AC903" s="3" cm="1">
        <f t="array" ref="AC903">IFERROR(
    (SUMPRODUCT(--(M903:M1902 &lt;&gt; Y903:Y1902)*(M903:M1902 &lt; Y903:Y1902)) - SUMPRODUCT(--(M903:M1902 &lt;&gt; Y903:Y1902)*(M903:M1902 &gt; Y903:Y1902))) /
    SQRT(
        (SUMPRODUCT(--(M903:M1902 &lt;&gt; Y903:Y1902)*(M903:M1902 &lt; Y903:Y1902)) + COUNT(M903:M1902)) *
        (SUMPRODUCT(--(M903:M1902 &lt;&gt; Y903:Y1902)*(M903:M1902 &gt; Y903:Y1902)) + COUNT(Y903:Y1902))
    ),
    0
)</f>
        <v>0.70710678118654757</v>
      </c>
    </row>
    <row r="904" spans="1:29" x14ac:dyDescent="0.3">
      <c r="A904" s="4" t="s">
        <v>858</v>
      </c>
      <c r="B904" s="4" t="s">
        <v>859</v>
      </c>
      <c r="C904" s="5">
        <v>39</v>
      </c>
      <c r="D904" s="4" t="s">
        <v>23</v>
      </c>
      <c r="E904" s="4" t="s">
        <v>24</v>
      </c>
      <c r="F904" s="5">
        <v>3</v>
      </c>
      <c r="G904" s="4" t="s">
        <v>25</v>
      </c>
      <c r="H904" s="4" t="s">
        <v>26</v>
      </c>
      <c r="I904" s="5">
        <v>29886290</v>
      </c>
      <c r="J904" s="5">
        <v>14036865</v>
      </c>
      <c r="K904" s="5">
        <v>87433985</v>
      </c>
      <c r="L904" s="4" t="s">
        <v>27</v>
      </c>
      <c r="M904" s="5">
        <v>581</v>
      </c>
      <c r="N904" s="5">
        <v>24</v>
      </c>
      <c r="O904" s="2">
        <v>8.91</v>
      </c>
      <c r="P904" s="5">
        <v>17614131</v>
      </c>
      <c r="Q904" s="4" t="s">
        <v>36</v>
      </c>
      <c r="R904" s="5">
        <v>0</v>
      </c>
      <c r="S904" s="4" t="s">
        <v>37</v>
      </c>
      <c r="T904" s="6">
        <v>45683</v>
      </c>
      <c r="U904" s="4" t="s">
        <v>51</v>
      </c>
      <c r="V904" s="2">
        <f t="shared" si="98"/>
        <v>40.102153408606462</v>
      </c>
      <c r="W904" s="3">
        <f t="shared" si="99"/>
        <v>8.1569639871618096E-2</v>
      </c>
      <c r="X904" s="3">
        <f t="shared" si="100"/>
        <v>10.91</v>
      </c>
      <c r="Y904" s="3">
        <f t="shared" si="101"/>
        <v>779036806.35000002</v>
      </c>
      <c r="Z904" s="3">
        <f t="shared" si="102"/>
        <v>953904776.35000002</v>
      </c>
      <c r="AA904" s="3">
        <f t="shared" si="103"/>
        <v>8.1569639871618235E-2</v>
      </c>
      <c r="AB904" s="7">
        <f t="shared" si="104"/>
        <v>-8.6108681418413477E-2</v>
      </c>
      <c r="AC904" s="3" cm="1">
        <f t="array" ref="AC904">IFERROR(
    (SUMPRODUCT(--(M904:M1903 &lt;&gt; Y904:Y1903)*(M904:M1903 &lt; Y904:Y1903)) - SUMPRODUCT(--(M904:M1903 &lt;&gt; Y904:Y1903)*(M904:M1903 &gt; Y904:Y1903))) /
    SQRT(
        (SUMPRODUCT(--(M904:M1903 &lt;&gt; Y904:Y1903)*(M904:M1903 &lt; Y904:Y1903)) + COUNT(M904:M1903)) *
        (SUMPRODUCT(--(M904:M1903 &lt;&gt; Y904:Y1903)*(M904:M1903 &gt; Y904:Y1903)) + COUNT(Y904:Y1903))
    ),
    0
)</f>
        <v>0.70710678118654746</v>
      </c>
    </row>
    <row r="905" spans="1:29" x14ac:dyDescent="0.3">
      <c r="A905" s="4" t="s">
        <v>778</v>
      </c>
      <c r="B905" s="4" t="s">
        <v>779</v>
      </c>
      <c r="C905" s="5">
        <v>37</v>
      </c>
      <c r="D905" s="4" t="s">
        <v>41</v>
      </c>
      <c r="E905" s="4" t="s">
        <v>24</v>
      </c>
      <c r="F905" s="5">
        <v>3</v>
      </c>
      <c r="G905" s="4" t="s">
        <v>34</v>
      </c>
      <c r="H905" s="4" t="s">
        <v>49</v>
      </c>
      <c r="I905" s="5">
        <v>50327209</v>
      </c>
      <c r="J905" s="5">
        <v>2158344</v>
      </c>
      <c r="K905" s="5">
        <v>483057501</v>
      </c>
      <c r="L905" s="4" t="s">
        <v>58</v>
      </c>
      <c r="M905" s="5">
        <v>595</v>
      </c>
      <c r="N905" s="5">
        <v>36</v>
      </c>
      <c r="O905" s="2">
        <v>15.15</v>
      </c>
      <c r="P905" s="5">
        <v>13489770</v>
      </c>
      <c r="Q905" s="4" t="s">
        <v>46</v>
      </c>
      <c r="R905" s="5">
        <v>1</v>
      </c>
      <c r="S905" s="4" t="s">
        <v>37</v>
      </c>
      <c r="T905" s="6">
        <v>45034</v>
      </c>
      <c r="U905" s="4" t="s">
        <v>84</v>
      </c>
      <c r="V905" s="2">
        <f t="shared" si="98"/>
        <v>25.701872665798149</v>
      </c>
      <c r="W905" s="3">
        <f t="shared" si="99"/>
        <v>7.2424626825630348E-2</v>
      </c>
      <c r="X905" s="3">
        <f t="shared" si="100"/>
        <v>17.149999999999999</v>
      </c>
      <c r="Y905" s="3">
        <f t="shared" si="101"/>
        <v>7318321140.1500006</v>
      </c>
      <c r="Z905" s="3">
        <f t="shared" si="102"/>
        <v>8284436142.1499996</v>
      </c>
      <c r="AA905" s="3">
        <f t="shared" si="103"/>
        <v>7.2424626825630181E-2</v>
      </c>
      <c r="AB905" s="7">
        <f t="shared" si="104"/>
        <v>-8.5575612225982825E-2</v>
      </c>
      <c r="AC905" s="3" cm="1">
        <f t="array" ref="AC905">IFERROR(
    (SUMPRODUCT(--(M905:M1904 &lt;&gt; Y905:Y1904)*(M905:M1904 &lt; Y905:Y1904)) - SUMPRODUCT(--(M905:M1904 &lt;&gt; Y905:Y1904)*(M905:M1904 &gt; Y905:Y1904))) /
    SQRT(
        (SUMPRODUCT(--(M905:M1904 &lt;&gt; Y905:Y1904)*(M905:M1904 &lt; Y905:Y1904)) + COUNT(M905:M1904)) *
        (SUMPRODUCT(--(M905:M1904 &lt;&gt; Y905:Y1904)*(M905:M1904 &gt; Y905:Y1904)) + COUNT(Y905:Y1904))
    ),
    0
)</f>
        <v>0.70710678118654757</v>
      </c>
    </row>
    <row r="906" spans="1:29" x14ac:dyDescent="0.3">
      <c r="A906" s="4" t="s">
        <v>1848</v>
      </c>
      <c r="B906" s="4" t="s">
        <v>1849</v>
      </c>
      <c r="C906" s="5">
        <v>59</v>
      </c>
      <c r="D906" s="4" t="s">
        <v>41</v>
      </c>
      <c r="E906" s="4" t="s">
        <v>24</v>
      </c>
      <c r="F906" s="5">
        <v>1</v>
      </c>
      <c r="G906" s="4" t="s">
        <v>34</v>
      </c>
      <c r="H906" s="4" t="s">
        <v>26</v>
      </c>
      <c r="I906" s="5">
        <v>40859865</v>
      </c>
      <c r="J906" s="5">
        <v>2845376</v>
      </c>
      <c r="K906" s="5">
        <v>402672845</v>
      </c>
      <c r="L906" s="4" t="s">
        <v>61</v>
      </c>
      <c r="M906" s="5">
        <v>597</v>
      </c>
      <c r="N906" s="5">
        <v>24</v>
      </c>
      <c r="O906" s="2">
        <v>13.4</v>
      </c>
      <c r="P906" s="5">
        <v>14185200</v>
      </c>
      <c r="Q906" s="4" t="s">
        <v>28</v>
      </c>
      <c r="R906" s="5">
        <v>0</v>
      </c>
      <c r="S906" s="4" t="s">
        <v>29</v>
      </c>
      <c r="T906" s="6">
        <v>45248</v>
      </c>
      <c r="U906" s="4" t="s">
        <v>55</v>
      </c>
      <c r="V906" s="2">
        <f t="shared" si="98"/>
        <v>32.456519345128427</v>
      </c>
      <c r="W906" s="3">
        <f t="shared" si="99"/>
        <v>7.4990124887269874E-2</v>
      </c>
      <c r="X906" s="3">
        <f t="shared" si="100"/>
        <v>15.4</v>
      </c>
      <c r="Y906" s="3">
        <f t="shared" si="101"/>
        <v>5395816123</v>
      </c>
      <c r="Z906" s="3">
        <f t="shared" si="102"/>
        <v>6201161813</v>
      </c>
      <c r="AA906" s="3">
        <f t="shared" si="103"/>
        <v>7.4990124887269777E-2</v>
      </c>
      <c r="AB906" s="7">
        <f t="shared" si="104"/>
        <v>-0.10758531170538609</v>
      </c>
      <c r="AC906" s="3" cm="1">
        <f t="array" ref="AC906">IFERROR(
    (SUMPRODUCT(--(M906:M1905 &lt;&gt; Y906:Y1905)*(M906:M1905 &lt; Y906:Y1905)) - SUMPRODUCT(--(M906:M1905 &lt;&gt; Y906:Y1905)*(M906:M1905 &gt; Y906:Y1905))) /
    SQRT(
        (SUMPRODUCT(--(M906:M1905 &lt;&gt; Y906:Y1905)*(M906:M1905 &lt; Y906:Y1905)) + COUNT(M906:M1905)) *
        (SUMPRODUCT(--(M906:M1905 &lt;&gt; Y906:Y1905)*(M906:M1905 &gt; Y906:Y1905)) + COUNT(Y906:Y1905))
    ),
    0
)</f>
        <v>0.70710678118654757</v>
      </c>
    </row>
    <row r="907" spans="1:29" x14ac:dyDescent="0.3">
      <c r="A907" s="4" t="s">
        <v>267</v>
      </c>
      <c r="B907" s="4" t="s">
        <v>268</v>
      </c>
      <c r="C907" s="5">
        <v>25</v>
      </c>
      <c r="D907" s="4" t="s">
        <v>23</v>
      </c>
      <c r="E907" s="4" t="s">
        <v>24</v>
      </c>
      <c r="F907" s="5">
        <v>0</v>
      </c>
      <c r="G907" s="4" t="s">
        <v>34</v>
      </c>
      <c r="H907" s="4" t="s">
        <v>26</v>
      </c>
      <c r="I907" s="5">
        <v>26094509</v>
      </c>
      <c r="J907" s="5">
        <v>10996634</v>
      </c>
      <c r="K907" s="5">
        <v>253349603</v>
      </c>
      <c r="L907" s="4" t="s">
        <v>61</v>
      </c>
      <c r="M907" s="5">
        <v>593</v>
      </c>
      <c r="N907" s="5">
        <v>36</v>
      </c>
      <c r="O907" s="2">
        <v>11.48</v>
      </c>
      <c r="P907" s="5">
        <v>18828844</v>
      </c>
      <c r="Q907" s="4" t="s">
        <v>46</v>
      </c>
      <c r="R907" s="5">
        <v>0</v>
      </c>
      <c r="S907" s="4" t="s">
        <v>37</v>
      </c>
      <c r="T907" s="6">
        <v>45380</v>
      </c>
      <c r="U907" s="4" t="s">
        <v>84</v>
      </c>
      <c r="V907" s="2">
        <f t="shared" si="98"/>
        <v>50.763720061147751</v>
      </c>
      <c r="W907" s="3">
        <f t="shared" si="99"/>
        <v>7.1803221872438705E-2</v>
      </c>
      <c r="X907" s="3">
        <f t="shared" si="100"/>
        <v>13.48</v>
      </c>
      <c r="Y907" s="3">
        <f t="shared" si="101"/>
        <v>2908453442.4400001</v>
      </c>
      <c r="Z907" s="3">
        <f t="shared" si="102"/>
        <v>3415152648.4400001</v>
      </c>
      <c r="AA907" s="3">
        <f t="shared" si="103"/>
        <v>7.1803221872438802E-2</v>
      </c>
      <c r="AB907" s="7">
        <f t="shared" si="104"/>
        <v>-9.8805863931700974E-2</v>
      </c>
      <c r="AC907" s="3" cm="1">
        <f t="array" ref="AC907">IFERROR(
    (SUMPRODUCT(--(M907:M1906 &lt;&gt; Y907:Y1906)*(M907:M1906 &lt; Y907:Y1906)) - SUMPRODUCT(--(M907:M1906 &lt;&gt; Y907:Y1906)*(M907:M1906 &gt; Y907:Y1906))) /
    SQRT(
        (SUMPRODUCT(--(M907:M1906 &lt;&gt; Y907:Y1906)*(M907:M1906 &lt; Y907:Y1906)) + COUNT(M907:M1906)) *
        (SUMPRODUCT(--(M907:M1906 &lt;&gt; Y907:Y1906)*(M907:M1906 &gt; Y907:Y1906)) + COUNT(Y907:Y1906))
    ),
    0
)</f>
        <v>0.70710678118654746</v>
      </c>
    </row>
    <row r="908" spans="1:29" x14ac:dyDescent="0.3">
      <c r="A908" s="4" t="s">
        <v>1354</v>
      </c>
      <c r="B908" s="4" t="s">
        <v>1355</v>
      </c>
      <c r="C908" s="5">
        <v>49</v>
      </c>
      <c r="D908" s="4" t="s">
        <v>23</v>
      </c>
      <c r="E908" s="4" t="s">
        <v>33</v>
      </c>
      <c r="F908" s="5">
        <v>1</v>
      </c>
      <c r="G908" s="4" t="s">
        <v>25</v>
      </c>
      <c r="H908" s="4" t="s">
        <v>26</v>
      </c>
      <c r="I908" s="5">
        <v>31964256</v>
      </c>
      <c r="J908" s="5">
        <v>2057017</v>
      </c>
      <c r="K908" s="5">
        <v>264990246</v>
      </c>
      <c r="L908" s="4" t="s">
        <v>61</v>
      </c>
      <c r="M908" s="5">
        <v>591</v>
      </c>
      <c r="N908" s="5">
        <v>24</v>
      </c>
      <c r="O908" s="2">
        <v>8.33</v>
      </c>
      <c r="P908" s="5">
        <v>13701880</v>
      </c>
      <c r="Q908" s="4" t="s">
        <v>36</v>
      </c>
      <c r="R908" s="5">
        <v>1</v>
      </c>
      <c r="S908" s="4" t="s">
        <v>50</v>
      </c>
      <c r="T908" s="6">
        <v>45575</v>
      </c>
      <c r="U908" s="4" t="s">
        <v>55</v>
      </c>
      <c r="V908" s="2">
        <f t="shared" si="98"/>
        <v>40.274448284166205</v>
      </c>
      <c r="W908" s="3">
        <f t="shared" si="99"/>
        <v>6.5724146217875229E-2</v>
      </c>
      <c r="X908" s="3">
        <f t="shared" si="100"/>
        <v>10.33</v>
      </c>
      <c r="Y908" s="3">
        <f t="shared" si="101"/>
        <v>2207368749.1799998</v>
      </c>
      <c r="Z908" s="3">
        <f t="shared" si="102"/>
        <v>2737349241.1799998</v>
      </c>
      <c r="AA908" s="3">
        <f t="shared" si="103"/>
        <v>6.572414621787491E-2</v>
      </c>
      <c r="AB908" s="7">
        <f t="shared" si="104"/>
        <v>-9.1567119425024199E-2</v>
      </c>
      <c r="AC908" s="3" cm="1">
        <f t="array" ref="AC908">IFERROR(
    (SUMPRODUCT(--(M908:M1907 &lt;&gt; Y908:Y1907)*(M908:M1907 &lt; Y908:Y1907)) - SUMPRODUCT(--(M908:M1907 &lt;&gt; Y908:Y1907)*(M908:M1907 &gt; Y908:Y1907))) /
    SQRT(
        (SUMPRODUCT(--(M908:M1907 &lt;&gt; Y908:Y1907)*(M908:M1907 &lt; Y908:Y1907)) + COUNT(M908:M1907)) *
        (SUMPRODUCT(--(M908:M1907 &lt;&gt; Y908:Y1907)*(M908:M1907 &gt; Y908:Y1907)) + COUNT(Y908:Y1907))
    ),
    0
)</f>
        <v>0.70710678118654757</v>
      </c>
    </row>
    <row r="909" spans="1:29" x14ac:dyDescent="0.3">
      <c r="A909" s="4" t="s">
        <v>878</v>
      </c>
      <c r="B909" s="4" t="s">
        <v>879</v>
      </c>
      <c r="C909" s="5">
        <v>39</v>
      </c>
      <c r="D909" s="4" t="s">
        <v>41</v>
      </c>
      <c r="E909" s="4" t="s">
        <v>33</v>
      </c>
      <c r="F909" s="5">
        <v>1</v>
      </c>
      <c r="G909" s="4" t="s">
        <v>64</v>
      </c>
      <c r="H909" s="4" t="s">
        <v>26</v>
      </c>
      <c r="I909" s="5">
        <v>24916998</v>
      </c>
      <c r="J909" s="5">
        <v>10404915</v>
      </c>
      <c r="K909" s="5">
        <v>322950199</v>
      </c>
      <c r="L909" s="4" t="s">
        <v>71</v>
      </c>
      <c r="M909" s="5">
        <v>581</v>
      </c>
      <c r="N909" s="5">
        <v>60</v>
      </c>
      <c r="O909" s="2">
        <v>19.61</v>
      </c>
      <c r="P909" s="5">
        <v>18300102</v>
      </c>
      <c r="Q909" s="4" t="s">
        <v>36</v>
      </c>
      <c r="R909" s="5">
        <v>1</v>
      </c>
      <c r="S909" s="4" t="s">
        <v>37</v>
      </c>
      <c r="T909" s="6">
        <v>44957</v>
      </c>
      <c r="U909" s="4" t="s">
        <v>30</v>
      </c>
      <c r="V909" s="2">
        <f t="shared" si="98"/>
        <v>51.809487215485753</v>
      </c>
      <c r="W909" s="3">
        <f t="shared" si="99"/>
        <v>9.4501087433329717E-2</v>
      </c>
      <c r="X909" s="3">
        <f t="shared" si="100"/>
        <v>21.61</v>
      </c>
      <c r="Y909" s="3">
        <f t="shared" si="101"/>
        <v>6333053402.3899994</v>
      </c>
      <c r="Z909" s="3">
        <f t="shared" si="102"/>
        <v>6978953800.3899994</v>
      </c>
      <c r="AA909" s="3">
        <f t="shared" si="103"/>
        <v>9.4501087433329772E-2</v>
      </c>
      <c r="AB909" s="7">
        <f t="shared" si="104"/>
        <v>-0.10946201686437046</v>
      </c>
      <c r="AC909" s="3" cm="1">
        <f t="array" ref="AC909">IFERROR(
    (SUMPRODUCT(--(M909:M1908 &lt;&gt; Y909:Y1908)*(M909:M1908 &lt; Y909:Y1908)) - SUMPRODUCT(--(M909:M1908 &lt;&gt; Y909:Y1908)*(M909:M1908 &gt; Y909:Y1908))) /
    SQRT(
        (SUMPRODUCT(--(M909:M1908 &lt;&gt; Y909:Y1908)*(M909:M1908 &lt; Y909:Y1908)) + COUNT(M909:M1908)) *
        (SUMPRODUCT(--(M909:M1908 &lt;&gt; Y909:Y1908)*(M909:M1908 &gt; Y909:Y1908)) + COUNT(Y909:Y1908))
    ),
    0
)</f>
        <v>0.70710678118654746</v>
      </c>
    </row>
    <row r="910" spans="1:29" x14ac:dyDescent="0.3">
      <c r="A910" s="4" t="s">
        <v>1934</v>
      </c>
      <c r="B910" s="4" t="s">
        <v>1935</v>
      </c>
      <c r="C910" s="5">
        <v>61</v>
      </c>
      <c r="D910" s="4" t="s">
        <v>23</v>
      </c>
      <c r="E910" s="4" t="s">
        <v>33</v>
      </c>
      <c r="F910" s="5">
        <v>0</v>
      </c>
      <c r="G910" s="4" t="s">
        <v>25</v>
      </c>
      <c r="H910" s="4" t="s">
        <v>26</v>
      </c>
      <c r="I910" s="5">
        <v>40757963</v>
      </c>
      <c r="J910" s="5">
        <v>5178652</v>
      </c>
      <c r="K910" s="5">
        <v>408876110</v>
      </c>
      <c r="L910" s="4" t="s">
        <v>58</v>
      </c>
      <c r="M910" s="5">
        <v>580</v>
      </c>
      <c r="N910" s="5">
        <v>12</v>
      </c>
      <c r="O910" s="2">
        <v>21.93</v>
      </c>
      <c r="P910" s="5">
        <v>13428706</v>
      </c>
      <c r="Q910" s="4" t="s">
        <v>28</v>
      </c>
      <c r="R910" s="5">
        <v>0</v>
      </c>
      <c r="S910" s="4" t="s">
        <v>50</v>
      </c>
      <c r="T910" s="6">
        <v>45444</v>
      </c>
      <c r="U910" s="4" t="s">
        <v>84</v>
      </c>
      <c r="V910" s="2">
        <f t="shared" si="98"/>
        <v>29.233120463926216</v>
      </c>
      <c r="W910" s="3">
        <f t="shared" si="99"/>
        <v>8.1705168973346634E-2</v>
      </c>
      <c r="X910" s="3">
        <f t="shared" si="100"/>
        <v>23.93</v>
      </c>
      <c r="Y910" s="3">
        <f t="shared" si="101"/>
        <v>8966653092.2999992</v>
      </c>
      <c r="Z910" s="3">
        <f t="shared" si="102"/>
        <v>9784405312.2999992</v>
      </c>
      <c r="AA910" s="3">
        <f t="shared" si="103"/>
        <v>8.1705168973346717E-2</v>
      </c>
      <c r="AB910" s="7">
        <f t="shared" si="104"/>
        <v>-0.11359815726634809</v>
      </c>
      <c r="AC910" s="3" cm="1">
        <f t="array" ref="AC910">IFERROR(
    (SUMPRODUCT(--(M910:M1909 &lt;&gt; Y910:Y1909)*(M910:M1909 &lt; Y910:Y1909)) - SUMPRODUCT(--(M910:M1909 &lt;&gt; Y910:Y1909)*(M910:M1909 &gt; Y910:Y1909))) /
    SQRT(
        (SUMPRODUCT(--(M910:M1909 &lt;&gt; Y910:Y1909)*(M910:M1909 &lt; Y910:Y1909)) + COUNT(M910:M1909)) *
        (SUMPRODUCT(--(M910:M1909 &lt;&gt; Y910:Y1909)*(M910:M1909 &gt; Y910:Y1909)) + COUNT(Y910:Y1909))
    ),
    0
)</f>
        <v>0.70710678118654757</v>
      </c>
    </row>
    <row r="911" spans="1:29" x14ac:dyDescent="0.3">
      <c r="A911" s="4" t="s">
        <v>940</v>
      </c>
      <c r="B911" s="4" t="s">
        <v>941</v>
      </c>
      <c r="C911" s="5">
        <v>41</v>
      </c>
      <c r="D911" s="4" t="s">
        <v>23</v>
      </c>
      <c r="E911" s="4" t="s">
        <v>24</v>
      </c>
      <c r="F911" s="5">
        <v>3</v>
      </c>
      <c r="G911" s="4" t="s">
        <v>64</v>
      </c>
      <c r="H911" s="4" t="s">
        <v>49</v>
      </c>
      <c r="I911" s="5">
        <v>33474248</v>
      </c>
      <c r="J911" s="5">
        <v>7992726</v>
      </c>
      <c r="K911" s="5">
        <v>443540983</v>
      </c>
      <c r="L911" s="4" t="s">
        <v>27</v>
      </c>
      <c r="M911" s="5">
        <v>599</v>
      </c>
      <c r="N911" s="5">
        <v>48</v>
      </c>
      <c r="O911" s="2">
        <v>9.25</v>
      </c>
      <c r="P911" s="5">
        <v>16250633</v>
      </c>
      <c r="Q911" s="4" t="s">
        <v>28</v>
      </c>
      <c r="R911" s="5">
        <v>0</v>
      </c>
      <c r="S911" s="4" t="s">
        <v>50</v>
      </c>
      <c r="T911" s="6">
        <v>45756</v>
      </c>
      <c r="U911" s="4" t="s">
        <v>55</v>
      </c>
      <c r="V911" s="2">
        <f t="shared" si="98"/>
        <v>39.189338966474864</v>
      </c>
      <c r="W911" s="3">
        <f t="shared" si="99"/>
        <v>9.266254202540064E-2</v>
      </c>
      <c r="X911" s="3">
        <f t="shared" si="100"/>
        <v>11.25</v>
      </c>
      <c r="Y911" s="3">
        <f t="shared" si="101"/>
        <v>4102754092.75</v>
      </c>
      <c r="Z911" s="3">
        <f t="shared" si="102"/>
        <v>4989836058.75</v>
      </c>
      <c r="AA911" s="3">
        <f t="shared" si="103"/>
        <v>9.2662542025400529E-2</v>
      </c>
      <c r="AB911" s="7">
        <f t="shared" si="104"/>
        <v>-0.11331259076725315</v>
      </c>
      <c r="AC911" s="3" cm="1">
        <f t="array" ref="AC911">IFERROR(
    (SUMPRODUCT(--(M911:M1910 &lt;&gt; Y911:Y1910)*(M911:M1910 &lt; Y911:Y1910)) - SUMPRODUCT(--(M911:M1910 &lt;&gt; Y911:Y1910)*(M911:M1910 &gt; Y911:Y1910))) /
    SQRT(
        (SUMPRODUCT(--(M911:M1910 &lt;&gt; Y911:Y1910)*(M911:M1910 &lt; Y911:Y1910)) + COUNT(M911:M1910)) *
        (SUMPRODUCT(--(M911:M1910 &lt;&gt; Y911:Y1910)*(M911:M1910 &gt; Y911:Y1910)) + COUNT(Y911:Y1910))
    ),
    0
)</f>
        <v>0.70710678118654757</v>
      </c>
    </row>
    <row r="912" spans="1:29" x14ac:dyDescent="0.3">
      <c r="A912" s="4" t="s">
        <v>1982</v>
      </c>
      <c r="B912" s="4" t="s">
        <v>1983</v>
      </c>
      <c r="C912" s="5">
        <v>63</v>
      </c>
      <c r="D912" s="4" t="s">
        <v>41</v>
      </c>
      <c r="E912" s="4" t="s">
        <v>24</v>
      </c>
      <c r="F912" s="5">
        <v>0</v>
      </c>
      <c r="G912" s="4" t="s">
        <v>34</v>
      </c>
      <c r="H912" s="4" t="s">
        <v>26</v>
      </c>
      <c r="I912" s="5">
        <v>44412278</v>
      </c>
      <c r="J912" s="5">
        <v>4147413</v>
      </c>
      <c r="K912" s="5">
        <v>346366259</v>
      </c>
      <c r="L912" s="4" t="s">
        <v>58</v>
      </c>
      <c r="M912" s="5">
        <v>591</v>
      </c>
      <c r="N912" s="5">
        <v>36</v>
      </c>
      <c r="O912" s="2">
        <v>16.809999999999999</v>
      </c>
      <c r="P912" s="5">
        <v>5276945</v>
      </c>
      <c r="Q912" s="4" t="s">
        <v>36</v>
      </c>
      <c r="R912" s="5">
        <v>0</v>
      </c>
      <c r="S912" s="4" t="s">
        <v>50</v>
      </c>
      <c r="T912" s="6">
        <v>45524</v>
      </c>
      <c r="U912" s="4" t="s">
        <v>84</v>
      </c>
      <c r="V912" s="2">
        <f t="shared" si="98"/>
        <v>10.866924585660975</v>
      </c>
      <c r="W912" s="3">
        <f t="shared" si="99"/>
        <v>8.3418353230543252E-2</v>
      </c>
      <c r="X912" s="3">
        <f t="shared" si="100"/>
        <v>18.809999999999999</v>
      </c>
      <c r="Y912" s="3">
        <f t="shared" si="101"/>
        <v>5822416813.79</v>
      </c>
      <c r="Z912" s="3">
        <f t="shared" si="102"/>
        <v>6515149331.79</v>
      </c>
      <c r="AA912" s="3">
        <f t="shared" si="103"/>
        <v>8.3418353230543682E-2</v>
      </c>
      <c r="AB912" s="7">
        <f t="shared" si="104"/>
        <v>-0.1031332700521303</v>
      </c>
      <c r="AC912" s="3" cm="1">
        <f t="array" ref="AC912">IFERROR(
    (SUMPRODUCT(--(M912:M1911 &lt;&gt; Y912:Y1911)*(M912:M1911 &lt; Y912:Y1911)) - SUMPRODUCT(--(M912:M1911 &lt;&gt; Y912:Y1911)*(M912:M1911 &gt; Y912:Y1911))) /
    SQRT(
        (SUMPRODUCT(--(M912:M1911 &lt;&gt; Y912:Y1911)*(M912:M1911 &lt; Y912:Y1911)) + COUNT(M912:M1911)) *
        (SUMPRODUCT(--(M912:M1911 &lt;&gt; Y912:Y1911)*(M912:M1911 &gt; Y912:Y1911)) + COUNT(Y912:Y1911))
    ),
    0
)</f>
        <v>0.70710678118654746</v>
      </c>
    </row>
    <row r="913" spans="1:29" x14ac:dyDescent="0.3">
      <c r="A913" s="4" t="s">
        <v>626</v>
      </c>
      <c r="B913" s="4" t="s">
        <v>627</v>
      </c>
      <c r="C913" s="5">
        <v>33</v>
      </c>
      <c r="D913" s="4" t="s">
        <v>23</v>
      </c>
      <c r="E913" s="4" t="s">
        <v>33</v>
      </c>
      <c r="F913" s="5">
        <v>3</v>
      </c>
      <c r="G913" s="4" t="s">
        <v>34</v>
      </c>
      <c r="H913" s="4" t="s">
        <v>26</v>
      </c>
      <c r="I913" s="5">
        <v>9227939</v>
      </c>
      <c r="J913" s="5">
        <v>7907288</v>
      </c>
      <c r="K913" s="5">
        <v>466321845</v>
      </c>
      <c r="L913" s="4" t="s">
        <v>61</v>
      </c>
      <c r="M913" s="5">
        <v>577</v>
      </c>
      <c r="N913" s="5">
        <v>24</v>
      </c>
      <c r="O913" s="2">
        <v>21.81</v>
      </c>
      <c r="P913" s="5">
        <v>7775951</v>
      </c>
      <c r="Q913" s="4" t="s">
        <v>36</v>
      </c>
      <c r="R913" s="5">
        <v>0</v>
      </c>
      <c r="S913" s="4" t="s">
        <v>37</v>
      </c>
      <c r="T913" s="6">
        <v>45547</v>
      </c>
      <c r="U913" s="4" t="s">
        <v>55</v>
      </c>
      <c r="V913" s="2">
        <f t="shared" si="98"/>
        <v>45.379912387504405</v>
      </c>
      <c r="W913" s="3">
        <f t="shared" si="99"/>
        <v>8.5421619351552763E-2</v>
      </c>
      <c r="X913" s="3">
        <f t="shared" si="100"/>
        <v>23.81</v>
      </c>
      <c r="Y913" s="3">
        <f t="shared" si="101"/>
        <v>10170479439.449999</v>
      </c>
      <c r="Z913" s="3">
        <f t="shared" si="102"/>
        <v>11103123129.449999</v>
      </c>
      <c r="AA913" s="3">
        <f t="shared" si="103"/>
        <v>8.5421619351552763E-2</v>
      </c>
      <c r="AB913" s="7">
        <f t="shared" si="104"/>
        <v>-9.6396435078082598E-2</v>
      </c>
      <c r="AC913" s="3" cm="1">
        <f t="array" ref="AC913">IFERROR(
    (SUMPRODUCT(--(M913:M1912 &lt;&gt; Y913:Y1912)*(M913:M1912 &lt; Y913:Y1912)) - SUMPRODUCT(--(M913:M1912 &lt;&gt; Y913:Y1912)*(M913:M1912 &gt; Y913:Y1912))) /
    SQRT(
        (SUMPRODUCT(--(M913:M1912 &lt;&gt; Y913:Y1912)*(M913:M1912 &lt; Y913:Y1912)) + COUNT(M913:M1912)) *
        (SUMPRODUCT(--(M913:M1912 &lt;&gt; Y913:Y1912)*(M913:M1912 &gt; Y913:Y1912)) + COUNT(Y913:Y1912))
    ),
    0
)</f>
        <v>0.70710678118654757</v>
      </c>
    </row>
    <row r="914" spans="1:29" x14ac:dyDescent="0.3">
      <c r="A914" s="4" t="s">
        <v>2026</v>
      </c>
      <c r="B914" s="4" t="s">
        <v>2027</v>
      </c>
      <c r="C914" s="5">
        <v>64</v>
      </c>
      <c r="D914" s="4" t="s">
        <v>41</v>
      </c>
      <c r="E914" s="4" t="s">
        <v>24</v>
      </c>
      <c r="F914" s="5">
        <v>1</v>
      </c>
      <c r="G914" s="4" t="s">
        <v>64</v>
      </c>
      <c r="H914" s="4" t="s">
        <v>49</v>
      </c>
      <c r="I914" s="5">
        <v>36148333</v>
      </c>
      <c r="J914" s="5">
        <v>1121889</v>
      </c>
      <c r="K914" s="5">
        <v>265272223</v>
      </c>
      <c r="L914" s="4" t="s">
        <v>27</v>
      </c>
      <c r="M914" s="5">
        <v>599</v>
      </c>
      <c r="N914" s="5">
        <v>36</v>
      </c>
      <c r="O914" s="2">
        <v>23.5</v>
      </c>
      <c r="P914" s="5">
        <v>17946475</v>
      </c>
      <c r="Q914" s="4" t="s">
        <v>36</v>
      </c>
      <c r="R914" s="5">
        <v>0</v>
      </c>
      <c r="S914" s="4" t="s">
        <v>37</v>
      </c>
      <c r="T914" s="6">
        <v>44995</v>
      </c>
      <c r="U914" s="4" t="s">
        <v>84</v>
      </c>
      <c r="V914" s="2">
        <f t="shared" si="98"/>
        <v>48.152315808583054</v>
      </c>
      <c r="W914" s="3">
        <f t="shared" si="99"/>
        <v>9.690982111244005E-2</v>
      </c>
      <c r="X914" s="3">
        <f t="shared" si="100"/>
        <v>25.5</v>
      </c>
      <c r="Y914" s="3">
        <f t="shared" si="101"/>
        <v>6233897240.5</v>
      </c>
      <c r="Z914" s="3">
        <f t="shared" si="102"/>
        <v>6764441686.5</v>
      </c>
      <c r="AA914" s="3">
        <f t="shared" si="103"/>
        <v>9.6909821112439093E-2</v>
      </c>
      <c r="AB914" s="7">
        <f t="shared" si="104"/>
        <v>-9.7728046253746217E-2</v>
      </c>
      <c r="AC914" s="3" cm="1">
        <f t="array" ref="AC914">IFERROR(
    (SUMPRODUCT(--(M914:M1913 &lt;&gt; Y914:Y1913)*(M914:M1913 &lt; Y914:Y1913)) - SUMPRODUCT(--(M914:M1913 &lt;&gt; Y914:Y1913)*(M914:M1913 &gt; Y914:Y1913))) /
    SQRT(
        (SUMPRODUCT(--(M914:M1913 &lt;&gt; Y914:Y1913)*(M914:M1913 &lt; Y914:Y1913)) + COUNT(M914:M1913)) *
        (SUMPRODUCT(--(M914:M1913 &lt;&gt; Y914:Y1913)*(M914:M1913 &gt; Y914:Y1913)) + COUNT(Y914:Y1913))
    ),
    0
)</f>
        <v>0.70710678118654757</v>
      </c>
    </row>
    <row r="915" spans="1:29" x14ac:dyDescent="0.3">
      <c r="A915" s="4" t="s">
        <v>1326</v>
      </c>
      <c r="B915" s="4" t="s">
        <v>1327</v>
      </c>
      <c r="C915" s="5">
        <v>49</v>
      </c>
      <c r="D915" s="4" t="s">
        <v>41</v>
      </c>
      <c r="E915" s="4" t="s">
        <v>24</v>
      </c>
      <c r="F915" s="5">
        <v>0</v>
      </c>
      <c r="G915" s="4" t="s">
        <v>34</v>
      </c>
      <c r="H915" s="4" t="s">
        <v>54</v>
      </c>
      <c r="I915" s="5">
        <v>25256880</v>
      </c>
      <c r="J915" s="5">
        <v>9160899</v>
      </c>
      <c r="K915" s="5">
        <v>231557516</v>
      </c>
      <c r="L915" s="4" t="s">
        <v>58</v>
      </c>
      <c r="M915" s="5">
        <v>593</v>
      </c>
      <c r="N915" s="5">
        <v>12</v>
      </c>
      <c r="O915" s="2">
        <v>14.3</v>
      </c>
      <c r="P915" s="5">
        <v>17607617</v>
      </c>
      <c r="Q915" s="4" t="s">
        <v>36</v>
      </c>
      <c r="R915" s="5">
        <v>0</v>
      </c>
      <c r="S915" s="4" t="s">
        <v>50</v>
      </c>
      <c r="T915" s="6">
        <v>45411</v>
      </c>
      <c r="U915" s="4" t="s">
        <v>84</v>
      </c>
      <c r="V915" s="2">
        <f t="shared" si="98"/>
        <v>51.15849282430456</v>
      </c>
      <c r="W915" s="3">
        <f t="shared" si="99"/>
        <v>0.11273310011169552</v>
      </c>
      <c r="X915" s="3">
        <f t="shared" si="100"/>
        <v>16.3</v>
      </c>
      <c r="Y915" s="3">
        <f t="shared" si="101"/>
        <v>3311272478.8000002</v>
      </c>
      <c r="Z915" s="3">
        <f t="shared" si="102"/>
        <v>3774387510.8000002</v>
      </c>
      <c r="AA915" s="3">
        <f t="shared" si="103"/>
        <v>0.11273310011169528</v>
      </c>
      <c r="AB915" s="7">
        <f t="shared" si="104"/>
        <v>-8.6381578164662062E-2</v>
      </c>
      <c r="AC915" s="3" cm="1">
        <f t="array" ref="AC915">IFERROR(
    (SUMPRODUCT(--(M915:M1914 &lt;&gt; Y915:Y1914)*(M915:M1914 &lt; Y915:Y1914)) - SUMPRODUCT(--(M915:M1914 &lt;&gt; Y915:Y1914)*(M915:M1914 &gt; Y915:Y1914))) /
    SQRT(
        (SUMPRODUCT(--(M915:M1914 &lt;&gt; Y915:Y1914)*(M915:M1914 &lt; Y915:Y1914)) + COUNT(M915:M1914)) *
        (SUMPRODUCT(--(M915:M1914 &lt;&gt; Y915:Y1914)*(M915:M1914 &gt; Y915:Y1914)) + COUNT(Y915:Y1914))
    ),
    0
)</f>
        <v>0.70710678118654757</v>
      </c>
    </row>
    <row r="916" spans="1:29" x14ac:dyDescent="0.3">
      <c r="A916" s="4" t="s">
        <v>237</v>
      </c>
      <c r="B916" s="4" t="s">
        <v>238</v>
      </c>
      <c r="C916" s="5">
        <v>24</v>
      </c>
      <c r="D916" s="4" t="s">
        <v>41</v>
      </c>
      <c r="E916" s="4" t="s">
        <v>33</v>
      </c>
      <c r="F916" s="5">
        <v>0</v>
      </c>
      <c r="G916" s="4" t="s">
        <v>25</v>
      </c>
      <c r="H916" s="4" t="s">
        <v>26</v>
      </c>
      <c r="I916" s="5">
        <v>17646791</v>
      </c>
      <c r="J916" s="5">
        <v>7604323</v>
      </c>
      <c r="K916" s="5">
        <v>273875821</v>
      </c>
      <c r="L916" s="4" t="s">
        <v>61</v>
      </c>
      <c r="M916" s="5">
        <v>596</v>
      </c>
      <c r="N916" s="5">
        <v>12</v>
      </c>
      <c r="O916" s="2">
        <v>8.6999999999999993</v>
      </c>
      <c r="P916" s="5">
        <v>16552975</v>
      </c>
      <c r="Q916" s="4" t="s">
        <v>28</v>
      </c>
      <c r="R916" s="5">
        <v>0</v>
      </c>
      <c r="S916" s="4" t="s">
        <v>29</v>
      </c>
      <c r="T916" s="6">
        <v>45676</v>
      </c>
      <c r="U916" s="4" t="s">
        <v>51</v>
      </c>
      <c r="V916" s="2">
        <f t="shared" si="98"/>
        <v>65.553444493577601</v>
      </c>
      <c r="W916" s="3">
        <f t="shared" si="99"/>
        <v>0.11081182709982133</v>
      </c>
      <c r="X916" s="3">
        <f t="shared" si="100"/>
        <v>10.7</v>
      </c>
      <c r="Y916" s="3">
        <f t="shared" si="101"/>
        <v>2382719642.6999998</v>
      </c>
      <c r="Z916" s="3">
        <f t="shared" si="102"/>
        <v>2930471284.6999998</v>
      </c>
      <c r="AA916" s="3">
        <f t="shared" si="103"/>
        <v>0.11081182709982071</v>
      </c>
      <c r="AB916" s="7">
        <f t="shared" si="104"/>
        <v>-7.7672325174938842E-2</v>
      </c>
      <c r="AC916" s="3" cm="1">
        <f t="array" ref="AC916">IFERROR(
    (SUMPRODUCT(--(M916:M1915 &lt;&gt; Y916:Y1915)*(M916:M1915 &lt; Y916:Y1915)) - SUMPRODUCT(--(M916:M1915 &lt;&gt; Y916:Y1915)*(M916:M1915 &gt; Y916:Y1915))) /
    SQRT(
        (SUMPRODUCT(--(M916:M1915 &lt;&gt; Y916:Y1915)*(M916:M1915 &lt; Y916:Y1915)) + COUNT(M916:M1915)) *
        (SUMPRODUCT(--(M916:M1915 &lt;&gt; Y916:Y1915)*(M916:M1915 &gt; Y916:Y1915)) + COUNT(Y916:Y1915))
    ),
    0
)</f>
        <v>0.70710678118654746</v>
      </c>
    </row>
    <row r="917" spans="1:29" x14ac:dyDescent="0.3">
      <c r="A917" s="4" t="s">
        <v>866</v>
      </c>
      <c r="B917" s="4" t="s">
        <v>867</v>
      </c>
      <c r="C917" s="5">
        <v>39</v>
      </c>
      <c r="D917" s="4" t="s">
        <v>41</v>
      </c>
      <c r="E917" s="4" t="s">
        <v>33</v>
      </c>
      <c r="F917" s="5">
        <v>3</v>
      </c>
      <c r="G917" s="4" t="s">
        <v>93</v>
      </c>
      <c r="H917" s="4" t="s">
        <v>26</v>
      </c>
      <c r="I917" s="5">
        <v>37033050</v>
      </c>
      <c r="J917" s="5">
        <v>6126664</v>
      </c>
      <c r="K917" s="5">
        <v>121541703</v>
      </c>
      <c r="L917" s="4" t="s">
        <v>61</v>
      </c>
      <c r="M917" s="5">
        <v>573</v>
      </c>
      <c r="N917" s="5">
        <v>36</v>
      </c>
      <c r="O917" s="2">
        <v>18.28</v>
      </c>
      <c r="P917" s="5">
        <v>14454748</v>
      </c>
      <c r="Q917" s="4" t="s">
        <v>36</v>
      </c>
      <c r="R917" s="5">
        <v>0</v>
      </c>
      <c r="S917" s="4" t="s">
        <v>37</v>
      </c>
      <c r="T917" s="6">
        <v>45197</v>
      </c>
      <c r="U917" s="4" t="s">
        <v>38</v>
      </c>
      <c r="V917" s="2">
        <f t="shared" si="98"/>
        <v>33.49129699979013</v>
      </c>
      <c r="W917" s="3">
        <f t="shared" si="99"/>
        <v>0.10006004537140899</v>
      </c>
      <c r="X917" s="3">
        <f t="shared" si="100"/>
        <v>20.28</v>
      </c>
      <c r="Y917" s="3">
        <f t="shared" si="101"/>
        <v>2221782330.8400002</v>
      </c>
      <c r="Z917" s="3">
        <f t="shared" si="102"/>
        <v>2464865736.8400002</v>
      </c>
      <c r="AA917" s="3">
        <f t="shared" si="103"/>
        <v>0.1000600453714081</v>
      </c>
      <c r="AB917" s="7">
        <f t="shared" si="104"/>
        <v>-6.6774845444019112E-2</v>
      </c>
      <c r="AC917" s="3" cm="1">
        <f t="array" ref="AC917">IFERROR(
    (SUMPRODUCT(--(M917:M1916 &lt;&gt; Y917:Y1916)*(M917:M1916 &lt; Y917:Y1916)) - SUMPRODUCT(--(M917:M1916 &lt;&gt; Y917:Y1916)*(M917:M1916 &gt; Y917:Y1916))) /
    SQRT(
        (SUMPRODUCT(--(M917:M1916 &lt;&gt; Y917:Y1916)*(M917:M1916 &lt; Y917:Y1916)) + COUNT(M917:M1916)) *
        (SUMPRODUCT(--(M917:M1916 &lt;&gt; Y917:Y1916)*(M917:M1916 &gt; Y917:Y1916)) + COUNT(Y917:Y1916))
    ),
    0
)</f>
        <v>0.70710678118654746</v>
      </c>
    </row>
    <row r="918" spans="1:29" x14ac:dyDescent="0.3">
      <c r="A918" s="4" t="s">
        <v>1186</v>
      </c>
      <c r="B918" s="4" t="s">
        <v>1187</v>
      </c>
      <c r="C918" s="5">
        <v>46</v>
      </c>
      <c r="D918" s="4" t="s">
        <v>41</v>
      </c>
      <c r="E918" s="4" t="s">
        <v>33</v>
      </c>
      <c r="F918" s="5">
        <v>0</v>
      </c>
      <c r="G918" s="4" t="s">
        <v>25</v>
      </c>
      <c r="H918" s="4" t="s">
        <v>305</v>
      </c>
      <c r="I918" s="5">
        <v>21615507</v>
      </c>
      <c r="J918" s="5">
        <v>7467133</v>
      </c>
      <c r="K918" s="5">
        <v>67338099</v>
      </c>
      <c r="L918" s="4" t="s">
        <v>35</v>
      </c>
      <c r="M918" s="5">
        <v>596</v>
      </c>
      <c r="N918" s="5">
        <v>24</v>
      </c>
      <c r="O918" s="2">
        <v>10.85</v>
      </c>
      <c r="P918" s="5">
        <v>5835805</v>
      </c>
      <c r="Q918" s="4" t="s">
        <v>46</v>
      </c>
      <c r="R918" s="5">
        <v>0</v>
      </c>
      <c r="S918" s="4" t="s">
        <v>37</v>
      </c>
      <c r="T918" s="6">
        <v>44880</v>
      </c>
      <c r="U918" s="4" t="s">
        <v>38</v>
      </c>
      <c r="V918" s="2">
        <f t="shared" si="98"/>
        <v>20.066283528593001</v>
      </c>
      <c r="W918" s="3">
        <f t="shared" si="99"/>
        <v>0.10543736229833635</v>
      </c>
      <c r="X918" s="3">
        <f t="shared" si="100"/>
        <v>12.85</v>
      </c>
      <c r="Y918" s="3">
        <f t="shared" si="101"/>
        <v>730618374.14999998</v>
      </c>
      <c r="Z918" s="3">
        <f t="shared" si="102"/>
        <v>865294572.14999998</v>
      </c>
      <c r="AA918" s="3">
        <f t="shared" si="103"/>
        <v>0.10543736229833572</v>
      </c>
      <c r="AB918" s="7">
        <f t="shared" si="104"/>
        <v>-7.0606278090626126E-2</v>
      </c>
      <c r="AC918" s="3" cm="1">
        <f t="array" ref="AC918">IFERROR(
    (SUMPRODUCT(--(M918:M1917 &lt;&gt; Y918:Y1917)*(M918:M1917 &lt; Y918:Y1917)) - SUMPRODUCT(--(M918:M1917 &lt;&gt; Y918:Y1917)*(M918:M1917 &gt; Y918:Y1917))) /
    SQRT(
        (SUMPRODUCT(--(M918:M1917 &lt;&gt; Y918:Y1917)*(M918:M1917 &lt; Y918:Y1917)) + COUNT(M918:M1917)) *
        (SUMPRODUCT(--(M918:M1917 &lt;&gt; Y918:Y1917)*(M918:M1917 &gt; Y918:Y1917)) + COUNT(Y918:Y1917))
    ),
    0
)</f>
        <v>0.70710678118654757</v>
      </c>
    </row>
    <row r="919" spans="1:29" x14ac:dyDescent="0.3">
      <c r="A919" s="4" t="s">
        <v>582</v>
      </c>
      <c r="B919" s="4" t="s">
        <v>583</v>
      </c>
      <c r="C919" s="5">
        <v>32</v>
      </c>
      <c r="D919" s="4" t="s">
        <v>23</v>
      </c>
      <c r="E919" s="4" t="s">
        <v>42</v>
      </c>
      <c r="F919" s="5">
        <v>1</v>
      </c>
      <c r="G919" s="4" t="s">
        <v>34</v>
      </c>
      <c r="H919" s="4" t="s">
        <v>26</v>
      </c>
      <c r="I919" s="5">
        <v>5715295</v>
      </c>
      <c r="J919" s="5">
        <v>3353030</v>
      </c>
      <c r="K919" s="5">
        <v>228413771</v>
      </c>
      <c r="L919" s="4" t="s">
        <v>35</v>
      </c>
      <c r="M919" s="5">
        <v>570</v>
      </c>
      <c r="N919" s="5">
        <v>36</v>
      </c>
      <c r="O919" s="2">
        <v>14.47</v>
      </c>
      <c r="P919" s="5">
        <v>14376714</v>
      </c>
      <c r="Q919" s="4" t="s">
        <v>36</v>
      </c>
      <c r="R919" s="5">
        <v>0</v>
      </c>
      <c r="S919" s="4" t="s">
        <v>43</v>
      </c>
      <c r="T919" s="6">
        <v>45330</v>
      </c>
      <c r="U919" s="4" t="s">
        <v>55</v>
      </c>
      <c r="V919" s="2">
        <f t="shared" si="98"/>
        <v>158.53770128441579</v>
      </c>
      <c r="W919" s="3">
        <f t="shared" si="99"/>
        <v>9.7345397347170709E-2</v>
      </c>
      <c r="X919" s="3">
        <f t="shared" si="100"/>
        <v>16.47</v>
      </c>
      <c r="Y919" s="3">
        <f t="shared" si="101"/>
        <v>3305147266.3700004</v>
      </c>
      <c r="Z919" s="3">
        <f t="shared" si="102"/>
        <v>3761974808.3699999</v>
      </c>
      <c r="AA919" s="3">
        <f t="shared" si="103"/>
        <v>9.7345397347170459E-2</v>
      </c>
      <c r="AB919" s="7">
        <f t="shared" si="104"/>
        <v>-5.8990397332358772E-2</v>
      </c>
      <c r="AC919" s="3" cm="1">
        <f t="array" ref="AC919">IFERROR(
    (SUMPRODUCT(--(M919:M1918 &lt;&gt; Y919:Y1918)*(M919:M1918 &lt; Y919:Y1918)) - SUMPRODUCT(--(M919:M1918 &lt;&gt; Y919:Y1918)*(M919:M1918 &gt; Y919:Y1918))) /
    SQRT(
        (SUMPRODUCT(--(M919:M1918 &lt;&gt; Y919:Y1918)*(M919:M1918 &lt; Y919:Y1918)) + COUNT(M919:M1918)) *
        (SUMPRODUCT(--(M919:M1918 &lt;&gt; Y919:Y1918)*(M919:M1918 &gt; Y919:Y1918)) + COUNT(Y919:Y1918))
    ),
    0
)</f>
        <v>0.70710678118654757</v>
      </c>
    </row>
    <row r="920" spans="1:29" x14ac:dyDescent="0.3">
      <c r="A920" s="4" t="s">
        <v>804</v>
      </c>
      <c r="B920" s="4" t="s">
        <v>805</v>
      </c>
      <c r="C920" s="5">
        <v>37</v>
      </c>
      <c r="D920" s="4" t="s">
        <v>23</v>
      </c>
      <c r="E920" s="4" t="s">
        <v>24</v>
      </c>
      <c r="F920" s="5">
        <v>0</v>
      </c>
      <c r="G920" s="4" t="s">
        <v>34</v>
      </c>
      <c r="H920" s="4" t="s">
        <v>26</v>
      </c>
      <c r="I920" s="5">
        <v>22485885</v>
      </c>
      <c r="J920" s="5">
        <v>6147454</v>
      </c>
      <c r="K920" s="5">
        <v>73721834</v>
      </c>
      <c r="L920" s="4" t="s">
        <v>61</v>
      </c>
      <c r="M920" s="5">
        <v>584</v>
      </c>
      <c r="N920" s="5">
        <v>48</v>
      </c>
      <c r="O920" s="2">
        <v>19.54</v>
      </c>
      <c r="P920" s="5">
        <v>6103555</v>
      </c>
      <c r="Q920" s="4" t="s">
        <v>36</v>
      </c>
      <c r="R920" s="5">
        <v>0</v>
      </c>
      <c r="S920" s="4" t="s">
        <v>43</v>
      </c>
      <c r="T920" s="6">
        <v>45497</v>
      </c>
      <c r="U920" s="4" t="s">
        <v>30</v>
      </c>
      <c r="V920" s="2">
        <f t="shared" si="98"/>
        <v>21.316253057318953</v>
      </c>
      <c r="W920" s="3">
        <f t="shared" si="99"/>
        <v>9.5300096800199477E-2</v>
      </c>
      <c r="X920" s="3">
        <f t="shared" si="100"/>
        <v>21.54</v>
      </c>
      <c r="Y920" s="3">
        <f t="shared" si="101"/>
        <v>1440524636.3599999</v>
      </c>
      <c r="Z920" s="3">
        <f t="shared" si="102"/>
        <v>1587968304.3599999</v>
      </c>
      <c r="AA920" s="3">
        <f t="shared" si="103"/>
        <v>9.5300096800199477E-2</v>
      </c>
      <c r="AB920" s="7">
        <f t="shared" si="104"/>
        <v>-6.5154981515044896E-2</v>
      </c>
      <c r="AC920" s="3" cm="1">
        <f t="array" ref="AC920">IFERROR(
    (SUMPRODUCT(--(M920:M1919 &lt;&gt; Y920:Y1919)*(M920:M1919 &lt; Y920:Y1919)) - SUMPRODUCT(--(M920:M1919 &lt;&gt; Y920:Y1919)*(M920:M1919 &gt; Y920:Y1919))) /
    SQRT(
        (SUMPRODUCT(--(M920:M1919 &lt;&gt; Y920:Y1919)*(M920:M1919 &lt; Y920:Y1919)) + COUNT(M920:M1919)) *
        (SUMPRODUCT(--(M920:M1919 &lt;&gt; Y920:Y1919)*(M920:M1919 &gt; Y920:Y1919)) + COUNT(Y920:Y1919))
    ),
    0
)</f>
        <v>0.70710678118654757</v>
      </c>
    </row>
    <row r="921" spans="1:29" x14ac:dyDescent="0.3">
      <c r="A921" s="4" t="s">
        <v>662</v>
      </c>
      <c r="B921" s="4" t="s">
        <v>663</v>
      </c>
      <c r="C921" s="5">
        <v>34</v>
      </c>
      <c r="D921" s="4" t="s">
        <v>41</v>
      </c>
      <c r="E921" s="4" t="s">
        <v>24</v>
      </c>
      <c r="F921" s="5">
        <v>1</v>
      </c>
      <c r="G921" s="4" t="s">
        <v>34</v>
      </c>
      <c r="H921" s="4" t="s">
        <v>26</v>
      </c>
      <c r="I921" s="5">
        <v>20395832</v>
      </c>
      <c r="J921" s="5">
        <v>9012760</v>
      </c>
      <c r="K921" s="5">
        <v>355597020</v>
      </c>
      <c r="L921" s="4" t="s">
        <v>61</v>
      </c>
      <c r="M921" s="5">
        <v>575</v>
      </c>
      <c r="N921" s="5">
        <v>48</v>
      </c>
      <c r="O921" s="2">
        <v>8.61</v>
      </c>
      <c r="P921" s="5">
        <v>15062660</v>
      </c>
      <c r="Q921" s="4" t="s">
        <v>36</v>
      </c>
      <c r="R921" s="5">
        <v>0</v>
      </c>
      <c r="S921" s="4" t="s">
        <v>37</v>
      </c>
      <c r="T921" s="6">
        <v>45102</v>
      </c>
      <c r="U921" s="4" t="s">
        <v>30</v>
      </c>
      <c r="V921" s="2">
        <f t="shared" si="98"/>
        <v>51.2185690494805</v>
      </c>
      <c r="W921" s="3">
        <f t="shared" si="99"/>
        <v>0.10362702245424975</v>
      </c>
      <c r="X921" s="3">
        <f t="shared" si="100"/>
        <v>10.61</v>
      </c>
      <c r="Y921" s="3">
        <f t="shared" si="101"/>
        <v>3061690342.1999998</v>
      </c>
      <c r="Z921" s="3">
        <f t="shared" si="102"/>
        <v>3772884382.1999998</v>
      </c>
      <c r="AA921" s="3">
        <f t="shared" si="103"/>
        <v>0.10362702245424985</v>
      </c>
      <c r="AB921" s="7">
        <f t="shared" si="104"/>
        <v>-6.103258488823908E-2</v>
      </c>
      <c r="AC921" s="3" cm="1">
        <f t="array" ref="AC921">IFERROR(
    (SUMPRODUCT(--(M921:M1920 &lt;&gt; Y921:Y1920)*(M921:M1920 &lt; Y921:Y1920)) - SUMPRODUCT(--(M921:M1920 &lt;&gt; Y921:Y1920)*(M921:M1920 &gt; Y921:Y1920))) /
    SQRT(
        (SUMPRODUCT(--(M921:M1920 &lt;&gt; Y921:Y1920)*(M921:M1920 &lt; Y921:Y1920)) + COUNT(M921:M1920)) *
        (SUMPRODUCT(--(M921:M1920 &lt;&gt; Y921:Y1920)*(M921:M1920 &gt; Y921:Y1920)) + COUNT(Y921:Y1920))
    ),
    0
)</f>
        <v>0.70710678118654746</v>
      </c>
    </row>
    <row r="922" spans="1:29" x14ac:dyDescent="0.3">
      <c r="A922" s="4" t="s">
        <v>1568</v>
      </c>
      <c r="B922" s="4" t="s">
        <v>1569</v>
      </c>
      <c r="C922" s="5">
        <v>54</v>
      </c>
      <c r="D922" s="4" t="s">
        <v>23</v>
      </c>
      <c r="E922" s="4" t="s">
        <v>33</v>
      </c>
      <c r="F922" s="5">
        <v>1</v>
      </c>
      <c r="G922" s="4" t="s">
        <v>25</v>
      </c>
      <c r="H922" s="4" t="s">
        <v>49</v>
      </c>
      <c r="I922" s="5">
        <v>40577985</v>
      </c>
      <c r="J922" s="5">
        <v>1434730</v>
      </c>
      <c r="K922" s="5">
        <v>418008177</v>
      </c>
      <c r="L922" s="4" t="s">
        <v>27</v>
      </c>
      <c r="M922" s="5">
        <v>582</v>
      </c>
      <c r="N922" s="5">
        <v>24</v>
      </c>
      <c r="O922" s="2">
        <v>12.97</v>
      </c>
      <c r="P922" s="5">
        <v>7074746</v>
      </c>
      <c r="Q922" s="4" t="s">
        <v>46</v>
      </c>
      <c r="R922" s="5">
        <v>1</v>
      </c>
      <c r="S922" s="4" t="s">
        <v>29</v>
      </c>
      <c r="T922" s="6">
        <v>44993</v>
      </c>
      <c r="U922" s="4" t="s">
        <v>38</v>
      </c>
      <c r="V922" s="2">
        <f t="shared" si="98"/>
        <v>16.8395353644724</v>
      </c>
      <c r="W922" s="3">
        <f t="shared" si="99"/>
        <v>9.1210766924360184E-2</v>
      </c>
      <c r="X922" s="3">
        <f t="shared" si="100"/>
        <v>14.97</v>
      </c>
      <c r="Y922" s="3">
        <f t="shared" si="101"/>
        <v>5421566055.6900005</v>
      </c>
      <c r="Z922" s="3">
        <f t="shared" si="102"/>
        <v>6257582409.6900005</v>
      </c>
      <c r="AA922" s="3">
        <f t="shared" si="103"/>
        <v>9.121076692435931E-2</v>
      </c>
      <c r="AB922" s="7">
        <f t="shared" si="104"/>
        <v>-6.3503643701477056E-2</v>
      </c>
      <c r="AC922" s="3" cm="1">
        <f t="array" ref="AC922">IFERROR(
    (SUMPRODUCT(--(M922:M1921 &lt;&gt; Y922:Y1921)*(M922:M1921 &lt; Y922:Y1921)) - SUMPRODUCT(--(M922:M1921 &lt;&gt; Y922:Y1921)*(M922:M1921 &gt; Y922:Y1921))) /
    SQRT(
        (SUMPRODUCT(--(M922:M1921 &lt;&gt; Y922:Y1921)*(M922:M1921 &lt; Y922:Y1921)) + COUNT(M922:M1921)) *
        (SUMPRODUCT(--(M922:M1921 &lt;&gt; Y922:Y1921)*(M922:M1921 &gt; Y922:Y1921)) + COUNT(Y922:Y1921))
    ),
    0
)</f>
        <v>0.70710678118654746</v>
      </c>
    </row>
    <row r="923" spans="1:29" x14ac:dyDescent="0.3">
      <c r="A923" s="4" t="s">
        <v>314</v>
      </c>
      <c r="B923" s="4" t="s">
        <v>315</v>
      </c>
      <c r="C923" s="5">
        <v>26</v>
      </c>
      <c r="D923" s="4" t="s">
        <v>41</v>
      </c>
      <c r="E923" s="4" t="s">
        <v>42</v>
      </c>
      <c r="F923" s="5">
        <v>0</v>
      </c>
      <c r="G923" s="4" t="s">
        <v>64</v>
      </c>
      <c r="H923" s="4" t="s">
        <v>26</v>
      </c>
      <c r="I923" s="5">
        <v>39305206</v>
      </c>
      <c r="J923" s="5">
        <v>9080897</v>
      </c>
      <c r="K923" s="5">
        <v>482763227</v>
      </c>
      <c r="L923" s="4" t="s">
        <v>27</v>
      </c>
      <c r="M923" s="5">
        <v>590</v>
      </c>
      <c r="N923" s="5">
        <v>60</v>
      </c>
      <c r="O923" s="2">
        <v>17.37</v>
      </c>
      <c r="P923" s="5">
        <v>15279147</v>
      </c>
      <c r="Q923" s="4" t="s">
        <v>46</v>
      </c>
      <c r="R923" s="5">
        <v>0</v>
      </c>
      <c r="S923" s="4" t="s">
        <v>29</v>
      </c>
      <c r="T923" s="6">
        <v>45036</v>
      </c>
      <c r="U923" s="4" t="s">
        <v>38</v>
      </c>
      <c r="V923" s="2">
        <f t="shared" si="98"/>
        <v>31.577552339769955</v>
      </c>
      <c r="W923" s="3">
        <f t="shared" si="99"/>
        <v>0.10410692487780289</v>
      </c>
      <c r="X923" s="3">
        <f t="shared" si="100"/>
        <v>19.37</v>
      </c>
      <c r="Y923" s="3">
        <f t="shared" si="101"/>
        <v>8385597252.9900007</v>
      </c>
      <c r="Z923" s="3">
        <f t="shared" si="102"/>
        <v>9351123706.9899998</v>
      </c>
      <c r="AA923" s="3">
        <f t="shared" si="103"/>
        <v>0.1041069248778026</v>
      </c>
      <c r="AB923" s="7">
        <f t="shared" si="104"/>
        <v>-7.0434435583211996E-2</v>
      </c>
      <c r="AC923" s="3" cm="1">
        <f t="array" ref="AC923">IFERROR(
    (SUMPRODUCT(--(M923:M1922 &lt;&gt; Y923:Y1922)*(M923:M1922 &lt; Y923:Y1922)) - SUMPRODUCT(--(M923:M1922 &lt;&gt; Y923:Y1922)*(M923:M1922 &gt; Y923:Y1922))) /
    SQRT(
        (SUMPRODUCT(--(M923:M1922 &lt;&gt; Y923:Y1922)*(M923:M1922 &lt; Y923:Y1922)) + COUNT(M923:M1922)) *
        (SUMPRODUCT(--(M923:M1922 &lt;&gt; Y923:Y1922)*(M923:M1922 &gt; Y923:Y1922)) + COUNT(Y923:Y1922))
    ),
    0
)</f>
        <v>0.70710678118654746</v>
      </c>
    </row>
    <row r="924" spans="1:29" x14ac:dyDescent="0.3">
      <c r="A924" s="4" t="s">
        <v>1496</v>
      </c>
      <c r="B924" s="4" t="s">
        <v>1497</v>
      </c>
      <c r="C924" s="5">
        <v>52</v>
      </c>
      <c r="D924" s="4" t="s">
        <v>41</v>
      </c>
      <c r="E924" s="4" t="s">
        <v>24</v>
      </c>
      <c r="F924" s="5">
        <v>2</v>
      </c>
      <c r="G924" s="4" t="s">
        <v>34</v>
      </c>
      <c r="H924" s="4" t="s">
        <v>26</v>
      </c>
      <c r="I924" s="5">
        <v>34936378</v>
      </c>
      <c r="J924" s="5">
        <v>6398897</v>
      </c>
      <c r="K924" s="5">
        <v>423280956</v>
      </c>
      <c r="L924" s="4" t="s">
        <v>27</v>
      </c>
      <c r="M924" s="5">
        <v>593</v>
      </c>
      <c r="N924" s="5">
        <v>24</v>
      </c>
      <c r="O924" s="2">
        <v>20.67</v>
      </c>
      <c r="P924" s="5">
        <v>2405313</v>
      </c>
      <c r="Q924" s="4" t="s">
        <v>46</v>
      </c>
      <c r="R924" s="5">
        <v>1</v>
      </c>
      <c r="S924" s="4" t="s">
        <v>50</v>
      </c>
      <c r="T924" s="6">
        <v>45297</v>
      </c>
      <c r="U924" s="4" t="s">
        <v>51</v>
      </c>
      <c r="V924" s="2">
        <f t="shared" si="98"/>
        <v>5.8190322914266321</v>
      </c>
      <c r="W924" s="3">
        <f t="shared" si="99"/>
        <v>0.1077868363574669</v>
      </c>
      <c r="X924" s="3">
        <f t="shared" si="100"/>
        <v>22.67</v>
      </c>
      <c r="Y924" s="3">
        <f t="shared" si="101"/>
        <v>8749217360.5200005</v>
      </c>
      <c r="Z924" s="3">
        <f t="shared" si="102"/>
        <v>9595779272.5200005</v>
      </c>
      <c r="AA924" s="3">
        <f t="shared" si="103"/>
        <v>0.10778683635746693</v>
      </c>
      <c r="AB924" s="7">
        <f t="shared" si="104"/>
        <v>-6.1924908534089058E-2</v>
      </c>
      <c r="AC924" s="3" cm="1">
        <f t="array" ref="AC924">IFERROR(
    (SUMPRODUCT(--(M924:M1923 &lt;&gt; Y924:Y1923)*(M924:M1923 &lt; Y924:Y1923)) - SUMPRODUCT(--(M924:M1923 &lt;&gt; Y924:Y1923)*(M924:M1923 &gt; Y924:Y1923))) /
    SQRT(
        (SUMPRODUCT(--(M924:M1923 &lt;&gt; Y924:Y1923)*(M924:M1923 &lt; Y924:Y1923)) + COUNT(M924:M1923)) *
        (SUMPRODUCT(--(M924:M1923 &lt;&gt; Y924:Y1923)*(M924:M1923 &gt; Y924:Y1923)) + COUNT(Y924:Y1923))
    ),
    0
)</f>
        <v>0.70710678118654757</v>
      </c>
    </row>
    <row r="925" spans="1:29" x14ac:dyDescent="0.3">
      <c r="A925" s="4" t="s">
        <v>1046</v>
      </c>
      <c r="B925" s="4" t="s">
        <v>1047</v>
      </c>
      <c r="C925" s="5">
        <v>43</v>
      </c>
      <c r="D925" s="4" t="s">
        <v>41</v>
      </c>
      <c r="E925" s="4" t="s">
        <v>33</v>
      </c>
      <c r="F925" s="5">
        <v>1</v>
      </c>
      <c r="G925" s="4" t="s">
        <v>34</v>
      </c>
      <c r="H925" s="4" t="s">
        <v>26</v>
      </c>
      <c r="I925" s="5">
        <v>55729243</v>
      </c>
      <c r="J925" s="5">
        <v>1595123</v>
      </c>
      <c r="K925" s="5">
        <v>151405834</v>
      </c>
      <c r="L925" s="4" t="s">
        <v>61</v>
      </c>
      <c r="M925" s="5">
        <v>567</v>
      </c>
      <c r="N925" s="5">
        <v>12</v>
      </c>
      <c r="O925" s="2">
        <v>14.79</v>
      </c>
      <c r="P925" s="5">
        <v>7483999</v>
      </c>
      <c r="Q925" s="4" t="s">
        <v>36</v>
      </c>
      <c r="R925" s="5">
        <v>0</v>
      </c>
      <c r="S925" s="4" t="s">
        <v>37</v>
      </c>
      <c r="T925" s="6">
        <v>45347</v>
      </c>
      <c r="U925" s="4" t="s">
        <v>30</v>
      </c>
      <c r="V925" s="2">
        <f t="shared" si="98"/>
        <v>13.055528603665673</v>
      </c>
      <c r="W925" s="3">
        <f t="shared" si="99"/>
        <v>8.9208357580993838E-2</v>
      </c>
      <c r="X925" s="3">
        <f t="shared" si="100"/>
        <v>16.79</v>
      </c>
      <c r="Y925" s="3">
        <f t="shared" si="101"/>
        <v>2239292284.8599997</v>
      </c>
      <c r="Z925" s="3">
        <f t="shared" si="102"/>
        <v>2542103952.8599997</v>
      </c>
      <c r="AA925" s="3">
        <f t="shared" si="103"/>
        <v>8.9208357580993561E-2</v>
      </c>
      <c r="AB925" s="7">
        <f t="shared" si="104"/>
        <v>-8.7520794910270566E-2</v>
      </c>
      <c r="AC925" s="3" cm="1">
        <f t="array" ref="AC925">IFERROR(
    (SUMPRODUCT(--(M925:M1924 &lt;&gt; Y925:Y1924)*(M925:M1924 &lt; Y925:Y1924)) - SUMPRODUCT(--(M925:M1924 &lt;&gt; Y925:Y1924)*(M925:M1924 &gt; Y925:Y1924))) /
    SQRT(
        (SUMPRODUCT(--(M925:M1924 &lt;&gt; Y925:Y1924)*(M925:M1924 &lt; Y925:Y1924)) + COUNT(M925:M1924)) *
        (SUMPRODUCT(--(M925:M1924 &lt;&gt; Y925:Y1924)*(M925:M1924 &gt; Y925:Y1924)) + COUNT(Y925:Y1924))
    ),
    0
)</f>
        <v>0.70710678118654757</v>
      </c>
    </row>
    <row r="926" spans="1:29" x14ac:dyDescent="0.3">
      <c r="A926" s="4" t="s">
        <v>308</v>
      </c>
      <c r="B926" s="4" t="s">
        <v>309</v>
      </c>
      <c r="C926" s="5">
        <v>26</v>
      </c>
      <c r="D926" s="4" t="s">
        <v>23</v>
      </c>
      <c r="E926" s="4" t="s">
        <v>42</v>
      </c>
      <c r="F926" s="5">
        <v>2</v>
      </c>
      <c r="G926" s="4" t="s">
        <v>25</v>
      </c>
      <c r="H926" s="4" t="s">
        <v>26</v>
      </c>
      <c r="I926" s="5">
        <v>18849214</v>
      </c>
      <c r="J926" s="5">
        <v>13027766</v>
      </c>
      <c r="K926" s="5">
        <v>78377046</v>
      </c>
      <c r="L926" s="4" t="s">
        <v>35</v>
      </c>
      <c r="M926" s="5">
        <v>559</v>
      </c>
      <c r="N926" s="5">
        <v>24</v>
      </c>
      <c r="O926" s="2">
        <v>23.75</v>
      </c>
      <c r="P926" s="5">
        <v>11309367</v>
      </c>
      <c r="Q926" s="4" t="s">
        <v>36</v>
      </c>
      <c r="R926" s="5">
        <v>0</v>
      </c>
      <c r="S926" s="4" t="s">
        <v>43</v>
      </c>
      <c r="T926" s="6">
        <v>45821</v>
      </c>
      <c r="U926" s="4" t="s">
        <v>55</v>
      </c>
      <c r="V926" s="2">
        <f t="shared" si="98"/>
        <v>35.478163238801166</v>
      </c>
      <c r="W926" s="3">
        <f t="shared" si="99"/>
        <v>8.7616709035215387E-2</v>
      </c>
      <c r="X926" s="3">
        <f t="shared" si="100"/>
        <v>25.75</v>
      </c>
      <c r="Y926" s="3">
        <f t="shared" si="101"/>
        <v>1861454842.5</v>
      </c>
      <c r="Z926" s="3">
        <f t="shared" si="102"/>
        <v>2018208934.5</v>
      </c>
      <c r="AA926" s="3">
        <f t="shared" si="103"/>
        <v>8.7616709035215387E-2</v>
      </c>
      <c r="AB926" s="7">
        <f t="shared" si="104"/>
        <v>-9.6539255035293398E-2</v>
      </c>
      <c r="AC926" s="3" cm="1">
        <f t="array" ref="AC926">IFERROR(
    (SUMPRODUCT(--(M926:M1925 &lt;&gt; Y926:Y1925)*(M926:M1925 &lt; Y926:Y1925)) - SUMPRODUCT(--(M926:M1925 &lt;&gt; Y926:Y1925)*(M926:M1925 &gt; Y926:Y1925))) /
    SQRT(
        (SUMPRODUCT(--(M926:M1925 &lt;&gt; Y926:Y1925)*(M926:M1925 &lt; Y926:Y1925)) + COUNT(M926:M1925)) *
        (SUMPRODUCT(--(M926:M1925 &lt;&gt; Y926:Y1925)*(M926:M1925 &gt; Y926:Y1925)) + COUNT(Y926:Y1925))
    ),
    0
)</f>
        <v>0.70710678118654746</v>
      </c>
    </row>
    <row r="927" spans="1:29" x14ac:dyDescent="0.3">
      <c r="A927" s="4" t="s">
        <v>1846</v>
      </c>
      <c r="B927" s="4" t="s">
        <v>1847</v>
      </c>
      <c r="C927" s="5">
        <v>59</v>
      </c>
      <c r="D927" s="4" t="s">
        <v>41</v>
      </c>
      <c r="E927" s="4" t="s">
        <v>24</v>
      </c>
      <c r="F927" s="5">
        <v>2</v>
      </c>
      <c r="G927" s="4" t="s">
        <v>34</v>
      </c>
      <c r="H927" s="4" t="s">
        <v>26</v>
      </c>
      <c r="I927" s="5">
        <v>16883287</v>
      </c>
      <c r="J927" s="5">
        <v>4616167</v>
      </c>
      <c r="K927" s="5">
        <v>182467314</v>
      </c>
      <c r="L927" s="4" t="s">
        <v>35</v>
      </c>
      <c r="M927" s="5">
        <v>596</v>
      </c>
      <c r="N927" s="5">
        <v>24</v>
      </c>
      <c r="O927" s="2">
        <v>19</v>
      </c>
      <c r="P927" s="5">
        <v>9784599</v>
      </c>
      <c r="Q927" s="4" t="s">
        <v>36</v>
      </c>
      <c r="R927" s="5">
        <v>1</v>
      </c>
      <c r="S927" s="4" t="s">
        <v>29</v>
      </c>
      <c r="T927" s="6">
        <v>44871</v>
      </c>
      <c r="U927" s="4" t="s">
        <v>51</v>
      </c>
      <c r="V927" s="2">
        <f t="shared" si="98"/>
        <v>45.510918556350319</v>
      </c>
      <c r="W927" s="3">
        <f t="shared" si="99"/>
        <v>0.10728944799498796</v>
      </c>
      <c r="X927" s="3">
        <f t="shared" si="100"/>
        <v>21</v>
      </c>
      <c r="Y927" s="3">
        <f t="shared" si="101"/>
        <v>3466878966</v>
      </c>
      <c r="Z927" s="3">
        <f t="shared" si="102"/>
        <v>3831813594</v>
      </c>
      <c r="AA927" s="3">
        <f t="shared" si="103"/>
        <v>0.10728944799498757</v>
      </c>
      <c r="AB927" s="7">
        <f t="shared" si="104"/>
        <v>-0.11361779175133245</v>
      </c>
      <c r="AC927" s="3" cm="1">
        <f t="array" ref="AC927">IFERROR(
    (SUMPRODUCT(--(M927:M1926 &lt;&gt; Y927:Y1926)*(M927:M1926 &lt; Y927:Y1926)) - SUMPRODUCT(--(M927:M1926 &lt;&gt; Y927:Y1926)*(M927:M1926 &gt; Y927:Y1926))) /
    SQRT(
        (SUMPRODUCT(--(M927:M1926 &lt;&gt; Y927:Y1926)*(M927:M1926 &lt; Y927:Y1926)) + COUNT(M927:M1926)) *
        (SUMPRODUCT(--(M927:M1926 &lt;&gt; Y927:Y1926)*(M927:M1926 &gt; Y927:Y1926)) + COUNT(Y927:Y1926))
    ),
    0
)</f>
        <v>0.70710678118654746</v>
      </c>
    </row>
    <row r="928" spans="1:29" x14ac:dyDescent="0.3">
      <c r="A928" s="4" t="s">
        <v>1330</v>
      </c>
      <c r="B928" s="4" t="s">
        <v>1331</v>
      </c>
      <c r="C928" s="5">
        <v>49</v>
      </c>
      <c r="D928" s="4" t="s">
        <v>41</v>
      </c>
      <c r="E928" s="4" t="s">
        <v>42</v>
      </c>
      <c r="F928" s="5">
        <v>0</v>
      </c>
      <c r="G928" s="4" t="s">
        <v>64</v>
      </c>
      <c r="H928" s="4" t="s">
        <v>26</v>
      </c>
      <c r="I928" s="5">
        <v>42581619</v>
      </c>
      <c r="J928" s="5">
        <v>2940107</v>
      </c>
      <c r="K928" s="5">
        <v>48761620</v>
      </c>
      <c r="L928" s="4" t="s">
        <v>27</v>
      </c>
      <c r="M928" s="5">
        <v>575</v>
      </c>
      <c r="N928" s="5">
        <v>36</v>
      </c>
      <c r="O928" s="2">
        <v>13.72</v>
      </c>
      <c r="P928" s="5">
        <v>9854604</v>
      </c>
      <c r="Q928" s="4" t="s">
        <v>124</v>
      </c>
      <c r="R928" s="5">
        <v>0</v>
      </c>
      <c r="S928" s="4" t="s">
        <v>37</v>
      </c>
      <c r="T928" s="6">
        <v>45562</v>
      </c>
      <c r="U928" s="4" t="s">
        <v>30</v>
      </c>
      <c r="V928" s="2">
        <f t="shared" si="98"/>
        <v>21.648133464886634</v>
      </c>
      <c r="W928" s="3">
        <f t="shared" si="99"/>
        <v>9.4068208056077088E-2</v>
      </c>
      <c r="X928" s="3">
        <f t="shared" si="100"/>
        <v>15.72</v>
      </c>
      <c r="Y928" s="3">
        <f t="shared" si="101"/>
        <v>669009426.39999998</v>
      </c>
      <c r="Z928" s="3">
        <f t="shared" si="102"/>
        <v>766532666.39999998</v>
      </c>
      <c r="AA928" s="3">
        <f t="shared" si="103"/>
        <v>9.4068208056076505E-2</v>
      </c>
      <c r="AB928" s="7">
        <f t="shared" si="104"/>
        <v>-0.1473481474750829</v>
      </c>
      <c r="AC928" s="3" cm="1">
        <f t="array" ref="AC928">IFERROR(
    (SUMPRODUCT(--(M928:M1927 &lt;&gt; Y928:Y1927)*(M928:M1927 &lt; Y928:Y1927)) - SUMPRODUCT(--(M928:M1927 &lt;&gt; Y928:Y1927)*(M928:M1927 &gt; Y928:Y1927))) /
    SQRT(
        (SUMPRODUCT(--(M928:M1927 &lt;&gt; Y928:Y1927)*(M928:M1927 &lt; Y928:Y1927)) + COUNT(M928:M1927)) *
        (SUMPRODUCT(--(M928:M1927 &lt;&gt; Y928:Y1927)*(M928:M1927 &gt; Y928:Y1927)) + COUNT(Y928:Y1927))
    ),
    0
)</f>
        <v>0.70710678118654746</v>
      </c>
    </row>
    <row r="929" spans="1:29" x14ac:dyDescent="0.3">
      <c r="A929" s="4" t="s">
        <v>1062</v>
      </c>
      <c r="B929" s="4" t="s">
        <v>1063</v>
      </c>
      <c r="C929" s="5">
        <v>44</v>
      </c>
      <c r="D929" s="4" t="s">
        <v>41</v>
      </c>
      <c r="E929" s="4" t="s">
        <v>24</v>
      </c>
      <c r="F929" s="5">
        <v>0</v>
      </c>
      <c r="G929" s="4" t="s">
        <v>34</v>
      </c>
      <c r="H929" s="4" t="s">
        <v>26</v>
      </c>
      <c r="I929" s="5">
        <v>37678713</v>
      </c>
      <c r="J929" s="5">
        <v>10710626</v>
      </c>
      <c r="K929" s="5">
        <v>477102454</v>
      </c>
      <c r="L929" s="4" t="s">
        <v>61</v>
      </c>
      <c r="M929" s="5">
        <v>578</v>
      </c>
      <c r="N929" s="5">
        <v>24</v>
      </c>
      <c r="O929" s="2">
        <v>19.23</v>
      </c>
      <c r="P929" s="5">
        <v>16348646</v>
      </c>
      <c r="Q929" s="4" t="s">
        <v>124</v>
      </c>
      <c r="R929" s="5">
        <v>0</v>
      </c>
      <c r="S929" s="4" t="s">
        <v>29</v>
      </c>
      <c r="T929" s="6">
        <v>45861</v>
      </c>
      <c r="U929" s="4" t="s">
        <v>51</v>
      </c>
      <c r="V929" s="2">
        <f t="shared" si="98"/>
        <v>33.785636129478853</v>
      </c>
      <c r="W929" s="3">
        <f t="shared" si="99"/>
        <v>9.0470562372784447E-2</v>
      </c>
      <c r="X929" s="3">
        <f t="shared" si="100"/>
        <v>21.23</v>
      </c>
      <c r="Y929" s="3">
        <f t="shared" si="101"/>
        <v>9174680190.4200001</v>
      </c>
      <c r="Z929" s="3">
        <f t="shared" si="102"/>
        <v>10128885098.42</v>
      </c>
      <c r="AA929" s="3">
        <f t="shared" si="103"/>
        <v>9.0470562372784571E-2</v>
      </c>
      <c r="AB929" s="7">
        <f t="shared" si="104"/>
        <v>-0.15017122577380948</v>
      </c>
      <c r="AC929" s="3" cm="1">
        <f t="array" ref="AC929">IFERROR(
    (SUMPRODUCT(--(M929:M1928 &lt;&gt; Y929:Y1928)*(M929:M1928 &lt; Y929:Y1928)) - SUMPRODUCT(--(M929:M1928 &lt;&gt; Y929:Y1928)*(M929:M1928 &gt; Y929:Y1928))) /
    SQRT(
        (SUMPRODUCT(--(M929:M1928 &lt;&gt; Y929:Y1928)*(M929:M1928 &lt; Y929:Y1928)) + COUNT(M929:M1928)) *
        (SUMPRODUCT(--(M929:M1928 &lt;&gt; Y929:Y1928)*(M929:M1928 &gt; Y929:Y1928)) + COUNT(Y929:Y1928))
    ),
    0
)</f>
        <v>0.70710678118654757</v>
      </c>
    </row>
    <row r="930" spans="1:29" x14ac:dyDescent="0.3">
      <c r="A930" s="4" t="s">
        <v>293</v>
      </c>
      <c r="B930" s="4" t="s">
        <v>294</v>
      </c>
      <c r="C930" s="5">
        <v>25</v>
      </c>
      <c r="D930" s="4" t="s">
        <v>41</v>
      </c>
      <c r="E930" s="4" t="s">
        <v>24</v>
      </c>
      <c r="F930" s="5">
        <v>3</v>
      </c>
      <c r="G930" s="4" t="s">
        <v>34</v>
      </c>
      <c r="H930" s="4" t="s">
        <v>49</v>
      </c>
      <c r="I930" s="5">
        <v>14402999</v>
      </c>
      <c r="J930" s="5">
        <v>10073732</v>
      </c>
      <c r="K930" s="5">
        <v>62717797</v>
      </c>
      <c r="L930" s="4" t="s">
        <v>27</v>
      </c>
      <c r="M930" s="5">
        <v>568</v>
      </c>
      <c r="N930" s="5">
        <v>24</v>
      </c>
      <c r="O930" s="2">
        <v>15.58</v>
      </c>
      <c r="P930" s="5">
        <v>6594181</v>
      </c>
      <c r="Q930" s="4" t="s">
        <v>36</v>
      </c>
      <c r="R930" s="5">
        <v>0</v>
      </c>
      <c r="S930" s="4" t="s">
        <v>50</v>
      </c>
      <c r="T930" s="6">
        <v>45085</v>
      </c>
      <c r="U930" s="4" t="s">
        <v>51</v>
      </c>
      <c r="V930" s="2">
        <f t="shared" si="98"/>
        <v>26.940611472994497</v>
      </c>
      <c r="W930" s="3">
        <f t="shared" si="99"/>
        <v>9.9352073894667381E-2</v>
      </c>
      <c r="X930" s="3">
        <f t="shared" si="100"/>
        <v>17.579999999999998</v>
      </c>
      <c r="Y930" s="3">
        <f t="shared" si="101"/>
        <v>977143277.25999999</v>
      </c>
      <c r="Z930" s="3">
        <f t="shared" si="102"/>
        <v>1102578871.26</v>
      </c>
      <c r="AA930" s="3">
        <f t="shared" si="103"/>
        <v>9.9352073894667242E-2</v>
      </c>
      <c r="AB930" s="7">
        <f t="shared" si="104"/>
        <v>-0.15052765399854373</v>
      </c>
      <c r="AC930" s="3" cm="1">
        <f t="array" ref="AC930">IFERROR(
    (SUMPRODUCT(--(M930:M1929 &lt;&gt; Y930:Y1929)*(M930:M1929 &lt; Y930:Y1929)) - SUMPRODUCT(--(M930:M1929 &lt;&gt; Y930:Y1929)*(M930:M1929 &gt; Y930:Y1929))) /
    SQRT(
        (SUMPRODUCT(--(M930:M1929 &lt;&gt; Y930:Y1929)*(M930:M1929 &lt; Y930:Y1929)) + COUNT(M930:M1929)) *
        (SUMPRODUCT(--(M930:M1929 &lt;&gt; Y930:Y1929)*(M930:M1929 &gt; Y930:Y1929)) + COUNT(Y930:Y1929))
    ),
    0
)</f>
        <v>0.70710678118654757</v>
      </c>
    </row>
    <row r="931" spans="1:29" x14ac:dyDescent="0.3">
      <c r="A931" s="4" t="s">
        <v>1088</v>
      </c>
      <c r="B931" s="4" t="s">
        <v>1089</v>
      </c>
      <c r="C931" s="5">
        <v>44</v>
      </c>
      <c r="D931" s="4" t="s">
        <v>23</v>
      </c>
      <c r="E931" s="4" t="s">
        <v>24</v>
      </c>
      <c r="F931" s="5">
        <v>1</v>
      </c>
      <c r="G931" s="4" t="s">
        <v>25</v>
      </c>
      <c r="H931" s="4" t="s">
        <v>26</v>
      </c>
      <c r="I931" s="5">
        <v>42784445</v>
      </c>
      <c r="J931" s="5">
        <v>11305977</v>
      </c>
      <c r="K931" s="5">
        <v>367668542</v>
      </c>
      <c r="L931" s="4" t="s">
        <v>61</v>
      </c>
      <c r="M931" s="5">
        <v>598</v>
      </c>
      <c r="N931" s="5">
        <v>36</v>
      </c>
      <c r="O931" s="2">
        <v>13.9</v>
      </c>
      <c r="P931" s="5">
        <v>14170997</v>
      </c>
      <c r="Q931" s="4" t="s">
        <v>36</v>
      </c>
      <c r="R931" s="5">
        <v>0</v>
      </c>
      <c r="S931" s="4" t="s">
        <v>29</v>
      </c>
      <c r="T931" s="6">
        <v>45128</v>
      </c>
      <c r="U931" s="4" t="s">
        <v>84</v>
      </c>
      <c r="V931" s="2">
        <f t="shared" si="98"/>
        <v>26.198717769293793</v>
      </c>
      <c r="W931" s="3">
        <f t="shared" si="99"/>
        <v>9.9805930717547287E-2</v>
      </c>
      <c r="X931" s="3">
        <f t="shared" si="100"/>
        <v>15.9</v>
      </c>
      <c r="Y931" s="3">
        <f t="shared" si="101"/>
        <v>5110592733.8000002</v>
      </c>
      <c r="Z931" s="3">
        <f t="shared" si="102"/>
        <v>5845929817.8000002</v>
      </c>
      <c r="AA931" s="3">
        <f t="shared" si="103"/>
        <v>9.9805930717547647E-2</v>
      </c>
      <c r="AB931" s="7">
        <f t="shared" si="104"/>
        <v>-0.16018464518276829</v>
      </c>
      <c r="AC931" s="3" cm="1">
        <f t="array" ref="AC931">IFERROR(
    (SUMPRODUCT(--(M931:M1930 &lt;&gt; Y931:Y1930)*(M931:M1930 &lt; Y931:Y1930)) - SUMPRODUCT(--(M931:M1930 &lt;&gt; Y931:Y1930)*(M931:M1930 &gt; Y931:Y1930))) /
    SQRT(
        (SUMPRODUCT(--(M931:M1930 &lt;&gt; Y931:Y1930)*(M931:M1930 &lt; Y931:Y1930)) + COUNT(M931:M1930)) *
        (SUMPRODUCT(--(M931:M1930 &lt;&gt; Y931:Y1930)*(M931:M1930 &gt; Y931:Y1930)) + COUNT(Y931:Y1930))
    ),
    0
)</f>
        <v>0.70710678118654757</v>
      </c>
    </row>
    <row r="932" spans="1:29" x14ac:dyDescent="0.3">
      <c r="A932" s="4" t="s">
        <v>2004</v>
      </c>
      <c r="B932" s="4" t="s">
        <v>2005</v>
      </c>
      <c r="C932" s="5">
        <v>64</v>
      </c>
      <c r="D932" s="4" t="s">
        <v>41</v>
      </c>
      <c r="E932" s="4" t="s">
        <v>24</v>
      </c>
      <c r="F932" s="5">
        <v>1</v>
      </c>
      <c r="G932" s="4" t="s">
        <v>34</v>
      </c>
      <c r="H932" s="4" t="s">
        <v>26</v>
      </c>
      <c r="I932" s="5">
        <v>15827369</v>
      </c>
      <c r="J932" s="5">
        <v>6874399</v>
      </c>
      <c r="K932" s="5">
        <v>480223170</v>
      </c>
      <c r="L932" s="4" t="s">
        <v>35</v>
      </c>
      <c r="M932" s="5">
        <v>580</v>
      </c>
      <c r="N932" s="5">
        <v>48</v>
      </c>
      <c r="O932" s="2">
        <v>18.28</v>
      </c>
      <c r="P932" s="5">
        <v>12397806</v>
      </c>
      <c r="Q932" s="4" t="s">
        <v>36</v>
      </c>
      <c r="R932" s="5">
        <v>0</v>
      </c>
      <c r="S932" s="4" t="s">
        <v>37</v>
      </c>
      <c r="T932" s="6">
        <v>45818</v>
      </c>
      <c r="U932" s="4" t="s">
        <v>84</v>
      </c>
      <c r="V932" s="2">
        <f t="shared" si="98"/>
        <v>54.611632010335057</v>
      </c>
      <c r="W932" s="3">
        <f t="shared" si="99"/>
        <v>9.6481345694779799E-2</v>
      </c>
      <c r="X932" s="3">
        <f t="shared" si="100"/>
        <v>20.28</v>
      </c>
      <c r="Y932" s="3">
        <f t="shared" si="101"/>
        <v>8778479547.6000004</v>
      </c>
      <c r="Z932" s="3">
        <f t="shared" si="102"/>
        <v>9738925887.6000004</v>
      </c>
      <c r="AA932" s="3">
        <f t="shared" si="103"/>
        <v>9.6481345694779799E-2</v>
      </c>
      <c r="AB932" s="7">
        <f t="shared" si="104"/>
        <v>-0.14634119870330331</v>
      </c>
      <c r="AC932" s="3" cm="1">
        <f t="array" ref="AC932">IFERROR(
    (SUMPRODUCT(--(M932:M1931 &lt;&gt; Y932:Y1931)*(M932:M1931 &lt; Y932:Y1931)) - SUMPRODUCT(--(M932:M1931 &lt;&gt; Y932:Y1931)*(M932:M1931 &gt; Y932:Y1931))) /
    SQRT(
        (SUMPRODUCT(--(M932:M1931 &lt;&gt; Y932:Y1931)*(M932:M1931 &lt; Y932:Y1931)) + COUNT(M932:M1931)) *
        (SUMPRODUCT(--(M932:M1931 &lt;&gt; Y932:Y1931)*(M932:M1931 &gt; Y932:Y1931)) + COUNT(Y932:Y1931))
    ),
    0
)</f>
        <v>0.70710678118654746</v>
      </c>
    </row>
    <row r="933" spans="1:29" x14ac:dyDescent="0.3">
      <c r="A933" s="4" t="s">
        <v>728</v>
      </c>
      <c r="B933" s="4" t="s">
        <v>729</v>
      </c>
      <c r="C933" s="5">
        <v>36</v>
      </c>
      <c r="D933" s="4" t="s">
        <v>23</v>
      </c>
      <c r="E933" s="4" t="s">
        <v>24</v>
      </c>
      <c r="F933" s="5">
        <v>2</v>
      </c>
      <c r="G933" s="4" t="s">
        <v>25</v>
      </c>
      <c r="H933" s="4" t="s">
        <v>54</v>
      </c>
      <c r="I933" s="5">
        <v>38970993</v>
      </c>
      <c r="J933" s="5">
        <v>26505</v>
      </c>
      <c r="K933" s="5">
        <v>296351124</v>
      </c>
      <c r="L933" s="4" t="s">
        <v>27</v>
      </c>
      <c r="M933" s="5">
        <v>590</v>
      </c>
      <c r="N933" s="5">
        <v>24</v>
      </c>
      <c r="O933" s="2">
        <v>21.16</v>
      </c>
      <c r="P933" s="5">
        <v>7149620</v>
      </c>
      <c r="Q933" s="4" t="s">
        <v>36</v>
      </c>
      <c r="R933" s="5">
        <v>0</v>
      </c>
      <c r="S933" s="4" t="s">
        <v>29</v>
      </c>
      <c r="T933" s="6">
        <v>45744</v>
      </c>
      <c r="U933" s="4" t="s">
        <v>30</v>
      </c>
      <c r="V933" s="2">
        <f t="shared" si="98"/>
        <v>18.333535141151877</v>
      </c>
      <c r="W933" s="3">
        <f t="shared" si="99"/>
        <v>0.10354813987103803</v>
      </c>
      <c r="X933" s="3">
        <f t="shared" si="100"/>
        <v>23.16</v>
      </c>
      <c r="Y933" s="3">
        <f t="shared" si="101"/>
        <v>6270789783.8400002</v>
      </c>
      <c r="Z933" s="3">
        <f t="shared" si="102"/>
        <v>6863492031.8400002</v>
      </c>
      <c r="AA933" s="3">
        <f t="shared" si="103"/>
        <v>0.10354813987103832</v>
      </c>
      <c r="AB933" s="7">
        <f t="shared" si="104"/>
        <v>-0.1448211775557641</v>
      </c>
      <c r="AC933" s="3" cm="1">
        <f t="array" ref="AC933">IFERROR(
    (SUMPRODUCT(--(M933:M1932 &lt;&gt; Y933:Y1932)*(M933:M1932 &lt; Y933:Y1932)) - SUMPRODUCT(--(M933:M1932 &lt;&gt; Y933:Y1932)*(M933:M1932 &gt; Y933:Y1932))) /
    SQRT(
        (SUMPRODUCT(--(M933:M1932 &lt;&gt; Y933:Y1932)*(M933:M1932 &lt; Y933:Y1932)) + COUNT(M933:M1932)) *
        (SUMPRODUCT(--(M933:M1932 &lt;&gt; Y933:Y1932)*(M933:M1932 &gt; Y933:Y1932)) + COUNT(Y933:Y1932))
    ),
    0
)</f>
        <v>0.70710678118654746</v>
      </c>
    </row>
    <row r="934" spans="1:29" x14ac:dyDescent="0.3">
      <c r="A934" s="4" t="s">
        <v>688</v>
      </c>
      <c r="B934" s="4" t="s">
        <v>689</v>
      </c>
      <c r="C934" s="5">
        <v>35</v>
      </c>
      <c r="D934" s="4" t="s">
        <v>41</v>
      </c>
      <c r="E934" s="4" t="s">
        <v>42</v>
      </c>
      <c r="F934" s="5">
        <v>2</v>
      </c>
      <c r="G934" s="4" t="s">
        <v>64</v>
      </c>
      <c r="H934" s="4" t="s">
        <v>305</v>
      </c>
      <c r="I934" s="5">
        <v>12553925</v>
      </c>
      <c r="J934" s="5">
        <v>9072684</v>
      </c>
      <c r="K934" s="5">
        <v>21296266</v>
      </c>
      <c r="L934" s="4" t="s">
        <v>61</v>
      </c>
      <c r="M934" s="5">
        <v>570</v>
      </c>
      <c r="N934" s="5">
        <v>60</v>
      </c>
      <c r="O934" s="2">
        <v>13.61</v>
      </c>
      <c r="P934" s="5">
        <v>3554131</v>
      </c>
      <c r="Q934" s="4" t="s">
        <v>46</v>
      </c>
      <c r="R934" s="5">
        <v>1</v>
      </c>
      <c r="S934" s="4" t="s">
        <v>50</v>
      </c>
      <c r="T934" s="6">
        <v>45563</v>
      </c>
      <c r="U934" s="4" t="s">
        <v>38</v>
      </c>
      <c r="V934" s="2">
        <f t="shared" si="98"/>
        <v>16.43406509083324</v>
      </c>
      <c r="W934" s="3">
        <f t="shared" si="99"/>
        <v>0.11893514553219864</v>
      </c>
      <c r="X934" s="3">
        <f t="shared" si="100"/>
        <v>15.61</v>
      </c>
      <c r="Y934" s="3">
        <f t="shared" si="101"/>
        <v>289842180.25999999</v>
      </c>
      <c r="Z934" s="3">
        <f t="shared" si="102"/>
        <v>332434712.25999999</v>
      </c>
      <c r="AA934" s="3">
        <f t="shared" si="103"/>
        <v>0.11893514553219857</v>
      </c>
      <c r="AB934" s="7">
        <f t="shared" si="104"/>
        <v>-0.13507782473075652</v>
      </c>
      <c r="AC934" s="3" cm="1">
        <f t="array" ref="AC934">IFERROR(
    (SUMPRODUCT(--(M934:M1933 &lt;&gt; Y934:Y1933)*(M934:M1933 &lt; Y934:Y1933)) - SUMPRODUCT(--(M934:M1933 &lt;&gt; Y934:Y1933)*(M934:M1933 &gt; Y934:Y1933))) /
    SQRT(
        (SUMPRODUCT(--(M934:M1933 &lt;&gt; Y934:Y1933)*(M934:M1933 &lt; Y934:Y1933)) + COUNT(M934:M1933)) *
        (SUMPRODUCT(--(M934:M1933 &lt;&gt; Y934:Y1933)*(M934:M1933 &gt; Y934:Y1933)) + COUNT(Y934:Y1933))
    ),
    0
)</f>
        <v>0.70710678118654757</v>
      </c>
    </row>
    <row r="935" spans="1:29" x14ac:dyDescent="0.3">
      <c r="A935" s="4" t="s">
        <v>1296</v>
      </c>
      <c r="B935" s="4" t="s">
        <v>1297</v>
      </c>
      <c r="C935" s="5">
        <v>48</v>
      </c>
      <c r="D935" s="4" t="s">
        <v>41</v>
      </c>
      <c r="E935" s="4" t="s">
        <v>24</v>
      </c>
      <c r="F935" s="5">
        <v>1</v>
      </c>
      <c r="G935" s="4" t="s">
        <v>25</v>
      </c>
      <c r="H935" s="4" t="s">
        <v>26</v>
      </c>
      <c r="I935" s="5">
        <v>13234955</v>
      </c>
      <c r="J935" s="5">
        <v>4083501</v>
      </c>
      <c r="K935" s="5">
        <v>253891847</v>
      </c>
      <c r="L935" s="4" t="s">
        <v>61</v>
      </c>
      <c r="M935" s="5">
        <v>577</v>
      </c>
      <c r="N935" s="5">
        <v>12</v>
      </c>
      <c r="O935" s="2">
        <v>21.16</v>
      </c>
      <c r="P935" s="5">
        <v>17688621</v>
      </c>
      <c r="Q935" s="4" t="s">
        <v>124</v>
      </c>
      <c r="R935" s="5">
        <v>0</v>
      </c>
      <c r="S935" s="4" t="s">
        <v>29</v>
      </c>
      <c r="T935" s="6">
        <v>45046</v>
      </c>
      <c r="U935" s="4" t="s">
        <v>84</v>
      </c>
      <c r="V935" s="2">
        <f t="shared" si="98"/>
        <v>102.13740185614699</v>
      </c>
      <c r="W935" s="3">
        <f t="shared" si="99"/>
        <v>0.12919283312265781</v>
      </c>
      <c r="X935" s="3">
        <f t="shared" si="100"/>
        <v>23.16</v>
      </c>
      <c r="Y935" s="3">
        <f t="shared" si="101"/>
        <v>5372351482.5200005</v>
      </c>
      <c r="Z935" s="3">
        <f t="shared" si="102"/>
        <v>5880135176.5200005</v>
      </c>
      <c r="AA935" s="3">
        <f t="shared" si="103"/>
        <v>0.12919283312265806</v>
      </c>
      <c r="AB935" s="7">
        <f t="shared" si="104"/>
        <v>-0.12431143541572685</v>
      </c>
      <c r="AC935" s="3" cm="1">
        <f t="array" ref="AC935">IFERROR(
    (SUMPRODUCT(--(M935:M1934 &lt;&gt; Y935:Y1934)*(M935:M1934 &lt; Y935:Y1934)) - SUMPRODUCT(--(M935:M1934 &lt;&gt; Y935:Y1934)*(M935:M1934 &gt; Y935:Y1934))) /
    SQRT(
        (SUMPRODUCT(--(M935:M1934 &lt;&gt; Y935:Y1934)*(M935:M1934 &lt; Y935:Y1934)) + COUNT(M935:M1934)) *
        (SUMPRODUCT(--(M935:M1934 &lt;&gt; Y935:Y1934)*(M935:M1934 &gt; Y935:Y1934)) + COUNT(Y935:Y1934))
    ),
    0
)</f>
        <v>0.70710678118654757</v>
      </c>
    </row>
    <row r="936" spans="1:29" x14ac:dyDescent="0.3">
      <c r="A936" s="4" t="s">
        <v>1586</v>
      </c>
      <c r="B936" s="4" t="s">
        <v>1587</v>
      </c>
      <c r="C936" s="5">
        <v>54</v>
      </c>
      <c r="D936" s="4" t="s">
        <v>41</v>
      </c>
      <c r="E936" s="4" t="s">
        <v>33</v>
      </c>
      <c r="F936" s="5">
        <v>3</v>
      </c>
      <c r="G936" s="4" t="s">
        <v>34</v>
      </c>
      <c r="H936" s="4" t="s">
        <v>49</v>
      </c>
      <c r="I936" s="5">
        <v>14456587</v>
      </c>
      <c r="J936" s="5">
        <v>6098915</v>
      </c>
      <c r="K936" s="5">
        <v>50840312</v>
      </c>
      <c r="L936" s="4" t="s">
        <v>61</v>
      </c>
      <c r="M936" s="5">
        <v>584</v>
      </c>
      <c r="N936" s="5">
        <v>48</v>
      </c>
      <c r="O936" s="2">
        <v>10.35</v>
      </c>
      <c r="P936" s="5">
        <v>4484840</v>
      </c>
      <c r="Q936" s="4" t="s">
        <v>36</v>
      </c>
      <c r="R936" s="5">
        <v>0</v>
      </c>
      <c r="S936" s="4" t="s">
        <v>37</v>
      </c>
      <c r="T936" s="6">
        <v>44855</v>
      </c>
      <c r="U936" s="4" t="s">
        <v>51</v>
      </c>
      <c r="V936" s="2">
        <f t="shared" si="98"/>
        <v>21.818197385789944</v>
      </c>
      <c r="W936" s="3">
        <f t="shared" si="99"/>
        <v>0.14546314466177457</v>
      </c>
      <c r="X936" s="3">
        <f t="shared" si="100"/>
        <v>12.35</v>
      </c>
      <c r="Y936" s="3">
        <f t="shared" si="101"/>
        <v>526197229.19999999</v>
      </c>
      <c r="Z936" s="3">
        <f t="shared" si="102"/>
        <v>627877853.19999993</v>
      </c>
      <c r="AA936" s="3">
        <f t="shared" si="103"/>
        <v>0.14546314466177532</v>
      </c>
      <c r="AB936" s="7">
        <f t="shared" si="104"/>
        <v>-0.12532711725489537</v>
      </c>
      <c r="AC936" s="3" cm="1">
        <f t="array" ref="AC936">IFERROR(
    (SUMPRODUCT(--(M936:M1935 &lt;&gt; Y936:Y1935)*(M936:M1935 &lt; Y936:Y1935)) - SUMPRODUCT(--(M936:M1935 &lt;&gt; Y936:Y1935)*(M936:M1935 &gt; Y936:Y1935))) /
    SQRT(
        (SUMPRODUCT(--(M936:M1935 &lt;&gt; Y936:Y1935)*(M936:M1935 &lt; Y936:Y1935)) + COUNT(M936:M1935)) *
        (SUMPRODUCT(--(M936:M1935 &lt;&gt; Y936:Y1935)*(M936:M1935 &gt; Y936:Y1935)) + COUNT(Y936:Y1935))
    ),
    0
)</f>
        <v>0.70710678118654757</v>
      </c>
    </row>
    <row r="937" spans="1:29" x14ac:dyDescent="0.3">
      <c r="A937" s="4" t="s">
        <v>910</v>
      </c>
      <c r="B937" s="4" t="s">
        <v>911</v>
      </c>
      <c r="C937" s="5">
        <v>40</v>
      </c>
      <c r="D937" s="4" t="s">
        <v>41</v>
      </c>
      <c r="E937" s="4" t="s">
        <v>42</v>
      </c>
      <c r="F937" s="5">
        <v>2</v>
      </c>
      <c r="G937" s="4" t="s">
        <v>64</v>
      </c>
      <c r="H937" s="4" t="s">
        <v>49</v>
      </c>
      <c r="I937" s="5">
        <v>30392003</v>
      </c>
      <c r="J937" s="5">
        <v>7531844</v>
      </c>
      <c r="K937" s="5">
        <v>412354798</v>
      </c>
      <c r="L937" s="4" t="s">
        <v>61</v>
      </c>
      <c r="M937" s="5">
        <v>573</v>
      </c>
      <c r="N937" s="5">
        <v>60</v>
      </c>
      <c r="O937" s="2">
        <v>12.41</v>
      </c>
      <c r="P937" s="5">
        <v>9539016</v>
      </c>
      <c r="Q937" s="4" t="s">
        <v>36</v>
      </c>
      <c r="R937" s="5">
        <v>0</v>
      </c>
      <c r="S937" s="4" t="s">
        <v>43</v>
      </c>
      <c r="T937" s="6">
        <v>45245</v>
      </c>
      <c r="U937" s="4" t="s">
        <v>38</v>
      </c>
      <c r="V937" s="2">
        <f t="shared" si="98"/>
        <v>25.153081120699593</v>
      </c>
      <c r="W937" s="3">
        <f t="shared" si="99"/>
        <v>0.13463701406663212</v>
      </c>
      <c r="X937" s="3">
        <f t="shared" si="100"/>
        <v>14.41</v>
      </c>
      <c r="Y937" s="3">
        <f t="shared" si="101"/>
        <v>5117323043.1800003</v>
      </c>
      <c r="Z937" s="3">
        <f t="shared" si="102"/>
        <v>5942032639.1800003</v>
      </c>
      <c r="AA937" s="3">
        <f t="shared" si="103"/>
        <v>0.13463701406663275</v>
      </c>
      <c r="AB937" s="7">
        <f t="shared" si="104"/>
        <v>-0.11995684217631045</v>
      </c>
      <c r="AC937" s="3" cm="1">
        <f t="array" ref="AC937">IFERROR(
    (SUMPRODUCT(--(M937:M1936 &lt;&gt; Y937:Y1936)*(M937:M1936 &lt; Y937:Y1936)) - SUMPRODUCT(--(M937:M1936 &lt;&gt; Y937:Y1936)*(M937:M1936 &gt; Y937:Y1936))) /
    SQRT(
        (SUMPRODUCT(--(M937:M1936 &lt;&gt; Y937:Y1936)*(M937:M1936 &lt; Y937:Y1936)) + COUNT(M937:M1936)) *
        (SUMPRODUCT(--(M937:M1936 &lt;&gt; Y937:Y1936)*(M937:M1936 &gt; Y937:Y1936)) + COUNT(Y937:Y1936))
    ),
    0
)</f>
        <v>0.70710678118654746</v>
      </c>
    </row>
    <row r="938" spans="1:29" x14ac:dyDescent="0.3">
      <c r="A938" s="4" t="s">
        <v>596</v>
      </c>
      <c r="B938" s="4" t="s">
        <v>597</v>
      </c>
      <c r="C938" s="5">
        <v>33</v>
      </c>
      <c r="D938" s="4" t="s">
        <v>41</v>
      </c>
      <c r="E938" s="4" t="s">
        <v>24</v>
      </c>
      <c r="F938" s="5">
        <v>0</v>
      </c>
      <c r="G938" s="4" t="s">
        <v>64</v>
      </c>
      <c r="H938" s="4" t="s">
        <v>54</v>
      </c>
      <c r="I938" s="5">
        <v>49150968</v>
      </c>
      <c r="J938" s="5">
        <v>7876146</v>
      </c>
      <c r="K938" s="5">
        <v>373195228</v>
      </c>
      <c r="L938" s="4" t="s">
        <v>61</v>
      </c>
      <c r="M938" s="5">
        <v>574</v>
      </c>
      <c r="N938" s="5">
        <v>48</v>
      </c>
      <c r="O938" s="2">
        <v>14.85</v>
      </c>
      <c r="P938" s="5">
        <v>19916679</v>
      </c>
      <c r="Q938" s="4" t="s">
        <v>124</v>
      </c>
      <c r="R938" s="5">
        <v>0</v>
      </c>
      <c r="S938" s="4" t="s">
        <v>43</v>
      </c>
      <c r="T938" s="6">
        <v>45078</v>
      </c>
      <c r="U938" s="4" t="s">
        <v>55</v>
      </c>
      <c r="V938" s="2">
        <f t="shared" si="98"/>
        <v>34.924928868046869</v>
      </c>
      <c r="W938" s="3">
        <f t="shared" si="99"/>
        <v>0.12773685399790388</v>
      </c>
      <c r="X938" s="3">
        <f t="shared" si="100"/>
        <v>16.850000000000001</v>
      </c>
      <c r="Y938" s="3">
        <f t="shared" si="101"/>
        <v>5541949135.8000002</v>
      </c>
      <c r="Z938" s="3">
        <f t="shared" si="102"/>
        <v>6288339591.8000002</v>
      </c>
      <c r="AA938" s="3">
        <f t="shared" si="103"/>
        <v>0.12773685399790488</v>
      </c>
      <c r="AB938" s="7">
        <f t="shared" si="104"/>
        <v>-0.12497259390913908</v>
      </c>
      <c r="AC938" s="3" cm="1">
        <f t="array" ref="AC938">IFERROR(
    (SUMPRODUCT(--(M938:M1937 &lt;&gt; Y938:Y1937)*(M938:M1937 &lt; Y938:Y1937)) - SUMPRODUCT(--(M938:M1937 &lt;&gt; Y938:Y1937)*(M938:M1937 &gt; Y938:Y1937))) /
    SQRT(
        (SUMPRODUCT(--(M938:M1937 &lt;&gt; Y938:Y1937)*(M938:M1937 &lt; Y938:Y1937)) + COUNT(M938:M1937)) *
        (SUMPRODUCT(--(M938:M1937 &lt;&gt; Y938:Y1937)*(M938:M1937 &gt; Y938:Y1937)) + COUNT(Y938:Y1937))
    ),
    0
)</f>
        <v>0.70710678118654746</v>
      </c>
    </row>
    <row r="939" spans="1:29" x14ac:dyDescent="0.3">
      <c r="A939" s="4" t="s">
        <v>1708</v>
      </c>
      <c r="B939" s="4" t="s">
        <v>1709</v>
      </c>
      <c r="C939" s="5">
        <v>56</v>
      </c>
      <c r="D939" s="4" t="s">
        <v>23</v>
      </c>
      <c r="E939" s="4" t="s">
        <v>33</v>
      </c>
      <c r="F939" s="5">
        <v>0</v>
      </c>
      <c r="G939" s="4" t="s">
        <v>64</v>
      </c>
      <c r="H939" s="4" t="s">
        <v>49</v>
      </c>
      <c r="I939" s="5">
        <v>43056004</v>
      </c>
      <c r="J939" s="5">
        <v>3809821</v>
      </c>
      <c r="K939" s="5">
        <v>208795517</v>
      </c>
      <c r="L939" s="4" t="s">
        <v>27</v>
      </c>
      <c r="M939" s="5">
        <v>598</v>
      </c>
      <c r="N939" s="5">
        <v>24</v>
      </c>
      <c r="O939" s="2">
        <v>13.86</v>
      </c>
      <c r="P939" s="5">
        <v>10449136</v>
      </c>
      <c r="Q939" s="4" t="s">
        <v>36</v>
      </c>
      <c r="R939" s="5">
        <v>0</v>
      </c>
      <c r="S939" s="4" t="s">
        <v>50</v>
      </c>
      <c r="T939" s="6">
        <v>45026</v>
      </c>
      <c r="U939" s="4" t="s">
        <v>55</v>
      </c>
      <c r="V939" s="2">
        <f t="shared" si="98"/>
        <v>22.295854175190559</v>
      </c>
      <c r="W939" s="3">
        <f t="shared" si="99"/>
        <v>0.12659246826195117</v>
      </c>
      <c r="X939" s="3">
        <f t="shared" si="100"/>
        <v>15.86</v>
      </c>
      <c r="Y939" s="3">
        <f t="shared" si="101"/>
        <v>2893905865.6199999</v>
      </c>
      <c r="Z939" s="3">
        <f t="shared" si="102"/>
        <v>3311496899.6199999</v>
      </c>
      <c r="AA939" s="3">
        <f t="shared" si="103"/>
        <v>0.12659246826195192</v>
      </c>
      <c r="AB939" s="7">
        <f t="shared" si="104"/>
        <v>-0.12914968834522017</v>
      </c>
      <c r="AC939" s="3" cm="1">
        <f t="array" ref="AC939">IFERROR(
    (SUMPRODUCT(--(M939:M1938 &lt;&gt; Y939:Y1938)*(M939:M1938 &lt; Y939:Y1938)) - SUMPRODUCT(--(M939:M1938 &lt;&gt; Y939:Y1938)*(M939:M1938 &gt; Y939:Y1938))) /
    SQRT(
        (SUMPRODUCT(--(M939:M1938 &lt;&gt; Y939:Y1938)*(M939:M1938 &lt; Y939:Y1938)) + COUNT(M939:M1938)) *
        (SUMPRODUCT(--(M939:M1938 &lt;&gt; Y939:Y1938)*(M939:M1938 &gt; Y939:Y1938)) + COUNT(Y939:Y1938))
    ),
    0
)</f>
        <v>0.70710678118654757</v>
      </c>
    </row>
    <row r="940" spans="1:29" x14ac:dyDescent="0.3">
      <c r="A940" s="4" t="s">
        <v>888</v>
      </c>
      <c r="B940" s="4" t="s">
        <v>889</v>
      </c>
      <c r="C940" s="5">
        <v>40</v>
      </c>
      <c r="D940" s="4" t="s">
        <v>41</v>
      </c>
      <c r="E940" s="4" t="s">
        <v>33</v>
      </c>
      <c r="F940" s="5">
        <v>0</v>
      </c>
      <c r="G940" s="4" t="s">
        <v>64</v>
      </c>
      <c r="H940" s="4" t="s">
        <v>26</v>
      </c>
      <c r="I940" s="5">
        <v>15071586</v>
      </c>
      <c r="J940" s="5">
        <v>2234967</v>
      </c>
      <c r="K940" s="5">
        <v>325434664</v>
      </c>
      <c r="L940" s="4" t="s">
        <v>61</v>
      </c>
      <c r="M940" s="5">
        <v>566</v>
      </c>
      <c r="N940" s="5">
        <v>48</v>
      </c>
      <c r="O940" s="2">
        <v>12.04</v>
      </c>
      <c r="P940" s="5">
        <v>6862316</v>
      </c>
      <c r="Q940" s="4" t="s">
        <v>36</v>
      </c>
      <c r="R940" s="5">
        <v>0</v>
      </c>
      <c r="S940" s="4" t="s">
        <v>50</v>
      </c>
      <c r="T940" s="6">
        <v>45883</v>
      </c>
      <c r="U940" s="4" t="s">
        <v>38</v>
      </c>
      <c r="V940" s="2">
        <f t="shared" si="98"/>
        <v>39.651547018057265</v>
      </c>
      <c r="W940" s="3">
        <f t="shared" si="99"/>
        <v>0.12280886848234115</v>
      </c>
      <c r="X940" s="3">
        <f t="shared" si="100"/>
        <v>14.04</v>
      </c>
      <c r="Y940" s="3">
        <f t="shared" si="101"/>
        <v>3918233354.5599999</v>
      </c>
      <c r="Z940" s="3">
        <f t="shared" si="102"/>
        <v>4569102682.5599995</v>
      </c>
      <c r="AA940" s="3">
        <f t="shared" si="103"/>
        <v>0.12280886848234132</v>
      </c>
      <c r="AB940" s="7">
        <f t="shared" si="104"/>
        <v>-0.11148829926718828</v>
      </c>
      <c r="AC940" s="3" cm="1">
        <f t="array" ref="AC940">IFERROR(
    (SUMPRODUCT(--(M940:M1939 &lt;&gt; Y940:Y1939)*(M940:M1939 &lt; Y940:Y1939)) - SUMPRODUCT(--(M940:M1939 &lt;&gt; Y940:Y1939)*(M940:M1939 &gt; Y940:Y1939))) /
    SQRT(
        (SUMPRODUCT(--(M940:M1939 &lt;&gt; Y940:Y1939)*(M940:M1939 &lt; Y940:Y1939)) + COUNT(M940:M1939)) *
        (SUMPRODUCT(--(M940:M1939 &lt;&gt; Y940:Y1939)*(M940:M1939 &gt; Y940:Y1939)) + COUNT(Y940:Y1939))
    ),
    0
)</f>
        <v>0.70710678118654757</v>
      </c>
    </row>
    <row r="941" spans="1:29" x14ac:dyDescent="0.3">
      <c r="A941" s="4" t="s">
        <v>31</v>
      </c>
      <c r="B941" s="4" t="s">
        <v>32</v>
      </c>
      <c r="C941" s="5">
        <v>21</v>
      </c>
      <c r="D941" s="4" t="s">
        <v>23</v>
      </c>
      <c r="E941" s="4" t="s">
        <v>33</v>
      </c>
      <c r="F941" s="5">
        <v>0</v>
      </c>
      <c r="G941" s="4" t="s">
        <v>34</v>
      </c>
      <c r="H941" s="4" t="s">
        <v>26</v>
      </c>
      <c r="I941" s="5">
        <v>20055636</v>
      </c>
      <c r="J941" s="5">
        <v>10064687</v>
      </c>
      <c r="K941" s="5">
        <v>96895606</v>
      </c>
      <c r="L941" s="4" t="s">
        <v>35</v>
      </c>
      <c r="M941" s="5">
        <v>582</v>
      </c>
      <c r="N941" s="5">
        <v>36</v>
      </c>
      <c r="O941" s="2">
        <v>19.87</v>
      </c>
      <c r="P941" s="5">
        <v>10927276</v>
      </c>
      <c r="Q941" s="4" t="s">
        <v>36</v>
      </c>
      <c r="R941" s="5">
        <v>0</v>
      </c>
      <c r="S941" s="4" t="s">
        <v>37</v>
      </c>
      <c r="T941" s="6">
        <v>45862</v>
      </c>
      <c r="U941" s="4" t="s">
        <v>38</v>
      </c>
      <c r="V941" s="2">
        <f t="shared" si="98"/>
        <v>36.278747741184581</v>
      </c>
      <c r="W941" s="3">
        <f t="shared" si="99"/>
        <v>0.11419305492948723</v>
      </c>
      <c r="X941" s="3">
        <f t="shared" si="100"/>
        <v>21.87</v>
      </c>
      <c r="Y941" s="3">
        <f t="shared" si="101"/>
        <v>1925315691.22</v>
      </c>
      <c r="Z941" s="3">
        <f t="shared" si="102"/>
        <v>2119106903.22</v>
      </c>
      <c r="AA941" s="3">
        <f t="shared" si="103"/>
        <v>0.11419305492948738</v>
      </c>
      <c r="AB941" s="7">
        <f t="shared" si="104"/>
        <v>-0.12496080517118269</v>
      </c>
      <c r="AC941" s="3" cm="1">
        <f t="array" ref="AC941">IFERROR(
    (SUMPRODUCT(--(M941:M1940 &lt;&gt; Y941:Y1940)*(M941:M1940 &lt; Y941:Y1940)) - SUMPRODUCT(--(M941:M1940 &lt;&gt; Y941:Y1940)*(M941:M1940 &gt; Y941:Y1940))) /
    SQRT(
        (SUMPRODUCT(--(M941:M1940 &lt;&gt; Y941:Y1940)*(M941:M1940 &lt; Y941:Y1940)) + COUNT(M941:M1940)) *
        (SUMPRODUCT(--(M941:M1940 &lt;&gt; Y941:Y1940)*(M941:M1940 &gt; Y941:Y1940)) + COUNT(Y941:Y1940))
    ),
    0
)</f>
        <v>0.70710678118654757</v>
      </c>
    </row>
    <row r="942" spans="1:29" x14ac:dyDescent="0.3">
      <c r="A942" s="4" t="s">
        <v>1782</v>
      </c>
      <c r="B942" s="4" t="s">
        <v>1783</v>
      </c>
      <c r="C942" s="5">
        <v>58</v>
      </c>
      <c r="D942" s="4" t="s">
        <v>41</v>
      </c>
      <c r="E942" s="4" t="s">
        <v>33</v>
      </c>
      <c r="F942" s="5">
        <v>0</v>
      </c>
      <c r="G942" s="4" t="s">
        <v>64</v>
      </c>
      <c r="H942" s="4" t="s">
        <v>54</v>
      </c>
      <c r="I942" s="5">
        <v>11115762</v>
      </c>
      <c r="J942" s="5">
        <v>13728870</v>
      </c>
      <c r="K942" s="5">
        <v>141778513</v>
      </c>
      <c r="L942" s="4" t="s">
        <v>58</v>
      </c>
      <c r="M942" s="5">
        <v>587</v>
      </c>
      <c r="N942" s="5">
        <v>36</v>
      </c>
      <c r="O942" s="2">
        <v>10.55</v>
      </c>
      <c r="P942" s="5">
        <v>11024454</v>
      </c>
      <c r="Q942" s="4" t="s">
        <v>36</v>
      </c>
      <c r="R942" s="5">
        <v>0</v>
      </c>
      <c r="S942" s="4" t="s">
        <v>29</v>
      </c>
      <c r="T942" s="6">
        <v>45863</v>
      </c>
      <c r="U942" s="4" t="s">
        <v>38</v>
      </c>
      <c r="V942" s="2">
        <f t="shared" si="98"/>
        <v>44.373585408711222</v>
      </c>
      <c r="W942" s="3">
        <f t="shared" si="99"/>
        <v>0.12796071008118839</v>
      </c>
      <c r="X942" s="3">
        <f t="shared" si="100"/>
        <v>12.55</v>
      </c>
      <c r="Y942" s="3">
        <f t="shared" si="101"/>
        <v>1495763312.1500001</v>
      </c>
      <c r="Z942" s="3">
        <f t="shared" si="102"/>
        <v>1779320338.1500001</v>
      </c>
      <c r="AA942" s="3">
        <f t="shared" si="103"/>
        <v>0.12796071008118878</v>
      </c>
      <c r="AB942" s="7">
        <f t="shared" si="104"/>
        <v>-0.12073286343965285</v>
      </c>
      <c r="AC942" s="3" cm="1">
        <f t="array" ref="AC942">IFERROR(
    (SUMPRODUCT(--(M942:M1941 &lt;&gt; Y942:Y1941)*(M942:M1941 &lt; Y942:Y1941)) - SUMPRODUCT(--(M942:M1941 &lt;&gt; Y942:Y1941)*(M942:M1941 &gt; Y942:Y1941))) /
    SQRT(
        (SUMPRODUCT(--(M942:M1941 &lt;&gt; Y942:Y1941)*(M942:M1941 &lt; Y942:Y1941)) + COUNT(M942:M1941)) *
        (SUMPRODUCT(--(M942:M1941 &lt;&gt; Y942:Y1941)*(M942:M1941 &gt; Y942:Y1941)) + COUNT(Y942:Y1941))
    ),
    0
)</f>
        <v>0.70710678118654746</v>
      </c>
    </row>
    <row r="943" spans="1:29" x14ac:dyDescent="0.3">
      <c r="A943" s="4" t="s">
        <v>1560</v>
      </c>
      <c r="B943" s="4" t="s">
        <v>1561</v>
      </c>
      <c r="C943" s="5">
        <v>53</v>
      </c>
      <c r="D943" s="4" t="s">
        <v>41</v>
      </c>
      <c r="E943" s="4" t="s">
        <v>33</v>
      </c>
      <c r="F943" s="5">
        <v>1</v>
      </c>
      <c r="G943" s="4" t="s">
        <v>25</v>
      </c>
      <c r="H943" s="4" t="s">
        <v>26</v>
      </c>
      <c r="I943" s="5">
        <v>42932419</v>
      </c>
      <c r="J943" s="5">
        <v>8349065</v>
      </c>
      <c r="K943" s="5">
        <v>427850785</v>
      </c>
      <c r="L943" s="4" t="s">
        <v>71</v>
      </c>
      <c r="M943" s="5">
        <v>578</v>
      </c>
      <c r="N943" s="5">
        <v>72</v>
      </c>
      <c r="O943" s="2">
        <v>8</v>
      </c>
      <c r="P943" s="5">
        <v>4686788</v>
      </c>
      <c r="Q943" s="4" t="s">
        <v>36</v>
      </c>
      <c r="R943" s="5">
        <v>1</v>
      </c>
      <c r="S943" s="4" t="s">
        <v>50</v>
      </c>
      <c r="T943" s="6">
        <v>45078</v>
      </c>
      <c r="U943" s="4" t="s">
        <v>51</v>
      </c>
      <c r="V943" s="2">
        <f t="shared" si="98"/>
        <v>9.1393376993536304</v>
      </c>
      <c r="W943" s="3">
        <f t="shared" si="99"/>
        <v>0.11510670902346759</v>
      </c>
      <c r="X943" s="3">
        <f t="shared" si="100"/>
        <v>10</v>
      </c>
      <c r="Y943" s="3">
        <f t="shared" si="101"/>
        <v>3422806280</v>
      </c>
      <c r="Z943" s="3">
        <f t="shared" si="102"/>
        <v>4278507850</v>
      </c>
      <c r="AA943" s="3">
        <f t="shared" si="103"/>
        <v>0.11510670902346869</v>
      </c>
      <c r="AB943" s="7">
        <f t="shared" si="104"/>
        <v>-0.1111382074426466</v>
      </c>
      <c r="AC943" s="3" cm="1">
        <f t="array" ref="AC943">IFERROR(
    (SUMPRODUCT(--(M943:M1942 &lt;&gt; Y943:Y1942)*(M943:M1942 &lt; Y943:Y1942)) - SUMPRODUCT(--(M943:M1942 &lt;&gt; Y943:Y1942)*(M943:M1942 &gt; Y943:Y1942))) /
    SQRT(
        (SUMPRODUCT(--(M943:M1942 &lt;&gt; Y943:Y1942)*(M943:M1942 &lt; Y943:Y1942)) + COUNT(M943:M1942)) *
        (SUMPRODUCT(--(M943:M1942 &lt;&gt; Y943:Y1942)*(M943:M1942 &gt; Y943:Y1942)) + COUNT(Y943:Y1942))
    ),
    0
)</f>
        <v>0.70710678118654746</v>
      </c>
    </row>
    <row r="944" spans="1:29" x14ac:dyDescent="0.3">
      <c r="A944" s="4" t="s">
        <v>1096</v>
      </c>
      <c r="B944" s="4" t="s">
        <v>1097</v>
      </c>
      <c r="C944" s="5">
        <v>44</v>
      </c>
      <c r="D944" s="4" t="s">
        <v>41</v>
      </c>
      <c r="E944" s="4" t="s">
        <v>24</v>
      </c>
      <c r="F944" s="5">
        <v>0</v>
      </c>
      <c r="G944" s="4" t="s">
        <v>34</v>
      </c>
      <c r="H944" s="4" t="s">
        <v>26</v>
      </c>
      <c r="I944" s="5">
        <v>16967877</v>
      </c>
      <c r="J944" s="5">
        <v>8410184</v>
      </c>
      <c r="K944" s="5">
        <v>412150219</v>
      </c>
      <c r="L944" s="4" t="s">
        <v>27</v>
      </c>
      <c r="M944" s="5">
        <v>597</v>
      </c>
      <c r="N944" s="5">
        <v>12</v>
      </c>
      <c r="O944" s="2">
        <v>18.2</v>
      </c>
      <c r="P944" s="5">
        <v>14689610</v>
      </c>
      <c r="Q944" s="4" t="s">
        <v>28</v>
      </c>
      <c r="R944" s="5">
        <v>1</v>
      </c>
      <c r="S944" s="4" t="s">
        <v>29</v>
      </c>
      <c r="T944" s="6">
        <v>45071</v>
      </c>
      <c r="U944" s="4" t="s">
        <v>84</v>
      </c>
      <c r="V944" s="2">
        <f t="shared" si="98"/>
        <v>57.883106199484672</v>
      </c>
      <c r="W944" s="3">
        <f t="shared" si="99"/>
        <v>0.1571714193151578</v>
      </c>
      <c r="X944" s="3">
        <f t="shared" si="100"/>
        <v>20.2</v>
      </c>
      <c r="Y944" s="3">
        <f t="shared" si="101"/>
        <v>7501133985.7999992</v>
      </c>
      <c r="Z944" s="3">
        <f t="shared" si="102"/>
        <v>8325434423.7999992</v>
      </c>
      <c r="AA944" s="3">
        <f t="shared" si="103"/>
        <v>0.15717141931515882</v>
      </c>
      <c r="AB944" s="7">
        <f t="shared" si="104"/>
        <v>-0.11417626096787566</v>
      </c>
      <c r="AC944" s="3" cm="1">
        <f t="array" ref="AC944">IFERROR(
    (SUMPRODUCT(--(M944:M1943 &lt;&gt; Y944:Y1943)*(M944:M1943 &lt; Y944:Y1943)) - SUMPRODUCT(--(M944:M1943 &lt;&gt; Y944:Y1943)*(M944:M1943 &gt; Y944:Y1943))) /
    SQRT(
        (SUMPRODUCT(--(M944:M1943 &lt;&gt; Y944:Y1943)*(M944:M1943 &lt; Y944:Y1943)) + COUNT(M944:M1943)) *
        (SUMPRODUCT(--(M944:M1943 &lt;&gt; Y944:Y1943)*(M944:M1943 &gt; Y944:Y1943)) + COUNT(Y944:Y1943))
    ),
    0
)</f>
        <v>0.70710678118654757</v>
      </c>
    </row>
    <row r="945" spans="1:29" x14ac:dyDescent="0.3">
      <c r="A945" s="4" t="s">
        <v>476</v>
      </c>
      <c r="B945" s="4" t="s">
        <v>477</v>
      </c>
      <c r="C945" s="5">
        <v>30</v>
      </c>
      <c r="D945" s="4" t="s">
        <v>23</v>
      </c>
      <c r="E945" s="4" t="s">
        <v>24</v>
      </c>
      <c r="F945" s="5">
        <v>0</v>
      </c>
      <c r="G945" s="4" t="s">
        <v>64</v>
      </c>
      <c r="H945" s="4" t="s">
        <v>26</v>
      </c>
      <c r="I945" s="5">
        <v>16842981</v>
      </c>
      <c r="J945" s="5">
        <v>2166503</v>
      </c>
      <c r="K945" s="5">
        <v>327876069</v>
      </c>
      <c r="L945" s="4" t="s">
        <v>35</v>
      </c>
      <c r="M945" s="5">
        <v>568</v>
      </c>
      <c r="N945" s="5">
        <v>36</v>
      </c>
      <c r="O945" s="2">
        <v>19.02</v>
      </c>
      <c r="P945" s="5">
        <v>17506621</v>
      </c>
      <c r="Q945" s="4" t="s">
        <v>36</v>
      </c>
      <c r="R945" s="5">
        <v>1</v>
      </c>
      <c r="S945" s="4" t="s">
        <v>50</v>
      </c>
      <c r="T945" s="6">
        <v>45428</v>
      </c>
      <c r="U945" s="4" t="s">
        <v>38</v>
      </c>
      <c r="V945" s="2">
        <f t="shared" si="98"/>
        <v>92.094141008772255</v>
      </c>
      <c r="W945" s="3">
        <f t="shared" si="99"/>
        <v>0.14737470047661938</v>
      </c>
      <c r="X945" s="3">
        <f t="shared" si="100"/>
        <v>21.02</v>
      </c>
      <c r="Y945" s="3">
        <f t="shared" si="101"/>
        <v>6236202832.3800001</v>
      </c>
      <c r="Z945" s="3">
        <f t="shared" si="102"/>
        <v>6891954970.3800001</v>
      </c>
      <c r="AA945" s="3">
        <f t="shared" si="103"/>
        <v>0.1473747004766201</v>
      </c>
      <c r="AB945" s="7">
        <f t="shared" si="104"/>
        <v>-0.15696563242359443</v>
      </c>
      <c r="AC945" s="3" cm="1">
        <f t="array" ref="AC945">IFERROR(
    (SUMPRODUCT(--(M945:M1944 &lt;&gt; Y945:Y1944)*(M945:M1944 &lt; Y945:Y1944)) - SUMPRODUCT(--(M945:M1944 &lt;&gt; Y945:Y1944)*(M945:M1944 &gt; Y945:Y1944))) /
    SQRT(
        (SUMPRODUCT(--(M945:M1944 &lt;&gt; Y945:Y1944)*(M945:M1944 &lt; Y945:Y1944)) + COUNT(M945:M1944)) *
        (SUMPRODUCT(--(M945:M1944 &lt;&gt; Y945:Y1944)*(M945:M1944 &gt; Y945:Y1944)) + COUNT(Y945:Y1944))
    ),
    0
)</f>
        <v>0.70710678118654757</v>
      </c>
    </row>
    <row r="946" spans="1:29" x14ac:dyDescent="0.3">
      <c r="A946" s="4" t="s">
        <v>1728</v>
      </c>
      <c r="B946" s="4" t="s">
        <v>1729</v>
      </c>
      <c r="C946" s="5">
        <v>57</v>
      </c>
      <c r="D946" s="4" t="s">
        <v>41</v>
      </c>
      <c r="E946" s="4" t="s">
        <v>33</v>
      </c>
      <c r="F946" s="5">
        <v>0</v>
      </c>
      <c r="G946" s="4" t="s">
        <v>25</v>
      </c>
      <c r="H946" s="4" t="s">
        <v>26</v>
      </c>
      <c r="I946" s="5">
        <v>23848304</v>
      </c>
      <c r="J946" s="5">
        <v>5338938</v>
      </c>
      <c r="K946" s="5">
        <v>372049115</v>
      </c>
      <c r="L946" s="4" t="s">
        <v>27</v>
      </c>
      <c r="M946" s="5">
        <v>578</v>
      </c>
      <c r="N946" s="5">
        <v>48</v>
      </c>
      <c r="O946" s="2">
        <v>16.66</v>
      </c>
      <c r="P946" s="5">
        <v>6997845</v>
      </c>
      <c r="Q946" s="4" t="s">
        <v>36</v>
      </c>
      <c r="R946" s="5">
        <v>1</v>
      </c>
      <c r="S946" s="4" t="s">
        <v>29</v>
      </c>
      <c r="T946" s="6">
        <v>44867</v>
      </c>
      <c r="U946" s="4" t="s">
        <v>51</v>
      </c>
      <c r="V946" s="2">
        <f t="shared" si="98"/>
        <v>23.975698012165729</v>
      </c>
      <c r="W946" s="3">
        <f t="shared" si="99"/>
        <v>0.13281401008932267</v>
      </c>
      <c r="X946" s="3">
        <f t="shared" si="100"/>
        <v>18.66</v>
      </c>
      <c r="Y946" s="3">
        <f t="shared" si="101"/>
        <v>6198338255.8999996</v>
      </c>
      <c r="Z946" s="3">
        <f t="shared" si="102"/>
        <v>6942436485.8999996</v>
      </c>
      <c r="AA946" s="3">
        <f t="shared" si="103"/>
        <v>0.13281401008932309</v>
      </c>
      <c r="AB946" s="7">
        <f t="shared" si="104"/>
        <v>-0.14251333631508772</v>
      </c>
      <c r="AC946" s="3" cm="1">
        <f t="array" ref="AC946">IFERROR(
    (SUMPRODUCT(--(M946:M1945 &lt;&gt; Y946:Y1945)*(M946:M1945 &lt; Y946:Y1945)) - SUMPRODUCT(--(M946:M1945 &lt;&gt; Y946:Y1945)*(M946:M1945 &gt; Y946:Y1945))) /
    SQRT(
        (SUMPRODUCT(--(M946:M1945 &lt;&gt; Y946:Y1945)*(M946:M1945 &lt; Y946:Y1945)) + COUNT(M946:M1945)) *
        (SUMPRODUCT(--(M946:M1945 &lt;&gt; Y946:Y1945)*(M946:M1945 &gt; Y946:Y1945)) + COUNT(Y946:Y1945))
    ),
    0
)</f>
        <v>0.70710678118654757</v>
      </c>
    </row>
    <row r="947" spans="1:29" x14ac:dyDescent="0.3">
      <c r="A947" s="4" t="s">
        <v>922</v>
      </c>
      <c r="B947" s="4" t="s">
        <v>923</v>
      </c>
      <c r="C947" s="5">
        <v>40</v>
      </c>
      <c r="D947" s="4" t="s">
        <v>23</v>
      </c>
      <c r="E947" s="4" t="s">
        <v>24</v>
      </c>
      <c r="F947" s="5">
        <v>2</v>
      </c>
      <c r="G947" s="4" t="s">
        <v>34</v>
      </c>
      <c r="H947" s="4" t="s">
        <v>26</v>
      </c>
      <c r="I947" s="5">
        <v>39751874</v>
      </c>
      <c r="J947" s="5">
        <v>2788302</v>
      </c>
      <c r="K947" s="5">
        <v>82365447</v>
      </c>
      <c r="L947" s="4" t="s">
        <v>35</v>
      </c>
      <c r="M947" s="5">
        <v>573</v>
      </c>
      <c r="N947" s="5">
        <v>36</v>
      </c>
      <c r="O947" s="2">
        <v>13.92</v>
      </c>
      <c r="P947" s="5">
        <v>7061598</v>
      </c>
      <c r="Q947" s="4" t="s">
        <v>36</v>
      </c>
      <c r="R947" s="5">
        <v>0</v>
      </c>
      <c r="S947" s="4" t="s">
        <v>29</v>
      </c>
      <c r="T947" s="6">
        <v>44848</v>
      </c>
      <c r="U947" s="4" t="s">
        <v>51</v>
      </c>
      <c r="V947" s="2">
        <f t="shared" si="98"/>
        <v>16.599832591195675</v>
      </c>
      <c r="W947" s="3">
        <f t="shared" si="99"/>
        <v>0.12953213195870056</v>
      </c>
      <c r="X947" s="3">
        <f t="shared" si="100"/>
        <v>15.92</v>
      </c>
      <c r="Y947" s="3">
        <f t="shared" si="101"/>
        <v>1146527022.24</v>
      </c>
      <c r="Z947" s="3">
        <f t="shared" si="102"/>
        <v>1311257916.24</v>
      </c>
      <c r="AA947" s="3">
        <f t="shared" si="103"/>
        <v>0.1295321319587012</v>
      </c>
      <c r="AB947" s="7">
        <f t="shared" si="104"/>
        <v>-0.14705319542279208</v>
      </c>
      <c r="AC947" s="3" cm="1">
        <f t="array" ref="AC947">IFERROR(
    (SUMPRODUCT(--(M947:M1946 &lt;&gt; Y947:Y1946)*(M947:M1946 &lt; Y947:Y1946)) - SUMPRODUCT(--(M947:M1946 &lt;&gt; Y947:Y1946)*(M947:M1946 &gt; Y947:Y1946))) /
    SQRT(
        (SUMPRODUCT(--(M947:M1946 &lt;&gt; Y947:Y1946)*(M947:M1946 &lt; Y947:Y1946)) + COUNT(M947:M1946)) *
        (SUMPRODUCT(--(M947:M1946 &lt;&gt; Y947:Y1946)*(M947:M1946 &gt; Y947:Y1946)) + COUNT(Y947:Y1946))
    ),
    0
)</f>
        <v>0.70710678118654746</v>
      </c>
    </row>
    <row r="948" spans="1:29" x14ac:dyDescent="0.3">
      <c r="A948" s="4" t="s">
        <v>1918</v>
      </c>
      <c r="B948" s="4" t="s">
        <v>1919</v>
      </c>
      <c r="C948" s="5">
        <v>61</v>
      </c>
      <c r="D948" s="4" t="s">
        <v>41</v>
      </c>
      <c r="E948" s="4" t="s">
        <v>33</v>
      </c>
      <c r="F948" s="5">
        <v>0</v>
      </c>
      <c r="G948" s="4" t="s">
        <v>64</v>
      </c>
      <c r="H948" s="4" t="s">
        <v>305</v>
      </c>
      <c r="I948" s="5">
        <v>35334030</v>
      </c>
      <c r="J948" s="5">
        <v>2940504</v>
      </c>
      <c r="K948" s="5">
        <v>370972883</v>
      </c>
      <c r="L948" s="4" t="s">
        <v>27</v>
      </c>
      <c r="M948" s="5">
        <v>587</v>
      </c>
      <c r="N948" s="5">
        <v>12</v>
      </c>
      <c r="O948" s="2">
        <v>23.83</v>
      </c>
      <c r="P948" s="5">
        <v>12101868</v>
      </c>
      <c r="Q948" s="4" t="s">
        <v>46</v>
      </c>
      <c r="R948" s="5">
        <v>0</v>
      </c>
      <c r="S948" s="4" t="s">
        <v>37</v>
      </c>
      <c r="T948" s="6">
        <v>44974</v>
      </c>
      <c r="U948" s="4" t="s">
        <v>55</v>
      </c>
      <c r="V948" s="2">
        <f t="shared" si="98"/>
        <v>31.61859005259215</v>
      </c>
      <c r="W948" s="3">
        <f t="shared" si="99"/>
        <v>0.12528786666300076</v>
      </c>
      <c r="X948" s="3">
        <f t="shared" si="100"/>
        <v>25.83</v>
      </c>
      <c r="Y948" s="3">
        <f t="shared" si="101"/>
        <v>8840283801.8899994</v>
      </c>
      <c r="Z948" s="3">
        <f t="shared" si="102"/>
        <v>9582229567.8899994</v>
      </c>
      <c r="AA948" s="3">
        <f t="shared" si="103"/>
        <v>0.12528786666300082</v>
      </c>
      <c r="AB948" s="7">
        <f t="shared" si="104"/>
        <v>-0.1524037965394362</v>
      </c>
      <c r="AC948" s="3" cm="1">
        <f t="array" ref="AC948">IFERROR(
    (SUMPRODUCT(--(M948:M1947 &lt;&gt; Y948:Y1947)*(M948:M1947 &lt; Y948:Y1947)) - SUMPRODUCT(--(M948:M1947 &lt;&gt; Y948:Y1947)*(M948:M1947 &gt; Y948:Y1947))) /
    SQRT(
        (SUMPRODUCT(--(M948:M1947 &lt;&gt; Y948:Y1947)*(M948:M1947 &lt; Y948:Y1947)) + COUNT(M948:M1947)) *
        (SUMPRODUCT(--(M948:M1947 &lt;&gt; Y948:Y1947)*(M948:M1947 &gt; Y948:Y1947)) + COUNT(Y948:Y1947))
    ),
    0
)</f>
        <v>0.70710678118654746</v>
      </c>
    </row>
    <row r="949" spans="1:29" x14ac:dyDescent="0.3">
      <c r="A949" s="4" t="s">
        <v>255</v>
      </c>
      <c r="B949" s="4" t="s">
        <v>256</v>
      </c>
      <c r="C949" s="5">
        <v>25</v>
      </c>
      <c r="D949" s="4" t="s">
        <v>23</v>
      </c>
      <c r="E949" s="4" t="s">
        <v>24</v>
      </c>
      <c r="F949" s="5">
        <v>1</v>
      </c>
      <c r="G949" s="4" t="s">
        <v>34</v>
      </c>
      <c r="H949" s="4" t="s">
        <v>26</v>
      </c>
      <c r="I949" s="5">
        <v>38670652</v>
      </c>
      <c r="J949" s="5">
        <v>10772926</v>
      </c>
      <c r="K949" s="5">
        <v>450390621</v>
      </c>
      <c r="L949" s="4" t="s">
        <v>35</v>
      </c>
      <c r="M949" s="5">
        <v>579</v>
      </c>
      <c r="N949" s="5">
        <v>48</v>
      </c>
      <c r="O949" s="2">
        <v>9.11</v>
      </c>
      <c r="P949" s="5">
        <v>10499892</v>
      </c>
      <c r="Q949" s="4" t="s">
        <v>124</v>
      </c>
      <c r="R949" s="5">
        <v>0</v>
      </c>
      <c r="S949" s="4" t="s">
        <v>43</v>
      </c>
      <c r="T949" s="6">
        <v>45135</v>
      </c>
      <c r="U949" s="4" t="s">
        <v>55</v>
      </c>
      <c r="V949" s="2">
        <f t="shared" si="98"/>
        <v>21.236108762193545</v>
      </c>
      <c r="W949" s="3">
        <f t="shared" si="99"/>
        <v>0.15550989015843644</v>
      </c>
      <c r="X949" s="3">
        <f t="shared" si="100"/>
        <v>11.11</v>
      </c>
      <c r="Y949" s="3">
        <f t="shared" si="101"/>
        <v>4103058557.3099999</v>
      </c>
      <c r="Z949" s="3">
        <f t="shared" si="102"/>
        <v>5003839799.3099995</v>
      </c>
      <c r="AA949" s="3">
        <f t="shared" si="103"/>
        <v>0.15550989015843728</v>
      </c>
      <c r="AB949" s="7">
        <f t="shared" si="104"/>
        <v>-0.14263866088455504</v>
      </c>
      <c r="AC949" s="3" cm="1">
        <f t="array" ref="AC949">IFERROR(
    (SUMPRODUCT(--(M949:M1948 &lt;&gt; Y949:Y1948)*(M949:M1948 &lt; Y949:Y1948)) - SUMPRODUCT(--(M949:M1948 &lt;&gt; Y949:Y1948)*(M949:M1948 &gt; Y949:Y1948))) /
    SQRT(
        (SUMPRODUCT(--(M949:M1948 &lt;&gt; Y949:Y1948)*(M949:M1948 &lt; Y949:Y1948)) + COUNT(M949:M1948)) *
        (SUMPRODUCT(--(M949:M1948 &lt;&gt; Y949:Y1948)*(M949:M1948 &gt; Y949:Y1948)) + COUNT(Y949:Y1948))
    ),
    0
)</f>
        <v>0.70710678118654757</v>
      </c>
    </row>
    <row r="950" spans="1:29" x14ac:dyDescent="0.3">
      <c r="A950" s="4" t="s">
        <v>774</v>
      </c>
      <c r="B950" s="4" t="s">
        <v>775</v>
      </c>
      <c r="C950" s="5">
        <v>37</v>
      </c>
      <c r="D950" s="4" t="s">
        <v>41</v>
      </c>
      <c r="E950" s="4" t="s">
        <v>33</v>
      </c>
      <c r="F950" s="5">
        <v>0</v>
      </c>
      <c r="G950" s="4" t="s">
        <v>25</v>
      </c>
      <c r="H950" s="4" t="s">
        <v>26</v>
      </c>
      <c r="I950" s="5">
        <v>27462861</v>
      </c>
      <c r="J950" s="5">
        <v>12638094</v>
      </c>
      <c r="K950" s="5">
        <v>284816314</v>
      </c>
      <c r="L950" s="4" t="s">
        <v>61</v>
      </c>
      <c r="M950" s="5">
        <v>590</v>
      </c>
      <c r="N950" s="5">
        <v>48</v>
      </c>
      <c r="O950" s="2">
        <v>15.4</v>
      </c>
      <c r="P950" s="5">
        <v>16186421</v>
      </c>
      <c r="Q950" s="4" t="s">
        <v>36</v>
      </c>
      <c r="R950" s="5">
        <v>0</v>
      </c>
      <c r="S950" s="4" t="s">
        <v>29</v>
      </c>
      <c r="T950" s="6">
        <v>45126</v>
      </c>
      <c r="U950" s="4" t="s">
        <v>30</v>
      </c>
      <c r="V950" s="2">
        <f t="shared" si="98"/>
        <v>40.364178359343313</v>
      </c>
      <c r="W950" s="3">
        <f t="shared" si="99"/>
        <v>0.13847582462259092</v>
      </c>
      <c r="X950" s="3">
        <f t="shared" si="100"/>
        <v>17.399999999999999</v>
      </c>
      <c r="Y950" s="3">
        <f t="shared" si="101"/>
        <v>4386171235.6000004</v>
      </c>
      <c r="Z950" s="3">
        <f t="shared" si="102"/>
        <v>4955803863.5999994</v>
      </c>
      <c r="AA950" s="3">
        <f t="shared" si="103"/>
        <v>0.13847582462259111</v>
      </c>
      <c r="AB950" s="7">
        <f t="shared" si="104"/>
        <v>-0.14092497673827725</v>
      </c>
      <c r="AC950" s="3" cm="1">
        <f t="array" ref="AC950">IFERROR(
    (SUMPRODUCT(--(M950:M1949 &lt;&gt; Y950:Y1949)*(M950:M1949 &lt; Y950:Y1949)) - SUMPRODUCT(--(M950:M1949 &lt;&gt; Y950:Y1949)*(M950:M1949 &gt; Y950:Y1949))) /
    SQRT(
        (SUMPRODUCT(--(M950:M1949 &lt;&gt; Y950:Y1949)*(M950:M1949 &lt; Y950:Y1949)) + COUNT(M950:M1949)) *
        (SUMPRODUCT(--(M950:M1949 &lt;&gt; Y950:Y1949)*(M950:M1949 &gt; Y950:Y1949)) + COUNT(Y950:Y1949))
    ),
    0
)</f>
        <v>0.70710678118654757</v>
      </c>
    </row>
    <row r="951" spans="1:29" x14ac:dyDescent="0.3">
      <c r="A951" s="4" t="s">
        <v>652</v>
      </c>
      <c r="B951" s="4" t="s">
        <v>653</v>
      </c>
      <c r="C951" s="5">
        <v>34</v>
      </c>
      <c r="D951" s="4" t="s">
        <v>23</v>
      </c>
      <c r="E951" s="4" t="s">
        <v>33</v>
      </c>
      <c r="F951" s="5">
        <v>2</v>
      </c>
      <c r="G951" s="4" t="s">
        <v>64</v>
      </c>
      <c r="H951" s="4" t="s">
        <v>49</v>
      </c>
      <c r="I951" s="5">
        <v>38857878</v>
      </c>
      <c r="J951" s="5">
        <v>2712188</v>
      </c>
      <c r="K951" s="5">
        <v>218106209</v>
      </c>
      <c r="L951" s="4" t="s">
        <v>58</v>
      </c>
      <c r="M951" s="5">
        <v>574</v>
      </c>
      <c r="N951" s="5">
        <v>72</v>
      </c>
      <c r="O951" s="2">
        <v>19.670000000000002</v>
      </c>
      <c r="P951" s="5">
        <v>7961990</v>
      </c>
      <c r="Q951" s="4" t="s">
        <v>36</v>
      </c>
      <c r="R951" s="5">
        <v>1</v>
      </c>
      <c r="S951" s="4" t="s">
        <v>37</v>
      </c>
      <c r="T951" s="6">
        <v>44949</v>
      </c>
      <c r="U951" s="4" t="s">
        <v>30</v>
      </c>
      <c r="V951" s="2">
        <f t="shared" si="98"/>
        <v>19.153181041377227</v>
      </c>
      <c r="W951" s="3">
        <f t="shared" si="99"/>
        <v>0.13853806635245683</v>
      </c>
      <c r="X951" s="3">
        <f t="shared" si="100"/>
        <v>21.67</v>
      </c>
      <c r="Y951" s="3">
        <f t="shared" si="101"/>
        <v>4290149131.0300002</v>
      </c>
      <c r="Z951" s="3">
        <f t="shared" si="102"/>
        <v>4726361549.0300007</v>
      </c>
      <c r="AA951" s="3">
        <f t="shared" si="103"/>
        <v>0.13853806635245747</v>
      </c>
      <c r="AB951" s="7">
        <f t="shared" si="104"/>
        <v>-0.12709924060184405</v>
      </c>
      <c r="AC951" s="3" cm="1">
        <f t="array" ref="AC951">IFERROR(
    (SUMPRODUCT(--(M951:M1950 &lt;&gt; Y951:Y1950)*(M951:M1950 &lt; Y951:Y1950)) - SUMPRODUCT(--(M951:M1950 &lt;&gt; Y951:Y1950)*(M951:M1950 &gt; Y951:Y1950))) /
    SQRT(
        (SUMPRODUCT(--(M951:M1950 &lt;&gt; Y951:Y1950)*(M951:M1950 &lt; Y951:Y1950)) + COUNT(M951:M1950)) *
        (SUMPRODUCT(--(M951:M1950 &lt;&gt; Y951:Y1950)*(M951:M1950 &gt; Y951:Y1950)) + COUNT(Y951:Y1950))
    ),
    0
)</f>
        <v>0.70710678118654757</v>
      </c>
    </row>
    <row r="952" spans="1:29" x14ac:dyDescent="0.3">
      <c r="A952" s="4" t="s">
        <v>1966</v>
      </c>
      <c r="B952" s="4" t="s">
        <v>1967</v>
      </c>
      <c r="C952" s="5">
        <v>62</v>
      </c>
      <c r="D952" s="4" t="s">
        <v>41</v>
      </c>
      <c r="E952" s="4" t="s">
        <v>33</v>
      </c>
      <c r="F952" s="5">
        <v>0</v>
      </c>
      <c r="G952" s="4" t="s">
        <v>25</v>
      </c>
      <c r="H952" s="4" t="s">
        <v>49</v>
      </c>
      <c r="I952" s="5">
        <v>23194407</v>
      </c>
      <c r="J952" s="5">
        <v>10429011</v>
      </c>
      <c r="K952" s="5">
        <v>180346097</v>
      </c>
      <c r="L952" s="4" t="s">
        <v>61</v>
      </c>
      <c r="M952" s="5">
        <v>586</v>
      </c>
      <c r="N952" s="5">
        <v>36</v>
      </c>
      <c r="O952" s="2">
        <v>15.89</v>
      </c>
      <c r="P952" s="5">
        <v>19965625</v>
      </c>
      <c r="Q952" s="4" t="s">
        <v>36</v>
      </c>
      <c r="R952" s="5">
        <v>0</v>
      </c>
      <c r="S952" s="4" t="s">
        <v>29</v>
      </c>
      <c r="T952" s="6">
        <v>45414</v>
      </c>
      <c r="U952" s="4" t="s">
        <v>38</v>
      </c>
      <c r="V952" s="2">
        <f t="shared" si="98"/>
        <v>59.380117155251732</v>
      </c>
      <c r="W952" s="3">
        <f t="shared" si="99"/>
        <v>0.11812046390217314</v>
      </c>
      <c r="X952" s="3">
        <f t="shared" si="100"/>
        <v>17.89</v>
      </c>
      <c r="Y952" s="3">
        <f t="shared" si="101"/>
        <v>2865699481.3299999</v>
      </c>
      <c r="Z952" s="3">
        <f t="shared" si="102"/>
        <v>3226391675.3299999</v>
      </c>
      <c r="AA952" s="3">
        <f t="shared" si="103"/>
        <v>0.11812046390217341</v>
      </c>
      <c r="AB952" s="7">
        <f t="shared" si="104"/>
        <v>-0.1238842984895233</v>
      </c>
      <c r="AC952" s="3" cm="1">
        <f t="array" ref="AC952">IFERROR(
    (SUMPRODUCT(--(M952:M1951 &lt;&gt; Y952:Y1951)*(M952:M1951 &lt; Y952:Y1951)) - SUMPRODUCT(--(M952:M1951 &lt;&gt; Y952:Y1951)*(M952:M1951 &gt; Y952:Y1951))) /
    SQRT(
        (SUMPRODUCT(--(M952:M1951 &lt;&gt; Y952:Y1951)*(M952:M1951 &lt; Y952:Y1951)) + COUNT(M952:M1951)) *
        (SUMPRODUCT(--(M952:M1951 &lt;&gt; Y952:Y1951)*(M952:M1951 &gt; Y952:Y1951)) + COUNT(Y952:Y1951))
    ),
    0
)</f>
        <v>0.70710678118654746</v>
      </c>
    </row>
    <row r="953" spans="1:29" x14ac:dyDescent="0.3">
      <c r="A953" s="4" t="s">
        <v>1052</v>
      </c>
      <c r="B953" s="4" t="s">
        <v>1053</v>
      </c>
      <c r="C953" s="5">
        <v>43</v>
      </c>
      <c r="D953" s="4" t="s">
        <v>23</v>
      </c>
      <c r="E953" s="4" t="s">
        <v>24</v>
      </c>
      <c r="F953" s="5">
        <v>3</v>
      </c>
      <c r="G953" s="4" t="s">
        <v>93</v>
      </c>
      <c r="H953" s="4" t="s">
        <v>49</v>
      </c>
      <c r="I953" s="5">
        <v>26403259</v>
      </c>
      <c r="J953" s="5">
        <v>7738667</v>
      </c>
      <c r="K953" s="5">
        <v>228195899</v>
      </c>
      <c r="L953" s="4" t="s">
        <v>61</v>
      </c>
      <c r="M953" s="5">
        <v>566</v>
      </c>
      <c r="N953" s="5">
        <v>12</v>
      </c>
      <c r="O953" s="2">
        <v>21.9</v>
      </c>
      <c r="P953" s="5">
        <v>1687055</v>
      </c>
      <c r="Q953" s="4" t="s">
        <v>46</v>
      </c>
      <c r="R953" s="5">
        <v>1</v>
      </c>
      <c r="S953" s="4" t="s">
        <v>37</v>
      </c>
      <c r="T953" s="6">
        <v>45330</v>
      </c>
      <c r="U953" s="4" t="s">
        <v>51</v>
      </c>
      <c r="V953" s="2">
        <f t="shared" si="98"/>
        <v>4.9413000309355724</v>
      </c>
      <c r="W953" s="3">
        <f t="shared" si="99"/>
        <v>0.12000693345088537</v>
      </c>
      <c r="X953" s="3">
        <f t="shared" si="100"/>
        <v>23.9</v>
      </c>
      <c r="Y953" s="3">
        <f t="shared" si="101"/>
        <v>4997490188.0999994</v>
      </c>
      <c r="Z953" s="3">
        <f t="shared" si="102"/>
        <v>5453881986.0999994</v>
      </c>
      <c r="AA953" s="3">
        <f t="shared" si="103"/>
        <v>0.12000693345088523</v>
      </c>
      <c r="AB953" s="7">
        <f t="shared" si="104"/>
        <v>-0.11359038484114772</v>
      </c>
      <c r="AC953" s="3" cm="1">
        <f t="array" ref="AC953">IFERROR(
    (SUMPRODUCT(--(M953:M1952 &lt;&gt; Y953:Y1952)*(M953:M1952 &lt; Y953:Y1952)) - SUMPRODUCT(--(M953:M1952 &lt;&gt; Y953:Y1952)*(M953:M1952 &gt; Y953:Y1952))) /
    SQRT(
        (SUMPRODUCT(--(M953:M1952 &lt;&gt; Y953:Y1952)*(M953:M1952 &lt; Y953:Y1952)) + COUNT(M953:M1952)) *
        (SUMPRODUCT(--(M953:M1952 &lt;&gt; Y953:Y1952)*(M953:M1952 &gt; Y953:Y1952)) + COUNT(Y953:Y1952))
    ),
    0
)</f>
        <v>0.70710678118654746</v>
      </c>
    </row>
    <row r="954" spans="1:29" x14ac:dyDescent="0.3">
      <c r="A954" s="4" t="s">
        <v>299</v>
      </c>
      <c r="B954" s="4" t="s">
        <v>300</v>
      </c>
      <c r="C954" s="5">
        <v>26</v>
      </c>
      <c r="D954" s="4" t="s">
        <v>41</v>
      </c>
      <c r="E954" s="4" t="s">
        <v>24</v>
      </c>
      <c r="F954" s="5">
        <v>1</v>
      </c>
      <c r="G954" s="4" t="s">
        <v>25</v>
      </c>
      <c r="H954" s="4" t="s">
        <v>26</v>
      </c>
      <c r="I954" s="5">
        <v>13722856</v>
      </c>
      <c r="J954" s="5">
        <v>4079430</v>
      </c>
      <c r="K954" s="5">
        <v>28868041</v>
      </c>
      <c r="L954" s="4" t="s">
        <v>61</v>
      </c>
      <c r="M954" s="5">
        <v>579</v>
      </c>
      <c r="N954" s="5">
        <v>36</v>
      </c>
      <c r="O954" s="2">
        <v>11.91</v>
      </c>
      <c r="P954" s="5">
        <v>2542549</v>
      </c>
      <c r="Q954" s="4" t="s">
        <v>46</v>
      </c>
      <c r="R954" s="5">
        <v>0</v>
      </c>
      <c r="S954" s="4" t="s">
        <v>43</v>
      </c>
      <c r="T954" s="6">
        <v>45413</v>
      </c>
      <c r="U954" s="4" t="s">
        <v>55</v>
      </c>
      <c r="V954" s="2">
        <f t="shared" si="98"/>
        <v>14.282148933007818</v>
      </c>
      <c r="W954" s="3">
        <f t="shared" si="99"/>
        <v>8.4950622690685748E-2</v>
      </c>
      <c r="X954" s="3">
        <f t="shared" si="100"/>
        <v>13.91</v>
      </c>
      <c r="Y954" s="3">
        <f t="shared" si="101"/>
        <v>343818368.31</v>
      </c>
      <c r="Z954" s="3">
        <f t="shared" si="102"/>
        <v>401554450.31</v>
      </c>
      <c r="AA954" s="3">
        <f t="shared" si="103"/>
        <v>8.4950622690685498E-2</v>
      </c>
      <c r="AB954" s="7">
        <f t="shared" si="104"/>
        <v>-9.305389034736429E-2</v>
      </c>
      <c r="AC954" s="3" cm="1">
        <f t="array" ref="AC954">IFERROR(
    (SUMPRODUCT(--(M954:M1953 &lt;&gt; Y954:Y1953)*(M954:M1953 &lt; Y954:Y1953)) - SUMPRODUCT(--(M954:M1953 &lt;&gt; Y954:Y1953)*(M954:M1953 &gt; Y954:Y1953))) /
    SQRT(
        (SUMPRODUCT(--(M954:M1953 &lt;&gt; Y954:Y1953)*(M954:M1953 &lt; Y954:Y1953)) + COUNT(M954:M1953)) *
        (SUMPRODUCT(--(M954:M1953 &lt;&gt; Y954:Y1953)*(M954:M1953 &gt; Y954:Y1953)) + COUNT(Y954:Y1953))
    ),
    0
)</f>
        <v>0.70710678118654757</v>
      </c>
    </row>
    <row r="955" spans="1:29" x14ac:dyDescent="0.3">
      <c r="A955" s="4" t="s">
        <v>604</v>
      </c>
      <c r="B955" s="4" t="s">
        <v>605</v>
      </c>
      <c r="C955" s="5">
        <v>33</v>
      </c>
      <c r="D955" s="4" t="s">
        <v>41</v>
      </c>
      <c r="E955" s="4" t="s">
        <v>33</v>
      </c>
      <c r="F955" s="5">
        <v>1</v>
      </c>
      <c r="G955" s="4" t="s">
        <v>34</v>
      </c>
      <c r="H955" s="4" t="s">
        <v>26</v>
      </c>
      <c r="I955" s="5">
        <v>48189769</v>
      </c>
      <c r="J955" s="5">
        <v>8123155</v>
      </c>
      <c r="K955" s="5">
        <v>360717761</v>
      </c>
      <c r="L955" s="4" t="s">
        <v>58</v>
      </c>
      <c r="M955" s="5">
        <v>558</v>
      </c>
      <c r="N955" s="5">
        <v>24</v>
      </c>
      <c r="O955" s="2">
        <v>21.2</v>
      </c>
      <c r="P955" s="5">
        <v>12178487</v>
      </c>
      <c r="Q955" s="4" t="s">
        <v>28</v>
      </c>
      <c r="R955" s="5">
        <v>1</v>
      </c>
      <c r="S955" s="4" t="s">
        <v>43</v>
      </c>
      <c r="T955" s="6">
        <v>45405</v>
      </c>
      <c r="U955" s="4" t="s">
        <v>51</v>
      </c>
      <c r="V955" s="2">
        <f t="shared" si="98"/>
        <v>21.626451150005991</v>
      </c>
      <c r="W955" s="3">
        <f t="shared" si="99"/>
        <v>7.3590779293487465E-2</v>
      </c>
      <c r="X955" s="3">
        <f t="shared" si="100"/>
        <v>23.2</v>
      </c>
      <c r="Y955" s="3">
        <f t="shared" si="101"/>
        <v>7647216533.1999998</v>
      </c>
      <c r="Z955" s="3">
        <f t="shared" si="102"/>
        <v>8368652055.1999998</v>
      </c>
      <c r="AA955" s="3">
        <f t="shared" si="103"/>
        <v>7.3590779293487174E-2</v>
      </c>
      <c r="AB955" s="7">
        <f t="shared" si="104"/>
        <v>-9.0636344643093267E-2</v>
      </c>
      <c r="AC955" s="3" cm="1">
        <f t="array" ref="AC955">IFERROR(
    (SUMPRODUCT(--(M955:M1954 &lt;&gt; Y955:Y1954)*(M955:M1954 &lt; Y955:Y1954)) - SUMPRODUCT(--(M955:M1954 &lt;&gt; Y955:Y1954)*(M955:M1954 &gt; Y955:Y1954))) /
    SQRT(
        (SUMPRODUCT(--(M955:M1954 &lt;&gt; Y955:Y1954)*(M955:M1954 &lt; Y955:Y1954)) + COUNT(M955:M1954)) *
        (SUMPRODUCT(--(M955:M1954 &lt;&gt; Y955:Y1954)*(M955:M1954 &gt; Y955:Y1954)) + COUNT(Y955:Y1954))
    ),
    0
)</f>
        <v>0.70710678118654757</v>
      </c>
    </row>
    <row r="956" spans="1:29" x14ac:dyDescent="0.3">
      <c r="A956" s="4" t="s">
        <v>1124</v>
      </c>
      <c r="B956" s="4" t="s">
        <v>1125</v>
      </c>
      <c r="C956" s="5">
        <v>45</v>
      </c>
      <c r="D956" s="4" t="s">
        <v>23</v>
      </c>
      <c r="E956" s="4" t="s">
        <v>33</v>
      </c>
      <c r="F956" s="5">
        <v>1</v>
      </c>
      <c r="G956" s="4" t="s">
        <v>25</v>
      </c>
      <c r="H956" s="4" t="s">
        <v>26</v>
      </c>
      <c r="I956" s="5">
        <v>13625146</v>
      </c>
      <c r="J956" s="5">
        <v>14356374</v>
      </c>
      <c r="K956" s="5">
        <v>444055093</v>
      </c>
      <c r="L956" s="4" t="s">
        <v>61</v>
      </c>
      <c r="M956" s="5">
        <v>582</v>
      </c>
      <c r="N956" s="5">
        <v>36</v>
      </c>
      <c r="O956" s="2">
        <v>16.55</v>
      </c>
      <c r="P956" s="5">
        <v>11980068</v>
      </c>
      <c r="Q956" s="4" t="s">
        <v>36</v>
      </c>
      <c r="R956" s="5">
        <v>0</v>
      </c>
      <c r="S956" s="4" t="s">
        <v>37</v>
      </c>
      <c r="T956" s="6">
        <v>45151</v>
      </c>
      <c r="U956" s="4" t="s">
        <v>38</v>
      </c>
      <c r="V956" s="2">
        <f t="shared" si="98"/>
        <v>42.81421452444328</v>
      </c>
      <c r="W956" s="3">
        <f t="shared" si="99"/>
        <v>3.8388292134735748E-2</v>
      </c>
      <c r="X956" s="3">
        <f t="shared" si="100"/>
        <v>18.55</v>
      </c>
      <c r="Y956" s="3">
        <f t="shared" si="101"/>
        <v>7349111789.1500006</v>
      </c>
      <c r="Z956" s="3">
        <f t="shared" si="102"/>
        <v>8237221975.1500006</v>
      </c>
      <c r="AA956" s="3">
        <f t="shared" si="103"/>
        <v>3.8388292134735311E-2</v>
      </c>
      <c r="AB956" s="7">
        <f t="shared" si="104"/>
        <v>-5.0159691539866338E-2</v>
      </c>
      <c r="AC956" s="3" cm="1">
        <f t="array" ref="AC956">IFERROR(
    (SUMPRODUCT(--(M956:M1955 &lt;&gt; Y956:Y1955)*(M956:M1955 &lt; Y956:Y1955)) - SUMPRODUCT(--(M956:M1955 &lt;&gt; Y956:Y1955)*(M956:M1955 &gt; Y956:Y1955))) /
    SQRT(
        (SUMPRODUCT(--(M956:M1955 &lt;&gt; Y956:Y1955)*(M956:M1955 &lt; Y956:Y1955)) + COUNT(M956:M1955)) *
        (SUMPRODUCT(--(M956:M1955 &lt;&gt; Y956:Y1955)*(M956:M1955 &gt; Y956:Y1955)) + COUNT(Y956:Y1955))
    ),
    0
)</f>
        <v>0.70710678118654757</v>
      </c>
    </row>
    <row r="957" spans="1:29" x14ac:dyDescent="0.3">
      <c r="A957" s="4" t="s">
        <v>1234</v>
      </c>
      <c r="B957" s="4" t="s">
        <v>1235</v>
      </c>
      <c r="C957" s="5">
        <v>47</v>
      </c>
      <c r="D957" s="4" t="s">
        <v>41</v>
      </c>
      <c r="E957" s="4" t="s">
        <v>33</v>
      </c>
      <c r="F957" s="5">
        <v>1</v>
      </c>
      <c r="G957" s="4" t="s">
        <v>34</v>
      </c>
      <c r="H957" s="4" t="s">
        <v>49</v>
      </c>
      <c r="I957" s="5">
        <v>18945748</v>
      </c>
      <c r="J957" s="5">
        <v>5948491</v>
      </c>
      <c r="K957" s="5">
        <v>459361347</v>
      </c>
      <c r="L957" s="4" t="s">
        <v>27</v>
      </c>
      <c r="M957" s="5">
        <v>590</v>
      </c>
      <c r="N957" s="5">
        <v>24</v>
      </c>
      <c r="O957" s="2">
        <v>8.66</v>
      </c>
      <c r="P957" s="5">
        <v>6993265</v>
      </c>
      <c r="Q957" s="4" t="s">
        <v>36</v>
      </c>
      <c r="R957" s="5">
        <v>0</v>
      </c>
      <c r="S957" s="4" t="s">
        <v>50</v>
      </c>
      <c r="T957" s="6">
        <v>44851</v>
      </c>
      <c r="U957" s="4" t="s">
        <v>84</v>
      </c>
      <c r="V957" s="2">
        <f t="shared" si="98"/>
        <v>28.091901102098362</v>
      </c>
      <c r="W957" s="3">
        <f t="shared" si="99"/>
        <v>4.3002574580580259E-2</v>
      </c>
      <c r="X957" s="3">
        <f t="shared" si="100"/>
        <v>10.66</v>
      </c>
      <c r="Y957" s="3">
        <f t="shared" si="101"/>
        <v>3978069265.02</v>
      </c>
      <c r="Z957" s="3">
        <f t="shared" si="102"/>
        <v>4896791959.0200005</v>
      </c>
      <c r="AA957" s="3">
        <f t="shared" si="103"/>
        <v>4.3002574580580696E-2</v>
      </c>
      <c r="AB957" s="7">
        <f t="shared" si="104"/>
        <v>-4.3949176494447101E-2</v>
      </c>
      <c r="AC957" s="3" cm="1">
        <f t="array" ref="AC957">IFERROR(
    (SUMPRODUCT(--(M957:M1956 &lt;&gt; Y957:Y1956)*(M957:M1956 &lt; Y957:Y1956)) - SUMPRODUCT(--(M957:M1956 &lt;&gt; Y957:Y1956)*(M957:M1956 &gt; Y957:Y1956))) /
    SQRT(
        (SUMPRODUCT(--(M957:M1956 &lt;&gt; Y957:Y1956)*(M957:M1956 &lt; Y957:Y1956)) + COUNT(M957:M1956)) *
        (SUMPRODUCT(--(M957:M1956 &lt;&gt; Y957:Y1956)*(M957:M1956 &gt; Y957:Y1956)) + COUNT(Y957:Y1956))
    ),
    0
)</f>
        <v>0.70710678118654746</v>
      </c>
    </row>
    <row r="958" spans="1:29" x14ac:dyDescent="0.3">
      <c r="A958" s="4" t="s">
        <v>217</v>
      </c>
      <c r="B958" s="4" t="s">
        <v>218</v>
      </c>
      <c r="C958" s="5">
        <v>24</v>
      </c>
      <c r="D958" s="4" t="s">
        <v>23</v>
      </c>
      <c r="E958" s="4" t="s">
        <v>24</v>
      </c>
      <c r="F958" s="5">
        <v>3</v>
      </c>
      <c r="G958" s="4" t="s">
        <v>64</v>
      </c>
      <c r="H958" s="4" t="s">
        <v>26</v>
      </c>
      <c r="I958" s="5">
        <v>19999412</v>
      </c>
      <c r="J958" s="5">
        <v>11813685</v>
      </c>
      <c r="K958" s="5">
        <v>20086627</v>
      </c>
      <c r="L958" s="4" t="s">
        <v>61</v>
      </c>
      <c r="M958" s="5">
        <v>582</v>
      </c>
      <c r="N958" s="5">
        <v>48</v>
      </c>
      <c r="O958" s="2">
        <v>15.48</v>
      </c>
      <c r="P958" s="5">
        <v>13506080</v>
      </c>
      <c r="Q958" s="4" t="s">
        <v>36</v>
      </c>
      <c r="R958" s="5">
        <v>0</v>
      </c>
      <c r="S958" s="4" t="s">
        <v>29</v>
      </c>
      <c r="T958" s="6">
        <v>45650</v>
      </c>
      <c r="U958" s="4" t="s">
        <v>55</v>
      </c>
      <c r="V958" s="2">
        <f t="shared" si="98"/>
        <v>42.454464587336467</v>
      </c>
      <c r="W958" s="3">
        <f t="shared" si="99"/>
        <v>1.8682333596036629E-2</v>
      </c>
      <c r="X958" s="3">
        <f t="shared" si="100"/>
        <v>17.48</v>
      </c>
      <c r="Y958" s="3">
        <f t="shared" si="101"/>
        <v>310940985.96000004</v>
      </c>
      <c r="Z958" s="3">
        <f t="shared" si="102"/>
        <v>351114239.96000004</v>
      </c>
      <c r="AA958" s="3">
        <f t="shared" si="103"/>
        <v>1.8682333596036861E-2</v>
      </c>
      <c r="AB958" s="7">
        <f t="shared" si="104"/>
        <v>-2.6763268185147498E-2</v>
      </c>
      <c r="AC958" s="3" cm="1">
        <f t="array" ref="AC958">IFERROR(
    (SUMPRODUCT(--(M958:M1957 &lt;&gt; Y958:Y1957)*(M958:M1957 &lt; Y958:Y1957)) - SUMPRODUCT(--(M958:M1957 &lt;&gt; Y958:Y1957)*(M958:M1957 &gt; Y958:Y1957))) /
    SQRT(
        (SUMPRODUCT(--(M958:M1957 &lt;&gt; Y958:Y1957)*(M958:M1957 &lt; Y958:Y1957)) + COUNT(M958:M1957)) *
        (SUMPRODUCT(--(M958:M1957 &lt;&gt; Y958:Y1957)*(M958:M1957 &gt; Y958:Y1957)) + COUNT(Y958:Y1957))
    ),
    0
)</f>
        <v>0.70710678118654757</v>
      </c>
    </row>
    <row r="959" spans="1:29" x14ac:dyDescent="0.3">
      <c r="A959" s="4" t="s">
        <v>1308</v>
      </c>
      <c r="B959" s="4" t="s">
        <v>1309</v>
      </c>
      <c r="C959" s="5">
        <v>48</v>
      </c>
      <c r="D959" s="4" t="s">
        <v>41</v>
      </c>
      <c r="E959" s="4" t="s">
        <v>33</v>
      </c>
      <c r="F959" s="5">
        <v>0</v>
      </c>
      <c r="G959" s="4" t="s">
        <v>34</v>
      </c>
      <c r="H959" s="4" t="s">
        <v>26</v>
      </c>
      <c r="I959" s="5">
        <v>49667943</v>
      </c>
      <c r="J959" s="5">
        <v>8167197</v>
      </c>
      <c r="K959" s="5">
        <v>343952348</v>
      </c>
      <c r="L959" s="4" t="s">
        <v>61</v>
      </c>
      <c r="M959" s="5">
        <v>577</v>
      </c>
      <c r="N959" s="5">
        <v>48</v>
      </c>
      <c r="O959" s="2">
        <v>20.85</v>
      </c>
      <c r="P959" s="5">
        <v>9922571</v>
      </c>
      <c r="Q959" s="4" t="s">
        <v>36</v>
      </c>
      <c r="R959" s="5">
        <v>0</v>
      </c>
      <c r="S959" s="4" t="s">
        <v>29</v>
      </c>
      <c r="T959" s="6">
        <v>45888</v>
      </c>
      <c r="U959" s="4" t="s">
        <v>84</v>
      </c>
      <c r="V959" s="2">
        <f t="shared" si="98"/>
        <v>17.156647325484126</v>
      </c>
      <c r="W959" s="3">
        <f t="shared" si="99"/>
        <v>1.8796578939015627E-2</v>
      </c>
      <c r="X959" s="3">
        <f t="shared" si="100"/>
        <v>22.85</v>
      </c>
      <c r="Y959" s="3">
        <f t="shared" si="101"/>
        <v>7171406455.8000002</v>
      </c>
      <c r="Z959" s="3">
        <f t="shared" si="102"/>
        <v>7859311151.8000002</v>
      </c>
      <c r="AA959" s="3">
        <f t="shared" si="103"/>
        <v>1.8796578939015467E-2</v>
      </c>
      <c r="AB959" s="7">
        <f t="shared" si="104"/>
        <v>-1.930985584106254E-2</v>
      </c>
      <c r="AC959" s="3" cm="1">
        <f t="array" ref="AC959">IFERROR(
    (SUMPRODUCT(--(M959:M1958 &lt;&gt; Y959:Y1958)*(M959:M1958 &lt; Y959:Y1958)) - SUMPRODUCT(--(M959:M1958 &lt;&gt; Y959:Y1958)*(M959:M1958 &gt; Y959:Y1958))) /
    SQRT(
        (SUMPRODUCT(--(M959:M1958 &lt;&gt; Y959:Y1958)*(M959:M1958 &lt; Y959:Y1958)) + COUNT(M959:M1958)) *
        (SUMPRODUCT(--(M959:M1958 &lt;&gt; Y959:Y1958)*(M959:M1958 &gt; Y959:Y1958)) + COUNT(Y959:Y1958))
    ),
    0
)</f>
        <v>0.70710678118654746</v>
      </c>
    </row>
    <row r="960" spans="1:29" x14ac:dyDescent="0.3">
      <c r="A960" s="4" t="s">
        <v>1200</v>
      </c>
      <c r="B960" s="4" t="s">
        <v>1201</v>
      </c>
      <c r="C960" s="5">
        <v>46</v>
      </c>
      <c r="D960" s="4" t="s">
        <v>41</v>
      </c>
      <c r="E960" s="4" t="s">
        <v>33</v>
      </c>
      <c r="F960" s="5">
        <v>0</v>
      </c>
      <c r="G960" s="4" t="s">
        <v>34</v>
      </c>
      <c r="H960" s="4" t="s">
        <v>26</v>
      </c>
      <c r="I960" s="5">
        <v>40398485</v>
      </c>
      <c r="J960" s="5">
        <v>3822069</v>
      </c>
      <c r="K960" s="5">
        <v>173359725</v>
      </c>
      <c r="L960" s="4" t="s">
        <v>27</v>
      </c>
      <c r="M960" s="5">
        <v>572</v>
      </c>
      <c r="N960" s="5">
        <v>72</v>
      </c>
      <c r="O960" s="2">
        <v>21.36</v>
      </c>
      <c r="P960" s="5">
        <v>3095383</v>
      </c>
      <c r="Q960" s="4" t="s">
        <v>36</v>
      </c>
      <c r="R960" s="5">
        <v>0</v>
      </c>
      <c r="S960" s="4" t="s">
        <v>37</v>
      </c>
      <c r="T960" s="6">
        <v>45809</v>
      </c>
      <c r="U960" s="4" t="s">
        <v>55</v>
      </c>
      <c r="V960" s="2">
        <f t="shared" si="98"/>
        <v>6.9998738595631345</v>
      </c>
      <c r="W960" s="3">
        <f t="shared" si="99"/>
        <v>4.1580380467952399E-2</v>
      </c>
      <c r="X960" s="3">
        <f t="shared" si="100"/>
        <v>23.36</v>
      </c>
      <c r="Y960" s="3">
        <f t="shared" si="101"/>
        <v>3702963726</v>
      </c>
      <c r="Z960" s="3">
        <f t="shared" si="102"/>
        <v>4049683176</v>
      </c>
      <c r="AA960" s="3">
        <f t="shared" si="103"/>
        <v>4.1580380467952115E-2</v>
      </c>
      <c r="AB960" s="7">
        <f t="shared" si="104"/>
        <v>-1.8637621583570907E-2</v>
      </c>
      <c r="AC960" s="3" cm="1">
        <f t="array" ref="AC960">IFERROR(
    (SUMPRODUCT(--(M960:M1959 &lt;&gt; Y960:Y1959)*(M960:M1959 &lt; Y960:Y1959)) - SUMPRODUCT(--(M960:M1959 &lt;&gt; Y960:Y1959)*(M960:M1959 &gt; Y960:Y1959))) /
    SQRT(
        (SUMPRODUCT(--(M960:M1959 &lt;&gt; Y960:Y1959)*(M960:M1959 &lt; Y960:Y1959)) + COUNT(M960:M1959)) *
        (SUMPRODUCT(--(M960:M1959 &lt;&gt; Y960:Y1959)*(M960:M1959 &gt; Y960:Y1959)) + COUNT(Y960:Y1959))
    ),
    0
)</f>
        <v>0.70710678118654757</v>
      </c>
    </row>
    <row r="961" spans="1:29" x14ac:dyDescent="0.3">
      <c r="A961" s="4" t="s">
        <v>1438</v>
      </c>
      <c r="B961" s="4" t="s">
        <v>1439</v>
      </c>
      <c r="C961" s="5">
        <v>51</v>
      </c>
      <c r="D961" s="4" t="s">
        <v>23</v>
      </c>
      <c r="E961" s="4" t="s">
        <v>33</v>
      </c>
      <c r="F961" s="5">
        <v>0</v>
      </c>
      <c r="G961" s="4" t="s">
        <v>64</v>
      </c>
      <c r="H961" s="4" t="s">
        <v>26</v>
      </c>
      <c r="I961" s="5">
        <v>51861389</v>
      </c>
      <c r="J961" s="5">
        <v>10481941</v>
      </c>
      <c r="K961" s="5">
        <v>291763222</v>
      </c>
      <c r="L961" s="4" t="s">
        <v>61</v>
      </c>
      <c r="M961" s="5">
        <v>587</v>
      </c>
      <c r="N961" s="5">
        <v>60</v>
      </c>
      <c r="O961" s="2">
        <v>21.42</v>
      </c>
      <c r="P961" s="5">
        <v>3250477</v>
      </c>
      <c r="Q961" s="4" t="s">
        <v>46</v>
      </c>
      <c r="R961" s="5">
        <v>0</v>
      </c>
      <c r="S961" s="4" t="s">
        <v>50</v>
      </c>
      <c r="T961" s="6">
        <v>45425</v>
      </c>
      <c r="U961" s="4" t="s">
        <v>38</v>
      </c>
      <c r="V961" s="2">
        <f t="shared" si="98"/>
        <v>5.2138328190040539</v>
      </c>
      <c r="W961" s="3">
        <f t="shared" si="99"/>
        <v>6.9187419020721383E-2</v>
      </c>
      <c r="X961" s="3">
        <f t="shared" si="100"/>
        <v>23.42</v>
      </c>
      <c r="Y961" s="3">
        <f t="shared" si="101"/>
        <v>6249568215.2400007</v>
      </c>
      <c r="Z961" s="3">
        <f t="shared" si="102"/>
        <v>6833094659.2400007</v>
      </c>
      <c r="AA961" s="3">
        <f t="shared" si="103"/>
        <v>6.9187419020720869E-2</v>
      </c>
      <c r="AB961" s="7">
        <f t="shared" si="104"/>
        <v>-2.5504960471441244E-2</v>
      </c>
      <c r="AC961" s="3" cm="1">
        <f t="array" ref="AC961">IFERROR(
    (SUMPRODUCT(--(M961:M1960 &lt;&gt; Y961:Y1960)*(M961:M1960 &lt; Y961:Y1960)) - SUMPRODUCT(--(M961:M1960 &lt;&gt; Y961:Y1960)*(M961:M1960 &gt; Y961:Y1960))) /
    SQRT(
        (SUMPRODUCT(--(M961:M1960 &lt;&gt; Y961:Y1960)*(M961:M1960 &lt; Y961:Y1960)) + COUNT(M961:M1960)) *
        (SUMPRODUCT(--(M961:M1960 &lt;&gt; Y961:Y1960)*(M961:M1960 &gt; Y961:Y1960)) + COUNT(Y961:Y1960))
    ),
    0
)</f>
        <v>0.70710678118654757</v>
      </c>
    </row>
    <row r="962" spans="1:29" x14ac:dyDescent="0.3">
      <c r="A962" s="4" t="s">
        <v>1292</v>
      </c>
      <c r="B962" s="4" t="s">
        <v>1293</v>
      </c>
      <c r="C962" s="5">
        <v>48</v>
      </c>
      <c r="D962" s="4" t="s">
        <v>41</v>
      </c>
      <c r="E962" s="4" t="s">
        <v>33</v>
      </c>
      <c r="F962" s="5">
        <v>3</v>
      </c>
      <c r="G962" s="4" t="s">
        <v>34</v>
      </c>
      <c r="H962" s="4" t="s">
        <v>26</v>
      </c>
      <c r="I962" s="5">
        <v>10198245</v>
      </c>
      <c r="J962" s="5">
        <v>14825428</v>
      </c>
      <c r="K962" s="5">
        <v>352615742</v>
      </c>
      <c r="L962" s="4" t="s">
        <v>61</v>
      </c>
      <c r="M962" s="5">
        <v>579</v>
      </c>
      <c r="N962" s="5">
        <v>36</v>
      </c>
      <c r="O962" s="2">
        <v>12.75</v>
      </c>
      <c r="P962" s="5">
        <v>9744578</v>
      </c>
      <c r="Q962" s="4" t="s">
        <v>28</v>
      </c>
      <c r="R962" s="5">
        <v>0</v>
      </c>
      <c r="S962" s="4" t="s">
        <v>29</v>
      </c>
      <c r="T962" s="6">
        <v>45838</v>
      </c>
      <c r="U962" s="4" t="s">
        <v>51</v>
      </c>
      <c r="V962" s="2">
        <f t="shared" ref="V962:V1001" si="105" xml:space="preserve"> (P962 / (I962 + J962)) * 100</f>
        <v>38.94143757393249</v>
      </c>
      <c r="W962" s="3">
        <f t="shared" ref="W962:W1025" si="106">IF(M962 &lt; 650,
    IF(AND(COUNTIFS(R962:R1961, 1) &gt; 0, COUNTIFS(R962:R1961, 0) &gt; 0, COUNTA(O962:O1961) &gt; 1),
        (AVERAGEIFS(O962:O1961, R962:R1961, 1) - AVERAGEIFS(O962:O1961, R962:R1961, 0)) / STDEVP(O962:O1961) * SQRT((COUNTIFS(R962:R1961, 1) * COUNTIFS(R962:R1961, 0)) / (COUNTA(O962:O1961) * (COUNTA(O962:O1961) - 1))),
        0),
    0)</f>
        <v>0.10036828067711501</v>
      </c>
      <c r="X962" s="3">
        <f t="shared" ref="X962:X1001" si="107">IF(M962 &lt; 650, O962 + 2, O962)</f>
        <v>14.75</v>
      </c>
      <c r="Y962" s="3">
        <f t="shared" ref="Y962:Y1001" si="108" xml:space="preserve"> K962 * O962</f>
        <v>4495850710.5</v>
      </c>
      <c r="Z962" s="3">
        <f t="shared" ref="Z962:Z1001" si="109" xml:space="preserve"> K962 * X962</f>
        <v>5201082194.5</v>
      </c>
      <c r="AA962" s="3">
        <f t="shared" ref="AA962:AA1025" si="110">IF(M962 &lt; 650,
    IF(AND(COUNTIFS(R962:R1961, 1) &gt; 0, COUNTIFS(R962:R1961, 0) &gt; 0, COUNTA(X962:X1961) &gt; 1),
        (AVERAGEIFS(X962:X1961, R962:R1961, 1) - AVERAGEIFS(X962:X1961, R962:R1961, 0)) / STDEVP(X962:X1961) * SQRT((COUNTIFS(R962:R1961, 1) * COUNTIFS(R962:R1961, 0)) / (COUNTA(X962:X1961) * (COUNTA(X962:X1961) - 1))),
        0),
    0)</f>
        <v>0.10036828067711492</v>
      </c>
      <c r="AB962" s="7">
        <f t="shared" ref="AB962:AB1025" si="111">IF(M962 &lt; 650,
    IF(AND(COUNTIFS(R962:R1961, 1) &gt; 0, COUNTIFS(R962:R1961, 0) &gt; 0, COUNTA(M962:M1961) &gt; 1),
        (AVERAGEIFS(M962:M1961, R962:R1961, 1) - AVERAGEIFS(M962:M1961, R962:R1961, 0)) / STDEVP(M962:M1961) * SQRT((COUNTIFS(R962:R1961, 1) * COUNTIFS(R962:R1961, 0)) / (COUNTA(M962:M1961) * (COUNTA(M962:M1961) - 1))),
        0),
    0)</f>
        <v>-9.4493398882229181E-3</v>
      </c>
      <c r="AC962" s="3" cm="1">
        <f t="array" ref="AC962">IFERROR(
    (SUMPRODUCT(--(M962:M1961 &lt;&gt; Y962:Y1961)*(M962:M1961 &lt; Y962:Y1961)) - SUMPRODUCT(--(M962:M1961 &lt;&gt; Y962:Y1961)*(M962:M1961 &gt; Y962:Y1961))) /
    SQRT(
        (SUMPRODUCT(--(M962:M1961 &lt;&gt; Y962:Y1961)*(M962:M1961 &lt; Y962:Y1961)) + COUNT(M962:M1961)) *
        (SUMPRODUCT(--(M962:M1961 &lt;&gt; Y962:Y1961)*(M962:M1961 &gt; Y962:Y1961)) + COUNT(Y962:Y1961))
    ),
    0
)</f>
        <v>0.70710678118654746</v>
      </c>
    </row>
    <row r="963" spans="1:29" x14ac:dyDescent="0.3">
      <c r="A963" s="4" t="s">
        <v>1594</v>
      </c>
      <c r="B963" s="4" t="s">
        <v>1595</v>
      </c>
      <c r="C963" s="5">
        <v>54</v>
      </c>
      <c r="D963" s="4" t="s">
        <v>41</v>
      </c>
      <c r="E963" s="4" t="s">
        <v>42</v>
      </c>
      <c r="F963" s="5">
        <v>1</v>
      </c>
      <c r="G963" s="4" t="s">
        <v>34</v>
      </c>
      <c r="H963" s="4" t="s">
        <v>54</v>
      </c>
      <c r="I963" s="5">
        <v>20806167</v>
      </c>
      <c r="J963" s="5">
        <v>9458242</v>
      </c>
      <c r="K963" s="5">
        <v>411232111</v>
      </c>
      <c r="L963" s="4" t="s">
        <v>61</v>
      </c>
      <c r="M963" s="5">
        <v>590</v>
      </c>
      <c r="N963" s="5">
        <v>24</v>
      </c>
      <c r="O963" s="2">
        <v>16.23</v>
      </c>
      <c r="P963" s="5">
        <v>5786431</v>
      </c>
      <c r="Q963" s="4" t="s">
        <v>28</v>
      </c>
      <c r="R963" s="5">
        <v>0</v>
      </c>
      <c r="S963" s="4" t="s">
        <v>29</v>
      </c>
      <c r="T963" s="6">
        <v>45781</v>
      </c>
      <c r="U963" s="4" t="s">
        <v>84</v>
      </c>
      <c r="V963" s="2">
        <f t="shared" si="105"/>
        <v>19.11959027516447</v>
      </c>
      <c r="W963" s="3">
        <f t="shared" si="106"/>
        <v>9.0492434174267861E-2</v>
      </c>
      <c r="X963" s="3">
        <f t="shared" si="107"/>
        <v>18.23</v>
      </c>
      <c r="Y963" s="3">
        <f t="shared" si="108"/>
        <v>6674297161.5299997</v>
      </c>
      <c r="Z963" s="3">
        <f t="shared" si="109"/>
        <v>7496761383.5299997</v>
      </c>
      <c r="AA963" s="3">
        <f t="shared" si="110"/>
        <v>9.0492434174267583E-2</v>
      </c>
      <c r="AB963" s="7">
        <f t="shared" si="111"/>
        <v>-5.0959193111489477E-3</v>
      </c>
      <c r="AC963" s="3" cm="1">
        <f t="array" ref="AC963">IFERROR(
    (SUMPRODUCT(--(M963:M1962 &lt;&gt; Y963:Y1962)*(M963:M1962 &lt; Y963:Y1962)) - SUMPRODUCT(--(M963:M1962 &lt;&gt; Y963:Y1962)*(M963:M1962 &gt; Y963:Y1962))) /
    SQRT(
        (SUMPRODUCT(--(M963:M1962 &lt;&gt; Y963:Y1962)*(M963:M1962 &lt; Y963:Y1962)) + COUNT(M963:M1962)) *
        (SUMPRODUCT(--(M963:M1962 &lt;&gt; Y963:Y1962)*(M963:M1962 &gt; Y963:Y1962)) + COUNT(Y963:Y1962))
    ),
    0
)</f>
        <v>0.70710678118654757</v>
      </c>
    </row>
    <row r="964" spans="1:29" x14ac:dyDescent="0.3">
      <c r="A964" s="4" t="s">
        <v>1228</v>
      </c>
      <c r="B964" s="4" t="s">
        <v>1229</v>
      </c>
      <c r="C964" s="5">
        <v>46</v>
      </c>
      <c r="D964" s="4" t="s">
        <v>41</v>
      </c>
      <c r="E964" s="4" t="s">
        <v>24</v>
      </c>
      <c r="F964" s="5">
        <v>2</v>
      </c>
      <c r="G964" s="4" t="s">
        <v>25</v>
      </c>
      <c r="H964" s="4" t="s">
        <v>49</v>
      </c>
      <c r="I964" s="5">
        <v>40362169</v>
      </c>
      <c r="J964" s="5">
        <v>7297050</v>
      </c>
      <c r="K964" s="5">
        <v>100428304</v>
      </c>
      <c r="L964" s="4" t="s">
        <v>35</v>
      </c>
      <c r="M964" s="5">
        <v>585</v>
      </c>
      <c r="N964" s="5">
        <v>60</v>
      </c>
      <c r="O964" s="2">
        <v>17</v>
      </c>
      <c r="P964" s="5">
        <v>16634890</v>
      </c>
      <c r="Q964" s="4" t="s">
        <v>124</v>
      </c>
      <c r="R964" s="5">
        <v>0</v>
      </c>
      <c r="S964" s="4" t="s">
        <v>50</v>
      </c>
      <c r="T964" s="6">
        <v>44864</v>
      </c>
      <c r="U964" s="4" t="s">
        <v>38</v>
      </c>
      <c r="V964" s="2">
        <f t="shared" si="105"/>
        <v>34.903824168834994</v>
      </c>
      <c r="W964" s="3">
        <f t="shared" si="106"/>
        <v>9.7027612907439748E-2</v>
      </c>
      <c r="X964" s="3">
        <f t="shared" si="107"/>
        <v>19</v>
      </c>
      <c r="Y964" s="3">
        <f t="shared" si="108"/>
        <v>1707281168</v>
      </c>
      <c r="Z964" s="3">
        <f t="shared" si="109"/>
        <v>1908137776</v>
      </c>
      <c r="AA964" s="3">
        <f t="shared" si="110"/>
        <v>9.702761290743972E-2</v>
      </c>
      <c r="AB964" s="7">
        <f t="shared" si="111"/>
        <v>1.8427819367199842E-2</v>
      </c>
      <c r="AC964" s="3" cm="1">
        <f t="array" ref="AC964">IFERROR(
    (SUMPRODUCT(--(M964:M1963 &lt;&gt; Y964:Y1963)*(M964:M1963 &lt; Y964:Y1963)) - SUMPRODUCT(--(M964:M1963 &lt;&gt; Y964:Y1963)*(M964:M1963 &gt; Y964:Y1963))) /
    SQRT(
        (SUMPRODUCT(--(M964:M1963 &lt;&gt; Y964:Y1963)*(M964:M1963 &lt; Y964:Y1963)) + COUNT(M964:M1963)) *
        (SUMPRODUCT(--(M964:M1963 &lt;&gt; Y964:Y1963)*(M964:M1963 &gt; Y964:Y1963)) + COUNT(Y964:Y1963))
    ),
    0
)</f>
        <v>0.70710678118654746</v>
      </c>
    </row>
    <row r="965" spans="1:29" x14ac:dyDescent="0.3">
      <c r="A965" s="4" t="s">
        <v>155</v>
      </c>
      <c r="B965" s="4" t="s">
        <v>156</v>
      </c>
      <c r="C965" s="5">
        <v>22</v>
      </c>
      <c r="D965" s="4" t="s">
        <v>41</v>
      </c>
      <c r="E965" s="4" t="s">
        <v>24</v>
      </c>
      <c r="F965" s="5">
        <v>2</v>
      </c>
      <c r="G965" s="4" t="s">
        <v>64</v>
      </c>
      <c r="H965" s="4" t="s">
        <v>26</v>
      </c>
      <c r="I965" s="5">
        <v>51669469</v>
      </c>
      <c r="J965" s="5">
        <v>91656</v>
      </c>
      <c r="K965" s="5">
        <v>272384491</v>
      </c>
      <c r="L965" s="4" t="s">
        <v>61</v>
      </c>
      <c r="M965" s="5">
        <v>586</v>
      </c>
      <c r="N965" s="5">
        <v>24</v>
      </c>
      <c r="O965" s="2">
        <v>10.84</v>
      </c>
      <c r="P965" s="5">
        <v>14208324</v>
      </c>
      <c r="Q965" s="4" t="s">
        <v>46</v>
      </c>
      <c r="R965" s="5">
        <v>0</v>
      </c>
      <c r="S965" s="4" t="s">
        <v>29</v>
      </c>
      <c r="T965" s="6">
        <v>44819</v>
      </c>
      <c r="U965" s="4" t="s">
        <v>38</v>
      </c>
      <c r="V965" s="2">
        <f t="shared" si="105"/>
        <v>27.449797507299156</v>
      </c>
      <c r="W965" s="3">
        <f t="shared" si="106"/>
        <v>0.1082450611403742</v>
      </c>
      <c r="X965" s="3">
        <f t="shared" si="107"/>
        <v>12.84</v>
      </c>
      <c r="Y965" s="3">
        <f t="shared" si="108"/>
        <v>2952647882.4400001</v>
      </c>
      <c r="Z965" s="3">
        <f t="shared" si="109"/>
        <v>3497416864.4400001</v>
      </c>
      <c r="AA965" s="3">
        <f t="shared" si="110"/>
        <v>0.10824506114037431</v>
      </c>
      <c r="AB965" s="7">
        <f t="shared" si="111"/>
        <v>3.5135066253864651E-2</v>
      </c>
      <c r="AC965" s="3" cm="1">
        <f t="array" ref="AC965">IFERROR(
    (SUMPRODUCT(--(M965:M1964 &lt;&gt; Y965:Y1964)*(M965:M1964 &lt; Y965:Y1964)) - SUMPRODUCT(--(M965:M1964 &lt;&gt; Y965:Y1964)*(M965:M1964 &gt; Y965:Y1964))) /
    SQRT(
        (SUMPRODUCT(--(M965:M1964 &lt;&gt; Y965:Y1964)*(M965:M1964 &lt; Y965:Y1964)) + COUNT(M965:M1964)) *
        (SUMPRODUCT(--(M965:M1964 &lt;&gt; Y965:Y1964)*(M965:M1964 &gt; Y965:Y1964)) + COUNT(Y965:Y1964))
    ),
    0
)</f>
        <v>0.70710678118654746</v>
      </c>
    </row>
    <row r="966" spans="1:29" x14ac:dyDescent="0.3">
      <c r="A966" s="4" t="s">
        <v>584</v>
      </c>
      <c r="B966" s="4" t="s">
        <v>585</v>
      </c>
      <c r="C966" s="5">
        <v>32</v>
      </c>
      <c r="D966" s="4" t="s">
        <v>41</v>
      </c>
      <c r="E966" s="4" t="s">
        <v>24</v>
      </c>
      <c r="F966" s="5">
        <v>0</v>
      </c>
      <c r="G966" s="4" t="s">
        <v>93</v>
      </c>
      <c r="H966" s="4" t="s">
        <v>54</v>
      </c>
      <c r="I966" s="5">
        <v>42039433</v>
      </c>
      <c r="J966" s="5">
        <v>11716383</v>
      </c>
      <c r="K966" s="5">
        <v>115281515</v>
      </c>
      <c r="L966" s="4" t="s">
        <v>27</v>
      </c>
      <c r="M966" s="5">
        <v>582</v>
      </c>
      <c r="N966" s="5">
        <v>36</v>
      </c>
      <c r="O966" s="2">
        <v>10.64</v>
      </c>
      <c r="P966" s="5">
        <v>11892542</v>
      </c>
      <c r="Q966" s="4" t="s">
        <v>36</v>
      </c>
      <c r="R966" s="5">
        <v>1</v>
      </c>
      <c r="S966" s="4" t="s">
        <v>37</v>
      </c>
      <c r="T966" s="6">
        <v>45230</v>
      </c>
      <c r="U966" s="4" t="s">
        <v>51</v>
      </c>
      <c r="V966" s="2">
        <f t="shared" si="105"/>
        <v>22.12326569463665</v>
      </c>
      <c r="W966" s="3">
        <f t="shared" si="106"/>
        <v>8.7778726566694609E-2</v>
      </c>
      <c r="X966" s="3">
        <f t="shared" si="107"/>
        <v>12.64</v>
      </c>
      <c r="Y966" s="3">
        <f t="shared" si="108"/>
        <v>1226595319.6000001</v>
      </c>
      <c r="Z966" s="3">
        <f t="shared" si="109"/>
        <v>1457158349.6000001</v>
      </c>
      <c r="AA966" s="3">
        <f t="shared" si="110"/>
        <v>8.7778726566694498E-2</v>
      </c>
      <c r="AB966" s="7">
        <f t="shared" si="111"/>
        <v>5.5354866875753805E-2</v>
      </c>
      <c r="AC966" s="3" cm="1">
        <f t="array" ref="AC966">IFERROR(
    (SUMPRODUCT(--(M966:M1965 &lt;&gt; Y966:Y1965)*(M966:M1965 &lt; Y966:Y1965)) - SUMPRODUCT(--(M966:M1965 &lt;&gt; Y966:Y1965)*(M966:M1965 &gt; Y966:Y1965))) /
    SQRT(
        (SUMPRODUCT(--(M966:M1965 &lt;&gt; Y966:Y1965)*(M966:M1965 &lt; Y966:Y1965)) + COUNT(M966:M1965)) *
        (SUMPRODUCT(--(M966:M1965 &lt;&gt; Y966:Y1965)*(M966:M1965 &gt; Y966:Y1965)) + COUNT(Y966:Y1965))
    ),
    0
)</f>
        <v>0.70710678118654757</v>
      </c>
    </row>
    <row r="967" spans="1:29" x14ac:dyDescent="0.3">
      <c r="A967" s="4" t="s">
        <v>1942</v>
      </c>
      <c r="B967" s="4" t="s">
        <v>1943</v>
      </c>
      <c r="C967" s="5">
        <v>61</v>
      </c>
      <c r="D967" s="4" t="s">
        <v>41</v>
      </c>
      <c r="E967" s="4" t="s">
        <v>33</v>
      </c>
      <c r="F967" s="5">
        <v>1</v>
      </c>
      <c r="G967" s="4" t="s">
        <v>34</v>
      </c>
      <c r="H967" s="4" t="s">
        <v>26</v>
      </c>
      <c r="I967" s="5">
        <v>5600338</v>
      </c>
      <c r="J967" s="5">
        <v>2364840</v>
      </c>
      <c r="K967" s="5">
        <v>324418509</v>
      </c>
      <c r="L967" s="4" t="s">
        <v>35</v>
      </c>
      <c r="M967" s="5">
        <v>587</v>
      </c>
      <c r="N967" s="5">
        <v>48</v>
      </c>
      <c r="O967" s="2">
        <v>9.32</v>
      </c>
      <c r="P967" s="5">
        <v>2178152</v>
      </c>
      <c r="Q967" s="4" t="s">
        <v>28</v>
      </c>
      <c r="R967" s="5">
        <v>1</v>
      </c>
      <c r="S967" s="4" t="s">
        <v>29</v>
      </c>
      <c r="T967" s="6">
        <v>45610</v>
      </c>
      <c r="U967" s="4" t="s">
        <v>30</v>
      </c>
      <c r="V967" s="2">
        <f t="shared" si="105"/>
        <v>27.345929996793544</v>
      </c>
      <c r="W967" s="3">
        <f t="shared" si="106"/>
        <v>0.1234795303445221</v>
      </c>
      <c r="X967" s="3">
        <f t="shared" si="107"/>
        <v>11.32</v>
      </c>
      <c r="Y967" s="3">
        <f t="shared" si="108"/>
        <v>3023580503.8800001</v>
      </c>
      <c r="Z967" s="3">
        <f t="shared" si="109"/>
        <v>3672417521.8800001</v>
      </c>
      <c r="AA967" s="3">
        <f t="shared" si="110"/>
        <v>0.1234795303445223</v>
      </c>
      <c r="AB967" s="7">
        <f t="shared" si="111"/>
        <v>4.0082382201142117E-2</v>
      </c>
      <c r="AC967" s="3" cm="1">
        <f t="array" ref="AC967">IFERROR(
    (SUMPRODUCT(--(M967:M1966 &lt;&gt; Y967:Y1966)*(M967:M1966 &lt; Y967:Y1966)) - SUMPRODUCT(--(M967:M1966 &lt;&gt; Y967:Y1966)*(M967:M1966 &gt; Y967:Y1966))) /
    SQRT(
        (SUMPRODUCT(--(M967:M1966 &lt;&gt; Y967:Y1966)*(M967:M1966 &lt; Y967:Y1966)) + COUNT(M967:M1966)) *
        (SUMPRODUCT(--(M967:M1966 &lt;&gt; Y967:Y1966)*(M967:M1966 &gt; Y967:Y1966)) + COUNT(Y967:Y1966))
    ),
    0
)</f>
        <v>0.70710678118654746</v>
      </c>
    </row>
    <row r="968" spans="1:29" x14ac:dyDescent="0.3">
      <c r="A968" s="4" t="s">
        <v>1280</v>
      </c>
      <c r="B968" s="4" t="s">
        <v>1281</v>
      </c>
      <c r="C968" s="5">
        <v>48</v>
      </c>
      <c r="D968" s="4" t="s">
        <v>23</v>
      </c>
      <c r="E968" s="4" t="s">
        <v>24</v>
      </c>
      <c r="F968" s="5">
        <v>2</v>
      </c>
      <c r="G968" s="4" t="s">
        <v>34</v>
      </c>
      <c r="H968" s="4" t="s">
        <v>49</v>
      </c>
      <c r="I968" s="5">
        <v>11508526</v>
      </c>
      <c r="J968" s="5">
        <v>1290906</v>
      </c>
      <c r="K968" s="5">
        <v>208631931</v>
      </c>
      <c r="L968" s="4" t="s">
        <v>27</v>
      </c>
      <c r="M968" s="5">
        <v>582</v>
      </c>
      <c r="N968" s="5">
        <v>72</v>
      </c>
      <c r="O968" s="2">
        <v>10.11</v>
      </c>
      <c r="P968" s="5">
        <v>12801782</v>
      </c>
      <c r="Q968" s="4" t="s">
        <v>36</v>
      </c>
      <c r="R968" s="5">
        <v>0</v>
      </c>
      <c r="S968" s="4" t="s">
        <v>50</v>
      </c>
      <c r="T968" s="6">
        <v>45723</v>
      </c>
      <c r="U968" s="4" t="s">
        <v>30</v>
      </c>
      <c r="V968" s="2">
        <f t="shared" si="105"/>
        <v>100.01836018973343</v>
      </c>
      <c r="W968" s="3">
        <f t="shared" si="106"/>
        <v>0.17595701545872258</v>
      </c>
      <c r="X968" s="3">
        <f t="shared" si="107"/>
        <v>12.11</v>
      </c>
      <c r="Y968" s="3">
        <f t="shared" si="108"/>
        <v>2109268822.4099998</v>
      </c>
      <c r="Z968" s="3">
        <f t="shared" si="109"/>
        <v>2526532684.4099998</v>
      </c>
      <c r="AA968" s="3">
        <f t="shared" si="110"/>
        <v>0.17595701545872364</v>
      </c>
      <c r="AB968" s="7">
        <f t="shared" si="111"/>
        <v>1.0223139508184289E-2</v>
      </c>
      <c r="AC968" s="3" cm="1">
        <f t="array" ref="AC968">IFERROR(
    (SUMPRODUCT(--(M968:M1967 &lt;&gt; Y968:Y1967)*(M968:M1967 &lt; Y968:Y1967)) - SUMPRODUCT(--(M968:M1967 &lt;&gt; Y968:Y1967)*(M968:M1967 &gt; Y968:Y1967))) /
    SQRT(
        (SUMPRODUCT(--(M968:M1967 &lt;&gt; Y968:Y1967)*(M968:M1967 &lt; Y968:Y1967)) + COUNT(M968:M1967)) *
        (SUMPRODUCT(--(M968:M1967 &lt;&gt; Y968:Y1967)*(M968:M1967 &gt; Y968:Y1967)) + COUNT(Y968:Y1967))
    ),
    0
)</f>
        <v>0.70710678118654757</v>
      </c>
    </row>
    <row r="969" spans="1:29" x14ac:dyDescent="0.3">
      <c r="A969" s="4" t="s">
        <v>1390</v>
      </c>
      <c r="B969" s="4" t="s">
        <v>1391</v>
      </c>
      <c r="C969" s="5">
        <v>50</v>
      </c>
      <c r="D969" s="4" t="s">
        <v>23</v>
      </c>
      <c r="E969" s="4" t="s">
        <v>24</v>
      </c>
      <c r="F969" s="5">
        <v>3</v>
      </c>
      <c r="G969" s="4" t="s">
        <v>25</v>
      </c>
      <c r="H969" s="4" t="s">
        <v>26</v>
      </c>
      <c r="I969" s="5">
        <v>20115750</v>
      </c>
      <c r="J969" s="5">
        <v>7973155</v>
      </c>
      <c r="K969" s="5">
        <v>364384160</v>
      </c>
      <c r="L969" s="4" t="s">
        <v>35</v>
      </c>
      <c r="M969" s="5">
        <v>579</v>
      </c>
      <c r="N969" s="5">
        <v>60</v>
      </c>
      <c r="O969" s="2">
        <v>21.33</v>
      </c>
      <c r="P969" s="5">
        <v>11187823</v>
      </c>
      <c r="Q969" s="4" t="s">
        <v>36</v>
      </c>
      <c r="R969" s="5">
        <v>0</v>
      </c>
      <c r="S969" s="4" t="s">
        <v>43</v>
      </c>
      <c r="T969" s="6">
        <v>45621</v>
      </c>
      <c r="U969" s="4" t="s">
        <v>55</v>
      </c>
      <c r="V969" s="2">
        <f t="shared" si="105"/>
        <v>39.830043214571731</v>
      </c>
      <c r="W969" s="3">
        <f t="shared" si="106"/>
        <v>0.15056584419014601</v>
      </c>
      <c r="X969" s="3">
        <f t="shared" si="107"/>
        <v>23.33</v>
      </c>
      <c r="Y969" s="3">
        <f t="shared" si="108"/>
        <v>7772314132.7999992</v>
      </c>
      <c r="Z969" s="3">
        <f t="shared" si="109"/>
        <v>8501082452.7999992</v>
      </c>
      <c r="AA969" s="3">
        <f t="shared" si="110"/>
        <v>0.15056584419014624</v>
      </c>
      <c r="AB969" s="7">
        <f t="shared" si="111"/>
        <v>2.4274491883653292E-2</v>
      </c>
      <c r="AC969" s="3" cm="1">
        <f t="array" ref="AC969">IFERROR(
    (SUMPRODUCT(--(M969:M1968 &lt;&gt; Y969:Y1968)*(M969:M1968 &lt; Y969:Y1968)) - SUMPRODUCT(--(M969:M1968 &lt;&gt; Y969:Y1968)*(M969:M1968 &gt; Y969:Y1968))) /
    SQRT(
        (SUMPRODUCT(--(M969:M1968 &lt;&gt; Y969:Y1968)*(M969:M1968 &lt; Y969:Y1968)) + COUNT(M969:M1968)) *
        (SUMPRODUCT(--(M969:M1968 &lt;&gt; Y969:Y1968)*(M969:M1968 &gt; Y969:Y1968)) + COUNT(Y969:Y1968))
    ),
    0
)</f>
        <v>0.70710678118654757</v>
      </c>
    </row>
    <row r="970" spans="1:29" x14ac:dyDescent="0.3">
      <c r="A970" s="4" t="s">
        <v>766</v>
      </c>
      <c r="B970" s="4" t="s">
        <v>767</v>
      </c>
      <c r="C970" s="5">
        <v>37</v>
      </c>
      <c r="D970" s="4" t="s">
        <v>23</v>
      </c>
      <c r="E970" s="4" t="s">
        <v>24</v>
      </c>
      <c r="F970" s="5">
        <v>0</v>
      </c>
      <c r="G970" s="4" t="s">
        <v>25</v>
      </c>
      <c r="H970" s="4" t="s">
        <v>26</v>
      </c>
      <c r="I970" s="5">
        <v>22706080</v>
      </c>
      <c r="J970" s="5">
        <v>2188077</v>
      </c>
      <c r="K970" s="5">
        <v>99688279</v>
      </c>
      <c r="L970" s="4" t="s">
        <v>61</v>
      </c>
      <c r="M970" s="5">
        <v>586</v>
      </c>
      <c r="N970" s="5">
        <v>12</v>
      </c>
      <c r="O970" s="2">
        <v>12.43</v>
      </c>
      <c r="P970" s="5">
        <v>3606041</v>
      </c>
      <c r="Q970" s="4" t="s">
        <v>28</v>
      </c>
      <c r="R970" s="5">
        <v>1</v>
      </c>
      <c r="S970" s="4" t="s">
        <v>29</v>
      </c>
      <c r="T970" s="6">
        <v>45182</v>
      </c>
      <c r="U970" s="4" t="s">
        <v>30</v>
      </c>
      <c r="V970" s="2">
        <f t="shared" si="105"/>
        <v>14.485491515137468</v>
      </c>
      <c r="W970" s="3">
        <f t="shared" si="106"/>
        <v>0.19209431593336143</v>
      </c>
      <c r="X970" s="3">
        <f t="shared" si="107"/>
        <v>14.43</v>
      </c>
      <c r="Y970" s="3">
        <f t="shared" si="108"/>
        <v>1239125307.97</v>
      </c>
      <c r="Z970" s="3">
        <f t="shared" si="109"/>
        <v>1438501865.97</v>
      </c>
      <c r="AA970" s="3">
        <f t="shared" si="110"/>
        <v>0.19209431593336154</v>
      </c>
      <c r="AB970" s="7">
        <f t="shared" si="111"/>
        <v>3.3553667103552967E-2</v>
      </c>
      <c r="AC970" s="3" cm="1">
        <f t="array" ref="AC970">IFERROR(
    (SUMPRODUCT(--(M970:M1969 &lt;&gt; Y970:Y1969)*(M970:M1969 &lt; Y970:Y1969)) - SUMPRODUCT(--(M970:M1969 &lt;&gt; Y970:Y1969)*(M970:M1969 &gt; Y970:Y1969))) /
    SQRT(
        (SUMPRODUCT(--(M970:M1969 &lt;&gt; Y970:Y1969)*(M970:M1969 &lt; Y970:Y1969)) + COUNT(M970:M1969)) *
        (SUMPRODUCT(--(M970:M1969 &lt;&gt; Y970:Y1969)*(M970:M1969 &gt; Y970:Y1969)) + COUNT(Y970:Y1969))
    ),
    0
)</f>
        <v>0.70710678118654746</v>
      </c>
    </row>
    <row r="971" spans="1:29" x14ac:dyDescent="0.3">
      <c r="A971" s="4" t="s">
        <v>285</v>
      </c>
      <c r="B971" s="4" t="s">
        <v>286</v>
      </c>
      <c r="C971" s="5">
        <v>25</v>
      </c>
      <c r="D971" s="4" t="s">
        <v>23</v>
      </c>
      <c r="E971" s="4" t="s">
        <v>24</v>
      </c>
      <c r="F971" s="5">
        <v>1</v>
      </c>
      <c r="G971" s="4" t="s">
        <v>25</v>
      </c>
      <c r="H971" s="4" t="s">
        <v>26</v>
      </c>
      <c r="I971" s="5">
        <v>54978995</v>
      </c>
      <c r="J971" s="5">
        <v>7864394</v>
      </c>
      <c r="K971" s="5">
        <v>209764020</v>
      </c>
      <c r="L971" s="4" t="s">
        <v>27</v>
      </c>
      <c r="M971" s="5">
        <v>589</v>
      </c>
      <c r="N971" s="5">
        <v>12</v>
      </c>
      <c r="O971" s="2">
        <v>17.95</v>
      </c>
      <c r="P971" s="5">
        <v>19912237</v>
      </c>
      <c r="Q971" s="4" t="s">
        <v>36</v>
      </c>
      <c r="R971" s="5">
        <v>0</v>
      </c>
      <c r="S971" s="4" t="s">
        <v>50</v>
      </c>
      <c r="T971" s="6">
        <v>45678</v>
      </c>
      <c r="U971" s="4" t="s">
        <v>55</v>
      </c>
      <c r="V971" s="2">
        <f t="shared" si="105"/>
        <v>31.685492009350419</v>
      </c>
      <c r="W971" s="3">
        <f t="shared" si="106"/>
        <v>0.22344180664838634</v>
      </c>
      <c r="X971" s="3">
        <f t="shared" si="107"/>
        <v>19.95</v>
      </c>
      <c r="Y971" s="3">
        <f t="shared" si="108"/>
        <v>3765264159</v>
      </c>
      <c r="Z971" s="3">
        <f t="shared" si="109"/>
        <v>4184792199</v>
      </c>
      <c r="AA971" s="3">
        <f t="shared" si="110"/>
        <v>0.2234418066483857</v>
      </c>
      <c r="AB971" s="7">
        <f t="shared" si="111"/>
        <v>2.7536164594293431E-3</v>
      </c>
      <c r="AC971" s="3" cm="1">
        <f t="array" ref="AC971">IFERROR(
    (SUMPRODUCT(--(M971:M1970 &lt;&gt; Y971:Y1970)*(M971:M1970 &lt; Y971:Y1970)) - SUMPRODUCT(--(M971:M1970 &lt;&gt; Y971:Y1970)*(M971:M1970 &gt; Y971:Y1970))) /
    SQRT(
        (SUMPRODUCT(--(M971:M1970 &lt;&gt; Y971:Y1970)*(M971:M1970 &lt; Y971:Y1970)) + COUNT(M971:M1970)) *
        (SUMPRODUCT(--(M971:M1970 &lt;&gt; Y971:Y1970)*(M971:M1970 &gt; Y971:Y1970)) + COUNT(Y971:Y1970))
    ),
    0
)</f>
        <v>0.70710678118654757</v>
      </c>
    </row>
    <row r="972" spans="1:29" x14ac:dyDescent="0.3">
      <c r="A972" s="4" t="s">
        <v>1684</v>
      </c>
      <c r="B972" s="4" t="s">
        <v>1685</v>
      </c>
      <c r="C972" s="5">
        <v>56</v>
      </c>
      <c r="D972" s="4" t="s">
        <v>23</v>
      </c>
      <c r="E972" s="4" t="s">
        <v>24</v>
      </c>
      <c r="F972" s="5">
        <v>3</v>
      </c>
      <c r="G972" s="4" t="s">
        <v>34</v>
      </c>
      <c r="H972" s="4" t="s">
        <v>26</v>
      </c>
      <c r="I972" s="5">
        <v>50704130</v>
      </c>
      <c r="J972" s="5">
        <v>10773427</v>
      </c>
      <c r="K972" s="5">
        <v>216905715</v>
      </c>
      <c r="L972" s="4" t="s">
        <v>61</v>
      </c>
      <c r="M972" s="5">
        <v>585</v>
      </c>
      <c r="N972" s="5">
        <v>36</v>
      </c>
      <c r="O972" s="2">
        <v>23.75</v>
      </c>
      <c r="P972" s="5">
        <v>2048581</v>
      </c>
      <c r="Q972" s="4" t="s">
        <v>46</v>
      </c>
      <c r="R972" s="5">
        <v>1</v>
      </c>
      <c r="S972" s="4" t="s">
        <v>37</v>
      </c>
      <c r="T972" s="6">
        <v>45198</v>
      </c>
      <c r="U972" s="4" t="s">
        <v>51</v>
      </c>
      <c r="V972" s="2">
        <f t="shared" si="105"/>
        <v>3.33224204078246</v>
      </c>
      <c r="W972" s="3">
        <f t="shared" si="106"/>
        <v>0.24307640577822862</v>
      </c>
      <c r="X972" s="3">
        <f t="shared" si="107"/>
        <v>25.75</v>
      </c>
      <c r="Y972" s="3">
        <f t="shared" si="108"/>
        <v>5151510731.25</v>
      </c>
      <c r="Z972" s="3">
        <f t="shared" si="109"/>
        <v>5585322161.25</v>
      </c>
      <c r="AA972" s="3">
        <f t="shared" si="110"/>
        <v>0.24307640577822881</v>
      </c>
      <c r="AB972" s="7">
        <f t="shared" si="111"/>
        <v>3.4606682508387422E-2</v>
      </c>
      <c r="AC972" s="3" cm="1">
        <f t="array" ref="AC972">IFERROR(
    (SUMPRODUCT(--(M972:M1971 &lt;&gt; Y972:Y1971)*(M972:M1971 &lt; Y972:Y1971)) - SUMPRODUCT(--(M972:M1971 &lt;&gt; Y972:Y1971)*(M972:M1971 &gt; Y972:Y1971))) /
    SQRT(
        (SUMPRODUCT(--(M972:M1971 &lt;&gt; Y972:Y1971)*(M972:M1971 &lt; Y972:Y1971)) + COUNT(M972:M1971)) *
        (SUMPRODUCT(--(M972:M1971 &lt;&gt; Y972:Y1971)*(M972:M1971 &gt; Y972:Y1971)) + COUNT(Y972:Y1971))
    ),
    0
)</f>
        <v>0.70710678118654746</v>
      </c>
    </row>
    <row r="973" spans="1:29" x14ac:dyDescent="0.3">
      <c r="A973" s="4" t="s">
        <v>1372</v>
      </c>
      <c r="B973" s="4" t="s">
        <v>1373</v>
      </c>
      <c r="C973" s="5">
        <v>50</v>
      </c>
      <c r="D973" s="4" t="s">
        <v>23</v>
      </c>
      <c r="E973" s="4" t="s">
        <v>24</v>
      </c>
      <c r="F973" s="5">
        <v>1</v>
      </c>
      <c r="G973" s="4" t="s">
        <v>34</v>
      </c>
      <c r="H973" s="4" t="s">
        <v>26</v>
      </c>
      <c r="I973" s="5">
        <v>51403208</v>
      </c>
      <c r="J973" s="5">
        <v>14886781</v>
      </c>
      <c r="K973" s="5">
        <v>359271118</v>
      </c>
      <c r="L973" s="4" t="s">
        <v>61</v>
      </c>
      <c r="M973" s="5">
        <v>582</v>
      </c>
      <c r="N973" s="5">
        <v>60</v>
      </c>
      <c r="O973" s="2">
        <v>18.149999999999999</v>
      </c>
      <c r="P973" s="5">
        <v>13651747</v>
      </c>
      <c r="Q973" s="4" t="s">
        <v>46</v>
      </c>
      <c r="R973" s="5">
        <v>1</v>
      </c>
      <c r="S973" s="4" t="s">
        <v>29</v>
      </c>
      <c r="T973" s="6">
        <v>45082</v>
      </c>
      <c r="U973" s="4" t="s">
        <v>30</v>
      </c>
      <c r="V973" s="2">
        <f t="shared" si="105"/>
        <v>20.593979884353278</v>
      </c>
      <c r="W973" s="3">
        <f t="shared" si="106"/>
        <v>0.18516099122751917</v>
      </c>
      <c r="X973" s="3">
        <f t="shared" si="107"/>
        <v>20.149999999999999</v>
      </c>
      <c r="Y973" s="3">
        <f t="shared" si="108"/>
        <v>6520770791.6999998</v>
      </c>
      <c r="Z973" s="3">
        <f t="shared" si="109"/>
        <v>7239313027.6999998</v>
      </c>
      <c r="AA973" s="3">
        <f t="shared" si="110"/>
        <v>0.18516099122751936</v>
      </c>
      <c r="AB973" s="7">
        <f t="shared" si="111"/>
        <v>1.7495599649888524E-3</v>
      </c>
      <c r="AC973" s="3" cm="1">
        <f t="array" ref="AC973">IFERROR(
    (SUMPRODUCT(--(M973:M1972 &lt;&gt; Y973:Y1972)*(M973:M1972 &lt; Y973:Y1972)) - SUMPRODUCT(--(M973:M1972 &lt;&gt; Y973:Y1972)*(M973:M1972 &gt; Y973:Y1972))) /
    SQRT(
        (SUMPRODUCT(--(M973:M1972 &lt;&gt; Y973:Y1972)*(M973:M1972 &lt; Y973:Y1972)) + COUNT(M973:M1972)) *
        (SUMPRODUCT(--(M973:M1972 &lt;&gt; Y973:Y1972)*(M973:M1972 &gt; Y973:Y1972)) + COUNT(Y973:Y1972))
    ),
    0
)</f>
        <v>0.70710678118654757</v>
      </c>
    </row>
    <row r="974" spans="1:29" x14ac:dyDescent="0.3">
      <c r="A974" s="4" t="s">
        <v>1480</v>
      </c>
      <c r="B974" s="4" t="s">
        <v>1481</v>
      </c>
      <c r="C974" s="5">
        <v>52</v>
      </c>
      <c r="D974" s="4" t="s">
        <v>23</v>
      </c>
      <c r="E974" s="4" t="s">
        <v>24</v>
      </c>
      <c r="F974" s="5">
        <v>0</v>
      </c>
      <c r="G974" s="4" t="s">
        <v>34</v>
      </c>
      <c r="H974" s="4" t="s">
        <v>49</v>
      </c>
      <c r="I974" s="5">
        <v>56552633</v>
      </c>
      <c r="J974" s="5">
        <v>9879032</v>
      </c>
      <c r="K974" s="5">
        <v>405969067</v>
      </c>
      <c r="L974" s="4" t="s">
        <v>61</v>
      </c>
      <c r="M974" s="5">
        <v>587</v>
      </c>
      <c r="N974" s="5">
        <v>60</v>
      </c>
      <c r="O974" s="2">
        <v>16.05</v>
      </c>
      <c r="P974" s="5">
        <v>5940952</v>
      </c>
      <c r="Q974" s="4" t="s">
        <v>36</v>
      </c>
      <c r="R974" s="5">
        <v>1</v>
      </c>
      <c r="S974" s="4" t="s">
        <v>50</v>
      </c>
      <c r="T974" s="6">
        <v>45732</v>
      </c>
      <c r="U974" s="4" t="s">
        <v>30</v>
      </c>
      <c r="V974" s="2">
        <f t="shared" si="105"/>
        <v>8.9429521298314594</v>
      </c>
      <c r="W974" s="3">
        <f t="shared" si="106"/>
        <v>0.16119896699890168</v>
      </c>
      <c r="X974" s="3">
        <f t="shared" si="107"/>
        <v>18.05</v>
      </c>
      <c r="Y974" s="3">
        <f t="shared" si="108"/>
        <v>6515803525.3500004</v>
      </c>
      <c r="Z974" s="3">
        <f t="shared" si="109"/>
        <v>7327741659.3500004</v>
      </c>
      <c r="AA974" s="3">
        <f t="shared" si="110"/>
        <v>0.16119896699890227</v>
      </c>
      <c r="AB974" s="7">
        <f t="shared" si="111"/>
        <v>-2.6427115632612505E-2</v>
      </c>
      <c r="AC974" s="3" cm="1">
        <f t="array" ref="AC974">IFERROR(
    (SUMPRODUCT(--(M974:M1973 &lt;&gt; Y974:Y1973)*(M974:M1973 &lt; Y974:Y1973)) - SUMPRODUCT(--(M974:M1973 &lt;&gt; Y974:Y1973)*(M974:M1973 &gt; Y974:Y1973))) /
    SQRT(
        (SUMPRODUCT(--(M974:M1973 &lt;&gt; Y974:Y1973)*(M974:M1973 &lt; Y974:Y1973)) + COUNT(M974:M1973)) *
        (SUMPRODUCT(--(M974:M1973 &lt;&gt; Y974:Y1973)*(M974:M1973 &gt; Y974:Y1973)) + COUNT(Y974:Y1973))
    ),
    0
)</f>
        <v>0.70710678118654757</v>
      </c>
    </row>
    <row r="975" spans="1:29" x14ac:dyDescent="0.3">
      <c r="A975" s="4" t="s">
        <v>1454</v>
      </c>
      <c r="B975" s="4" t="s">
        <v>1455</v>
      </c>
      <c r="C975" s="5">
        <v>52</v>
      </c>
      <c r="D975" s="4" t="s">
        <v>41</v>
      </c>
      <c r="E975" s="4" t="s">
        <v>33</v>
      </c>
      <c r="F975" s="5">
        <v>1</v>
      </c>
      <c r="G975" s="4" t="s">
        <v>64</v>
      </c>
      <c r="H975" s="4" t="s">
        <v>26</v>
      </c>
      <c r="I975" s="5">
        <v>57857945</v>
      </c>
      <c r="J975" s="5">
        <v>13712162</v>
      </c>
      <c r="K975" s="5">
        <v>456450484</v>
      </c>
      <c r="L975" s="4" t="s">
        <v>58</v>
      </c>
      <c r="M975" s="5">
        <v>553</v>
      </c>
      <c r="N975" s="5">
        <v>12</v>
      </c>
      <c r="O975" s="2">
        <v>13.09</v>
      </c>
      <c r="P975" s="5">
        <v>12285878</v>
      </c>
      <c r="Q975" s="4" t="s">
        <v>36</v>
      </c>
      <c r="R975" s="5">
        <v>0</v>
      </c>
      <c r="S975" s="4" t="s">
        <v>43</v>
      </c>
      <c r="T975" s="6">
        <v>45545</v>
      </c>
      <c r="U975" s="4" t="s">
        <v>55</v>
      </c>
      <c r="V975" s="2">
        <f t="shared" si="105"/>
        <v>17.166214380537394</v>
      </c>
      <c r="W975" s="3">
        <f t="shared" si="106"/>
        <v>0.15544624205258337</v>
      </c>
      <c r="X975" s="3">
        <f t="shared" si="107"/>
        <v>15.09</v>
      </c>
      <c r="Y975" s="3">
        <f t="shared" si="108"/>
        <v>5974936835.5599995</v>
      </c>
      <c r="Z975" s="3">
        <f t="shared" si="109"/>
        <v>6887837803.5599995</v>
      </c>
      <c r="AA975" s="3">
        <f t="shared" si="110"/>
        <v>0.15544624205258373</v>
      </c>
      <c r="AB975" s="7">
        <f t="shared" si="111"/>
        <v>-7.6956465410084982E-2</v>
      </c>
      <c r="AC975" s="3" cm="1">
        <f t="array" ref="AC975">IFERROR(
    (SUMPRODUCT(--(M975:M1974 &lt;&gt; Y975:Y1974)*(M975:M1974 &lt; Y975:Y1974)) - SUMPRODUCT(--(M975:M1974 &lt;&gt; Y975:Y1974)*(M975:M1974 &gt; Y975:Y1974))) /
    SQRT(
        (SUMPRODUCT(--(M975:M1974 &lt;&gt; Y975:Y1974)*(M975:M1974 &lt; Y975:Y1974)) + COUNT(M975:M1974)) *
        (SUMPRODUCT(--(M975:M1974 &lt;&gt; Y975:Y1974)*(M975:M1974 &gt; Y975:Y1974)) + COUNT(Y975:Y1974))
    ),
    0
)</f>
        <v>0.70710678118654746</v>
      </c>
    </row>
    <row r="976" spans="1:29" x14ac:dyDescent="0.3">
      <c r="A976" s="4" t="s">
        <v>1578</v>
      </c>
      <c r="B976" s="4" t="s">
        <v>1579</v>
      </c>
      <c r="C976" s="5">
        <v>54</v>
      </c>
      <c r="D976" s="4" t="s">
        <v>23</v>
      </c>
      <c r="E976" s="4" t="s">
        <v>33</v>
      </c>
      <c r="F976" s="5">
        <v>1</v>
      </c>
      <c r="G976" s="4" t="s">
        <v>34</v>
      </c>
      <c r="H976" s="4" t="s">
        <v>26</v>
      </c>
      <c r="I976" s="5">
        <v>53516756</v>
      </c>
      <c r="J976" s="5">
        <v>12869199</v>
      </c>
      <c r="K976" s="5">
        <v>482874309</v>
      </c>
      <c r="L976" s="4" t="s">
        <v>61</v>
      </c>
      <c r="M976" s="5">
        <v>576</v>
      </c>
      <c r="N976" s="5">
        <v>12</v>
      </c>
      <c r="O976" s="2">
        <v>13.07</v>
      </c>
      <c r="P976" s="5">
        <v>11670977</v>
      </c>
      <c r="Q976" s="4" t="s">
        <v>46</v>
      </c>
      <c r="R976" s="5">
        <v>0</v>
      </c>
      <c r="S976" s="4" t="s">
        <v>29</v>
      </c>
      <c r="T976" s="6">
        <v>45709</v>
      </c>
      <c r="U976" s="4" t="s">
        <v>38</v>
      </c>
      <c r="V976" s="2">
        <f t="shared" si="105"/>
        <v>17.580491234930644</v>
      </c>
      <c r="W976" s="3">
        <f t="shared" si="106"/>
        <v>0.14476785319218613</v>
      </c>
      <c r="X976" s="3">
        <f t="shared" si="107"/>
        <v>15.07</v>
      </c>
      <c r="Y976" s="3">
        <f t="shared" si="108"/>
        <v>6311167218.6300001</v>
      </c>
      <c r="Z976" s="3">
        <f t="shared" si="109"/>
        <v>7276915836.6300001</v>
      </c>
      <c r="AA976" s="3">
        <f t="shared" si="110"/>
        <v>0.14476785319218619</v>
      </c>
      <c r="AB976" s="7">
        <f t="shared" si="111"/>
        <v>-0.12379467612845135</v>
      </c>
      <c r="AC976" s="3" cm="1">
        <f t="array" ref="AC976">IFERROR(
    (SUMPRODUCT(--(M976:M1975 &lt;&gt; Y976:Y1975)*(M976:M1975 &lt; Y976:Y1975)) - SUMPRODUCT(--(M976:M1975 &lt;&gt; Y976:Y1975)*(M976:M1975 &gt; Y976:Y1975))) /
    SQRT(
        (SUMPRODUCT(--(M976:M1975 &lt;&gt; Y976:Y1975)*(M976:M1975 &lt; Y976:Y1975)) + COUNT(M976:M1975)) *
        (SUMPRODUCT(--(M976:M1975 &lt;&gt; Y976:Y1975)*(M976:M1975 &gt; Y976:Y1975)) + COUNT(Y976:Y1975))
    ),
    0
)</f>
        <v>0.70710678118654757</v>
      </c>
    </row>
    <row r="977" spans="1:29" x14ac:dyDescent="0.3">
      <c r="A977" s="4" t="s">
        <v>444</v>
      </c>
      <c r="B977" s="4" t="s">
        <v>445</v>
      </c>
      <c r="C977" s="5">
        <v>29</v>
      </c>
      <c r="D977" s="4" t="s">
        <v>41</v>
      </c>
      <c r="E977" s="4" t="s">
        <v>24</v>
      </c>
      <c r="F977" s="5">
        <v>3</v>
      </c>
      <c r="G977" s="4" t="s">
        <v>25</v>
      </c>
      <c r="H977" s="4" t="s">
        <v>26</v>
      </c>
      <c r="I977" s="5">
        <v>28463157</v>
      </c>
      <c r="J977" s="5">
        <v>8622693</v>
      </c>
      <c r="K977" s="5">
        <v>278354606</v>
      </c>
      <c r="L977" s="4" t="s">
        <v>27</v>
      </c>
      <c r="M977" s="5">
        <v>589</v>
      </c>
      <c r="N977" s="5">
        <v>12</v>
      </c>
      <c r="O977" s="2">
        <v>10.56</v>
      </c>
      <c r="P977" s="5">
        <v>15160371</v>
      </c>
      <c r="Q977" s="4" t="s">
        <v>36</v>
      </c>
      <c r="R977" s="5">
        <v>0</v>
      </c>
      <c r="S977" s="4" t="s">
        <v>37</v>
      </c>
      <c r="T977" s="6">
        <v>45430</v>
      </c>
      <c r="U977" s="4" t="s">
        <v>55</v>
      </c>
      <c r="V977" s="2">
        <f t="shared" si="105"/>
        <v>40.879125057130956</v>
      </c>
      <c r="W977" s="3">
        <f t="shared" si="106"/>
        <v>0.13272035470075927</v>
      </c>
      <c r="X977" s="3">
        <f t="shared" si="107"/>
        <v>12.56</v>
      </c>
      <c r="Y977" s="3">
        <f t="shared" si="108"/>
        <v>2939424639.3600001</v>
      </c>
      <c r="Z977" s="3">
        <f t="shared" si="109"/>
        <v>3496133851.3600001</v>
      </c>
      <c r="AA977" s="3">
        <f t="shared" si="110"/>
        <v>0.13272035470075927</v>
      </c>
      <c r="AB977" s="7">
        <f t="shared" si="111"/>
        <v>-0.11862887832331989</v>
      </c>
      <c r="AC977" s="3" cm="1">
        <f t="array" ref="AC977">IFERROR(
    (SUMPRODUCT(--(M977:M1976 &lt;&gt; Y977:Y1976)*(M977:M1976 &lt; Y977:Y1976)) - SUMPRODUCT(--(M977:M1976 &lt;&gt; Y977:Y1976)*(M977:M1976 &gt; Y977:Y1976))) /
    SQRT(
        (SUMPRODUCT(--(M977:M1976 &lt;&gt; Y977:Y1976)*(M977:M1976 &lt; Y977:Y1976)) + COUNT(M977:M1976)) *
        (SUMPRODUCT(--(M977:M1976 &lt;&gt; Y977:Y1976)*(M977:M1976 &gt; Y977:Y1976)) + COUNT(Y977:Y1976))
    ),
    0
)</f>
        <v>0.70710678118654746</v>
      </c>
    </row>
    <row r="978" spans="1:29" x14ac:dyDescent="0.3">
      <c r="A978" s="4" t="s">
        <v>1958</v>
      </c>
      <c r="B978" s="4" t="s">
        <v>1959</v>
      </c>
      <c r="C978" s="5">
        <v>62</v>
      </c>
      <c r="D978" s="4" t="s">
        <v>23</v>
      </c>
      <c r="E978" s="4" t="s">
        <v>24</v>
      </c>
      <c r="F978" s="5">
        <v>2</v>
      </c>
      <c r="G978" s="4" t="s">
        <v>34</v>
      </c>
      <c r="H978" s="4" t="s">
        <v>54</v>
      </c>
      <c r="I978" s="5">
        <v>19895769</v>
      </c>
      <c r="J978" s="5">
        <v>1825260</v>
      </c>
      <c r="K978" s="5">
        <v>368312878</v>
      </c>
      <c r="L978" s="4" t="s">
        <v>61</v>
      </c>
      <c r="M978" s="5">
        <v>572</v>
      </c>
      <c r="N978" s="5">
        <v>72</v>
      </c>
      <c r="O978" s="2">
        <v>13.56</v>
      </c>
      <c r="P978" s="5">
        <v>6934299</v>
      </c>
      <c r="Q978" s="4" t="s">
        <v>46</v>
      </c>
      <c r="R978" s="5">
        <v>0</v>
      </c>
      <c r="S978" s="4" t="s">
        <v>29</v>
      </c>
      <c r="T978" s="6">
        <v>45632</v>
      </c>
      <c r="U978" s="4" t="s">
        <v>51</v>
      </c>
      <c r="V978" s="2">
        <f t="shared" si="105"/>
        <v>31.924357727251319</v>
      </c>
      <c r="W978" s="3">
        <f t="shared" si="106"/>
        <v>0.10170512987400741</v>
      </c>
      <c r="X978" s="3">
        <f t="shared" si="107"/>
        <v>15.56</v>
      </c>
      <c r="Y978" s="3">
        <f t="shared" si="108"/>
        <v>4994322625.6800003</v>
      </c>
      <c r="Z978" s="3">
        <f t="shared" si="109"/>
        <v>5730948381.6800003</v>
      </c>
      <c r="AA978" s="3">
        <f t="shared" si="110"/>
        <v>0.10170512987400775</v>
      </c>
      <c r="AB978" s="7">
        <f t="shared" si="111"/>
        <v>-8.2719596770016515E-2</v>
      </c>
      <c r="AC978" s="3" cm="1">
        <f t="array" ref="AC978">IFERROR(
    (SUMPRODUCT(--(M978:M1977 &lt;&gt; Y978:Y1977)*(M978:M1977 &lt; Y978:Y1977)) - SUMPRODUCT(--(M978:M1977 &lt;&gt; Y978:Y1977)*(M978:M1977 &gt; Y978:Y1977))) /
    SQRT(
        (SUMPRODUCT(--(M978:M1977 &lt;&gt; Y978:Y1977)*(M978:M1977 &lt; Y978:Y1977)) + COUNT(M978:M1977)) *
        (SUMPRODUCT(--(M978:M1977 &lt;&gt; Y978:Y1977)*(M978:M1977 &gt; Y978:Y1977)) + COUNT(Y978:Y1977))
    ),
    0
)</f>
        <v>0.70710678118654757</v>
      </c>
    </row>
    <row r="979" spans="1:29" x14ac:dyDescent="0.3">
      <c r="A979" s="4" t="s">
        <v>654</v>
      </c>
      <c r="B979" s="4" t="s">
        <v>655</v>
      </c>
      <c r="C979" s="5">
        <v>34</v>
      </c>
      <c r="D979" s="4" t="s">
        <v>41</v>
      </c>
      <c r="E979" s="4" t="s">
        <v>24</v>
      </c>
      <c r="F979" s="5">
        <v>2</v>
      </c>
      <c r="G979" s="4" t="s">
        <v>34</v>
      </c>
      <c r="H979" s="4" t="s">
        <v>26</v>
      </c>
      <c r="I979" s="5">
        <v>35931929</v>
      </c>
      <c r="J979" s="5">
        <v>5516825</v>
      </c>
      <c r="K979" s="5">
        <v>94546581</v>
      </c>
      <c r="L979" s="4" t="s">
        <v>27</v>
      </c>
      <c r="M979" s="5">
        <v>589</v>
      </c>
      <c r="N979" s="5">
        <v>60</v>
      </c>
      <c r="O979" s="2">
        <v>15.84</v>
      </c>
      <c r="P979" s="5">
        <v>9238439</v>
      </c>
      <c r="Q979" s="4" t="s">
        <v>46</v>
      </c>
      <c r="R979" s="5">
        <v>0</v>
      </c>
      <c r="S979" s="4" t="s">
        <v>37</v>
      </c>
      <c r="T979" s="6">
        <v>45885</v>
      </c>
      <c r="U979" s="4" t="s">
        <v>38</v>
      </c>
      <c r="V979" s="2">
        <f t="shared" si="105"/>
        <v>22.288821999329581</v>
      </c>
      <c r="W979" s="3">
        <f t="shared" si="106"/>
        <v>8.8778048257205852E-2</v>
      </c>
      <c r="X979" s="3">
        <f t="shared" si="107"/>
        <v>17.84</v>
      </c>
      <c r="Y979" s="3">
        <f t="shared" si="108"/>
        <v>1497617843.04</v>
      </c>
      <c r="Z979" s="3">
        <f t="shared" si="109"/>
        <v>1686711005.04</v>
      </c>
      <c r="AA979" s="3">
        <f t="shared" si="110"/>
        <v>8.8778048257206227E-2</v>
      </c>
      <c r="AB979" s="7">
        <f t="shared" si="111"/>
        <v>-8.4792146150937095E-2</v>
      </c>
      <c r="AC979" s="3" cm="1">
        <f t="array" ref="AC979">IFERROR(
    (SUMPRODUCT(--(M979:M1978 &lt;&gt; Y979:Y1978)*(M979:M1978 &lt; Y979:Y1978)) - SUMPRODUCT(--(M979:M1978 &lt;&gt; Y979:Y1978)*(M979:M1978 &gt; Y979:Y1978))) /
    SQRT(
        (SUMPRODUCT(--(M979:M1978 &lt;&gt; Y979:Y1978)*(M979:M1978 &lt; Y979:Y1978)) + COUNT(M979:M1978)) *
        (SUMPRODUCT(--(M979:M1978 &lt;&gt; Y979:Y1978)*(M979:M1978 &gt; Y979:Y1978)) + COUNT(Y979:Y1978))
    ),
    0
)</f>
        <v>0.70710678118654757</v>
      </c>
    </row>
    <row r="980" spans="1:29" x14ac:dyDescent="0.3">
      <c r="A980" s="4" t="s">
        <v>1118</v>
      </c>
      <c r="B980" s="4" t="s">
        <v>1119</v>
      </c>
      <c r="C980" s="5">
        <v>45</v>
      </c>
      <c r="D980" s="4" t="s">
        <v>23</v>
      </c>
      <c r="E980" s="4" t="s">
        <v>33</v>
      </c>
      <c r="F980" s="5">
        <v>0</v>
      </c>
      <c r="G980" s="4" t="s">
        <v>93</v>
      </c>
      <c r="H980" s="4" t="s">
        <v>54</v>
      </c>
      <c r="I980" s="5">
        <v>5006464</v>
      </c>
      <c r="J980" s="5">
        <v>4934349</v>
      </c>
      <c r="K980" s="5">
        <v>414525338</v>
      </c>
      <c r="L980" s="4" t="s">
        <v>61</v>
      </c>
      <c r="M980" s="5">
        <v>588</v>
      </c>
      <c r="N980" s="5">
        <v>24</v>
      </c>
      <c r="O980" s="2">
        <v>12.73</v>
      </c>
      <c r="P980" s="5">
        <v>19120979</v>
      </c>
      <c r="Q980" s="4" t="s">
        <v>28</v>
      </c>
      <c r="R980" s="5">
        <v>0</v>
      </c>
      <c r="S980" s="4" t="s">
        <v>50</v>
      </c>
      <c r="T980" s="6">
        <v>45394</v>
      </c>
      <c r="U980" s="4" t="s">
        <v>30</v>
      </c>
      <c r="V980" s="2">
        <f t="shared" si="105"/>
        <v>192.34824153718614</v>
      </c>
      <c r="W980" s="3">
        <f t="shared" si="106"/>
        <v>9.3913556405744614E-2</v>
      </c>
      <c r="X980" s="3">
        <f t="shared" si="107"/>
        <v>14.73</v>
      </c>
      <c r="Y980" s="3">
        <f t="shared" si="108"/>
        <v>5276907552.7399998</v>
      </c>
      <c r="Z980" s="3">
        <f t="shared" si="109"/>
        <v>6105958228.7399998</v>
      </c>
      <c r="AA980" s="3">
        <f t="shared" si="110"/>
        <v>9.3913556405744614E-2</v>
      </c>
      <c r="AB980" s="7">
        <f t="shared" si="111"/>
        <v>-3.9323036216670132E-2</v>
      </c>
      <c r="AC980" s="3" cm="1">
        <f t="array" ref="AC980">IFERROR(
    (SUMPRODUCT(--(M980:M1979 &lt;&gt; Y980:Y1979)*(M980:M1979 &lt; Y980:Y1979)) - SUMPRODUCT(--(M980:M1979 &lt;&gt; Y980:Y1979)*(M980:M1979 &gt; Y980:Y1979))) /
    SQRT(
        (SUMPRODUCT(--(M980:M1979 &lt;&gt; Y980:Y1979)*(M980:M1979 &lt; Y980:Y1979)) + COUNT(M980:M1979)) *
        (SUMPRODUCT(--(M980:M1979 &lt;&gt; Y980:Y1979)*(M980:M1979 &gt; Y980:Y1979)) + COUNT(Y980:Y1979))
    ),
    0
)</f>
        <v>0.70710678118654757</v>
      </c>
    </row>
    <row r="981" spans="1:29" x14ac:dyDescent="0.3">
      <c r="A981" s="4" t="s">
        <v>460</v>
      </c>
      <c r="B981" s="4" t="s">
        <v>461</v>
      </c>
      <c r="C981" s="5">
        <v>29</v>
      </c>
      <c r="D981" s="4" t="s">
        <v>41</v>
      </c>
      <c r="E981" s="4" t="s">
        <v>33</v>
      </c>
      <c r="F981" s="5">
        <v>3</v>
      </c>
      <c r="G981" s="4" t="s">
        <v>25</v>
      </c>
      <c r="H981" s="4" t="s">
        <v>26</v>
      </c>
      <c r="I981" s="5">
        <v>12052514</v>
      </c>
      <c r="J981" s="5">
        <v>9344618</v>
      </c>
      <c r="K981" s="5">
        <v>400002521</v>
      </c>
      <c r="L981" s="4" t="s">
        <v>61</v>
      </c>
      <c r="M981" s="5">
        <v>559</v>
      </c>
      <c r="N981" s="5">
        <v>60</v>
      </c>
      <c r="O981" s="2">
        <v>20.07</v>
      </c>
      <c r="P981" s="5">
        <v>18511759</v>
      </c>
      <c r="Q981" s="4" t="s">
        <v>46</v>
      </c>
      <c r="R981" s="5">
        <v>0</v>
      </c>
      <c r="S981" s="4" t="s">
        <v>37</v>
      </c>
      <c r="T981" s="6">
        <v>45441</v>
      </c>
      <c r="U981" s="4" t="s">
        <v>55</v>
      </c>
      <c r="V981" s="2">
        <f t="shared" si="105"/>
        <v>86.51514137502167</v>
      </c>
      <c r="W981" s="3">
        <f t="shared" si="106"/>
        <v>7.0978876905506721E-2</v>
      </c>
      <c r="X981" s="3">
        <f t="shared" si="107"/>
        <v>22.07</v>
      </c>
      <c r="Y981" s="3">
        <f t="shared" si="108"/>
        <v>8028050596.4700003</v>
      </c>
      <c r="Z981" s="3">
        <f t="shared" si="109"/>
        <v>8828055638.4699993</v>
      </c>
      <c r="AA981" s="3">
        <f t="shared" si="110"/>
        <v>7.0978876905506763E-2</v>
      </c>
      <c r="AB981" s="7">
        <f t="shared" si="111"/>
        <v>1.2851056524116403E-2</v>
      </c>
      <c r="AC981" s="3" cm="1">
        <f t="array" ref="AC981">IFERROR(
    (SUMPRODUCT(--(M981:M1980 &lt;&gt; Y981:Y1980)*(M981:M1980 &lt; Y981:Y1980)) - SUMPRODUCT(--(M981:M1980 &lt;&gt; Y981:Y1980)*(M981:M1980 &gt; Y981:Y1980))) /
    SQRT(
        (SUMPRODUCT(--(M981:M1980 &lt;&gt; Y981:Y1980)*(M981:M1980 &lt; Y981:Y1980)) + COUNT(M981:M1980)) *
        (SUMPRODUCT(--(M981:M1980 &lt;&gt; Y981:Y1980)*(M981:M1980 &gt; Y981:Y1980)) + COUNT(Y981:Y1980))
    ),
    0
)</f>
        <v>0.70710678118654757</v>
      </c>
    </row>
    <row r="982" spans="1:29" x14ac:dyDescent="0.3">
      <c r="A982" s="4" t="s">
        <v>906</v>
      </c>
      <c r="B982" s="4" t="s">
        <v>907</v>
      </c>
      <c r="C982" s="5">
        <v>40</v>
      </c>
      <c r="D982" s="4" t="s">
        <v>23</v>
      </c>
      <c r="E982" s="4" t="s">
        <v>33</v>
      </c>
      <c r="F982" s="5">
        <v>3</v>
      </c>
      <c r="G982" s="4" t="s">
        <v>64</v>
      </c>
      <c r="H982" s="4" t="s">
        <v>49</v>
      </c>
      <c r="I982" s="5">
        <v>5161297</v>
      </c>
      <c r="J982" s="5">
        <v>10352565</v>
      </c>
      <c r="K982" s="5">
        <v>278552364</v>
      </c>
      <c r="L982" s="4" t="s">
        <v>61</v>
      </c>
      <c r="M982" s="5">
        <v>578</v>
      </c>
      <c r="N982" s="5">
        <v>48</v>
      </c>
      <c r="O982" s="2">
        <v>12.04</v>
      </c>
      <c r="P982" s="5">
        <v>14538302</v>
      </c>
      <c r="Q982" s="4" t="s">
        <v>28</v>
      </c>
      <c r="R982" s="5">
        <v>0</v>
      </c>
      <c r="S982" s="4" t="s">
        <v>29</v>
      </c>
      <c r="T982" s="6">
        <v>45603</v>
      </c>
      <c r="U982" s="4" t="s">
        <v>51</v>
      </c>
      <c r="V982" s="2">
        <f t="shared" si="105"/>
        <v>93.711688295280695</v>
      </c>
      <c r="W982" s="3">
        <f t="shared" si="106"/>
        <v>0.12146131903932431</v>
      </c>
      <c r="X982" s="3">
        <f t="shared" si="107"/>
        <v>14.04</v>
      </c>
      <c r="Y982" s="3">
        <f t="shared" si="108"/>
        <v>3353770462.5599999</v>
      </c>
      <c r="Z982" s="3">
        <f t="shared" si="109"/>
        <v>3910875190.5599999</v>
      </c>
      <c r="AA982" s="3">
        <f t="shared" si="110"/>
        <v>0.12146131903932413</v>
      </c>
      <c r="AB982" s="7">
        <f t="shared" si="111"/>
        <v>-2.8867175174256802E-2</v>
      </c>
      <c r="AC982" s="3" cm="1">
        <f t="array" ref="AC982">IFERROR(
    (SUMPRODUCT(--(M982:M1981 &lt;&gt; Y982:Y1981)*(M982:M1981 &lt; Y982:Y1981)) - SUMPRODUCT(--(M982:M1981 &lt;&gt; Y982:Y1981)*(M982:M1981 &gt; Y982:Y1981))) /
    SQRT(
        (SUMPRODUCT(--(M982:M1981 &lt;&gt; Y982:Y1981)*(M982:M1981 &lt; Y982:Y1981)) + COUNT(M982:M1981)) *
        (SUMPRODUCT(--(M982:M1981 &lt;&gt; Y982:Y1981)*(M982:M1981 &gt; Y982:Y1981)) + COUNT(Y982:Y1981))
    ),
    0
)</f>
        <v>0.70710678118654746</v>
      </c>
    </row>
    <row r="983" spans="1:29" x14ac:dyDescent="0.3">
      <c r="A983" s="4" t="s">
        <v>1868</v>
      </c>
      <c r="B983" s="4" t="s">
        <v>1869</v>
      </c>
      <c r="C983" s="5">
        <v>60</v>
      </c>
      <c r="D983" s="4" t="s">
        <v>41</v>
      </c>
      <c r="E983" s="4" t="s">
        <v>24</v>
      </c>
      <c r="F983" s="5">
        <v>2</v>
      </c>
      <c r="G983" s="4" t="s">
        <v>34</v>
      </c>
      <c r="H983" s="4" t="s">
        <v>26</v>
      </c>
      <c r="I983" s="5">
        <v>33081575</v>
      </c>
      <c r="J983" s="5">
        <v>6541173</v>
      </c>
      <c r="K983" s="5">
        <v>19064507</v>
      </c>
      <c r="L983" s="4" t="s">
        <v>35</v>
      </c>
      <c r="M983" s="5">
        <v>576</v>
      </c>
      <c r="N983" s="5">
        <v>60</v>
      </c>
      <c r="O983" s="2">
        <v>11.87</v>
      </c>
      <c r="P983" s="5">
        <v>2904400</v>
      </c>
      <c r="Q983" s="4" t="s">
        <v>36</v>
      </c>
      <c r="R983" s="5">
        <v>0</v>
      </c>
      <c r="S983" s="4" t="s">
        <v>29</v>
      </c>
      <c r="T983" s="6">
        <v>44830</v>
      </c>
      <c r="U983" s="4" t="s">
        <v>38</v>
      </c>
      <c r="V983" s="2">
        <f t="shared" si="105"/>
        <v>7.330132680348167</v>
      </c>
      <c r="W983" s="3">
        <f t="shared" si="106"/>
        <v>8.8711008569713881E-2</v>
      </c>
      <c r="X983" s="3">
        <f t="shared" si="107"/>
        <v>13.87</v>
      </c>
      <c r="Y983" s="3">
        <f t="shared" si="108"/>
        <v>226295698.08999997</v>
      </c>
      <c r="Z983" s="3">
        <f t="shared" si="109"/>
        <v>264424712.08999997</v>
      </c>
      <c r="AA983" s="3">
        <f t="shared" si="110"/>
        <v>8.8711008569713506E-2</v>
      </c>
      <c r="AB983" s="7">
        <f t="shared" si="111"/>
        <v>-3.537768992389593E-3</v>
      </c>
      <c r="AC983" s="3" cm="1">
        <f t="array" ref="AC983">IFERROR(
    (SUMPRODUCT(--(M983:M1982 &lt;&gt; Y983:Y1982)*(M983:M1982 &lt; Y983:Y1982)) - SUMPRODUCT(--(M983:M1982 &lt;&gt; Y983:Y1982)*(M983:M1982 &gt; Y983:Y1982))) /
    SQRT(
        (SUMPRODUCT(--(M983:M1982 &lt;&gt; Y983:Y1982)*(M983:M1982 &lt; Y983:Y1982)) + COUNT(M983:M1982)) *
        (SUMPRODUCT(--(M983:M1982 &lt;&gt; Y983:Y1982)*(M983:M1982 &gt; Y983:Y1982)) + COUNT(Y983:Y1982))
    ),
    0
)</f>
        <v>0.70710678118654746</v>
      </c>
    </row>
    <row r="984" spans="1:29" x14ac:dyDescent="0.3">
      <c r="A984" s="4" t="s">
        <v>1084</v>
      </c>
      <c r="B984" s="4" t="s">
        <v>1085</v>
      </c>
      <c r="C984" s="5">
        <v>44</v>
      </c>
      <c r="D984" s="4" t="s">
        <v>41</v>
      </c>
      <c r="E984" s="4" t="s">
        <v>33</v>
      </c>
      <c r="F984" s="5">
        <v>1</v>
      </c>
      <c r="G984" s="4" t="s">
        <v>25</v>
      </c>
      <c r="H984" s="4" t="s">
        <v>26</v>
      </c>
      <c r="I984" s="5">
        <v>23890264</v>
      </c>
      <c r="J984" s="5">
        <v>2185028</v>
      </c>
      <c r="K984" s="5">
        <v>177645620</v>
      </c>
      <c r="L984" s="4" t="s">
        <v>58</v>
      </c>
      <c r="M984" s="5">
        <v>588</v>
      </c>
      <c r="N984" s="5">
        <v>24</v>
      </c>
      <c r="O984" s="2">
        <v>9.42</v>
      </c>
      <c r="P984" s="5">
        <v>10118454</v>
      </c>
      <c r="Q984" s="4" t="s">
        <v>36</v>
      </c>
      <c r="R984" s="5">
        <v>1</v>
      </c>
      <c r="S984" s="4" t="s">
        <v>29</v>
      </c>
      <c r="T984" s="6">
        <v>45373</v>
      </c>
      <c r="U984" s="4" t="s">
        <v>38</v>
      </c>
      <c r="V984" s="2">
        <f t="shared" si="105"/>
        <v>38.80475815956347</v>
      </c>
      <c r="W984" s="3">
        <f t="shared" si="106"/>
        <v>4.6918292611802671E-2</v>
      </c>
      <c r="X984" s="3">
        <f t="shared" si="107"/>
        <v>11.42</v>
      </c>
      <c r="Y984" s="3">
        <f t="shared" si="108"/>
        <v>1673421740.4000001</v>
      </c>
      <c r="Z984" s="3">
        <f t="shared" si="109"/>
        <v>2028712980.4000001</v>
      </c>
      <c r="AA984" s="3">
        <f t="shared" si="110"/>
        <v>4.6918292611802671E-2</v>
      </c>
      <c r="AB984" s="7">
        <f t="shared" si="111"/>
        <v>1.8079815923647807E-2</v>
      </c>
      <c r="AC984" s="3" cm="1">
        <f t="array" ref="AC984">IFERROR(
    (SUMPRODUCT(--(M984:M1983 &lt;&gt; Y984:Y1983)*(M984:M1983 &lt; Y984:Y1983)) - SUMPRODUCT(--(M984:M1983 &lt;&gt; Y984:Y1983)*(M984:M1983 &gt; Y984:Y1983))) /
    SQRT(
        (SUMPRODUCT(--(M984:M1983 &lt;&gt; Y984:Y1983)*(M984:M1983 &lt; Y984:Y1983)) + COUNT(M984:M1983)) *
        (SUMPRODUCT(--(M984:M1983 &lt;&gt; Y984:Y1983)*(M984:M1983 &gt; Y984:Y1983)) + COUNT(Y984:Y1983))
    ),
    0
)</f>
        <v>0.70710678118654757</v>
      </c>
    </row>
    <row r="985" spans="1:29" x14ac:dyDescent="0.3">
      <c r="A985" s="4" t="s">
        <v>173</v>
      </c>
      <c r="B985" s="4" t="s">
        <v>174</v>
      </c>
      <c r="C985" s="5">
        <v>23</v>
      </c>
      <c r="D985" s="4" t="s">
        <v>23</v>
      </c>
      <c r="E985" s="4" t="s">
        <v>24</v>
      </c>
      <c r="F985" s="5">
        <v>0</v>
      </c>
      <c r="G985" s="4" t="s">
        <v>25</v>
      </c>
      <c r="H985" s="4" t="s">
        <v>26</v>
      </c>
      <c r="I985" s="5">
        <v>36578449</v>
      </c>
      <c r="J985" s="5">
        <v>5856494</v>
      </c>
      <c r="K985" s="5">
        <v>198374233</v>
      </c>
      <c r="L985" s="4" t="s">
        <v>61</v>
      </c>
      <c r="M985" s="5">
        <v>587</v>
      </c>
      <c r="N985" s="5">
        <v>36</v>
      </c>
      <c r="O985" s="2">
        <v>23.32</v>
      </c>
      <c r="P985" s="5">
        <v>14726279</v>
      </c>
      <c r="Q985" s="4" t="s">
        <v>46</v>
      </c>
      <c r="R985" s="5">
        <v>0</v>
      </c>
      <c r="S985" s="4" t="s">
        <v>29</v>
      </c>
      <c r="T985" s="6">
        <v>45574</v>
      </c>
      <c r="U985" s="4" t="s">
        <v>51</v>
      </c>
      <c r="V985" s="2">
        <f t="shared" si="105"/>
        <v>34.703190245831131</v>
      </c>
      <c r="W985" s="3">
        <f t="shared" si="106"/>
        <v>0.12337293027134467</v>
      </c>
      <c r="X985" s="3">
        <f t="shared" si="107"/>
        <v>25.32</v>
      </c>
      <c r="Y985" s="3">
        <f t="shared" si="108"/>
        <v>4626087113.5600004</v>
      </c>
      <c r="Z985" s="3">
        <f t="shared" si="109"/>
        <v>5022835579.5600004</v>
      </c>
      <c r="AA985" s="3">
        <f t="shared" si="110"/>
        <v>0.1233729302713448</v>
      </c>
      <c r="AB985" s="7">
        <f t="shared" si="111"/>
        <v>-4.828025131091572E-2</v>
      </c>
      <c r="AC985" s="3" cm="1">
        <f t="array" ref="AC985">IFERROR(
    (SUMPRODUCT(--(M985:M1984 &lt;&gt; Y985:Y1984)*(M985:M1984 &lt; Y985:Y1984)) - SUMPRODUCT(--(M985:M1984 &lt;&gt; Y985:Y1984)*(M985:M1984 &gt; Y985:Y1984))) /
    SQRT(
        (SUMPRODUCT(--(M985:M1984 &lt;&gt; Y985:Y1984)*(M985:M1984 &lt; Y985:Y1984)) + COUNT(M985:M1984)) *
        (SUMPRODUCT(--(M985:M1984 &lt;&gt; Y985:Y1984)*(M985:M1984 &gt; Y985:Y1984)) + COUNT(Y985:Y1984))
    ),
    0
)</f>
        <v>0.70710678118654757</v>
      </c>
    </row>
    <row r="986" spans="1:29" x14ac:dyDescent="0.3">
      <c r="A986" s="4" t="s">
        <v>660</v>
      </c>
      <c r="B986" s="4" t="s">
        <v>661</v>
      </c>
      <c r="C986" s="5">
        <v>34</v>
      </c>
      <c r="D986" s="4" t="s">
        <v>41</v>
      </c>
      <c r="E986" s="4" t="s">
        <v>24</v>
      </c>
      <c r="F986" s="5">
        <v>2</v>
      </c>
      <c r="G986" s="4" t="s">
        <v>64</v>
      </c>
      <c r="H986" s="4" t="s">
        <v>26</v>
      </c>
      <c r="I986" s="5">
        <v>6481177</v>
      </c>
      <c r="J986" s="5">
        <v>10732061</v>
      </c>
      <c r="K986" s="5">
        <v>321386201</v>
      </c>
      <c r="L986" s="4" t="s">
        <v>27</v>
      </c>
      <c r="M986" s="5">
        <v>589</v>
      </c>
      <c r="N986" s="5">
        <v>12</v>
      </c>
      <c r="O986" s="2">
        <v>12.11</v>
      </c>
      <c r="P986" s="5">
        <v>15073601</v>
      </c>
      <c r="Q986" s="4" t="s">
        <v>36</v>
      </c>
      <c r="R986" s="5">
        <v>0</v>
      </c>
      <c r="S986" s="4" t="s">
        <v>29</v>
      </c>
      <c r="T986" s="6">
        <v>45602</v>
      </c>
      <c r="U986" s="4" t="s">
        <v>38</v>
      </c>
      <c r="V986" s="2">
        <f t="shared" si="105"/>
        <v>87.569816904872866</v>
      </c>
      <c r="W986" s="3">
        <f t="shared" si="106"/>
        <v>0.24968212430277256</v>
      </c>
      <c r="X986" s="3">
        <f t="shared" si="107"/>
        <v>14.11</v>
      </c>
      <c r="Y986" s="3">
        <f t="shared" si="108"/>
        <v>3891986894.1099997</v>
      </c>
      <c r="Z986" s="3">
        <f t="shared" si="109"/>
        <v>4534759296.1099997</v>
      </c>
      <c r="AA986" s="3">
        <f t="shared" si="110"/>
        <v>0.24968212430277303</v>
      </c>
      <c r="AB986" s="7">
        <f t="shared" si="111"/>
        <v>3.5514573544202101E-2</v>
      </c>
      <c r="AC986" s="3" cm="1">
        <f t="array" ref="AC986">IFERROR(
    (SUMPRODUCT(--(M986:M1985 &lt;&gt; Y986:Y1985)*(M986:M1985 &lt; Y986:Y1985)) - SUMPRODUCT(--(M986:M1985 &lt;&gt; Y986:Y1985)*(M986:M1985 &gt; Y986:Y1985))) /
    SQRT(
        (SUMPRODUCT(--(M986:M1985 &lt;&gt; Y986:Y1985)*(M986:M1985 &lt; Y986:Y1985)) + COUNT(M986:M1985)) *
        (SUMPRODUCT(--(M986:M1985 &lt;&gt; Y986:Y1985)*(M986:M1985 &gt; Y986:Y1985)) + COUNT(Y986:Y1985))
    ),
    0
)</f>
        <v>0.70710678118654746</v>
      </c>
    </row>
    <row r="987" spans="1:29" x14ac:dyDescent="0.3">
      <c r="A987" s="4" t="s">
        <v>1300</v>
      </c>
      <c r="B987" s="4" t="s">
        <v>1301</v>
      </c>
      <c r="C987" s="5">
        <v>48</v>
      </c>
      <c r="D987" s="4" t="s">
        <v>23</v>
      </c>
      <c r="E987" s="4" t="s">
        <v>24</v>
      </c>
      <c r="F987" s="5">
        <v>0</v>
      </c>
      <c r="G987" s="4" t="s">
        <v>34</v>
      </c>
      <c r="H987" s="4" t="s">
        <v>26</v>
      </c>
      <c r="I987" s="5">
        <v>33135480</v>
      </c>
      <c r="J987" s="5">
        <v>2342094</v>
      </c>
      <c r="K987" s="5">
        <v>213669737</v>
      </c>
      <c r="L987" s="4" t="s">
        <v>61</v>
      </c>
      <c r="M987" s="5">
        <v>571</v>
      </c>
      <c r="N987" s="5">
        <v>24</v>
      </c>
      <c r="O987" s="2">
        <v>10.51</v>
      </c>
      <c r="P987" s="5">
        <v>19897206</v>
      </c>
      <c r="Q987" s="4" t="s">
        <v>46</v>
      </c>
      <c r="R987" s="5">
        <v>0</v>
      </c>
      <c r="S987" s="4" t="s">
        <v>29</v>
      </c>
      <c r="T987" s="6">
        <v>45471</v>
      </c>
      <c r="U987" s="4" t="s">
        <v>55</v>
      </c>
      <c r="V987" s="2">
        <f t="shared" si="105"/>
        <v>56.083896830149662</v>
      </c>
      <c r="W987" s="3">
        <f t="shared" si="106"/>
        <v>0.20468672925145606</v>
      </c>
      <c r="X987" s="3">
        <f t="shared" si="107"/>
        <v>12.51</v>
      </c>
      <c r="Y987" s="3">
        <f t="shared" si="108"/>
        <v>2245668935.8699999</v>
      </c>
      <c r="Z987" s="3">
        <f t="shared" si="109"/>
        <v>2673008409.8699999</v>
      </c>
      <c r="AA987" s="3">
        <f t="shared" si="110"/>
        <v>0.20468672925145631</v>
      </c>
      <c r="AB987" s="7">
        <f t="shared" si="111"/>
        <v>0.16455748165340955</v>
      </c>
      <c r="AC987" s="3" cm="1">
        <f t="array" ref="AC987">IFERROR(
    (SUMPRODUCT(--(M987:M1986 &lt;&gt; Y987:Y1986)*(M987:M1986 &lt; Y987:Y1986)) - SUMPRODUCT(--(M987:M1986 &lt;&gt; Y987:Y1986)*(M987:M1986 &gt; Y987:Y1986))) /
    SQRT(
        (SUMPRODUCT(--(M987:M1986 &lt;&gt; Y987:Y1986)*(M987:M1986 &lt; Y987:Y1986)) + COUNT(M987:M1986)) *
        (SUMPRODUCT(--(M987:M1986 &lt;&gt; Y987:Y1986)*(M987:M1986 &gt; Y987:Y1986)) + COUNT(Y987:Y1986))
    ),
    0
)</f>
        <v>0.70710678118654746</v>
      </c>
    </row>
    <row r="988" spans="1:29" x14ac:dyDescent="0.3">
      <c r="A988" s="4" t="s">
        <v>974</v>
      </c>
      <c r="B988" s="4" t="s">
        <v>975</v>
      </c>
      <c r="C988" s="5">
        <v>42</v>
      </c>
      <c r="D988" s="4" t="s">
        <v>41</v>
      </c>
      <c r="E988" s="4" t="s">
        <v>24</v>
      </c>
      <c r="F988" s="5">
        <v>3</v>
      </c>
      <c r="G988" s="4" t="s">
        <v>64</v>
      </c>
      <c r="H988" s="4" t="s">
        <v>26</v>
      </c>
      <c r="I988" s="5">
        <v>38929665</v>
      </c>
      <c r="J988" s="5">
        <v>9639077</v>
      </c>
      <c r="K988" s="5">
        <v>255190014</v>
      </c>
      <c r="L988" s="4" t="s">
        <v>61</v>
      </c>
      <c r="M988" s="5">
        <v>578</v>
      </c>
      <c r="N988" s="5">
        <v>36</v>
      </c>
      <c r="O988" s="2">
        <v>20.13</v>
      </c>
      <c r="P988" s="5">
        <v>15160636</v>
      </c>
      <c r="Q988" s="4" t="s">
        <v>124</v>
      </c>
      <c r="R988" s="5">
        <v>1</v>
      </c>
      <c r="S988" s="4" t="s">
        <v>37</v>
      </c>
      <c r="T988" s="6">
        <v>45080</v>
      </c>
      <c r="U988" s="4" t="s">
        <v>84</v>
      </c>
      <c r="V988" s="2">
        <f t="shared" si="105"/>
        <v>31.214800663356691</v>
      </c>
      <c r="W988" s="3">
        <f t="shared" si="106"/>
        <v>0.11523420299380042</v>
      </c>
      <c r="X988" s="3">
        <f t="shared" si="107"/>
        <v>22.13</v>
      </c>
      <c r="Y988" s="3">
        <f t="shared" si="108"/>
        <v>5136974981.8199997</v>
      </c>
      <c r="Z988" s="3">
        <f t="shared" si="109"/>
        <v>5647355009.8199997</v>
      </c>
      <c r="AA988" s="3">
        <f t="shared" si="110"/>
        <v>0.11523420299379995</v>
      </c>
      <c r="AB988" s="7">
        <f t="shared" si="111"/>
        <v>0.20146643728936012</v>
      </c>
      <c r="AC988" s="3" cm="1">
        <f t="array" ref="AC988">IFERROR(
    (SUMPRODUCT(--(M988:M1987 &lt;&gt; Y988:Y1987)*(M988:M1987 &lt; Y988:Y1987)) - SUMPRODUCT(--(M988:M1987 &lt;&gt; Y988:Y1987)*(M988:M1987 &gt; Y988:Y1987))) /
    SQRT(
        (SUMPRODUCT(--(M988:M1987 &lt;&gt; Y988:Y1987)*(M988:M1987 &lt; Y988:Y1987)) + COUNT(M988:M1987)) *
        (SUMPRODUCT(--(M988:M1987 &lt;&gt; Y988:Y1987)*(M988:M1987 &gt; Y988:Y1987)) + COUNT(Y988:Y1987))
    ),
    0
)</f>
        <v>0.70710678118654757</v>
      </c>
    </row>
    <row r="989" spans="1:29" x14ac:dyDescent="0.3">
      <c r="A989" s="4" t="s">
        <v>147</v>
      </c>
      <c r="B989" s="4" t="s">
        <v>148</v>
      </c>
      <c r="C989" s="5">
        <v>22</v>
      </c>
      <c r="D989" s="4" t="s">
        <v>23</v>
      </c>
      <c r="E989" s="4" t="s">
        <v>24</v>
      </c>
      <c r="F989" s="5">
        <v>1</v>
      </c>
      <c r="G989" s="4" t="s">
        <v>34</v>
      </c>
      <c r="H989" s="4" t="s">
        <v>54</v>
      </c>
      <c r="I989" s="5">
        <v>40040051</v>
      </c>
      <c r="J989" s="5">
        <v>8817518</v>
      </c>
      <c r="K989" s="5">
        <v>266677008</v>
      </c>
      <c r="L989" s="4" t="s">
        <v>71</v>
      </c>
      <c r="M989" s="5">
        <v>575</v>
      </c>
      <c r="N989" s="5">
        <v>48</v>
      </c>
      <c r="O989" s="2">
        <v>19.649999999999999</v>
      </c>
      <c r="P989" s="5">
        <v>9531320</v>
      </c>
      <c r="Q989" s="4" t="s">
        <v>36</v>
      </c>
      <c r="R989" s="5">
        <v>1</v>
      </c>
      <c r="S989" s="4" t="s">
        <v>37</v>
      </c>
      <c r="T989" s="6">
        <v>45432</v>
      </c>
      <c r="U989" s="4" t="s">
        <v>84</v>
      </c>
      <c r="V989" s="2">
        <f t="shared" si="105"/>
        <v>19.508379551180699</v>
      </c>
      <c r="W989" s="3">
        <f t="shared" si="106"/>
        <v>7.0003874490508322E-2</v>
      </c>
      <c r="X989" s="3">
        <f t="shared" si="107"/>
        <v>21.65</v>
      </c>
      <c r="Y989" s="3">
        <f t="shared" si="108"/>
        <v>5240203207.1999998</v>
      </c>
      <c r="Z989" s="3">
        <f t="shared" si="109"/>
        <v>5773557223.1999998</v>
      </c>
      <c r="AA989" s="3">
        <f t="shared" si="110"/>
        <v>7.0003874490508142E-2</v>
      </c>
      <c r="AB989" s="7">
        <f t="shared" si="111"/>
        <v>0.16315098199746564</v>
      </c>
      <c r="AC989" s="3" cm="1">
        <f t="array" ref="AC989">IFERROR(
    (SUMPRODUCT(--(M989:M1988 &lt;&gt; Y989:Y1988)*(M989:M1988 &lt; Y989:Y1988)) - SUMPRODUCT(--(M989:M1988 &lt;&gt; Y989:Y1988)*(M989:M1988 &gt; Y989:Y1988))) /
    SQRT(
        (SUMPRODUCT(--(M989:M1988 &lt;&gt; Y989:Y1988)*(M989:M1988 &lt; Y989:Y1988)) + COUNT(M989:M1988)) *
        (SUMPRODUCT(--(M989:M1988 &lt;&gt; Y989:Y1988)*(M989:M1988 &gt; Y989:Y1988)) + COUNT(Y989:Y1988))
    ),
    0
)</f>
        <v>0.70710678118654757</v>
      </c>
    </row>
    <row r="990" spans="1:29" x14ac:dyDescent="0.3">
      <c r="A990" s="4" t="s">
        <v>938</v>
      </c>
      <c r="B990" s="4" t="s">
        <v>939</v>
      </c>
      <c r="C990" s="5">
        <v>41</v>
      </c>
      <c r="D990" s="4" t="s">
        <v>23</v>
      </c>
      <c r="E990" s="4" t="s">
        <v>33</v>
      </c>
      <c r="F990" s="5">
        <v>2</v>
      </c>
      <c r="G990" s="4" t="s">
        <v>93</v>
      </c>
      <c r="H990" s="4" t="s">
        <v>26</v>
      </c>
      <c r="I990" s="5">
        <v>28066405</v>
      </c>
      <c r="J990" s="5">
        <v>13778180</v>
      </c>
      <c r="K990" s="5">
        <v>277777435</v>
      </c>
      <c r="L990" s="4" t="s">
        <v>61</v>
      </c>
      <c r="M990" s="5">
        <v>589</v>
      </c>
      <c r="N990" s="5">
        <v>72</v>
      </c>
      <c r="O990" s="2">
        <v>22.35</v>
      </c>
      <c r="P990" s="5">
        <v>3224615</v>
      </c>
      <c r="Q990" s="4" t="s">
        <v>36</v>
      </c>
      <c r="R990" s="5">
        <v>0</v>
      </c>
      <c r="S990" s="4" t="s">
        <v>37</v>
      </c>
      <c r="T990" s="6">
        <v>45040</v>
      </c>
      <c r="U990" s="4" t="s">
        <v>55</v>
      </c>
      <c r="V990" s="2">
        <f t="shared" si="105"/>
        <v>7.7061703443826719</v>
      </c>
      <c r="W990" s="3">
        <f t="shared" si="106"/>
        <v>1.8003712444794182E-2</v>
      </c>
      <c r="X990" s="3">
        <f t="shared" si="107"/>
        <v>24.35</v>
      </c>
      <c r="Y990" s="3">
        <f t="shared" si="108"/>
        <v>6208325672.25</v>
      </c>
      <c r="Z990" s="3">
        <f t="shared" si="109"/>
        <v>6763880542.25</v>
      </c>
      <c r="AA990" s="3">
        <f t="shared" si="110"/>
        <v>1.8003712444794161E-2</v>
      </c>
      <c r="AB990" s="7">
        <f t="shared" si="111"/>
        <v>0.12670741959142945</v>
      </c>
      <c r="AC990" s="3" cm="1">
        <f t="array" ref="AC990">IFERROR(
    (SUMPRODUCT(--(M990:M1989 &lt;&gt; Y990:Y1989)*(M990:M1989 &lt; Y990:Y1989)) - SUMPRODUCT(--(M990:M1989 &lt;&gt; Y990:Y1989)*(M990:M1989 &gt; Y990:Y1989))) /
    SQRT(
        (SUMPRODUCT(--(M990:M1989 &lt;&gt; Y990:Y1989)*(M990:M1989 &lt; Y990:Y1989)) + COUNT(M990:M1989)) *
        (SUMPRODUCT(--(M990:M1989 &lt;&gt; Y990:Y1989)*(M990:M1989 &gt; Y990:Y1989)) + COUNT(Y990:Y1989))
    ),
    0
)</f>
        <v>0.70710678118654757</v>
      </c>
    </row>
    <row r="991" spans="1:29" x14ac:dyDescent="0.3">
      <c r="A991" s="4" t="s">
        <v>1462</v>
      </c>
      <c r="B991" s="4" t="s">
        <v>1463</v>
      </c>
      <c r="C991" s="5">
        <v>52</v>
      </c>
      <c r="D991" s="4" t="s">
        <v>41</v>
      </c>
      <c r="E991" s="4" t="s">
        <v>33</v>
      </c>
      <c r="F991" s="5">
        <v>0</v>
      </c>
      <c r="G991" s="4" t="s">
        <v>25</v>
      </c>
      <c r="H991" s="4" t="s">
        <v>26</v>
      </c>
      <c r="I991" s="5">
        <v>32611562</v>
      </c>
      <c r="J991" s="5">
        <v>4002761</v>
      </c>
      <c r="K991" s="5">
        <v>53405457</v>
      </c>
      <c r="L991" s="4" t="s">
        <v>61</v>
      </c>
      <c r="M991" s="5">
        <v>571</v>
      </c>
      <c r="N991" s="5">
        <v>36</v>
      </c>
      <c r="O991" s="2">
        <v>10.59</v>
      </c>
      <c r="P991" s="5">
        <v>10258789</v>
      </c>
      <c r="Q991" s="4" t="s">
        <v>36</v>
      </c>
      <c r="R991" s="5">
        <v>0</v>
      </c>
      <c r="S991" s="4" t="s">
        <v>50</v>
      </c>
      <c r="T991" s="6">
        <v>45620</v>
      </c>
      <c r="U991" s="4" t="s">
        <v>38</v>
      </c>
      <c r="V991" s="2">
        <f t="shared" si="105"/>
        <v>28.018513410721805</v>
      </c>
      <c r="W991" s="3">
        <f t="shared" si="106"/>
        <v>0.20458333951209703</v>
      </c>
      <c r="X991" s="3">
        <f t="shared" si="107"/>
        <v>12.59</v>
      </c>
      <c r="Y991" s="3">
        <f t="shared" si="108"/>
        <v>565563789.63</v>
      </c>
      <c r="Z991" s="3">
        <f t="shared" si="109"/>
        <v>672374703.63</v>
      </c>
      <c r="AA991" s="3">
        <f t="shared" si="110"/>
        <v>0.20458333951209706</v>
      </c>
      <c r="AB991" s="7">
        <f t="shared" si="111"/>
        <v>0.3744820855351112</v>
      </c>
      <c r="AC991" s="3" cm="1">
        <f t="array" ref="AC991">IFERROR(
    (SUMPRODUCT(--(M991:M1990 &lt;&gt; Y991:Y1990)*(M991:M1990 &lt; Y991:Y1990)) - SUMPRODUCT(--(M991:M1990 &lt;&gt; Y991:Y1990)*(M991:M1990 &gt; Y991:Y1990))) /
    SQRT(
        (SUMPRODUCT(--(M991:M1990 &lt;&gt; Y991:Y1990)*(M991:M1990 &lt; Y991:Y1990)) + COUNT(M991:M1990)) *
        (SUMPRODUCT(--(M991:M1990 &lt;&gt; Y991:Y1990)*(M991:M1990 &gt; Y991:Y1990)) + COUNT(Y991:Y1990))
    ),
    0
)</f>
        <v>0.70710678118654757</v>
      </c>
    </row>
    <row r="992" spans="1:29" x14ac:dyDescent="0.3">
      <c r="A992" s="4" t="s">
        <v>1574</v>
      </c>
      <c r="B992" s="4" t="s">
        <v>1575</v>
      </c>
      <c r="C992" s="5">
        <v>54</v>
      </c>
      <c r="D992" s="4" t="s">
        <v>23</v>
      </c>
      <c r="E992" s="4" t="s">
        <v>33</v>
      </c>
      <c r="F992" s="5">
        <v>1</v>
      </c>
      <c r="G992" s="4" t="s">
        <v>25</v>
      </c>
      <c r="H992" s="4" t="s">
        <v>26</v>
      </c>
      <c r="I992" s="5">
        <v>41547652</v>
      </c>
      <c r="J992" s="5">
        <v>11530145</v>
      </c>
      <c r="K992" s="5">
        <v>151077362</v>
      </c>
      <c r="L992" s="4" t="s">
        <v>35</v>
      </c>
      <c r="M992" s="5">
        <v>559</v>
      </c>
      <c r="N992" s="5">
        <v>36</v>
      </c>
      <c r="O992" s="2">
        <v>13.43</v>
      </c>
      <c r="P992" s="5">
        <v>13825733</v>
      </c>
      <c r="Q992" s="4" t="s">
        <v>36</v>
      </c>
      <c r="R992" s="5">
        <v>1</v>
      </c>
      <c r="S992" s="4" t="s">
        <v>43</v>
      </c>
      <c r="T992" s="6">
        <v>44998</v>
      </c>
      <c r="U992" s="4" t="s">
        <v>84</v>
      </c>
      <c r="V992" s="2">
        <f t="shared" si="105"/>
        <v>26.048053576903353</v>
      </c>
      <c r="W992" s="3">
        <f t="shared" si="106"/>
        <v>8.2706584584627457E-2</v>
      </c>
      <c r="X992" s="3">
        <f t="shared" si="107"/>
        <v>15.43</v>
      </c>
      <c r="Y992" s="3">
        <f t="shared" si="108"/>
        <v>2028968971.6599998</v>
      </c>
      <c r="Z992" s="3">
        <f t="shared" si="109"/>
        <v>2331123695.6599998</v>
      </c>
      <c r="AA992" s="3">
        <f t="shared" si="110"/>
        <v>8.2706584584627763E-2</v>
      </c>
      <c r="AB992" s="7">
        <f t="shared" si="111"/>
        <v>0.51100623009024759</v>
      </c>
      <c r="AC992" s="3" cm="1">
        <f t="array" ref="AC992">IFERROR(
    (SUMPRODUCT(--(M992:M1991 &lt;&gt; Y992:Y1991)*(M992:M1991 &lt; Y992:Y1991)) - SUMPRODUCT(--(M992:M1991 &lt;&gt; Y992:Y1991)*(M992:M1991 &gt; Y992:Y1991))) /
    SQRT(
        (SUMPRODUCT(--(M992:M1991 &lt;&gt; Y992:Y1991)*(M992:M1991 &lt; Y992:Y1991)) + COUNT(M992:M1991)) *
        (SUMPRODUCT(--(M992:M1991 &lt;&gt; Y992:Y1991)*(M992:M1991 &gt; Y992:Y1991)) + COUNT(Y992:Y1991))
    ),
    0
)</f>
        <v>0.70710678118654746</v>
      </c>
    </row>
    <row r="993" spans="1:30" x14ac:dyDescent="0.3">
      <c r="A993" s="4" t="s">
        <v>1638</v>
      </c>
      <c r="B993" s="4" t="s">
        <v>1639</v>
      </c>
      <c r="C993" s="5">
        <v>55</v>
      </c>
      <c r="D993" s="4" t="s">
        <v>41</v>
      </c>
      <c r="E993" s="4" t="s">
        <v>24</v>
      </c>
      <c r="F993" s="5">
        <v>0</v>
      </c>
      <c r="G993" s="4" t="s">
        <v>34</v>
      </c>
      <c r="H993" s="4" t="s">
        <v>54</v>
      </c>
      <c r="I993" s="5">
        <v>30851435</v>
      </c>
      <c r="J993" s="5">
        <v>498095</v>
      </c>
      <c r="K993" s="5">
        <v>297450826</v>
      </c>
      <c r="L993" s="4" t="s">
        <v>27</v>
      </c>
      <c r="M993" s="5">
        <v>571</v>
      </c>
      <c r="N993" s="5">
        <v>24</v>
      </c>
      <c r="O993" s="2">
        <v>20.05</v>
      </c>
      <c r="P993" s="5">
        <v>14626214</v>
      </c>
      <c r="Q993" s="4" t="s">
        <v>36</v>
      </c>
      <c r="R993" s="5">
        <v>1</v>
      </c>
      <c r="S993" s="4" t="s">
        <v>37</v>
      </c>
      <c r="T993" s="6">
        <v>45681</v>
      </c>
      <c r="U993" s="4" t="s">
        <v>38</v>
      </c>
      <c r="V993" s="2">
        <f t="shared" si="105"/>
        <v>46.655289568934528</v>
      </c>
      <c r="W993" s="3">
        <f t="shared" si="106"/>
        <v>0.12161423358432655</v>
      </c>
      <c r="X993" s="3">
        <f t="shared" si="107"/>
        <v>22.05</v>
      </c>
      <c r="Y993" s="3">
        <f t="shared" si="108"/>
        <v>5963889061.3000002</v>
      </c>
      <c r="Z993" s="3">
        <f t="shared" si="109"/>
        <v>6558790713.3000002</v>
      </c>
      <c r="AA993" s="3">
        <f t="shared" si="110"/>
        <v>0.12161423358432662</v>
      </c>
      <c r="AB993" s="7">
        <f t="shared" si="111"/>
        <v>0.54781378006360748</v>
      </c>
      <c r="AC993" s="3" cm="1">
        <f t="array" ref="AC993">IFERROR(
    (SUMPRODUCT(--(M993:M1992 &lt;&gt; Y993:Y1992)*(M993:M1992 &lt; Y993:Y1992)) - SUMPRODUCT(--(M993:M1992 &lt;&gt; Y993:Y1992)*(M993:M1992 &gt; Y993:Y1992))) /
    SQRT(
        (SUMPRODUCT(--(M993:M1992 &lt;&gt; Y993:Y1992)*(M993:M1992 &lt; Y993:Y1992)) + COUNT(M993:M1992)) *
        (SUMPRODUCT(--(M993:M1992 &lt;&gt; Y993:Y1992)*(M993:M1992 &gt; Y993:Y1992)) + COUNT(Y993:Y1992))
    ),
    0
)</f>
        <v>0.70710678118654757</v>
      </c>
    </row>
    <row r="994" spans="1:30" x14ac:dyDescent="0.3">
      <c r="A994" s="4" t="s">
        <v>1170</v>
      </c>
      <c r="B994" s="4" t="s">
        <v>1171</v>
      </c>
      <c r="C994" s="5">
        <v>46</v>
      </c>
      <c r="D994" s="4" t="s">
        <v>41</v>
      </c>
      <c r="E994" s="4" t="s">
        <v>24</v>
      </c>
      <c r="F994" s="5">
        <v>1</v>
      </c>
      <c r="G994" s="4" t="s">
        <v>34</v>
      </c>
      <c r="H994" s="4" t="s">
        <v>26</v>
      </c>
      <c r="I994" s="5">
        <v>51754929</v>
      </c>
      <c r="J994" s="5">
        <v>11498431</v>
      </c>
      <c r="K994" s="5">
        <v>263049689</v>
      </c>
      <c r="L994" s="4" t="s">
        <v>27</v>
      </c>
      <c r="M994" s="5">
        <v>587</v>
      </c>
      <c r="N994" s="5">
        <v>60</v>
      </c>
      <c r="O994" s="2">
        <v>21.44</v>
      </c>
      <c r="P994" s="5">
        <v>10109810</v>
      </c>
      <c r="Q994" s="4" t="s">
        <v>36</v>
      </c>
      <c r="R994" s="5">
        <v>1</v>
      </c>
      <c r="S994" s="4" t="s">
        <v>43</v>
      </c>
      <c r="T994" s="6">
        <v>45214</v>
      </c>
      <c r="U994" s="4" t="s">
        <v>55</v>
      </c>
      <c r="V994" s="2">
        <f t="shared" si="105"/>
        <v>15.98304026853277</v>
      </c>
      <c r="W994" s="3">
        <f t="shared" si="106"/>
        <v>4.046795763687485E-2</v>
      </c>
      <c r="X994" s="3">
        <f t="shared" si="107"/>
        <v>23.44</v>
      </c>
      <c r="Y994" s="3">
        <f t="shared" si="108"/>
        <v>5639785332.1600008</v>
      </c>
      <c r="Z994" s="3">
        <f t="shared" si="109"/>
        <v>6165884710.1600008</v>
      </c>
      <c r="AA994" s="3">
        <f t="shared" si="110"/>
        <v>4.0467957636875045E-2</v>
      </c>
      <c r="AB994" s="7">
        <f t="shared" si="111"/>
        <v>0.52618491779229759</v>
      </c>
      <c r="AC994" s="3" cm="1">
        <f t="array" ref="AC994">IFERROR(
    (SUMPRODUCT(--(M994:M1993 &lt;&gt; Y994:Y1993)*(M994:M1993 &lt; Y994:Y1993)) - SUMPRODUCT(--(M994:M1993 &lt;&gt; Y994:Y1993)*(M994:M1993 &gt; Y994:Y1993))) /
    SQRT(
        (SUMPRODUCT(--(M994:M1993 &lt;&gt; Y994:Y1993)*(M994:M1993 &lt; Y994:Y1993)) + COUNT(M994:M1993)) *
        (SUMPRODUCT(--(M994:M1993 &lt;&gt; Y994:Y1993)*(M994:M1993 &gt; Y994:Y1993)) + COUNT(Y994:Y1993))
    ),
    0
)</f>
        <v>0.70710678118654746</v>
      </c>
    </row>
    <row r="995" spans="1:30" x14ac:dyDescent="0.3">
      <c r="A995" s="4" t="s">
        <v>1838</v>
      </c>
      <c r="B995" s="4" t="s">
        <v>1839</v>
      </c>
      <c r="C995" s="5">
        <v>59</v>
      </c>
      <c r="D995" s="4" t="s">
        <v>23</v>
      </c>
      <c r="E995" s="4" t="s">
        <v>33</v>
      </c>
      <c r="F995" s="5">
        <v>0</v>
      </c>
      <c r="G995" s="4" t="s">
        <v>64</v>
      </c>
      <c r="H995" s="4" t="s">
        <v>26</v>
      </c>
      <c r="I995" s="5">
        <v>46592253</v>
      </c>
      <c r="J995" s="5">
        <v>10823904</v>
      </c>
      <c r="K995" s="5">
        <v>205971345</v>
      </c>
      <c r="L995" s="4" t="s">
        <v>61</v>
      </c>
      <c r="M995" s="5">
        <v>589</v>
      </c>
      <c r="N995" s="5">
        <v>12</v>
      </c>
      <c r="O995" s="2">
        <v>14.92</v>
      </c>
      <c r="P995" s="5">
        <v>19523875</v>
      </c>
      <c r="Q995" s="4" t="s">
        <v>36</v>
      </c>
      <c r="R995" s="5">
        <v>1</v>
      </c>
      <c r="S995" s="4" t="s">
        <v>29</v>
      </c>
      <c r="T995" s="6">
        <v>44898</v>
      </c>
      <c r="U995" s="4" t="s">
        <v>84</v>
      </c>
      <c r="V995" s="2">
        <f t="shared" si="105"/>
        <v>34.004147996181629</v>
      </c>
      <c r="W995" s="3">
        <f t="shared" si="106"/>
        <v>-0.13744933050742425</v>
      </c>
      <c r="X995" s="3">
        <f t="shared" si="107"/>
        <v>16.920000000000002</v>
      </c>
      <c r="Y995" s="3">
        <f t="shared" si="108"/>
        <v>3073092467.4000001</v>
      </c>
      <c r="Z995" s="3">
        <f t="shared" si="109"/>
        <v>3485035157.4000006</v>
      </c>
      <c r="AA995" s="3">
        <f t="shared" si="110"/>
        <v>-0.13744933050742369</v>
      </c>
      <c r="AB995" s="7">
        <f t="shared" si="111"/>
        <v>0.44736224552749676</v>
      </c>
      <c r="AC995" s="3" cm="1">
        <f t="array" ref="AC995">IFERROR(
    (SUMPRODUCT(--(M995:M1994 &lt;&gt; Y995:Y1994)*(M995:M1994 &lt; Y995:Y1994)) - SUMPRODUCT(--(M995:M1994 &lt;&gt; Y995:Y1994)*(M995:M1994 &gt; Y995:Y1994))) /
    SQRT(
        (SUMPRODUCT(--(M995:M1994 &lt;&gt; Y995:Y1994)*(M995:M1994 &lt; Y995:Y1994)) + COUNT(M995:M1994)) *
        (SUMPRODUCT(--(M995:M1994 &lt;&gt; Y995:Y1994)*(M995:M1994 &gt; Y995:Y1994)) + COUNT(Y995:Y1994))
    ),
    0
)</f>
        <v>0.70710678118654757</v>
      </c>
    </row>
    <row r="996" spans="1:30" x14ac:dyDescent="0.3">
      <c r="A996" s="4" t="s">
        <v>736</v>
      </c>
      <c r="B996" s="4" t="s">
        <v>737</v>
      </c>
      <c r="C996" s="5">
        <v>36</v>
      </c>
      <c r="D996" s="4" t="s">
        <v>23</v>
      </c>
      <c r="E996" s="4" t="s">
        <v>33</v>
      </c>
      <c r="F996" s="5">
        <v>2</v>
      </c>
      <c r="G996" s="4" t="s">
        <v>34</v>
      </c>
      <c r="H996" s="4" t="s">
        <v>26</v>
      </c>
      <c r="I996" s="5">
        <v>20300317</v>
      </c>
      <c r="J996" s="5">
        <v>7707690</v>
      </c>
      <c r="K996" s="5">
        <v>37101646</v>
      </c>
      <c r="L996" s="4" t="s">
        <v>27</v>
      </c>
      <c r="M996" s="5">
        <v>559</v>
      </c>
      <c r="N996" s="5">
        <v>48</v>
      </c>
      <c r="O996" s="2">
        <v>9.2799999999999994</v>
      </c>
      <c r="P996" s="5">
        <v>11721869</v>
      </c>
      <c r="Q996" s="4" t="s">
        <v>36</v>
      </c>
      <c r="R996" s="5">
        <v>1</v>
      </c>
      <c r="S996" s="4" t="s">
        <v>29</v>
      </c>
      <c r="T996" s="6">
        <v>44816</v>
      </c>
      <c r="U996" s="4" t="s">
        <v>55</v>
      </c>
      <c r="V996" s="2">
        <f t="shared" si="105"/>
        <v>41.851849722831048</v>
      </c>
      <c r="W996" s="3">
        <f t="shared" si="106"/>
        <v>-0.17417484865537386</v>
      </c>
      <c r="X996" s="3">
        <f t="shared" si="107"/>
        <v>11.28</v>
      </c>
      <c r="Y996" s="3">
        <f t="shared" si="108"/>
        <v>344303274.88</v>
      </c>
      <c r="Z996" s="3">
        <f t="shared" si="109"/>
        <v>418506566.88</v>
      </c>
      <c r="AA996" s="3">
        <f t="shared" si="110"/>
        <v>-0.17417484865537355</v>
      </c>
      <c r="AB996" s="7">
        <f t="shared" si="111"/>
        <v>0.40451991747794525</v>
      </c>
      <c r="AC996" s="3" cm="1">
        <f t="array" ref="AC996">IFERROR(
    (SUMPRODUCT(--(M996:M1995 &lt;&gt; Y996:Y1995)*(M996:M1995 &lt; Y996:Y1995)) - SUMPRODUCT(--(M996:M1995 &lt;&gt; Y996:Y1995)*(M996:M1995 &gt; Y996:Y1995))) /
    SQRT(
        (SUMPRODUCT(--(M996:M1995 &lt;&gt; Y996:Y1995)*(M996:M1995 &lt; Y996:Y1995)) + COUNT(M996:M1995)) *
        (SUMPRODUCT(--(M996:M1995 &lt;&gt; Y996:Y1995)*(M996:M1995 &gt; Y996:Y1995)) + COUNT(Y996:Y1995))
    ),
    0
)</f>
        <v>0.70710678118654757</v>
      </c>
    </row>
    <row r="997" spans="1:30" x14ac:dyDescent="0.3">
      <c r="A997" s="4" t="s">
        <v>253</v>
      </c>
      <c r="B997" s="4" t="s">
        <v>254</v>
      </c>
      <c r="C997" s="5">
        <v>25</v>
      </c>
      <c r="D997" s="4" t="s">
        <v>41</v>
      </c>
      <c r="E997" s="4" t="s">
        <v>33</v>
      </c>
      <c r="F997" s="5">
        <v>1</v>
      </c>
      <c r="G997" s="4" t="s">
        <v>34</v>
      </c>
      <c r="H997" s="4" t="s">
        <v>26</v>
      </c>
      <c r="I997" s="5">
        <v>59482227</v>
      </c>
      <c r="J997" s="5">
        <v>13736160</v>
      </c>
      <c r="K997" s="5">
        <v>398771505</v>
      </c>
      <c r="L997" s="4" t="s">
        <v>27</v>
      </c>
      <c r="M997" s="5">
        <v>552</v>
      </c>
      <c r="N997" s="5">
        <v>12</v>
      </c>
      <c r="O997" s="2">
        <v>18.3</v>
      </c>
      <c r="P997" s="5">
        <v>16955441</v>
      </c>
      <c r="Q997" s="4" t="s">
        <v>36</v>
      </c>
      <c r="R997" s="5">
        <v>0</v>
      </c>
      <c r="S997" s="4" t="s">
        <v>50</v>
      </c>
      <c r="T997" s="6">
        <v>45318</v>
      </c>
      <c r="U997" s="4" t="s">
        <v>51</v>
      </c>
      <c r="V997" s="2">
        <f t="shared" si="105"/>
        <v>23.157353903466898</v>
      </c>
      <c r="W997" s="3">
        <f t="shared" si="106"/>
        <v>5.8212884543768072E-2</v>
      </c>
      <c r="X997" s="3">
        <f t="shared" si="107"/>
        <v>20.3</v>
      </c>
      <c r="Y997" s="3">
        <f t="shared" si="108"/>
        <v>7297518541.5</v>
      </c>
      <c r="Z997" s="3">
        <f t="shared" si="109"/>
        <v>8095061551.5</v>
      </c>
      <c r="AA997" s="3">
        <f t="shared" si="110"/>
        <v>5.8212884543768321E-2</v>
      </c>
      <c r="AB997" s="7">
        <f t="shared" si="111"/>
        <v>-0.68465319688145754</v>
      </c>
      <c r="AC997" s="3" cm="1">
        <f t="array" ref="AC997">IFERROR(
    (SUMPRODUCT(--(M997:M1996 &lt;&gt; Y997:Y1996)*(M997:M1996 &lt; Y997:Y1996)) - SUMPRODUCT(--(M997:M1996 &lt;&gt; Y997:Y1996)*(M997:M1996 &gt; Y997:Y1996))) /
    SQRT(
        (SUMPRODUCT(--(M997:M1996 &lt;&gt; Y997:Y1996)*(M997:M1996 &lt; Y997:Y1996)) + COUNT(M997:M1996)) *
        (SUMPRODUCT(--(M997:M1996 &lt;&gt; Y997:Y1996)*(M997:M1996 &gt; Y997:Y1996)) + COUNT(Y997:Y1996))
    ),
    0
)</f>
        <v>0.70710678118654746</v>
      </c>
    </row>
    <row r="998" spans="1:30" x14ac:dyDescent="0.3">
      <c r="A998" s="4" t="s">
        <v>263</v>
      </c>
      <c r="B998" s="4" t="s">
        <v>264</v>
      </c>
      <c r="C998" s="5">
        <v>25</v>
      </c>
      <c r="D998" s="4" t="s">
        <v>41</v>
      </c>
      <c r="E998" s="4" t="s">
        <v>42</v>
      </c>
      <c r="F998" s="5">
        <v>2</v>
      </c>
      <c r="G998" s="4" t="s">
        <v>34</v>
      </c>
      <c r="H998" s="4" t="s">
        <v>54</v>
      </c>
      <c r="I998" s="5">
        <v>56230352</v>
      </c>
      <c r="J998" s="5">
        <v>12771586</v>
      </c>
      <c r="K998" s="5">
        <v>137930043</v>
      </c>
      <c r="L998" s="4" t="s">
        <v>61</v>
      </c>
      <c r="M998" s="5">
        <v>552</v>
      </c>
      <c r="N998" s="5">
        <v>60</v>
      </c>
      <c r="O998" s="2">
        <v>14</v>
      </c>
      <c r="P998" s="5">
        <v>8945982</v>
      </c>
      <c r="Q998" s="4" t="s">
        <v>28</v>
      </c>
      <c r="R998" s="5">
        <v>0</v>
      </c>
      <c r="S998" s="4" t="s">
        <v>29</v>
      </c>
      <c r="T998" s="6">
        <v>45040</v>
      </c>
      <c r="U998" s="4" t="s">
        <v>84</v>
      </c>
      <c r="V998" s="2">
        <f t="shared" si="105"/>
        <v>12.964827161811021</v>
      </c>
      <c r="W998" s="3">
        <f t="shared" si="106"/>
        <v>0.25312756835199079</v>
      </c>
      <c r="X998" s="3">
        <f t="shared" si="107"/>
        <v>16</v>
      </c>
      <c r="Y998" s="3">
        <f t="shared" si="108"/>
        <v>1931020602</v>
      </c>
      <c r="Z998" s="3">
        <f t="shared" si="109"/>
        <v>2206880688</v>
      </c>
      <c r="AA998" s="3">
        <f t="shared" si="110"/>
        <v>0.25312756835199068</v>
      </c>
      <c r="AB998" s="7">
        <f t="shared" si="111"/>
        <v>-0.66666666666666674</v>
      </c>
      <c r="AC998" s="3" cm="1">
        <f t="array" ref="AC998">IFERROR(
    (SUMPRODUCT(--(M998:M1997 &lt;&gt; Y998:Y1997)*(M998:M1997 &lt; Y998:Y1997)) - SUMPRODUCT(--(M998:M1997 &lt;&gt; Y998:Y1997)*(M998:M1997 &gt; Y998:Y1997))) /
    SQRT(
        (SUMPRODUCT(--(M998:M1997 &lt;&gt; Y998:Y1997)*(M998:M1997 &lt; Y998:Y1997)) + COUNT(M998:M1997)) *
        (SUMPRODUCT(--(M998:M1997 &lt;&gt; Y998:Y1997)*(M998:M1997 &gt; Y998:Y1997)) + COUNT(Y998:Y1997))
    ),
    0
)</f>
        <v>0.70710678118654746</v>
      </c>
      <c r="AD998" s="5"/>
    </row>
    <row r="999" spans="1:30" x14ac:dyDescent="0.3">
      <c r="A999" s="4" t="s">
        <v>406</v>
      </c>
      <c r="B999" s="4" t="s">
        <v>407</v>
      </c>
      <c r="C999" s="5">
        <v>28</v>
      </c>
      <c r="D999" s="4" t="s">
        <v>41</v>
      </c>
      <c r="E999" s="4" t="s">
        <v>33</v>
      </c>
      <c r="F999" s="5">
        <v>2</v>
      </c>
      <c r="G999" s="4" t="s">
        <v>64</v>
      </c>
      <c r="H999" s="4" t="s">
        <v>26</v>
      </c>
      <c r="I999" s="5">
        <v>32006644</v>
      </c>
      <c r="J999" s="5">
        <v>3460096</v>
      </c>
      <c r="K999" s="5">
        <v>439526237</v>
      </c>
      <c r="L999" s="4" t="s">
        <v>27</v>
      </c>
      <c r="M999" s="5">
        <v>552</v>
      </c>
      <c r="N999" s="5">
        <v>60</v>
      </c>
      <c r="O999" s="2">
        <v>12.46</v>
      </c>
      <c r="P999" s="5">
        <v>14026796</v>
      </c>
      <c r="Q999" s="4" t="s">
        <v>36</v>
      </c>
      <c r="R999" s="5">
        <v>0</v>
      </c>
      <c r="S999" s="4" t="s">
        <v>37</v>
      </c>
      <c r="T999" s="6">
        <v>45263</v>
      </c>
      <c r="U999" s="4" t="s">
        <v>38</v>
      </c>
      <c r="V999" s="2">
        <f t="shared" si="105"/>
        <v>39.54915506753651</v>
      </c>
      <c r="W999" s="3">
        <f t="shared" si="106"/>
        <v>0.29632630491657291</v>
      </c>
      <c r="X999" s="3">
        <f t="shared" si="107"/>
        <v>14.46</v>
      </c>
      <c r="Y999" s="3">
        <f t="shared" si="108"/>
        <v>5476496913.0200005</v>
      </c>
      <c r="Z999" s="3">
        <f t="shared" si="109"/>
        <v>6355549387.0200005</v>
      </c>
      <c r="AA999" s="3">
        <f t="shared" si="110"/>
        <v>0.2963263049165728</v>
      </c>
      <c r="AB999" s="7">
        <f t="shared" si="111"/>
        <v>-0.61237243569579447</v>
      </c>
      <c r="AC999" s="3" cm="1">
        <f t="array" ref="AC999">IFERROR(
    (SUMPRODUCT(--(M999:M1998 &lt;&gt; Y999:Y1998)*(M999:M1998 &lt; Y999:Y1998)) - SUMPRODUCT(--(M999:M1998 &lt;&gt; Y999:Y1998)*(M999:M1998 &gt; Y999:Y1998))) /
    SQRT(
        (SUMPRODUCT(--(M999:M1998 &lt;&gt; Y999:Y1998)*(M999:M1998 &lt; Y999:Y1998)) + COUNT(M999:M1998)) *
        (SUMPRODUCT(--(M999:M1998 &lt;&gt; Y999:Y1998)*(M999:M1998 &gt; Y999:Y1998)) + COUNT(Y999:Y1998))
    ),
    0
)</f>
        <v>0.70710678118654757</v>
      </c>
    </row>
    <row r="1000" spans="1:30" x14ac:dyDescent="0.3">
      <c r="A1000" s="4" t="s">
        <v>970</v>
      </c>
      <c r="B1000" s="4" t="s">
        <v>971</v>
      </c>
      <c r="C1000" s="5">
        <v>42</v>
      </c>
      <c r="D1000" s="4" t="s">
        <v>23</v>
      </c>
      <c r="E1000" s="4" t="s">
        <v>33</v>
      </c>
      <c r="F1000" s="5">
        <v>3</v>
      </c>
      <c r="G1000" s="4" t="s">
        <v>64</v>
      </c>
      <c r="H1000" s="4" t="s">
        <v>54</v>
      </c>
      <c r="I1000" s="5">
        <v>20842433</v>
      </c>
      <c r="J1000" s="5">
        <v>13233244</v>
      </c>
      <c r="K1000" s="5">
        <v>320153253</v>
      </c>
      <c r="L1000" s="4" t="s">
        <v>61</v>
      </c>
      <c r="M1000" s="5">
        <v>551</v>
      </c>
      <c r="N1000" s="5">
        <v>24</v>
      </c>
      <c r="O1000" s="2">
        <v>22.29</v>
      </c>
      <c r="P1000" s="5">
        <v>2492669</v>
      </c>
      <c r="Q1000" s="4" t="s">
        <v>28</v>
      </c>
      <c r="R1000" s="5">
        <v>1</v>
      </c>
      <c r="S1000" s="4" t="s">
        <v>50</v>
      </c>
      <c r="T1000" s="6">
        <v>45619</v>
      </c>
      <c r="U1000" s="4" t="s">
        <v>55</v>
      </c>
      <c r="V1000" s="2">
        <f t="shared" si="105"/>
        <v>7.3150975107552512</v>
      </c>
      <c r="W1000" s="3">
        <f t="shared" si="106"/>
        <v>0</v>
      </c>
      <c r="X1000" s="3">
        <f t="shared" si="107"/>
        <v>24.29</v>
      </c>
      <c r="Y1000" s="3">
        <f t="shared" si="108"/>
        <v>7136216009.3699999</v>
      </c>
      <c r="Z1000" s="3">
        <f t="shared" si="109"/>
        <v>7776522515.3699999</v>
      </c>
      <c r="AA1000" s="3">
        <f t="shared" si="110"/>
        <v>0</v>
      </c>
      <c r="AB1000" s="7">
        <f t="shared" si="111"/>
        <v>0</v>
      </c>
      <c r="AC1000" s="3" cm="1">
        <f t="array" ref="AC1000">IFERROR(
    (SUMPRODUCT(--(M1000:M1999 &lt;&gt; Y1000:Y1999)*(M1000:M1999 &lt; Y1000:Y1999)) - SUMPRODUCT(--(M1000:M1999 &lt;&gt; Y1000:Y1999)*(M1000:M1999 &gt; Y1000:Y1999))) /
    SQRT(
        (SUMPRODUCT(--(M1000:M1999 &lt;&gt; Y1000:Y1999)*(M1000:M1999 &lt; Y1000:Y1999)) + COUNT(M1000:M1999)) *
        (SUMPRODUCT(--(M1000:M1999 &lt;&gt; Y1000:Y1999)*(M1000:M1999 &gt; Y1000:Y1999)) + COUNT(Y1000:Y1999))
    ),
    0
)</f>
        <v>0.70710678118654746</v>
      </c>
    </row>
    <row r="1001" spans="1:30" x14ac:dyDescent="0.3">
      <c r="A1001" s="4" t="s">
        <v>1212</v>
      </c>
      <c r="B1001" s="4" t="s">
        <v>1213</v>
      </c>
      <c r="C1001" s="5">
        <v>46</v>
      </c>
      <c r="D1001" s="4" t="s">
        <v>41</v>
      </c>
      <c r="E1001" s="4" t="s">
        <v>24</v>
      </c>
      <c r="F1001" s="5">
        <v>3</v>
      </c>
      <c r="G1001" s="4" t="s">
        <v>34</v>
      </c>
      <c r="H1001" s="4" t="s">
        <v>26</v>
      </c>
      <c r="I1001" s="5">
        <v>21944207</v>
      </c>
      <c r="J1001" s="5">
        <v>9734257</v>
      </c>
      <c r="K1001" s="5">
        <v>184172391</v>
      </c>
      <c r="L1001" s="4" t="s">
        <v>61</v>
      </c>
      <c r="M1001" s="5">
        <v>552</v>
      </c>
      <c r="N1001" s="5">
        <v>24</v>
      </c>
      <c r="O1001" s="2">
        <v>8.56</v>
      </c>
      <c r="P1001" s="5">
        <v>9476353</v>
      </c>
      <c r="Q1001" s="4" t="s">
        <v>36</v>
      </c>
      <c r="R1001" s="5">
        <v>1</v>
      </c>
      <c r="S1001" s="4" t="s">
        <v>37</v>
      </c>
      <c r="T1001" s="6">
        <v>44972</v>
      </c>
      <c r="U1001" s="4" t="s">
        <v>38</v>
      </c>
      <c r="V1001" s="2">
        <f t="shared" si="105"/>
        <v>29.914180813817236</v>
      </c>
      <c r="W1001" s="3">
        <f t="shared" si="106"/>
        <v>0</v>
      </c>
      <c r="X1001" s="3">
        <f t="shared" si="107"/>
        <v>10.56</v>
      </c>
      <c r="Y1001" s="3">
        <f t="shared" si="108"/>
        <v>1576515666.96</v>
      </c>
      <c r="Z1001" s="3">
        <f t="shared" si="109"/>
        <v>1944860448.96</v>
      </c>
      <c r="AA1001" s="3">
        <f t="shared" si="110"/>
        <v>0</v>
      </c>
      <c r="AB1001" s="7">
        <f t="shared" si="111"/>
        <v>0</v>
      </c>
      <c r="AC1001" s="3" cm="1">
        <f t="array" ref="AC1001">IFERROR(
    (SUMPRODUCT(--(M1001:M2000 &lt;&gt; Y1001:Y2000)*(M1001:M2000 &lt; Y1001:Y2000)) - SUMPRODUCT(--(M1001:M2000 &lt;&gt; Y1001:Y2000)*(M1001:M2000 &gt; Y1001:Y2000))) /
    SQRT(
        (SUMPRODUCT(--(M1001:M2000 &lt;&gt; Y1001:Y2000)*(M1001:M2000 &lt; Y1001:Y2000)) + COUNT(M1001:M2000)) *
        (SUMPRODUCT(--(M1001:M2000 &lt;&gt; Y1001:Y2000)*(M1001:M2000 &gt; Y1001:Y2000)) + COUNT(Y1001:Y2000))
    ),
    0
)</f>
        <v>0.70710678118654746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A200700-759E-4937-8356-D041397C8629}">
          <xm:f>Loan!1:1048576</xm:f>
        </x15:webExtension>
        <x15:webExtension appRef="{2D839183-8850-48ED-8BA0-7AC06DB69393}">
          <xm:f>Loan!$R$2:$R$1001</xm:f>
        </x15:webExtension>
        <x15:webExtension appRef="{AD28DEC8-D110-4D57-A8C1-6C5F5048551B}">
          <xm:f>Loan!$M$2:$O$1001</xm:f>
        </x15:webExtension>
        <x15:webExtension appRef="{4D5B8B70-6EAD-4D85-B995-A42D72F034C5}">
          <xm:f>Loan!$W$2:$W$15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4513-282C-4DB6-9218-4300D11E5DF2}">
  <dimension ref="A5:AM107"/>
  <sheetViews>
    <sheetView tabSelected="1" zoomScale="43" zoomScaleNormal="48" workbookViewId="0">
      <selection activeCell="M39" sqref="M39:N57"/>
    </sheetView>
  </sheetViews>
  <sheetFormatPr defaultRowHeight="13.8" x14ac:dyDescent="0.25"/>
  <cols>
    <col min="1" max="1" width="19" style="1" bestFit="1" customWidth="1"/>
    <col min="2" max="2" width="21.33203125" style="1" bestFit="1" customWidth="1"/>
    <col min="3" max="3" width="16.33203125" style="1" bestFit="1" customWidth="1"/>
    <col min="4" max="4" width="18" style="1" bestFit="1" customWidth="1"/>
    <col min="5" max="5" width="22.33203125" style="1" bestFit="1" customWidth="1"/>
    <col min="6" max="6" width="13.6640625" style="1" bestFit="1" customWidth="1"/>
    <col min="7" max="7" width="18" style="1" bestFit="1" customWidth="1"/>
    <col min="8" max="8" width="28.109375" style="1" bestFit="1" customWidth="1"/>
    <col min="9" max="10" width="25.21875" style="1" bestFit="1" customWidth="1"/>
    <col min="11" max="11" width="28.109375" style="1" bestFit="1" customWidth="1"/>
    <col min="12" max="12" width="16.21875" style="1" bestFit="1" customWidth="1"/>
    <col min="13" max="13" width="81" style="1" bestFit="1" customWidth="1"/>
    <col min="14" max="14" width="30.88671875" style="1" customWidth="1"/>
    <col min="15" max="15" width="14" style="1" bestFit="1" customWidth="1"/>
    <col min="16" max="16" width="29.77734375" style="1" bestFit="1" customWidth="1"/>
    <col min="17" max="17" width="22.77734375" style="1" bestFit="1" customWidth="1"/>
    <col min="18" max="18" width="29.77734375" style="1" bestFit="1" customWidth="1"/>
    <col min="19" max="19" width="8" style="1" bestFit="1" customWidth="1"/>
    <col min="20" max="20" width="24.44140625" style="1" bestFit="1" customWidth="1"/>
    <col min="21" max="21" width="75.21875" style="1" bestFit="1" customWidth="1"/>
    <col min="22" max="22" width="19.88671875" style="1" bestFit="1" customWidth="1"/>
    <col min="23" max="23" width="64.44140625" style="1" bestFit="1" customWidth="1"/>
    <col min="24" max="24" width="16.77734375" style="1" bestFit="1" customWidth="1"/>
    <col min="25" max="25" width="28.88671875" style="1" customWidth="1"/>
    <col min="26" max="26" width="44.33203125" style="1" bestFit="1" customWidth="1"/>
    <col min="27" max="27" width="16.88671875" style="1" bestFit="1" customWidth="1"/>
    <col min="28" max="28" width="14.88671875" style="1" customWidth="1"/>
    <col min="29" max="29" width="41.5546875" style="1" bestFit="1" customWidth="1"/>
    <col min="30" max="30" width="19.33203125" style="1" bestFit="1" customWidth="1"/>
    <col min="31" max="32" width="12.33203125" style="1" customWidth="1"/>
    <col min="33" max="33" width="18.77734375" style="1" customWidth="1"/>
    <col min="34" max="34" width="12.88671875" style="1" customWidth="1"/>
    <col min="35" max="38" width="12.33203125" style="1" customWidth="1"/>
    <col min="39" max="39" width="18.21875" style="1" customWidth="1"/>
    <col min="40" max="43" width="8" style="1" customWidth="1"/>
    <col min="44" max="44" width="12.33203125" style="1" customWidth="1"/>
    <col min="45" max="45" width="11.6640625" style="1" customWidth="1"/>
    <col min="46" max="46" width="9.6640625" style="1" customWidth="1"/>
    <col min="47" max="47" width="5.44140625" style="1" customWidth="1"/>
    <col min="48" max="48" width="12.33203125" style="1" customWidth="1"/>
    <col min="49" max="49" width="9.6640625" style="1" customWidth="1"/>
    <col min="50" max="50" width="5.44140625" style="1" customWidth="1"/>
    <col min="51" max="51" width="12.33203125" style="1" customWidth="1"/>
    <col min="52" max="52" width="9.6640625" style="1" customWidth="1"/>
    <col min="53" max="53" width="5.44140625" style="1" customWidth="1"/>
    <col min="54" max="54" width="12.33203125" style="1" customWidth="1"/>
    <col min="55" max="55" width="9.6640625" style="1" customWidth="1"/>
    <col min="56" max="56" width="5.44140625" style="1" customWidth="1"/>
    <col min="57" max="57" width="12.33203125" style="1" customWidth="1"/>
    <col min="58" max="58" width="9.6640625" style="1" customWidth="1"/>
    <col min="59" max="59" width="5.44140625" style="1" customWidth="1"/>
    <col min="60" max="60" width="12.33203125" style="1" customWidth="1"/>
    <col min="61" max="61" width="9.88671875" style="1" customWidth="1"/>
    <col min="62" max="62" width="11" style="1" customWidth="1"/>
    <col min="63" max="63" width="12" style="1" customWidth="1"/>
    <col min="64" max="79" width="11" style="1" customWidth="1"/>
    <col min="80" max="80" width="12" style="1" customWidth="1"/>
    <col min="81" max="92" width="11" style="1" customWidth="1"/>
    <col min="93" max="93" width="12" style="1" customWidth="1"/>
    <col min="94" max="112" width="11" style="1" customWidth="1"/>
    <col min="113" max="113" width="12" style="1" customWidth="1"/>
    <col min="114" max="119" width="11" style="1" customWidth="1"/>
    <col min="120" max="120" width="12" style="1" customWidth="1"/>
    <col min="121" max="122" width="11" style="1" customWidth="1"/>
    <col min="123" max="123" width="12" style="1" customWidth="1"/>
    <col min="124" max="128" width="11" style="1" customWidth="1"/>
    <col min="129" max="129" width="12" style="1" customWidth="1"/>
    <col min="130" max="130" width="10" style="1" customWidth="1"/>
    <col min="131" max="138" width="11" style="1" customWidth="1"/>
    <col min="139" max="139" width="12" style="1" customWidth="1"/>
    <col min="140" max="145" width="11" style="1" customWidth="1"/>
    <col min="146" max="146" width="12" style="1" customWidth="1"/>
    <col min="147" max="162" width="11" style="1" customWidth="1"/>
    <col min="163" max="163" width="10" style="1" customWidth="1"/>
    <col min="164" max="184" width="11" style="1" customWidth="1"/>
    <col min="185" max="185" width="12" style="1" customWidth="1"/>
    <col min="186" max="192" width="11" style="1" customWidth="1"/>
    <col min="193" max="193" width="12" style="1" customWidth="1"/>
    <col min="194" max="196" width="11" style="1" customWidth="1"/>
    <col min="197" max="197" width="12" style="1" customWidth="1"/>
    <col min="198" max="199" width="11" style="1" customWidth="1"/>
    <col min="200" max="200" width="12" style="1" customWidth="1"/>
    <col min="201" max="209" width="11" style="1" customWidth="1"/>
    <col min="210" max="210" width="12" style="1" customWidth="1"/>
    <col min="211" max="219" width="11" style="1" customWidth="1"/>
    <col min="220" max="220" width="12" style="1" customWidth="1"/>
    <col min="221" max="224" width="11" style="1" customWidth="1"/>
    <col min="225" max="225" width="12" style="1" customWidth="1"/>
    <col min="226" max="227" width="11" style="1" customWidth="1"/>
    <col min="228" max="228" width="12" style="1" customWidth="1"/>
    <col min="229" max="238" width="11" style="1" customWidth="1"/>
    <col min="239" max="239" width="10" style="1" customWidth="1"/>
    <col min="240" max="257" width="11" style="1" customWidth="1"/>
    <col min="258" max="258" width="12" style="1" customWidth="1"/>
    <col min="259" max="268" width="11" style="1" customWidth="1"/>
    <col min="269" max="269" width="12" style="1" customWidth="1"/>
    <col min="270" max="270" width="10" style="1" customWidth="1"/>
    <col min="271" max="274" width="11" style="1" customWidth="1"/>
    <col min="275" max="275" width="10" style="1" customWidth="1"/>
    <col min="276" max="278" width="11" style="1" customWidth="1"/>
    <col min="279" max="279" width="12" style="1" customWidth="1"/>
    <col min="280" max="280" width="10" style="1" customWidth="1"/>
    <col min="281" max="287" width="11" style="1" customWidth="1"/>
    <col min="288" max="288" width="12" style="1" customWidth="1"/>
    <col min="289" max="290" width="11" style="1" customWidth="1"/>
    <col min="291" max="291" width="12" style="1" customWidth="1"/>
    <col min="292" max="295" width="11" style="1" customWidth="1"/>
    <col min="296" max="296" width="12" style="1" customWidth="1"/>
    <col min="297" max="297" width="11" style="1" customWidth="1"/>
    <col min="298" max="298" width="12" style="1" customWidth="1"/>
    <col min="299" max="305" width="11" style="1" customWidth="1"/>
    <col min="306" max="306" width="12" style="1" customWidth="1"/>
    <col min="307" max="310" width="11" style="1" customWidth="1"/>
    <col min="311" max="311" width="12" style="1" customWidth="1"/>
    <col min="312" max="312" width="10" style="1" customWidth="1"/>
    <col min="313" max="321" width="11" style="1" customWidth="1"/>
    <col min="322" max="322" width="12" style="1" customWidth="1"/>
    <col min="323" max="327" width="11" style="1" customWidth="1"/>
    <col min="328" max="328" width="12" style="1" customWidth="1"/>
    <col min="329" max="341" width="11" style="1" customWidth="1"/>
    <col min="342" max="343" width="12" style="1" customWidth="1"/>
    <col min="344" max="347" width="11" style="1" customWidth="1"/>
    <col min="348" max="348" width="10" style="1" customWidth="1"/>
    <col min="349" max="349" width="11" style="1" customWidth="1"/>
    <col min="350" max="350" width="12" style="1" customWidth="1"/>
    <col min="351" max="364" width="11" style="1" customWidth="1"/>
    <col min="365" max="365" width="12" style="1" customWidth="1"/>
    <col min="366" max="368" width="11" style="1" customWidth="1"/>
    <col min="369" max="370" width="12" style="1" customWidth="1"/>
    <col min="371" max="373" width="11" style="1" customWidth="1"/>
    <col min="374" max="375" width="12" style="1" customWidth="1"/>
    <col min="376" max="378" width="11" style="1" customWidth="1"/>
    <col min="379" max="379" width="12" style="1" customWidth="1"/>
    <col min="380" max="380" width="11" style="1" customWidth="1"/>
    <col min="381" max="381" width="12" style="1" customWidth="1"/>
    <col min="382" max="391" width="11" style="1" customWidth="1"/>
    <col min="392" max="392" width="12" style="1" customWidth="1"/>
    <col min="393" max="393" width="10" style="1" customWidth="1"/>
    <col min="394" max="395" width="11" style="1" customWidth="1"/>
    <col min="396" max="396" width="12" style="1" customWidth="1"/>
    <col min="397" max="399" width="11" style="1" customWidth="1"/>
    <col min="400" max="400" width="12" style="1" customWidth="1"/>
    <col min="401" max="404" width="11" style="1" customWidth="1"/>
    <col min="405" max="406" width="12" style="1" customWidth="1"/>
    <col min="407" max="413" width="11" style="1" customWidth="1"/>
    <col min="414" max="414" width="12" style="1" customWidth="1"/>
    <col min="415" max="421" width="11" style="1" customWidth="1"/>
    <col min="422" max="422" width="12" style="1" customWidth="1"/>
    <col min="423" max="433" width="11" style="1" customWidth="1"/>
    <col min="434" max="434" width="12" style="1" customWidth="1"/>
    <col min="435" max="437" width="11" style="1" customWidth="1"/>
    <col min="438" max="438" width="12" style="1" customWidth="1"/>
    <col min="439" max="439" width="11" style="1" customWidth="1"/>
    <col min="440" max="440" width="12" style="1" customWidth="1"/>
    <col min="441" max="451" width="11" style="1" customWidth="1"/>
    <col min="452" max="452" width="10" style="1" customWidth="1"/>
    <col min="453" max="462" width="11" style="1" customWidth="1"/>
    <col min="463" max="463" width="12" style="1" customWidth="1"/>
    <col min="464" max="466" width="11" style="1" customWidth="1"/>
    <col min="467" max="467" width="12" style="1" customWidth="1"/>
    <col min="468" max="471" width="11" style="1" customWidth="1"/>
    <col min="472" max="472" width="12" style="1" customWidth="1"/>
    <col min="473" max="475" width="11" style="1" customWidth="1"/>
    <col min="476" max="476" width="12" style="1" customWidth="1"/>
    <col min="477" max="477" width="11" style="1" customWidth="1"/>
    <col min="478" max="478" width="12" style="1" customWidth="1"/>
    <col min="479" max="481" width="11" style="1" customWidth="1"/>
    <col min="482" max="482" width="12" style="1" customWidth="1"/>
    <col min="483" max="489" width="11" style="1" customWidth="1"/>
    <col min="490" max="490" width="10" style="1" customWidth="1"/>
    <col min="491" max="512" width="11" style="1" customWidth="1"/>
    <col min="513" max="513" width="12" style="1" customWidth="1"/>
    <col min="514" max="516" width="11" style="1" customWidth="1"/>
    <col min="517" max="517" width="12" style="1" customWidth="1"/>
    <col min="518" max="519" width="11" style="1" customWidth="1"/>
    <col min="520" max="520" width="12" style="1" customWidth="1"/>
    <col min="521" max="523" width="11" style="1" customWidth="1"/>
    <col min="524" max="524" width="12" style="1" customWidth="1"/>
    <col min="525" max="528" width="11" style="1" customWidth="1"/>
    <col min="529" max="529" width="12" style="1" customWidth="1"/>
    <col min="530" max="544" width="11" style="1" customWidth="1"/>
    <col min="545" max="545" width="12" style="1" customWidth="1"/>
    <col min="546" max="546" width="11" style="1" customWidth="1"/>
    <col min="547" max="547" width="12" style="1" customWidth="1"/>
    <col min="548" max="551" width="11" style="1" customWidth="1"/>
    <col min="552" max="552" width="12" style="1" customWidth="1"/>
    <col min="553" max="553" width="11" style="1" customWidth="1"/>
    <col min="554" max="554" width="12" style="1" customWidth="1"/>
    <col min="555" max="557" width="11" style="1" customWidth="1"/>
    <col min="558" max="558" width="12" style="1" customWidth="1"/>
    <col min="559" max="561" width="11" style="1" customWidth="1"/>
    <col min="562" max="563" width="12" style="1" customWidth="1"/>
    <col min="564" max="586" width="11" style="1" customWidth="1"/>
    <col min="587" max="587" width="12" style="1" customWidth="1"/>
    <col min="588" max="588" width="10" style="1" customWidth="1"/>
    <col min="589" max="593" width="11" style="1" customWidth="1"/>
    <col min="594" max="594" width="12" style="1" customWidth="1"/>
    <col min="595" max="618" width="11" style="1" customWidth="1"/>
    <col min="619" max="619" width="12" style="1" customWidth="1"/>
    <col min="620" max="620" width="11" style="1" customWidth="1"/>
    <col min="621" max="621" width="12" style="1" customWidth="1"/>
    <col min="622" max="623" width="11" style="1" customWidth="1"/>
    <col min="624" max="625" width="12" style="1" customWidth="1"/>
    <col min="626" max="631" width="11" style="1" customWidth="1"/>
    <col min="632" max="632" width="12" style="1" customWidth="1"/>
    <col min="633" max="641" width="11" style="1" customWidth="1"/>
    <col min="642" max="642" width="12" style="1" customWidth="1"/>
    <col min="643" max="647" width="11" style="1" customWidth="1"/>
    <col min="648" max="648" width="12" style="1" customWidth="1"/>
    <col min="649" max="660" width="11" style="1" customWidth="1"/>
    <col min="661" max="661" width="12" style="1" customWidth="1"/>
    <col min="662" max="663" width="11" style="1" customWidth="1"/>
    <col min="664" max="664" width="10" style="1" customWidth="1"/>
    <col min="665" max="666" width="11" style="1" customWidth="1"/>
    <col min="667" max="667" width="12" style="1" customWidth="1"/>
    <col min="668" max="676" width="11" style="1" customWidth="1"/>
    <col min="677" max="677" width="12" style="1" customWidth="1"/>
    <col min="678" max="679" width="11" style="1" customWidth="1"/>
    <col min="680" max="680" width="12" style="1" customWidth="1"/>
    <col min="681" max="681" width="11" style="1" customWidth="1"/>
    <col min="682" max="682" width="12" style="1" customWidth="1"/>
    <col min="683" max="687" width="11" style="1" customWidth="1"/>
    <col min="688" max="688" width="12" style="1" customWidth="1"/>
    <col min="689" max="694" width="11" style="1" customWidth="1"/>
    <col min="695" max="695" width="12" style="1" customWidth="1"/>
    <col min="696" max="696" width="10" style="1" customWidth="1"/>
    <col min="697" max="702" width="11" style="1" customWidth="1"/>
    <col min="703" max="705" width="12" style="1" customWidth="1"/>
    <col min="706" max="712" width="11" style="1" customWidth="1"/>
    <col min="713" max="713" width="12" style="1" customWidth="1"/>
    <col min="714" max="715" width="11" style="1" customWidth="1"/>
    <col min="716" max="716" width="10" style="1" customWidth="1"/>
    <col min="717" max="721" width="11" style="1" customWidth="1"/>
    <col min="722" max="722" width="12" style="1" customWidth="1"/>
    <col min="723" max="724" width="11" style="1" customWidth="1"/>
    <col min="725" max="725" width="12" style="1" customWidth="1"/>
    <col min="726" max="726" width="11" style="1" customWidth="1"/>
    <col min="727" max="727" width="12" style="1" customWidth="1"/>
    <col min="728" max="749" width="11" style="1" customWidth="1"/>
    <col min="750" max="750" width="12" style="1" customWidth="1"/>
    <col min="751" max="756" width="11" style="1" customWidth="1"/>
    <col min="757" max="757" width="12" style="1" customWidth="1"/>
    <col min="758" max="760" width="11" style="1" customWidth="1"/>
    <col min="761" max="763" width="12" style="1" customWidth="1"/>
    <col min="764" max="782" width="11" style="1" customWidth="1"/>
    <col min="783" max="784" width="12" style="1" customWidth="1"/>
    <col min="785" max="787" width="11" style="1" customWidth="1"/>
    <col min="788" max="788" width="12" style="1" customWidth="1"/>
    <col min="789" max="792" width="11" style="1" customWidth="1"/>
    <col min="793" max="794" width="12" style="1" customWidth="1"/>
    <col min="795" max="806" width="11" style="1" customWidth="1"/>
    <col min="807" max="807" width="12" style="1" customWidth="1"/>
    <col min="808" max="810" width="11" style="1" customWidth="1"/>
    <col min="811" max="811" width="12" style="1" customWidth="1"/>
    <col min="812" max="812" width="11" style="1" customWidth="1"/>
    <col min="813" max="813" width="12" style="1" customWidth="1"/>
    <col min="814" max="814" width="11" style="1" customWidth="1"/>
    <col min="815" max="815" width="12" style="1" customWidth="1"/>
    <col min="816" max="819" width="11" style="1" customWidth="1"/>
    <col min="820" max="820" width="12" style="1" customWidth="1"/>
    <col min="821" max="822" width="11" style="1" customWidth="1"/>
    <col min="823" max="823" width="12" style="1" customWidth="1"/>
    <col min="824" max="826" width="11" style="1" customWidth="1"/>
    <col min="827" max="827" width="12" style="1" customWidth="1"/>
    <col min="828" max="829" width="11" style="1" customWidth="1"/>
    <col min="830" max="830" width="10" style="1" customWidth="1"/>
    <col min="831" max="835" width="11" style="1" customWidth="1"/>
    <col min="836" max="836" width="12" style="1" customWidth="1"/>
    <col min="837" max="850" width="11" style="1" customWidth="1"/>
    <col min="851" max="851" width="12" style="1" customWidth="1"/>
    <col min="852" max="852" width="11" style="1" customWidth="1"/>
    <col min="853" max="853" width="12" style="1" customWidth="1"/>
    <col min="854" max="854" width="11" style="1" customWidth="1"/>
    <col min="855" max="855" width="12" style="1" customWidth="1"/>
    <col min="856" max="856" width="11" style="1" customWidth="1"/>
    <col min="857" max="857" width="12" style="1" customWidth="1"/>
    <col min="858" max="866" width="11" style="1" customWidth="1"/>
    <col min="867" max="867" width="12" style="1" customWidth="1"/>
    <col min="868" max="869" width="11" style="1" customWidth="1"/>
    <col min="870" max="870" width="10" style="1" customWidth="1"/>
    <col min="871" max="891" width="11" style="1" customWidth="1"/>
    <col min="892" max="893" width="12" style="1" customWidth="1"/>
    <col min="894" max="909" width="11" style="1" customWidth="1"/>
    <col min="910" max="910" width="10" style="1" customWidth="1"/>
    <col min="911" max="921" width="11" style="1" customWidth="1"/>
    <col min="922" max="922" width="12" style="1" customWidth="1"/>
    <col min="923" max="923" width="11" style="1" customWidth="1"/>
    <col min="924" max="924" width="12" style="1" customWidth="1"/>
    <col min="925" max="925" width="11" style="1" customWidth="1"/>
    <col min="926" max="926" width="10" style="1" customWidth="1"/>
    <col min="927" max="933" width="11" style="1" customWidth="1"/>
    <col min="934" max="934" width="12" style="1" customWidth="1"/>
    <col min="935" max="944" width="11" style="1" customWidth="1"/>
    <col min="945" max="945" width="10" style="1" customWidth="1"/>
    <col min="946" max="952" width="11" style="1" customWidth="1"/>
    <col min="953" max="953" width="12" style="1" customWidth="1"/>
    <col min="954" max="959" width="11" style="1" customWidth="1"/>
    <col min="960" max="960" width="12" style="1" customWidth="1"/>
    <col min="961" max="964" width="11" style="1" customWidth="1"/>
    <col min="965" max="965" width="12" style="1" customWidth="1"/>
    <col min="966" max="975" width="11" style="1" customWidth="1"/>
    <col min="976" max="976" width="12" style="1" customWidth="1"/>
    <col min="977" max="1010" width="11" style="1" customWidth="1"/>
    <col min="1011" max="1012" width="12" style="1" customWidth="1"/>
    <col min="1013" max="1014" width="11" style="1" customWidth="1"/>
    <col min="1015" max="1016" width="12" style="1" customWidth="1"/>
    <col min="1017" max="1017" width="11" style="1" customWidth="1"/>
    <col min="1018" max="1018" width="12" style="1" customWidth="1"/>
    <col min="1019" max="1019" width="11" style="1" customWidth="1"/>
    <col min="1020" max="1020" width="12" style="1" customWidth="1"/>
    <col min="1021" max="1027" width="11" style="1" customWidth="1"/>
    <col min="1028" max="1028" width="12" style="1" customWidth="1"/>
    <col min="1029" max="1029" width="11" style="1" customWidth="1"/>
    <col min="1030" max="16384" width="8.88671875" style="1"/>
  </cols>
  <sheetData>
    <row r="5" spans="1:31" x14ac:dyDescent="0.25">
      <c r="A5" s="1" t="s">
        <v>2073</v>
      </c>
    </row>
    <row r="6" spans="1:31" ht="14.4" x14ac:dyDescent="0.3">
      <c r="A6" s="9" t="s">
        <v>2075</v>
      </c>
      <c r="B6" s="10" t="s">
        <v>2053</v>
      </c>
      <c r="D6" s="9" t="s">
        <v>2075</v>
      </c>
      <c r="E6" s="10" t="s">
        <v>2053</v>
      </c>
      <c r="G6" s="9" t="s">
        <v>2075</v>
      </c>
      <c r="H6" s="10" t="s">
        <v>2053</v>
      </c>
      <c r="J6" s="9" t="s">
        <v>2075</v>
      </c>
      <c r="K6" s="10" t="s">
        <v>2053</v>
      </c>
      <c r="M6" s="9" t="s">
        <v>2053</v>
      </c>
      <c r="N6" s="9" t="s">
        <v>2069</v>
      </c>
      <c r="O6" s="10"/>
      <c r="AC6"/>
      <c r="AD6"/>
    </row>
    <row r="7" spans="1:31" ht="14.4" x14ac:dyDescent="0.3">
      <c r="A7" s="14" t="s">
        <v>27</v>
      </c>
      <c r="B7" s="12">
        <v>0.20296210982365165</v>
      </c>
      <c r="D7" s="11" t="s">
        <v>2054</v>
      </c>
      <c r="E7" s="12">
        <v>0.22251502465453291</v>
      </c>
      <c r="G7" s="14" t="s">
        <v>30</v>
      </c>
      <c r="H7" s="12">
        <v>0.20700676640755644</v>
      </c>
      <c r="J7" s="14" t="s">
        <v>43</v>
      </c>
      <c r="K7" s="12">
        <v>0.10524581330280948</v>
      </c>
      <c r="M7" s="9" t="s">
        <v>2075</v>
      </c>
      <c r="N7" s="10" t="s">
        <v>23</v>
      </c>
      <c r="O7" s="10" t="s">
        <v>41</v>
      </c>
      <c r="AC7"/>
    </row>
    <row r="8" spans="1:31" ht="14.4" x14ac:dyDescent="0.3">
      <c r="A8" s="14" t="s">
        <v>58</v>
      </c>
      <c r="B8" s="12">
        <v>9.3990985392211471E-2</v>
      </c>
      <c r="D8" s="11" t="s">
        <v>2055</v>
      </c>
      <c r="E8" s="12">
        <v>0.20899086736353026</v>
      </c>
      <c r="G8" s="14" t="s">
        <v>55</v>
      </c>
      <c r="H8" s="12">
        <v>0.19627966144458023</v>
      </c>
      <c r="J8" s="14" t="s">
        <v>37</v>
      </c>
      <c r="K8" s="12">
        <v>0.27801741069769986</v>
      </c>
      <c r="M8" s="14" t="s">
        <v>43</v>
      </c>
      <c r="N8" s="17">
        <v>11180322940</v>
      </c>
      <c r="O8" s="17">
        <v>15229127606</v>
      </c>
      <c r="AD8"/>
      <c r="AE8"/>
    </row>
    <row r="9" spans="1:31" ht="14.4" x14ac:dyDescent="0.3">
      <c r="A9" s="14" t="s">
        <v>71</v>
      </c>
      <c r="B9" s="12">
        <v>0.10506474003565462</v>
      </c>
      <c r="D9" s="11" t="s">
        <v>2056</v>
      </c>
      <c r="E9" s="12">
        <v>0.2371181572572775</v>
      </c>
      <c r="G9" s="14" t="s">
        <v>38</v>
      </c>
      <c r="H9" s="12">
        <v>0.20163075080506312</v>
      </c>
      <c r="J9" s="14" t="s">
        <v>29</v>
      </c>
      <c r="K9" s="12">
        <v>0.41933445838487776</v>
      </c>
      <c r="M9" s="14" t="s">
        <v>37</v>
      </c>
      <c r="N9" s="17">
        <v>34344702127</v>
      </c>
      <c r="O9" s="17">
        <v>35418520070</v>
      </c>
      <c r="AD9"/>
      <c r="AE9"/>
    </row>
    <row r="10" spans="1:31" ht="14.4" x14ac:dyDescent="0.3">
      <c r="A10" s="14" t="s">
        <v>35</v>
      </c>
      <c r="B10" s="12">
        <v>0.16631535184156856</v>
      </c>
      <c r="D10" s="11" t="s">
        <v>2057</v>
      </c>
      <c r="E10" s="12">
        <v>0.25359459799674555</v>
      </c>
      <c r="G10" s="14" t="s">
        <v>51</v>
      </c>
      <c r="H10" s="12">
        <v>0.17427586936579229</v>
      </c>
      <c r="J10" s="14" t="s">
        <v>50</v>
      </c>
      <c r="K10" s="12">
        <v>0.19740231761461285</v>
      </c>
      <c r="M10" s="14" t="s">
        <v>29</v>
      </c>
      <c r="N10" s="17">
        <v>52551899821</v>
      </c>
      <c r="O10" s="17">
        <v>52672168419</v>
      </c>
      <c r="AC10"/>
      <c r="AD10"/>
      <c r="AE10"/>
    </row>
    <row r="11" spans="1:31" ht="14.4" x14ac:dyDescent="0.3">
      <c r="A11" s="14" t="s">
        <v>61</v>
      </c>
      <c r="B11" s="12">
        <v>0.43166681290691367</v>
      </c>
      <c r="D11" s="11" t="s">
        <v>2058</v>
      </c>
      <c r="E11" s="12">
        <v>7.7781352727913811E-2</v>
      </c>
      <c r="G11" s="14" t="s">
        <v>84</v>
      </c>
      <c r="H11" s="12">
        <v>0.22080695197700792</v>
      </c>
      <c r="J11"/>
      <c r="K11"/>
      <c r="M11" s="14" t="s">
        <v>50</v>
      </c>
      <c r="N11" s="17">
        <v>22672101879</v>
      </c>
      <c r="O11" s="17">
        <v>26862284156</v>
      </c>
      <c r="AC11"/>
      <c r="AD11"/>
      <c r="AE11"/>
    </row>
    <row r="12" spans="1:31" ht="14.4" x14ac:dyDescent="0.3">
      <c r="G12"/>
      <c r="H12"/>
      <c r="M12"/>
      <c r="N12"/>
      <c r="O12"/>
      <c r="AC12"/>
      <c r="AD12"/>
      <c r="AE12"/>
    </row>
    <row r="13" spans="1:31" ht="14.4" x14ac:dyDescent="0.3">
      <c r="G13"/>
      <c r="H13"/>
      <c r="M13"/>
      <c r="N13"/>
      <c r="O13"/>
      <c r="AC13"/>
      <c r="AD13"/>
      <c r="AE13"/>
    </row>
    <row r="14" spans="1:31" ht="14.4" x14ac:dyDescent="0.3">
      <c r="G14"/>
      <c r="H14"/>
      <c r="M14" s="9" t="s">
        <v>2053</v>
      </c>
      <c r="N14" s="9" t="s">
        <v>2069</v>
      </c>
      <c r="O14" s="10"/>
      <c r="AC14"/>
      <c r="AD14"/>
      <c r="AE14"/>
    </row>
    <row r="15" spans="1:31" ht="14.4" x14ac:dyDescent="0.3">
      <c r="A15" s="1" t="s">
        <v>2076</v>
      </c>
      <c r="G15"/>
      <c r="H15"/>
      <c r="M15" s="9" t="s">
        <v>2075</v>
      </c>
      <c r="N15" s="10" t="s">
        <v>23</v>
      </c>
      <c r="O15" s="10" t="s">
        <v>41</v>
      </c>
      <c r="AC15"/>
      <c r="AD15"/>
      <c r="AE15"/>
    </row>
    <row r="16" spans="1:31" ht="14.4" x14ac:dyDescent="0.3">
      <c r="A16" s="9" t="s">
        <v>2068</v>
      </c>
      <c r="B16" s="9" t="s">
        <v>2074</v>
      </c>
      <c r="C16" s="10"/>
      <c r="D16" s="10"/>
      <c r="E16" s="10"/>
      <c r="F16" s="10"/>
      <c r="G16"/>
      <c r="H16"/>
      <c r="M16" s="14" t="s">
        <v>27</v>
      </c>
      <c r="N16" s="17">
        <v>21998576804</v>
      </c>
      <c r="O16" s="17">
        <v>28930934156</v>
      </c>
      <c r="AC16"/>
      <c r="AD16"/>
      <c r="AE16"/>
    </row>
    <row r="17" spans="1:31" ht="14.4" x14ac:dyDescent="0.3">
      <c r="A17" s="9" t="s">
        <v>2052</v>
      </c>
      <c r="B17" s="15" t="s">
        <v>2054</v>
      </c>
      <c r="C17" s="15" t="s">
        <v>2055</v>
      </c>
      <c r="D17" s="15" t="s">
        <v>2056</v>
      </c>
      <c r="E17" s="15" t="s">
        <v>2057</v>
      </c>
      <c r="F17" s="15" t="s">
        <v>2058</v>
      </c>
      <c r="G17"/>
      <c r="H17"/>
      <c r="M17" s="14" t="s">
        <v>58</v>
      </c>
      <c r="N17" s="17">
        <v>11569975309</v>
      </c>
      <c r="O17" s="17">
        <v>12015288585</v>
      </c>
      <c r="AC17"/>
      <c r="AD17"/>
      <c r="AE17"/>
    </row>
    <row r="18" spans="1:31" ht="14.4" x14ac:dyDescent="0.3">
      <c r="A18" s="11">
        <v>0</v>
      </c>
      <c r="B18" s="17">
        <v>187</v>
      </c>
      <c r="C18" s="17">
        <v>169</v>
      </c>
      <c r="D18" s="17">
        <v>194</v>
      </c>
      <c r="E18" s="17">
        <v>201</v>
      </c>
      <c r="F18" s="17">
        <v>58</v>
      </c>
      <c r="G18"/>
      <c r="H18"/>
      <c r="M18" s="14" t="s">
        <v>71</v>
      </c>
      <c r="N18" s="17">
        <v>11979880143</v>
      </c>
      <c r="O18" s="17">
        <v>14384133484</v>
      </c>
      <c r="AC18"/>
      <c r="AD18"/>
      <c r="AE18"/>
    </row>
    <row r="19" spans="1:31" ht="14.4" x14ac:dyDescent="0.3">
      <c r="A19" s="11">
        <v>1</v>
      </c>
      <c r="B19" s="17">
        <v>38</v>
      </c>
      <c r="C19" s="17">
        <v>42</v>
      </c>
      <c r="D19" s="17">
        <v>50</v>
      </c>
      <c r="E19" s="17">
        <v>46</v>
      </c>
      <c r="F19" s="17">
        <v>15</v>
      </c>
      <c r="G19"/>
      <c r="H19"/>
      <c r="M19" s="14" t="s">
        <v>35</v>
      </c>
      <c r="N19" s="17">
        <v>19454358755</v>
      </c>
      <c r="O19" s="17">
        <v>22279339923</v>
      </c>
      <c r="AC19"/>
      <c r="AD19"/>
      <c r="AE19"/>
    </row>
    <row r="20" spans="1:31" ht="14.4" x14ac:dyDescent="0.3">
      <c r="G20"/>
      <c r="H20"/>
      <c r="M20" s="14" t="s">
        <v>61</v>
      </c>
      <c r="N20" s="17">
        <v>55746235756</v>
      </c>
      <c r="O20" s="17">
        <v>52572404103</v>
      </c>
      <c r="AC20"/>
      <c r="AD20"/>
      <c r="AE20"/>
    </row>
    <row r="21" spans="1:31" ht="14.4" x14ac:dyDescent="0.3">
      <c r="E21" s="8"/>
      <c r="G21"/>
      <c r="H21"/>
      <c r="AC21"/>
      <c r="AD21"/>
      <c r="AE21"/>
    </row>
    <row r="22" spans="1:31" ht="14.4" x14ac:dyDescent="0.3">
      <c r="A22" s="1" t="s">
        <v>2077</v>
      </c>
      <c r="G22"/>
      <c r="H22"/>
      <c r="AC22"/>
      <c r="AD22"/>
      <c r="AE22"/>
    </row>
    <row r="23" spans="1:31" ht="14.4" x14ac:dyDescent="0.3">
      <c r="A23" s="9" t="s">
        <v>2059</v>
      </c>
      <c r="B23" s="10" t="s">
        <v>2066</v>
      </c>
      <c r="C23" s="10" t="s">
        <v>2067</v>
      </c>
      <c r="D23"/>
      <c r="G23"/>
      <c r="H23"/>
      <c r="AC23"/>
      <c r="AD23"/>
      <c r="AE23"/>
    </row>
    <row r="24" spans="1:31" ht="14.4" x14ac:dyDescent="0.3">
      <c r="A24" s="11" t="s">
        <v>2054</v>
      </c>
      <c r="B24" s="18">
        <v>36.611804768688565</v>
      </c>
      <c r="C24" s="18">
        <v>2.8781805014733686</v>
      </c>
      <c r="D24"/>
      <c r="G24"/>
      <c r="H24"/>
      <c r="I24"/>
      <c r="J24"/>
      <c r="K24"/>
      <c r="L24"/>
      <c r="M24"/>
      <c r="P24"/>
      <c r="Q24"/>
      <c r="R24"/>
      <c r="S24"/>
      <c r="T24"/>
      <c r="AC24"/>
      <c r="AD24"/>
      <c r="AE24"/>
    </row>
    <row r="25" spans="1:31" ht="14.4" x14ac:dyDescent="0.3">
      <c r="A25" s="11" t="s">
        <v>2055</v>
      </c>
      <c r="B25" s="18">
        <v>34.603040200642653</v>
      </c>
      <c r="C25" s="18">
        <v>2.068544462796714</v>
      </c>
      <c r="D25"/>
      <c r="G25"/>
      <c r="H25"/>
      <c r="I25"/>
      <c r="J25"/>
      <c r="K25"/>
      <c r="L25"/>
      <c r="M25"/>
      <c r="P25"/>
      <c r="Q25"/>
      <c r="R25"/>
      <c r="S25"/>
      <c r="T25"/>
      <c r="U25"/>
      <c r="AC25"/>
      <c r="AD25"/>
      <c r="AE25"/>
    </row>
    <row r="26" spans="1:31" ht="14.4" x14ac:dyDescent="0.3">
      <c r="A26" s="11" t="s">
        <v>2056</v>
      </c>
      <c r="B26" s="18">
        <v>33.133006893379516</v>
      </c>
      <c r="C26" s="18">
        <v>1.5781306080805253</v>
      </c>
      <c r="D26"/>
      <c r="G26"/>
      <c r="H26"/>
      <c r="I26"/>
      <c r="J26"/>
      <c r="K26"/>
      <c r="L26"/>
      <c r="M26" s="9" t="s">
        <v>2083</v>
      </c>
      <c r="N26" s="10" t="s">
        <v>2081</v>
      </c>
      <c r="P26"/>
      <c r="Q26"/>
      <c r="R26"/>
      <c r="S26"/>
      <c r="T26"/>
      <c r="U26"/>
    </row>
    <row r="27" spans="1:31" ht="14.4" x14ac:dyDescent="0.3">
      <c r="A27" s="11" t="s">
        <v>2057</v>
      </c>
      <c r="B27" s="18">
        <v>30.624484176609872</v>
      </c>
      <c r="C27" s="18">
        <v>1.9427368376232546</v>
      </c>
      <c r="D27"/>
      <c r="G27"/>
      <c r="H27"/>
      <c r="I27"/>
      <c r="J27"/>
      <c r="K27"/>
      <c r="L27"/>
      <c r="M27" s="11" t="s">
        <v>2070</v>
      </c>
      <c r="N27" s="17">
        <v>759722730868.19971</v>
      </c>
      <c r="P27"/>
      <c r="Q27"/>
      <c r="R27"/>
      <c r="S27"/>
      <c r="T27"/>
      <c r="U27"/>
    </row>
    <row r="28" spans="1:31" ht="14.4" x14ac:dyDescent="0.3">
      <c r="A28" s="11" t="s">
        <v>2058</v>
      </c>
      <c r="B28" s="18">
        <v>31.052249300512091</v>
      </c>
      <c r="C28" s="18">
        <v>1.4474578335041735</v>
      </c>
      <c r="D28"/>
      <c r="G28"/>
      <c r="H28"/>
      <c r="I28"/>
      <c r="J28"/>
      <c r="K28"/>
      <c r="L28"/>
      <c r="M28" s="11" t="s">
        <v>2071</v>
      </c>
      <c r="N28" s="17">
        <v>864919768147.72046</v>
      </c>
      <c r="P28"/>
      <c r="Q28"/>
      <c r="R28"/>
      <c r="S28"/>
      <c r="T28"/>
      <c r="U28"/>
    </row>
    <row r="29" spans="1:31" ht="14.4" x14ac:dyDescent="0.3">
      <c r="G29"/>
      <c r="H29"/>
      <c r="I29"/>
      <c r="J29"/>
      <c r="K29"/>
      <c r="L29"/>
      <c r="P29"/>
      <c r="Q29"/>
      <c r="R29"/>
      <c r="S29"/>
      <c r="T29"/>
      <c r="U29"/>
    </row>
    <row r="30" spans="1:31" ht="14.4" x14ac:dyDescent="0.3">
      <c r="A30" s="9" t="s">
        <v>3</v>
      </c>
      <c r="B30" s="10" t="s">
        <v>2066</v>
      </c>
      <c r="C30" s="10" t="s">
        <v>2067</v>
      </c>
      <c r="D30"/>
      <c r="G30"/>
      <c r="H30"/>
      <c r="I30"/>
      <c r="J30"/>
      <c r="K30"/>
      <c r="L30"/>
      <c r="P30"/>
      <c r="Q30"/>
      <c r="R30"/>
      <c r="S30"/>
      <c r="T30"/>
      <c r="U30"/>
    </row>
    <row r="31" spans="1:31" ht="14.4" x14ac:dyDescent="0.3">
      <c r="A31" s="14" t="s">
        <v>23</v>
      </c>
      <c r="B31" s="18">
        <v>33.687938467506306</v>
      </c>
      <c r="C31" s="18">
        <v>1.4474578335041735</v>
      </c>
      <c r="D31"/>
      <c r="E31" s="9" t="s">
        <v>2068</v>
      </c>
      <c r="F31" s="9" t="s">
        <v>2084</v>
      </c>
      <c r="G31" s="10"/>
      <c r="H31"/>
      <c r="I31" s="9" t="s">
        <v>2083</v>
      </c>
      <c r="J31" s="10" t="s">
        <v>2094</v>
      </c>
      <c r="M31" s="9" t="s">
        <v>2083</v>
      </c>
      <c r="N31" s="10" t="s">
        <v>2082</v>
      </c>
      <c r="P31"/>
      <c r="Q31"/>
      <c r="R31"/>
      <c r="S31"/>
      <c r="T31"/>
      <c r="U31"/>
    </row>
    <row r="32" spans="1:31" ht="14.4" x14ac:dyDescent="0.3">
      <c r="A32" s="14" t="s">
        <v>41</v>
      </c>
      <c r="B32" s="18">
        <v>33.24227923149266</v>
      </c>
      <c r="C32" s="18">
        <v>1.5781306080805253</v>
      </c>
      <c r="D32"/>
      <c r="E32" s="9" t="s">
        <v>2072</v>
      </c>
      <c r="F32" s="15">
        <v>0</v>
      </c>
      <c r="G32" s="15">
        <v>1</v>
      </c>
      <c r="H32"/>
      <c r="I32" s="14" t="s">
        <v>23</v>
      </c>
      <c r="J32" s="17">
        <v>476</v>
      </c>
      <c r="M32" s="11" t="s">
        <v>2070</v>
      </c>
      <c r="N32" s="17">
        <v>856301873070.19983</v>
      </c>
      <c r="P32"/>
      <c r="Q32"/>
      <c r="R32"/>
      <c r="S32"/>
      <c r="T32"/>
      <c r="U32"/>
    </row>
    <row r="33" spans="1:21" ht="14.4" x14ac:dyDescent="0.3">
      <c r="E33" s="14" t="s">
        <v>30</v>
      </c>
      <c r="F33" s="17">
        <v>162</v>
      </c>
      <c r="G33" s="17">
        <v>45</v>
      </c>
      <c r="H33"/>
      <c r="I33" s="16">
        <v>0</v>
      </c>
      <c r="J33" s="17">
        <v>385</v>
      </c>
      <c r="M33" s="11" t="s">
        <v>2071</v>
      </c>
      <c r="N33" s="17">
        <v>972504180209.72034</v>
      </c>
      <c r="P33"/>
      <c r="Q33"/>
      <c r="R33"/>
      <c r="S33"/>
      <c r="T33"/>
      <c r="U33"/>
    </row>
    <row r="34" spans="1:21" ht="14.4" x14ac:dyDescent="0.3">
      <c r="A34" s="9" t="s">
        <v>2060</v>
      </c>
      <c r="B34" s="10" t="s">
        <v>2066</v>
      </c>
      <c r="C34" s="10" t="s">
        <v>2067</v>
      </c>
      <c r="D34"/>
      <c r="E34" s="13" t="s">
        <v>27</v>
      </c>
      <c r="F34" s="17">
        <v>33</v>
      </c>
      <c r="G34" s="17">
        <v>6</v>
      </c>
      <c r="H34"/>
      <c r="I34" s="16">
        <v>1</v>
      </c>
      <c r="J34" s="17">
        <v>91</v>
      </c>
      <c r="P34"/>
      <c r="Q34"/>
      <c r="R34"/>
      <c r="S34"/>
      <c r="T34"/>
      <c r="U34"/>
    </row>
    <row r="35" spans="1:21" ht="14.4" x14ac:dyDescent="0.3">
      <c r="A35" s="14" t="s">
        <v>42</v>
      </c>
      <c r="B35" s="18">
        <v>32.43251038411735</v>
      </c>
      <c r="C35" s="18">
        <v>1.9427368376232546</v>
      </c>
      <c r="D35"/>
      <c r="E35" s="13" t="s">
        <v>58</v>
      </c>
      <c r="F35" s="17">
        <v>13</v>
      </c>
      <c r="G35" s="17">
        <v>3</v>
      </c>
      <c r="H35"/>
      <c r="I35" s="14" t="s">
        <v>41</v>
      </c>
      <c r="J35" s="17">
        <v>524</v>
      </c>
      <c r="P35"/>
      <c r="S35"/>
      <c r="T35"/>
      <c r="U35"/>
    </row>
    <row r="36" spans="1:21" ht="14.4" x14ac:dyDescent="0.3">
      <c r="A36" s="14" t="s">
        <v>24</v>
      </c>
      <c r="B36" s="18">
        <v>34.309391528712901</v>
      </c>
      <c r="C36" s="18">
        <v>1.4474578335041735</v>
      </c>
      <c r="D36"/>
      <c r="E36" s="13" t="s">
        <v>71</v>
      </c>
      <c r="F36" s="17">
        <v>16</v>
      </c>
      <c r="G36" s="17">
        <v>7</v>
      </c>
      <c r="H36"/>
      <c r="I36" s="16">
        <v>0</v>
      </c>
      <c r="J36" s="17">
        <v>424</v>
      </c>
      <c r="P36"/>
      <c r="S36"/>
      <c r="T36"/>
      <c r="U36"/>
    </row>
    <row r="37" spans="1:21" ht="14.4" x14ac:dyDescent="0.3">
      <c r="A37" s="14" t="s">
        <v>33</v>
      </c>
      <c r="B37" s="18">
        <v>32.541197719784691</v>
      </c>
      <c r="C37" s="18">
        <v>1.5781306080805253</v>
      </c>
      <c r="D37"/>
      <c r="E37" s="13" t="s">
        <v>35</v>
      </c>
      <c r="F37" s="17">
        <v>23</v>
      </c>
      <c r="G37" s="17">
        <v>5</v>
      </c>
      <c r="I37" s="16">
        <v>1</v>
      </c>
      <c r="J37" s="17">
        <v>100</v>
      </c>
      <c r="P37"/>
      <c r="S37"/>
      <c r="T37"/>
      <c r="U37"/>
    </row>
    <row r="38" spans="1:21" x14ac:dyDescent="0.25">
      <c r="E38" s="13" t="s">
        <v>61</v>
      </c>
      <c r="F38" s="17">
        <v>77</v>
      </c>
      <c r="G38" s="17">
        <v>24</v>
      </c>
    </row>
    <row r="39" spans="1:21" ht="14.4" x14ac:dyDescent="0.3">
      <c r="A39" s="9" t="s">
        <v>5</v>
      </c>
      <c r="B39" s="10" t="s">
        <v>2066</v>
      </c>
      <c r="C39" s="10" t="s">
        <v>2067</v>
      </c>
      <c r="D39"/>
      <c r="E39" s="14" t="s">
        <v>55</v>
      </c>
      <c r="F39" s="17">
        <v>169</v>
      </c>
      <c r="G39" s="17">
        <v>27</v>
      </c>
      <c r="M39" s="9" t="s">
        <v>12</v>
      </c>
      <c r="N39" s="10" t="s">
        <v>2085</v>
      </c>
    </row>
    <row r="40" spans="1:21" ht="14.4" x14ac:dyDescent="0.3">
      <c r="A40" s="11">
        <v>0</v>
      </c>
      <c r="B40" s="18">
        <v>35.657271048479153</v>
      </c>
      <c r="C40" s="18">
        <v>2.9557406692501602</v>
      </c>
      <c r="D40"/>
      <c r="E40" s="13" t="s">
        <v>27</v>
      </c>
      <c r="F40" s="17">
        <v>39</v>
      </c>
      <c r="G40" s="17">
        <v>7</v>
      </c>
    </row>
    <row r="41" spans="1:21" ht="14.4" x14ac:dyDescent="0.3">
      <c r="A41" s="11">
        <v>1</v>
      </c>
      <c r="B41" s="18">
        <v>32.286385399530232</v>
      </c>
      <c r="C41" s="18">
        <v>1.4474578335041735</v>
      </c>
      <c r="D41"/>
      <c r="E41" s="13" t="s">
        <v>58</v>
      </c>
      <c r="F41" s="17">
        <v>18</v>
      </c>
      <c r="G41" s="17"/>
      <c r="M41" s="10" t="s">
        <v>2091</v>
      </c>
      <c r="S41"/>
    </row>
    <row r="42" spans="1:21" ht="14.4" x14ac:dyDescent="0.3">
      <c r="A42" s="11">
        <v>2</v>
      </c>
      <c r="B42" s="18">
        <v>30.834343459748329</v>
      </c>
      <c r="C42" s="18">
        <v>2.068544462796714</v>
      </c>
      <c r="D42"/>
      <c r="E42" s="13" t="s">
        <v>71</v>
      </c>
      <c r="F42" s="17">
        <v>16</v>
      </c>
      <c r="G42" s="17">
        <v>3</v>
      </c>
      <c r="I42" s="9" t="s">
        <v>2083</v>
      </c>
      <c r="J42" s="10" t="s">
        <v>2094</v>
      </c>
      <c r="M42" s="17">
        <v>1.8616796452105511E-2</v>
      </c>
      <c r="S42"/>
    </row>
    <row r="43" spans="1:21" ht="14.4" x14ac:dyDescent="0.3">
      <c r="A43" s="11">
        <v>3</v>
      </c>
      <c r="B43" s="18">
        <v>34.683271928333049</v>
      </c>
      <c r="C43" s="18">
        <v>1.9427368376232546</v>
      </c>
      <c r="D43"/>
      <c r="E43" s="13" t="s">
        <v>35</v>
      </c>
      <c r="F43" s="17">
        <v>33</v>
      </c>
      <c r="G43" s="17">
        <v>8</v>
      </c>
      <c r="I43" s="11">
        <v>0</v>
      </c>
      <c r="J43" s="17">
        <v>809</v>
      </c>
      <c r="S43"/>
    </row>
    <row r="44" spans="1:21" ht="14.4" x14ac:dyDescent="0.3">
      <c r="E44" s="13" t="s">
        <v>61</v>
      </c>
      <c r="F44" s="17">
        <v>63</v>
      </c>
      <c r="G44" s="17">
        <v>9</v>
      </c>
      <c r="I44" s="13" t="s">
        <v>27</v>
      </c>
      <c r="J44" s="17">
        <v>173</v>
      </c>
      <c r="M44" s="9" t="s">
        <v>12</v>
      </c>
      <c r="N44" s="10" t="s">
        <v>2085</v>
      </c>
      <c r="S44"/>
    </row>
    <row r="45" spans="1:21" ht="14.4" x14ac:dyDescent="0.3">
      <c r="A45" s="9" t="s">
        <v>2061</v>
      </c>
      <c r="B45" s="10" t="s">
        <v>2066</v>
      </c>
      <c r="C45" s="10" t="s">
        <v>2067</v>
      </c>
      <c r="D45"/>
      <c r="E45" s="14" t="s">
        <v>38</v>
      </c>
      <c r="F45" s="17">
        <v>160</v>
      </c>
      <c r="G45" s="17">
        <v>41</v>
      </c>
      <c r="I45" s="13" t="s">
        <v>58</v>
      </c>
      <c r="J45" s="17">
        <v>81</v>
      </c>
      <c r="S45"/>
    </row>
    <row r="46" spans="1:21" ht="14.4" x14ac:dyDescent="0.3">
      <c r="A46" s="14" t="s">
        <v>34</v>
      </c>
      <c r="B46" s="18">
        <v>33.799029877658207</v>
      </c>
      <c r="C46" s="18">
        <v>1.9427368376232546</v>
      </c>
      <c r="D46"/>
      <c r="E46" s="13" t="s">
        <v>27</v>
      </c>
      <c r="F46" s="17">
        <v>36</v>
      </c>
      <c r="G46" s="17">
        <v>13</v>
      </c>
      <c r="I46" s="13" t="s">
        <v>71</v>
      </c>
      <c r="J46" s="17">
        <v>85</v>
      </c>
      <c r="M46" s="10" t="s">
        <v>2090</v>
      </c>
      <c r="N46"/>
      <c r="S46"/>
    </row>
    <row r="47" spans="1:21" ht="14.4" x14ac:dyDescent="0.3">
      <c r="A47" s="14" t="s">
        <v>64</v>
      </c>
      <c r="B47" s="18">
        <v>32.055942031842221</v>
      </c>
      <c r="C47" s="18">
        <v>2.5020668340528496</v>
      </c>
      <c r="D47"/>
      <c r="E47" s="13" t="s">
        <v>58</v>
      </c>
      <c r="F47" s="17">
        <v>8</v>
      </c>
      <c r="G47" s="17">
        <v>5</v>
      </c>
      <c r="I47" s="13" t="s">
        <v>35</v>
      </c>
      <c r="J47" s="17">
        <v>134</v>
      </c>
      <c r="M47" s="17">
        <v>1.8568382310895647E-2</v>
      </c>
      <c r="N47"/>
      <c r="S47"/>
    </row>
    <row r="48" spans="1:21" ht="14.4" x14ac:dyDescent="0.3">
      <c r="A48" s="14" t="s">
        <v>25</v>
      </c>
      <c r="B48" s="18">
        <v>33.414373479608798</v>
      </c>
      <c r="C48" s="18">
        <v>1.4474578335041735</v>
      </c>
      <c r="D48"/>
      <c r="E48" s="13" t="s">
        <v>71</v>
      </c>
      <c r="F48" s="17">
        <v>20</v>
      </c>
      <c r="G48" s="17">
        <v>2</v>
      </c>
      <c r="I48" s="13" t="s">
        <v>61</v>
      </c>
      <c r="J48" s="17">
        <v>336</v>
      </c>
      <c r="P48"/>
      <c r="S48"/>
    </row>
    <row r="49" spans="1:20" ht="14.4" x14ac:dyDescent="0.3">
      <c r="A49" s="14" t="s">
        <v>93</v>
      </c>
      <c r="B49" s="18">
        <v>39.625181748828858</v>
      </c>
      <c r="C49" s="18">
        <v>4.4681641744026033</v>
      </c>
      <c r="D49"/>
      <c r="E49" s="13" t="s">
        <v>35</v>
      </c>
      <c r="F49" s="17">
        <v>34</v>
      </c>
      <c r="G49" s="17">
        <v>10</v>
      </c>
      <c r="I49" s="11">
        <v>1</v>
      </c>
      <c r="J49" s="17">
        <v>191</v>
      </c>
      <c r="M49" s="9" t="s">
        <v>12</v>
      </c>
      <c r="N49" s="10" t="s">
        <v>2085</v>
      </c>
    </row>
    <row r="50" spans="1:20" x14ac:dyDescent="0.25">
      <c r="E50" s="13" t="s">
        <v>61</v>
      </c>
      <c r="F50" s="17">
        <v>62</v>
      </c>
      <c r="G50" s="17">
        <v>11</v>
      </c>
      <c r="I50" s="13" t="s">
        <v>27</v>
      </c>
      <c r="J50" s="17">
        <v>47</v>
      </c>
    </row>
    <row r="51" spans="1:20" ht="14.4" x14ac:dyDescent="0.3">
      <c r="A51" s="9" t="s">
        <v>2062</v>
      </c>
      <c r="B51" s="10" t="s">
        <v>2066</v>
      </c>
      <c r="C51" s="10" t="s">
        <v>2067</v>
      </c>
      <c r="D51"/>
      <c r="E51" s="14" t="s">
        <v>51</v>
      </c>
      <c r="F51" s="17">
        <v>145</v>
      </c>
      <c r="G51" s="17">
        <v>38</v>
      </c>
      <c r="I51" s="13" t="s">
        <v>58</v>
      </c>
      <c r="J51" s="17">
        <v>14</v>
      </c>
      <c r="M51" s="10" t="s">
        <v>2092</v>
      </c>
      <c r="N51"/>
    </row>
    <row r="52" spans="1:20" ht="14.4" x14ac:dyDescent="0.3">
      <c r="A52" s="14" t="s">
        <v>305</v>
      </c>
      <c r="B52" s="18">
        <v>33.064413377098965</v>
      </c>
      <c r="C52" s="18">
        <v>2.5020668340528496</v>
      </c>
      <c r="D52"/>
      <c r="E52" s="13" t="s">
        <v>27</v>
      </c>
      <c r="F52" s="17">
        <v>29</v>
      </c>
      <c r="G52" s="17">
        <v>13</v>
      </c>
      <c r="I52" s="13" t="s">
        <v>71</v>
      </c>
      <c r="J52" s="17">
        <v>21</v>
      </c>
      <c r="M52" s="17">
        <v>-6.8534027581798565E-2</v>
      </c>
      <c r="N52"/>
    </row>
    <row r="53" spans="1:20" ht="14.4" x14ac:dyDescent="0.3">
      <c r="A53" s="14" t="s">
        <v>54</v>
      </c>
      <c r="B53" s="18">
        <v>35.059102109038101</v>
      </c>
      <c r="C53" s="18">
        <v>3.6261475533561858</v>
      </c>
      <c r="D53"/>
      <c r="E53" s="13" t="s">
        <v>58</v>
      </c>
      <c r="F53" s="17">
        <v>14</v>
      </c>
      <c r="G53" s="17">
        <v>3</v>
      </c>
      <c r="I53" s="13" t="s">
        <v>35</v>
      </c>
      <c r="J53" s="17">
        <v>35</v>
      </c>
    </row>
    <row r="54" spans="1:20" ht="14.4" x14ac:dyDescent="0.3">
      <c r="A54" s="14" t="s">
        <v>26</v>
      </c>
      <c r="B54" s="18">
        <v>32.837801718851821</v>
      </c>
      <c r="C54" s="18">
        <v>1.4474578335041735</v>
      </c>
      <c r="D54"/>
      <c r="E54" s="13" t="s">
        <v>71</v>
      </c>
      <c r="F54" s="17">
        <v>16</v>
      </c>
      <c r="G54" s="17">
        <v>5</v>
      </c>
      <c r="I54" s="13" t="s">
        <v>61</v>
      </c>
      <c r="J54" s="17">
        <v>74</v>
      </c>
      <c r="M54" s="9" t="s">
        <v>12</v>
      </c>
      <c r="N54" s="10" t="s">
        <v>2085</v>
      </c>
      <c r="P54"/>
      <c r="Q54"/>
      <c r="R54"/>
      <c r="S54"/>
      <c r="T54"/>
    </row>
    <row r="55" spans="1:20" ht="14.4" x14ac:dyDescent="0.3">
      <c r="A55" s="14" t="s">
        <v>49</v>
      </c>
      <c r="B55" s="18">
        <v>34.303877595080607</v>
      </c>
      <c r="C55" s="18">
        <v>3.3458539075214047</v>
      </c>
      <c r="D55"/>
      <c r="E55" s="13" t="s">
        <v>35</v>
      </c>
      <c r="F55" s="17">
        <v>21</v>
      </c>
      <c r="G55" s="17">
        <v>4</v>
      </c>
      <c r="P55"/>
      <c r="Q55"/>
      <c r="R55"/>
      <c r="S55"/>
      <c r="T55"/>
    </row>
    <row r="56" spans="1:20" ht="14.4" x14ac:dyDescent="0.3">
      <c r="E56" s="13" t="s">
        <v>61</v>
      </c>
      <c r="F56" s="17">
        <v>65</v>
      </c>
      <c r="G56" s="17">
        <v>13</v>
      </c>
      <c r="M56" s="10" t="s">
        <v>2093</v>
      </c>
      <c r="N56"/>
      <c r="P56"/>
      <c r="Q56"/>
      <c r="R56"/>
      <c r="S56"/>
      <c r="T56"/>
    </row>
    <row r="57" spans="1:20" ht="14.4" x14ac:dyDescent="0.3">
      <c r="A57" s="9" t="s">
        <v>2063</v>
      </c>
      <c r="B57" s="10" t="s">
        <v>2066</v>
      </c>
      <c r="C57" s="10" t="s">
        <v>2067</v>
      </c>
      <c r="D57"/>
      <c r="E57" s="14" t="s">
        <v>84</v>
      </c>
      <c r="F57" s="17">
        <v>173</v>
      </c>
      <c r="G57" s="17">
        <v>40</v>
      </c>
      <c r="M57" s="17">
        <v>0.70710678118655168</v>
      </c>
      <c r="N57"/>
      <c r="P57"/>
      <c r="Q57"/>
      <c r="R57"/>
      <c r="S57"/>
      <c r="T57"/>
    </row>
    <row r="58" spans="1:20" ht="14.4" x14ac:dyDescent="0.3">
      <c r="A58" s="14" t="s">
        <v>27</v>
      </c>
      <c r="B58" s="18">
        <v>34.235877370360541</v>
      </c>
      <c r="C58" s="18">
        <v>1.9427368376232546</v>
      </c>
      <c r="D58"/>
      <c r="E58" s="13" t="s">
        <v>27</v>
      </c>
      <c r="F58" s="17">
        <v>36</v>
      </c>
      <c r="G58" s="17">
        <v>8</v>
      </c>
      <c r="P58"/>
      <c r="Q58"/>
      <c r="R58"/>
      <c r="S58"/>
      <c r="T58"/>
    </row>
    <row r="59" spans="1:20" ht="14.4" x14ac:dyDescent="0.3">
      <c r="A59" s="14" t="s">
        <v>58</v>
      </c>
      <c r="B59" s="18">
        <v>32.981922034340712</v>
      </c>
      <c r="C59" s="18">
        <v>3.7419527840975775</v>
      </c>
      <c r="D59"/>
      <c r="E59" s="13" t="s">
        <v>58</v>
      </c>
      <c r="F59" s="17">
        <v>28</v>
      </c>
      <c r="G59" s="17">
        <v>3</v>
      </c>
      <c r="P59"/>
      <c r="Q59"/>
      <c r="R59"/>
      <c r="S59"/>
      <c r="T59"/>
    </row>
    <row r="60" spans="1:20" ht="14.4" x14ac:dyDescent="0.3">
      <c r="A60" s="14" t="s">
        <v>71</v>
      </c>
      <c r="B60" s="18">
        <v>32.272933887259022</v>
      </c>
      <c r="C60" s="18">
        <v>2.5835294195963865</v>
      </c>
      <c r="D60"/>
      <c r="E60" s="13" t="s">
        <v>71</v>
      </c>
      <c r="F60" s="17">
        <v>17</v>
      </c>
      <c r="G60" s="17">
        <v>4</v>
      </c>
      <c r="P60"/>
      <c r="Q60"/>
      <c r="R60"/>
      <c r="S60"/>
      <c r="T60"/>
    </row>
    <row r="61" spans="1:20" ht="14.4" x14ac:dyDescent="0.3">
      <c r="A61" s="14" t="s">
        <v>35</v>
      </c>
      <c r="B61" s="18">
        <v>35.808573863657053</v>
      </c>
      <c r="C61" s="18">
        <v>2.1124336316396386</v>
      </c>
      <c r="D61"/>
      <c r="E61" s="13" t="s">
        <v>35</v>
      </c>
      <c r="F61" s="17">
        <v>23</v>
      </c>
      <c r="G61" s="17">
        <v>8</v>
      </c>
      <c r="P61"/>
      <c r="Q61"/>
      <c r="R61"/>
      <c r="S61"/>
      <c r="T61"/>
    </row>
    <row r="62" spans="1:20" ht="14.4" x14ac:dyDescent="0.3">
      <c r="A62" s="14" t="s">
        <v>61</v>
      </c>
      <c r="B62" s="18">
        <v>32.479652288014556</v>
      </c>
      <c r="C62" s="18">
        <v>1.4474578335041735</v>
      </c>
      <c r="D62"/>
      <c r="E62" s="13" t="s">
        <v>61</v>
      </c>
      <c r="F62" s="17">
        <v>69</v>
      </c>
      <c r="G62" s="17">
        <v>17</v>
      </c>
      <c r="P62"/>
      <c r="Q62"/>
      <c r="R62"/>
      <c r="S62"/>
      <c r="T62"/>
    </row>
    <row r="63" spans="1:20" ht="14.4" x14ac:dyDescent="0.3">
      <c r="P63"/>
      <c r="Q63"/>
      <c r="R63"/>
      <c r="S63"/>
      <c r="T63"/>
    </row>
    <row r="64" spans="1:20" ht="14.4" x14ac:dyDescent="0.3">
      <c r="A64" s="9" t="s">
        <v>2064</v>
      </c>
      <c r="B64" s="10" t="s">
        <v>2066</v>
      </c>
      <c r="C64" s="10" t="s">
        <v>2067</v>
      </c>
      <c r="D64"/>
      <c r="P64"/>
      <c r="Q64"/>
      <c r="R64"/>
      <c r="S64"/>
      <c r="T64"/>
    </row>
    <row r="65" spans="1:20" ht="14.4" x14ac:dyDescent="0.3">
      <c r="A65" s="11">
        <v>0</v>
      </c>
      <c r="B65" s="18">
        <v>33.254704402790296</v>
      </c>
      <c r="C65" s="18">
        <v>1.4474578335041735</v>
      </c>
      <c r="D65"/>
      <c r="P65"/>
      <c r="Q65"/>
      <c r="R65"/>
      <c r="S65"/>
      <c r="T65"/>
    </row>
    <row r="66" spans="1:20" ht="14.4" x14ac:dyDescent="0.3">
      <c r="A66" s="11">
        <v>1</v>
      </c>
      <c r="B66" s="18">
        <v>34.300299298313028</v>
      </c>
      <c r="C66" s="18">
        <v>3.33224204078246</v>
      </c>
      <c r="D66"/>
      <c r="P66"/>
      <c r="Q66"/>
      <c r="R66"/>
      <c r="S66"/>
      <c r="T66"/>
    </row>
    <row r="67" spans="1:20" ht="14.4" x14ac:dyDescent="0.3">
      <c r="P67"/>
      <c r="Q67"/>
      <c r="R67"/>
      <c r="S67"/>
      <c r="T67"/>
    </row>
    <row r="68" spans="1:20" ht="14.4" x14ac:dyDescent="0.3">
      <c r="A68" s="9" t="s">
        <v>18</v>
      </c>
      <c r="B68" s="10" t="s">
        <v>2066</v>
      </c>
      <c r="C68" s="10" t="s">
        <v>2067</v>
      </c>
      <c r="D68"/>
      <c r="P68"/>
      <c r="Q68"/>
      <c r="R68"/>
      <c r="S68"/>
      <c r="T68"/>
    </row>
    <row r="69" spans="1:20" ht="14.4" x14ac:dyDescent="0.3">
      <c r="A69" s="14" t="s">
        <v>43</v>
      </c>
      <c r="B69" s="18">
        <v>32.850399030496078</v>
      </c>
      <c r="C69" s="18">
        <v>2.8781805014733686</v>
      </c>
      <c r="D69"/>
      <c r="P69"/>
      <c r="Q69"/>
      <c r="R69"/>
      <c r="S69"/>
      <c r="T69"/>
    </row>
    <row r="70" spans="1:20" ht="14.4" x14ac:dyDescent="0.3">
      <c r="A70" s="14" t="s">
        <v>37</v>
      </c>
      <c r="B70" s="18">
        <v>34.588206807832364</v>
      </c>
      <c r="C70" s="18">
        <v>2.5020668340528496</v>
      </c>
      <c r="D70"/>
      <c r="P70"/>
      <c r="Q70"/>
      <c r="R70"/>
      <c r="S70"/>
      <c r="T70"/>
    </row>
    <row r="71" spans="1:20" ht="14.4" x14ac:dyDescent="0.3">
      <c r="A71" s="14" t="s">
        <v>29</v>
      </c>
      <c r="B71" s="18">
        <v>32.645199241946429</v>
      </c>
      <c r="C71" s="18">
        <v>1.4474578335041735</v>
      </c>
      <c r="D71"/>
    </row>
    <row r="72" spans="1:20" ht="14.4" x14ac:dyDescent="0.3">
      <c r="A72" s="14" t="s">
        <v>50</v>
      </c>
      <c r="B72" s="18">
        <v>33.844943840253521</v>
      </c>
      <c r="C72" s="18">
        <v>2.5716203849116392</v>
      </c>
      <c r="D72"/>
    </row>
    <row r="74" spans="1:20" ht="14.4" x14ac:dyDescent="0.3">
      <c r="A74" s="9" t="s">
        <v>20</v>
      </c>
      <c r="B74" s="10" t="s">
        <v>2066</v>
      </c>
      <c r="C74" s="10" t="s">
        <v>2067</v>
      </c>
      <c r="D74"/>
    </row>
    <row r="75" spans="1:20" ht="14.4" x14ac:dyDescent="0.3">
      <c r="A75" s="14" t="s">
        <v>30</v>
      </c>
      <c r="B75" s="18">
        <v>36.992401809744194</v>
      </c>
      <c r="C75" s="18">
        <v>1.9427368376232546</v>
      </c>
      <c r="D75"/>
    </row>
    <row r="76" spans="1:20" ht="14.4" x14ac:dyDescent="0.3">
      <c r="A76" s="14" t="s">
        <v>55</v>
      </c>
      <c r="B76" s="18">
        <v>34.957989872297198</v>
      </c>
      <c r="C76" s="18">
        <v>2.9557406692501602</v>
      </c>
      <c r="D76"/>
    </row>
    <row r="77" spans="1:20" ht="14.4" x14ac:dyDescent="0.3">
      <c r="A77" s="14" t="s">
        <v>38</v>
      </c>
      <c r="B77" s="18">
        <v>32.199703308731337</v>
      </c>
      <c r="C77" s="18">
        <v>1.4474578335041735</v>
      </c>
      <c r="D77"/>
    </row>
    <row r="78" spans="1:20" ht="14.4" x14ac:dyDescent="0.3">
      <c r="A78" s="14" t="s">
        <v>51</v>
      </c>
      <c r="B78" s="18">
        <v>30.699947669785043</v>
      </c>
      <c r="C78" s="18">
        <v>2.5835294195963865</v>
      </c>
      <c r="D78"/>
    </row>
    <row r="79" spans="1:20" ht="14.4" x14ac:dyDescent="0.3">
      <c r="A79" s="14" t="s">
        <v>84</v>
      </c>
      <c r="B79" s="18">
        <v>32.183047181324845</v>
      </c>
      <c r="C79" s="18">
        <v>1.5781306080805253</v>
      </c>
      <c r="D79"/>
    </row>
    <row r="81" spans="1:39" ht="14.4" x14ac:dyDescent="0.3">
      <c r="A81"/>
      <c r="B81"/>
      <c r="C81"/>
      <c r="D81"/>
      <c r="E81"/>
      <c r="F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Y81"/>
      <c r="Z81"/>
      <c r="AA81"/>
      <c r="AB81"/>
      <c r="AC81"/>
      <c r="AD81"/>
      <c r="AE81"/>
      <c r="AF81"/>
      <c r="AG81"/>
      <c r="AH81"/>
    </row>
    <row r="82" spans="1:39" ht="14.4" x14ac:dyDescent="0.3">
      <c r="A82"/>
      <c r="B82"/>
      <c r="C82"/>
      <c r="D82"/>
      <c r="E82"/>
      <c r="F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Y82"/>
      <c r="Z82"/>
      <c r="AA82"/>
      <c r="AB82"/>
      <c r="AC82"/>
      <c r="AD82"/>
      <c r="AE82"/>
      <c r="AF82"/>
      <c r="AG82"/>
      <c r="AH82"/>
    </row>
    <row r="83" spans="1:39" ht="14.4" x14ac:dyDescent="0.3">
      <c r="A83"/>
      <c r="B83"/>
      <c r="C83"/>
      <c r="D83"/>
      <c r="E83"/>
      <c r="F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Y83"/>
      <c r="Z83"/>
      <c r="AA83"/>
      <c r="AB83"/>
      <c r="AC83"/>
      <c r="AD83"/>
      <c r="AE83"/>
      <c r="AF83"/>
      <c r="AG83"/>
      <c r="AH83"/>
    </row>
    <row r="84" spans="1:39" ht="14.4" x14ac:dyDescent="0.3">
      <c r="A84"/>
      <c r="B84"/>
      <c r="C84"/>
      <c r="D84"/>
      <c r="E84"/>
      <c r="F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Y84"/>
      <c r="Z84"/>
      <c r="AA84"/>
      <c r="AB84"/>
      <c r="AC84"/>
      <c r="AD84"/>
      <c r="AE84"/>
      <c r="AF84"/>
      <c r="AG84"/>
      <c r="AH84"/>
    </row>
    <row r="85" spans="1:39" ht="14.4" x14ac:dyDescent="0.3">
      <c r="A85"/>
      <c r="B85"/>
      <c r="C85"/>
      <c r="D85"/>
      <c r="E85"/>
      <c r="F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Y85"/>
      <c r="Z85"/>
      <c r="AA85"/>
      <c r="AB85"/>
      <c r="AC85"/>
      <c r="AD85"/>
      <c r="AE85"/>
      <c r="AF85"/>
      <c r="AG85"/>
      <c r="AH85"/>
    </row>
    <row r="86" spans="1:39" ht="14.4" x14ac:dyDescent="0.3">
      <c r="A86"/>
      <c r="B86"/>
      <c r="C86"/>
      <c r="D86"/>
      <c r="E86"/>
      <c r="F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Y86"/>
      <c r="Z86"/>
      <c r="AA86"/>
      <c r="AB86"/>
      <c r="AC86"/>
      <c r="AD86"/>
      <c r="AE86"/>
      <c r="AF86"/>
      <c r="AG86"/>
      <c r="AH86"/>
    </row>
    <row r="87" spans="1:39" ht="14.4" x14ac:dyDescent="0.3">
      <c r="I87"/>
      <c r="J87"/>
      <c r="K87"/>
      <c r="L87"/>
      <c r="M87"/>
      <c r="N87"/>
      <c r="O87"/>
      <c r="P87"/>
      <c r="Y87"/>
      <c r="Z87"/>
      <c r="AA87"/>
      <c r="AB87"/>
      <c r="AC87"/>
      <c r="AD87"/>
      <c r="AE87"/>
      <c r="AF87"/>
      <c r="AG87"/>
      <c r="AH87"/>
    </row>
    <row r="89" spans="1:39" x14ac:dyDescent="0.25">
      <c r="A89" s="10"/>
      <c r="B89" s="10"/>
      <c r="I89" s="10"/>
      <c r="J89" s="10"/>
    </row>
    <row r="91" spans="1:39" ht="14.4" x14ac:dyDescent="0.3">
      <c r="A91"/>
      <c r="B91"/>
      <c r="C91"/>
      <c r="D91"/>
      <c r="E91"/>
      <c r="F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ht="14.4" x14ac:dyDescent="0.3">
      <c r="A92"/>
      <c r="B92"/>
      <c r="C92"/>
      <c r="D92"/>
      <c r="E92"/>
      <c r="F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ht="14.4" x14ac:dyDescent="0.3">
      <c r="A93"/>
      <c r="B93"/>
      <c r="C93"/>
      <c r="D93"/>
      <c r="E93"/>
      <c r="F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ht="14.4" x14ac:dyDescent="0.3">
      <c r="A94"/>
      <c r="B94"/>
      <c r="C94"/>
      <c r="D94"/>
      <c r="E94"/>
      <c r="F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ht="14.4" x14ac:dyDescent="0.3">
      <c r="A95"/>
      <c r="B95"/>
      <c r="C95"/>
      <c r="D95"/>
      <c r="E95"/>
      <c r="F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ht="14.4" x14ac:dyDescent="0.3">
      <c r="A96"/>
      <c r="B96"/>
      <c r="C96"/>
      <c r="D96"/>
      <c r="E96"/>
      <c r="F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ht="14.4" x14ac:dyDescent="0.3">
      <c r="I97"/>
      <c r="J97"/>
      <c r="K97"/>
      <c r="L97"/>
      <c r="M97"/>
      <c r="N97"/>
      <c r="O97"/>
      <c r="P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9" spans="1:39" x14ac:dyDescent="0.25">
      <c r="A99" s="10"/>
      <c r="B99" s="10"/>
      <c r="I99" s="10"/>
      <c r="J99" s="10"/>
    </row>
    <row r="101" spans="1:39" ht="14.4" x14ac:dyDescent="0.3">
      <c r="A101"/>
      <c r="B101"/>
      <c r="C101"/>
      <c r="D101"/>
      <c r="E101"/>
      <c r="F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ht="14.4" x14ac:dyDescent="0.3">
      <c r="A102"/>
      <c r="B102"/>
      <c r="C102"/>
      <c r="D102"/>
      <c r="E102"/>
      <c r="F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ht="14.4" x14ac:dyDescent="0.3">
      <c r="A103"/>
      <c r="B103"/>
      <c r="C103"/>
      <c r="D103"/>
      <c r="E103"/>
      <c r="F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ht="14.4" x14ac:dyDescent="0.3">
      <c r="A104"/>
      <c r="B104"/>
      <c r="C104"/>
      <c r="D104"/>
      <c r="E104"/>
      <c r="F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ht="14.4" x14ac:dyDescent="0.3">
      <c r="A105"/>
      <c r="B105"/>
      <c r="C105"/>
      <c r="D105"/>
      <c r="E105"/>
      <c r="F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ht="14.4" x14ac:dyDescent="0.3">
      <c r="A106"/>
      <c r="B106"/>
      <c r="C106"/>
      <c r="D106"/>
      <c r="E106"/>
      <c r="F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ht="14.4" x14ac:dyDescent="0.3"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</sheetData>
  <conditionalFormatting sqref="E31:G32 E33:E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Muhammad Abdillah Caesar</cp:lastModifiedBy>
  <dcterms:created xsi:type="dcterms:W3CDTF">2025-10-12T06:33:49Z</dcterms:created>
  <dcterms:modified xsi:type="dcterms:W3CDTF">2025-10-27T09:37:08Z</dcterms:modified>
</cp:coreProperties>
</file>