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 Affan Ali\Desktop\adeel\"/>
    </mc:Choice>
  </mc:AlternateContent>
  <xr:revisionPtr revIDLastSave="0" documentId="13_ncr:1_{2DE0AF23-666F-44B8-B1E9-AF75D433004C}" xr6:coauthVersionLast="32" xr6:coauthVersionMax="32" xr10:uidLastSave="{00000000-0000-0000-0000-000000000000}"/>
  <bookViews>
    <workbookView xWindow="0" yWindow="0" windowWidth="20490" windowHeight="7545" xr2:uid="{061F32DA-25CA-4412-ADF4-8977DB6D99C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" l="1"/>
  <c r="H46" i="1"/>
  <c r="H47" i="1" s="1"/>
  <c r="G45" i="1"/>
  <c r="F45" i="1"/>
  <c r="E45" i="1"/>
  <c r="G44" i="1"/>
  <c r="G43" i="1"/>
  <c r="E43" i="1"/>
  <c r="F44" i="1"/>
  <c r="E44" i="1"/>
  <c r="D47" i="1"/>
  <c r="G10" i="1"/>
  <c r="E10" i="1"/>
  <c r="G9" i="1"/>
  <c r="F9" i="1"/>
  <c r="E9" i="1"/>
  <c r="H8" i="1"/>
  <c r="H11" i="1" s="1"/>
  <c r="G7" i="1"/>
  <c r="F7" i="1"/>
  <c r="F11" i="1" s="1"/>
  <c r="E7" i="1"/>
  <c r="E11" i="1" s="1"/>
  <c r="G6" i="1"/>
  <c r="D6" i="1"/>
  <c r="D11" i="1" s="1"/>
  <c r="G11" i="1" l="1"/>
  <c r="F47" i="1"/>
  <c r="G47" i="1"/>
  <c r="E47" i="1"/>
</calcChain>
</file>

<file path=xl/sharedStrings.xml><?xml version="1.0" encoding="utf-8"?>
<sst xmlns="http://schemas.openxmlformats.org/spreadsheetml/2006/main" count="97" uniqueCount="48">
  <si>
    <t>MATERIAL STATEMENT</t>
  </si>
  <si>
    <t>S.No.</t>
  </si>
  <si>
    <t>Item</t>
  </si>
  <si>
    <t>Qty.</t>
  </si>
  <si>
    <t>Stone Blast</t>
  </si>
  <si>
    <t>Hill Stone</t>
  </si>
  <si>
    <t>Crush</t>
  </si>
  <si>
    <t>Cement in Bags</t>
  </si>
  <si>
    <t>Steel</t>
  </si>
  <si>
    <t>C.C (1:4:8) Brick or Stone Blast</t>
  </si>
  <si>
    <t>R.C.C. (1:2:4)</t>
  </si>
  <si>
    <t>Fabrication</t>
  </si>
  <si>
    <t>C.C (1:2:4)</t>
  </si>
  <si>
    <t>Cement Ratio (1:4) 1/2" Thick Plaster</t>
  </si>
  <si>
    <t>-</t>
  </si>
  <si>
    <t>Total</t>
  </si>
  <si>
    <t>Surface water tank 30" Dia water Supply scheme Ramzan Lassi Goth Taluka Shah Mureed District Malir Karachi</t>
  </si>
  <si>
    <t>Repear of Pump House and H.S.R for water Supply scheme Ramzan Lassi Goth Taluka Shah Mureed District Malir Karachi</t>
  </si>
  <si>
    <t>C.C Plain (1:3:6)</t>
  </si>
  <si>
    <t>R.C.C (1:2:4)</t>
  </si>
  <si>
    <t>=</t>
  </si>
  <si>
    <t>Name of Line</t>
  </si>
  <si>
    <t>3" Dia Length</t>
  </si>
  <si>
    <t>S.No</t>
  </si>
  <si>
    <t>Surfa to A</t>
  </si>
  <si>
    <t>A  to A-1</t>
  </si>
  <si>
    <t>A to B</t>
  </si>
  <si>
    <t>B-B1 to B2</t>
  </si>
  <si>
    <t>B1 to B8</t>
  </si>
  <si>
    <t>B2 to B3</t>
  </si>
  <si>
    <t>B2 to B4</t>
  </si>
  <si>
    <t>B2 to B5</t>
  </si>
  <si>
    <t>B5 to B6</t>
  </si>
  <si>
    <t>B5 to B7</t>
  </si>
  <si>
    <t>B to C</t>
  </si>
  <si>
    <t>C to C1</t>
  </si>
  <si>
    <t>C to D</t>
  </si>
  <si>
    <t>D to D1</t>
  </si>
  <si>
    <t>D to E</t>
  </si>
  <si>
    <t>E to E1</t>
  </si>
  <si>
    <t>E to F</t>
  </si>
  <si>
    <t>F to F1</t>
  </si>
  <si>
    <t>F to G</t>
  </si>
  <si>
    <t>rft.</t>
  </si>
  <si>
    <t>3" Dia P.E PIPE LINE STATEMENT</t>
  </si>
  <si>
    <t>Executive Engineer</t>
  </si>
  <si>
    <t xml:space="preserve">P.H Engineering Division </t>
  </si>
  <si>
    <t>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</si>
</sst>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wrapText="1"/>
    </xf>
    <xf numFmtId="2" fontId="0" fillId="0" borderId="5" xfId="0" applyNumberFormat="1" applyBorder="1"/>
    <xf numFmtId="2" fontId="0" fillId="0" borderId="8" xfId="0" applyNumberFormat="1" applyBorder="1"/>
    <xf numFmtId="0" fontId="1" fillId="0" borderId="0" xfId="0" applyFont="1" applyAlignment="1">
      <alignment horizontal="center" wrapText="1"/>
    </xf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DFA61-ACDD-4176-9A64-E2E7B4B22097}">
  <dimension ref="A1:H106"/>
  <sheetViews>
    <sheetView tabSelected="1" topLeftCell="A80" workbookViewId="0">
      <selection activeCell="B80" sqref="B80"/>
    </sheetView>
  </sheetViews>
  <sheetFormatPr defaultRowHeight="15" x14ac:dyDescent="0.25"/>
  <cols>
    <col min="1" max="1" width="5.28515625" customWidth="1"/>
    <col min="2" max="2" width="21.42578125" customWidth="1"/>
    <col min="5" max="5" width="9.570312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3" spans="1:8" ht="31.5" customHeight="1" x14ac:dyDescent="0.25">
      <c r="A3" s="14" t="s">
        <v>16</v>
      </c>
      <c r="B3" s="14"/>
      <c r="C3" s="14"/>
      <c r="D3" s="14"/>
      <c r="E3" s="14"/>
      <c r="F3" s="14"/>
      <c r="G3" s="14"/>
      <c r="H3" s="14"/>
    </row>
    <row r="4" spans="1:8" ht="15.75" thickBot="1" x14ac:dyDescent="0.3"/>
    <row r="5" spans="1:8" ht="30" customHeight="1" x14ac:dyDescent="0.25">
      <c r="A5" s="2" t="s">
        <v>1</v>
      </c>
      <c r="B5" s="3" t="s">
        <v>2</v>
      </c>
      <c r="C5" s="3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5" t="s">
        <v>8</v>
      </c>
    </row>
    <row r="6" spans="1:8" ht="42" customHeight="1" x14ac:dyDescent="0.25">
      <c r="A6" s="6">
        <v>1</v>
      </c>
      <c r="B6" s="15" t="s">
        <v>9</v>
      </c>
      <c r="C6" s="7">
        <v>289</v>
      </c>
      <c r="D6" s="12">
        <f>C6*96/100</f>
        <v>277.44</v>
      </c>
      <c r="E6" s="7"/>
      <c r="F6" s="7" t="s">
        <v>14</v>
      </c>
      <c r="G6" s="12">
        <f>C6*9.6/100</f>
        <v>27.744</v>
      </c>
      <c r="H6" s="8"/>
    </row>
    <row r="7" spans="1:8" ht="42" customHeight="1" x14ac:dyDescent="0.25">
      <c r="A7" s="6">
        <v>2</v>
      </c>
      <c r="B7" s="15" t="s">
        <v>10</v>
      </c>
      <c r="C7" s="7">
        <v>972</v>
      </c>
      <c r="D7" s="7" t="s">
        <v>14</v>
      </c>
      <c r="E7" s="7">
        <f>C7*44/100</f>
        <v>427.68</v>
      </c>
      <c r="F7" s="7">
        <f>C7*88/100</f>
        <v>855.36</v>
      </c>
      <c r="G7" s="7">
        <f>C7*17/100</f>
        <v>165.24</v>
      </c>
      <c r="H7" s="8"/>
    </row>
    <row r="8" spans="1:8" ht="42" customHeight="1" x14ac:dyDescent="0.25">
      <c r="A8" s="6">
        <v>3</v>
      </c>
      <c r="B8" s="15" t="s">
        <v>11</v>
      </c>
      <c r="C8" s="7">
        <v>56.41</v>
      </c>
      <c r="D8" s="7" t="s">
        <v>14</v>
      </c>
      <c r="E8" s="7" t="s">
        <v>14</v>
      </c>
      <c r="F8" s="7" t="s">
        <v>14</v>
      </c>
      <c r="G8" s="7" t="s">
        <v>14</v>
      </c>
      <c r="H8" s="8">
        <f>C8</f>
        <v>56.41</v>
      </c>
    </row>
    <row r="9" spans="1:8" ht="42" customHeight="1" x14ac:dyDescent="0.25">
      <c r="A9" s="6">
        <v>4</v>
      </c>
      <c r="B9" s="15" t="s">
        <v>12</v>
      </c>
      <c r="C9" s="7">
        <v>114.5</v>
      </c>
      <c r="D9" s="7" t="s">
        <v>14</v>
      </c>
      <c r="E9" s="7">
        <f>C9*44/100</f>
        <v>50.38</v>
      </c>
      <c r="F9" s="7">
        <f>C9*88/100</f>
        <v>100.76</v>
      </c>
      <c r="G9" s="12">
        <f>C9*17/100</f>
        <v>19.465</v>
      </c>
      <c r="H9" s="8"/>
    </row>
    <row r="10" spans="1:8" ht="42" customHeight="1" x14ac:dyDescent="0.25">
      <c r="A10" s="6">
        <v>5</v>
      </c>
      <c r="B10" s="15" t="s">
        <v>13</v>
      </c>
      <c r="C10" s="7">
        <v>1237</v>
      </c>
      <c r="D10" s="7" t="s">
        <v>14</v>
      </c>
      <c r="E10" s="12">
        <f>C10*3.6/100</f>
        <v>44.531999999999996</v>
      </c>
      <c r="F10" s="7" t="s">
        <v>14</v>
      </c>
      <c r="G10" s="12">
        <f>C10*0.73/100</f>
        <v>9.0300999999999991</v>
      </c>
      <c r="H10" s="8"/>
    </row>
    <row r="11" spans="1:8" ht="42" customHeight="1" thickBot="1" x14ac:dyDescent="0.3">
      <c r="A11" s="11"/>
      <c r="B11" s="16" t="s">
        <v>15</v>
      </c>
      <c r="C11" s="10"/>
      <c r="D11" s="13">
        <f>SUM(D6:D10)</f>
        <v>277.44</v>
      </c>
      <c r="E11" s="13">
        <f t="shared" ref="E11:H11" si="0">SUM(E6:E10)</f>
        <v>522.59199999999998</v>
      </c>
      <c r="F11" s="13">
        <f t="shared" si="0"/>
        <v>956.12</v>
      </c>
      <c r="G11" s="13">
        <f t="shared" si="0"/>
        <v>221.47910000000002</v>
      </c>
      <c r="H11" s="13">
        <f t="shared" si="0"/>
        <v>56.41</v>
      </c>
    </row>
    <row r="38" spans="1:8" x14ac:dyDescent="0.25">
      <c r="A38" s="1" t="s">
        <v>0</v>
      </c>
      <c r="B38" s="1"/>
      <c r="C38" s="1"/>
      <c r="D38" s="1"/>
      <c r="E38" s="1"/>
      <c r="F38" s="1"/>
      <c r="G38" s="1"/>
      <c r="H38" s="1"/>
    </row>
    <row r="40" spans="1:8" ht="35.25" customHeight="1" x14ac:dyDescent="0.25">
      <c r="A40" s="14" t="s">
        <v>17</v>
      </c>
      <c r="B40" s="14"/>
      <c r="C40" s="14"/>
      <c r="D40" s="14"/>
      <c r="E40" s="14"/>
      <c r="F40" s="14"/>
      <c r="G40" s="14"/>
      <c r="H40" s="14"/>
    </row>
    <row r="41" spans="1:8" ht="15.75" thickBot="1" x14ac:dyDescent="0.3"/>
    <row r="42" spans="1:8" ht="30" x14ac:dyDescent="0.25">
      <c r="A42" s="2" t="s">
        <v>1</v>
      </c>
      <c r="B42" s="3" t="s">
        <v>2</v>
      </c>
      <c r="C42" s="3" t="s">
        <v>3</v>
      </c>
      <c r="D42" s="4" t="s">
        <v>4</v>
      </c>
      <c r="E42" s="4" t="s">
        <v>5</v>
      </c>
      <c r="F42" s="4" t="s">
        <v>6</v>
      </c>
      <c r="G42" s="4" t="s">
        <v>7</v>
      </c>
      <c r="H42" s="5" t="s">
        <v>8</v>
      </c>
    </row>
    <row r="43" spans="1:8" ht="30" x14ac:dyDescent="0.25">
      <c r="A43" s="6">
        <v>1</v>
      </c>
      <c r="B43" s="15" t="s">
        <v>13</v>
      </c>
      <c r="C43" s="7">
        <v>1309.48</v>
      </c>
      <c r="D43" s="12" t="s">
        <v>14</v>
      </c>
      <c r="E43" s="12">
        <f>C43*3.6/100</f>
        <v>47.141280000000009</v>
      </c>
      <c r="F43" s="7" t="s">
        <v>14</v>
      </c>
      <c r="G43" s="12">
        <f>C43*0.73/100</f>
        <v>9.5592039999999994</v>
      </c>
      <c r="H43" s="8"/>
    </row>
    <row r="44" spans="1:8" x14ac:dyDescent="0.25">
      <c r="A44" s="6">
        <v>2</v>
      </c>
      <c r="B44" s="15" t="s">
        <v>18</v>
      </c>
      <c r="C44" s="7">
        <v>177.44</v>
      </c>
      <c r="D44" s="7" t="s">
        <v>14</v>
      </c>
      <c r="E44" s="12">
        <f>C44*44/100</f>
        <v>78.073599999999999</v>
      </c>
      <c r="F44" s="12">
        <f>C44*88/100</f>
        <v>156.1472</v>
      </c>
      <c r="G44" s="7">
        <f>C44*12/100</f>
        <v>21.292799999999996</v>
      </c>
      <c r="H44" s="8"/>
    </row>
    <row r="45" spans="1:8" x14ac:dyDescent="0.25">
      <c r="A45" s="6">
        <v>3</v>
      </c>
      <c r="B45" s="15" t="s">
        <v>19</v>
      </c>
      <c r="C45" s="7">
        <v>389.6</v>
      </c>
      <c r="D45" s="7" t="s">
        <v>14</v>
      </c>
      <c r="E45" s="12">
        <f>C45*44/100</f>
        <v>171.42400000000001</v>
      </c>
      <c r="F45" s="12">
        <f>C45*88/100</f>
        <v>342.84800000000001</v>
      </c>
      <c r="G45" s="12">
        <f>C45*17/100</f>
        <v>66.232000000000014</v>
      </c>
      <c r="H45" s="8"/>
    </row>
    <row r="46" spans="1:8" ht="30" x14ac:dyDescent="0.25">
      <c r="A46" s="6">
        <v>5</v>
      </c>
      <c r="B46" s="15" t="s">
        <v>13</v>
      </c>
      <c r="C46" s="7">
        <v>15.65</v>
      </c>
      <c r="D46" s="7" t="s">
        <v>14</v>
      </c>
      <c r="E46" s="12" t="s">
        <v>20</v>
      </c>
      <c r="F46" s="7" t="s">
        <v>14</v>
      </c>
      <c r="G46" s="12" t="s">
        <v>20</v>
      </c>
      <c r="H46" s="8">
        <f>C46</f>
        <v>15.65</v>
      </c>
    </row>
    <row r="47" spans="1:8" ht="15.75" thickBot="1" x14ac:dyDescent="0.3">
      <c r="A47" s="11"/>
      <c r="B47" s="16" t="s">
        <v>15</v>
      </c>
      <c r="C47" s="10"/>
      <c r="D47" s="13">
        <f>SUM(D43:D46)</f>
        <v>0</v>
      </c>
      <c r="E47" s="13">
        <f>SUM(E43:E46)</f>
        <v>296.63888000000003</v>
      </c>
      <c r="F47" s="13">
        <f>SUM(F43:F46)</f>
        <v>498.99520000000001</v>
      </c>
      <c r="G47" s="13">
        <f>SUM(G43:G46)</f>
        <v>97.084004000000007</v>
      </c>
      <c r="H47" s="13">
        <f>SUM(H43:H46)</f>
        <v>15.65</v>
      </c>
    </row>
    <row r="71" spans="1:8" ht="18.75" x14ac:dyDescent="0.3">
      <c r="A71" s="18" t="s">
        <v>44</v>
      </c>
      <c r="B71" s="18"/>
      <c r="C71" s="18"/>
      <c r="D71" s="18"/>
      <c r="E71" s="17"/>
      <c r="F71" s="17"/>
      <c r="G71" s="17"/>
      <c r="H71" s="17"/>
    </row>
    <row r="72" spans="1:8" ht="15.75" thickBot="1" x14ac:dyDescent="0.3"/>
    <row r="73" spans="1:8" x14ac:dyDescent="0.25">
      <c r="A73" s="2" t="s">
        <v>23</v>
      </c>
      <c r="B73" s="3" t="s">
        <v>21</v>
      </c>
      <c r="C73" s="19" t="s">
        <v>22</v>
      </c>
      <c r="D73" s="20"/>
    </row>
    <row r="74" spans="1:8" x14ac:dyDescent="0.25">
      <c r="A74" s="6">
        <v>1</v>
      </c>
      <c r="B74" s="7" t="s">
        <v>24</v>
      </c>
      <c r="C74" s="21">
        <v>50</v>
      </c>
      <c r="D74" s="22" t="s">
        <v>43</v>
      </c>
    </row>
    <row r="75" spans="1:8" x14ac:dyDescent="0.25">
      <c r="A75" s="6">
        <v>2</v>
      </c>
      <c r="B75" s="7" t="s">
        <v>25</v>
      </c>
      <c r="C75" s="21">
        <v>50</v>
      </c>
      <c r="D75" s="22" t="s">
        <v>43</v>
      </c>
    </row>
    <row r="76" spans="1:8" x14ac:dyDescent="0.25">
      <c r="A76" s="6">
        <v>3</v>
      </c>
      <c r="B76" s="7" t="s">
        <v>26</v>
      </c>
      <c r="C76" s="21">
        <v>100</v>
      </c>
      <c r="D76" s="22" t="s">
        <v>43</v>
      </c>
    </row>
    <row r="77" spans="1:8" x14ac:dyDescent="0.25">
      <c r="A77" s="6">
        <v>4</v>
      </c>
      <c r="B77" s="7" t="s">
        <v>27</v>
      </c>
      <c r="C77" s="21">
        <v>400</v>
      </c>
      <c r="D77" s="22" t="s">
        <v>43</v>
      </c>
    </row>
    <row r="78" spans="1:8" x14ac:dyDescent="0.25">
      <c r="A78" s="6">
        <v>5</v>
      </c>
      <c r="B78" s="7" t="s">
        <v>28</v>
      </c>
      <c r="C78" s="21">
        <v>300</v>
      </c>
      <c r="D78" s="22" t="s">
        <v>43</v>
      </c>
    </row>
    <row r="79" spans="1:8" x14ac:dyDescent="0.25">
      <c r="A79" s="6">
        <v>6</v>
      </c>
      <c r="B79" s="7" t="s">
        <v>29</v>
      </c>
      <c r="C79" s="21">
        <v>50</v>
      </c>
      <c r="D79" s="22" t="s">
        <v>43</v>
      </c>
    </row>
    <row r="80" spans="1:8" x14ac:dyDescent="0.25">
      <c r="A80" s="6">
        <v>7</v>
      </c>
      <c r="B80" s="7" t="s">
        <v>30</v>
      </c>
      <c r="C80" s="21">
        <v>50</v>
      </c>
      <c r="D80" s="22" t="s">
        <v>43</v>
      </c>
    </row>
    <row r="81" spans="1:4" x14ac:dyDescent="0.25">
      <c r="A81" s="6">
        <v>8</v>
      </c>
      <c r="B81" s="7" t="s">
        <v>31</v>
      </c>
      <c r="C81" s="21">
        <v>250</v>
      </c>
      <c r="D81" s="22" t="s">
        <v>43</v>
      </c>
    </row>
    <row r="82" spans="1:4" x14ac:dyDescent="0.25">
      <c r="A82" s="6">
        <v>9</v>
      </c>
      <c r="B82" s="7" t="s">
        <v>32</v>
      </c>
      <c r="C82" s="21">
        <v>75</v>
      </c>
      <c r="D82" s="22" t="s">
        <v>43</v>
      </c>
    </row>
    <row r="83" spans="1:4" x14ac:dyDescent="0.25">
      <c r="A83" s="6">
        <v>10</v>
      </c>
      <c r="B83" s="7" t="s">
        <v>33</v>
      </c>
      <c r="C83" s="21">
        <v>100</v>
      </c>
      <c r="D83" s="22" t="s">
        <v>43</v>
      </c>
    </row>
    <row r="84" spans="1:4" x14ac:dyDescent="0.25">
      <c r="A84" s="6">
        <v>11</v>
      </c>
      <c r="B84" s="7" t="s">
        <v>34</v>
      </c>
      <c r="C84" s="21">
        <v>200</v>
      </c>
      <c r="D84" s="22" t="s">
        <v>43</v>
      </c>
    </row>
    <row r="85" spans="1:4" x14ac:dyDescent="0.25">
      <c r="A85" s="6">
        <v>12</v>
      </c>
      <c r="B85" s="7" t="s">
        <v>35</v>
      </c>
      <c r="C85" s="21">
        <v>150</v>
      </c>
      <c r="D85" s="22" t="s">
        <v>43</v>
      </c>
    </row>
    <row r="86" spans="1:4" x14ac:dyDescent="0.25">
      <c r="A86" s="6">
        <v>13</v>
      </c>
      <c r="B86" s="7" t="s">
        <v>36</v>
      </c>
      <c r="C86" s="21">
        <v>200</v>
      </c>
      <c r="D86" s="22" t="s">
        <v>43</v>
      </c>
    </row>
    <row r="87" spans="1:4" x14ac:dyDescent="0.25">
      <c r="A87" s="6">
        <v>14</v>
      </c>
      <c r="B87" s="7" t="s">
        <v>37</v>
      </c>
      <c r="C87" s="21">
        <v>400</v>
      </c>
      <c r="D87" s="22" t="s">
        <v>43</v>
      </c>
    </row>
    <row r="88" spans="1:4" x14ac:dyDescent="0.25">
      <c r="A88" s="6">
        <v>15</v>
      </c>
      <c r="B88" s="7" t="s">
        <v>38</v>
      </c>
      <c r="C88" s="21">
        <v>150</v>
      </c>
      <c r="D88" s="22" t="s">
        <v>43</v>
      </c>
    </row>
    <row r="89" spans="1:4" x14ac:dyDescent="0.25">
      <c r="A89" s="6">
        <v>16</v>
      </c>
      <c r="B89" s="7" t="s">
        <v>39</v>
      </c>
      <c r="C89" s="21">
        <v>200</v>
      </c>
      <c r="D89" s="22" t="s">
        <v>43</v>
      </c>
    </row>
    <row r="90" spans="1:4" x14ac:dyDescent="0.25">
      <c r="A90" s="6">
        <v>17</v>
      </c>
      <c r="B90" s="7" t="s">
        <v>40</v>
      </c>
      <c r="C90" s="21">
        <v>100</v>
      </c>
      <c r="D90" s="22" t="s">
        <v>43</v>
      </c>
    </row>
    <row r="91" spans="1:4" x14ac:dyDescent="0.25">
      <c r="A91" s="6">
        <v>18</v>
      </c>
      <c r="B91" s="7" t="s">
        <v>41</v>
      </c>
      <c r="C91" s="21">
        <v>100</v>
      </c>
      <c r="D91" s="22" t="s">
        <v>43</v>
      </c>
    </row>
    <row r="92" spans="1:4" x14ac:dyDescent="0.25">
      <c r="A92" s="6">
        <v>19</v>
      </c>
      <c r="B92" s="7" t="s">
        <v>42</v>
      </c>
      <c r="C92" s="21">
        <v>75</v>
      </c>
      <c r="D92" s="22" t="s">
        <v>43</v>
      </c>
    </row>
    <row r="93" spans="1:4" x14ac:dyDescent="0.25">
      <c r="A93" s="6"/>
      <c r="B93" s="7"/>
      <c r="C93" s="21"/>
      <c r="D93" s="22"/>
    </row>
    <row r="94" spans="1:4" ht="15.75" thickBot="1" x14ac:dyDescent="0.3">
      <c r="A94" s="9"/>
      <c r="B94" s="10"/>
      <c r="C94" s="23">
        <f>SUM(C74:C92)</f>
        <v>3000</v>
      </c>
      <c r="D94" s="24" t="s">
        <v>43</v>
      </c>
    </row>
    <row r="104" spans="1:8" x14ac:dyDescent="0.25">
      <c r="A104" s="1" t="s">
        <v>45</v>
      </c>
      <c r="B104" s="1"/>
      <c r="C104" s="1"/>
      <c r="F104" s="1" t="s">
        <v>45</v>
      </c>
      <c r="G104" s="1"/>
      <c r="H104" s="1"/>
    </row>
    <row r="105" spans="1:8" x14ac:dyDescent="0.25">
      <c r="A105" s="1" t="s">
        <v>46</v>
      </c>
      <c r="B105" s="1"/>
      <c r="C105" s="1"/>
      <c r="F105" s="1" t="s">
        <v>46</v>
      </c>
      <c r="G105" s="1"/>
      <c r="H105" s="1"/>
    </row>
    <row r="106" spans="1:8" x14ac:dyDescent="0.25">
      <c r="A106" s="1" t="s">
        <v>47</v>
      </c>
      <c r="B106" s="1"/>
      <c r="C106" s="1"/>
      <c r="F106" s="1" t="s">
        <v>47</v>
      </c>
      <c r="G106" s="1"/>
      <c r="H106" s="1"/>
    </row>
  </sheetData>
  <mergeCells count="12">
    <mergeCell ref="C73:D73"/>
    <mergeCell ref="F104:H104"/>
    <mergeCell ref="F105:H105"/>
    <mergeCell ref="F106:H106"/>
    <mergeCell ref="A104:C104"/>
    <mergeCell ref="A105:C105"/>
    <mergeCell ref="A106:C106"/>
    <mergeCell ref="A1:H1"/>
    <mergeCell ref="A3:H3"/>
    <mergeCell ref="A40:H40"/>
    <mergeCell ref="A38:H38"/>
    <mergeCell ref="A71:D71"/>
  </mergeCells>
  <printOptions horizontalCentered="1"/>
  <pageMargins left="0.75" right="0.75" top="1.75" bottom="0.75" header="0.7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Affan Ali</dc:creator>
  <cp:lastModifiedBy>Muhammad Affan Ali</cp:lastModifiedBy>
  <cp:lastPrinted>2019-02-24T07:02:43Z</cp:lastPrinted>
  <dcterms:created xsi:type="dcterms:W3CDTF">2019-02-24T06:17:52Z</dcterms:created>
  <dcterms:modified xsi:type="dcterms:W3CDTF">2019-02-24T07:03:27Z</dcterms:modified>
</cp:coreProperties>
</file>