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t" sheetId="1" r:id="rId4"/>
    <sheet state="visible" name="GINI INDEX" sheetId="2" r:id="rId5"/>
    <sheet state="visible" name="Parent--&gt; 9AM-HOUR" sheetId="3" r:id="rId6"/>
    <sheet state="visible" name="PARENT-10AMHOUR" sheetId="4" r:id="rId7"/>
  </sheets>
  <definedNames/>
  <calcPr/>
  <extLst>
    <ext uri="GoogleSheetsCustomDataVersion2">
      <go:sheetsCustomData xmlns:go="http://customooxmlschemas.google.com/" r:id="rId8" roundtripDataChecksum="swfChKU9FTDEqdeRs5wTleByZHVob7x54APjAlSV8sM="/>
    </ext>
  </extLst>
</workbook>
</file>

<file path=xl/sharedStrings.xml><?xml version="1.0" encoding="utf-8"?>
<sst xmlns="http://schemas.openxmlformats.org/spreadsheetml/2006/main" count="126" uniqueCount="34">
  <si>
    <t>Long</t>
  </si>
  <si>
    <t xml:space="preserve">DECISION TREE </t>
  </si>
  <si>
    <t>Medium</t>
  </si>
  <si>
    <t>Short</t>
  </si>
  <si>
    <t xml:space="preserve">Parent GINI </t>
  </si>
  <si>
    <t>Parent GINI</t>
  </si>
  <si>
    <t>HOUR</t>
  </si>
  <si>
    <t>L</t>
  </si>
  <si>
    <t>M</t>
  </si>
  <si>
    <t>S</t>
  </si>
  <si>
    <t>Total</t>
  </si>
  <si>
    <t>GINI INDEX</t>
  </si>
  <si>
    <t>AVG GINI</t>
  </si>
  <si>
    <t>Total Data</t>
  </si>
  <si>
    <t>INF GAIN</t>
  </si>
  <si>
    <t xml:space="preserve">Parent Gini - Hour Gini </t>
  </si>
  <si>
    <t>WEATHER</t>
  </si>
  <si>
    <t>T</t>
  </si>
  <si>
    <t>Sunny</t>
  </si>
  <si>
    <t>Cloudy</t>
  </si>
  <si>
    <t>Rainy</t>
  </si>
  <si>
    <t>ACCIDENT</t>
  </si>
  <si>
    <t>No</t>
  </si>
  <si>
    <t>Yes</t>
  </si>
  <si>
    <t>STALL</t>
  </si>
  <si>
    <t>AVG</t>
  </si>
  <si>
    <t xml:space="preserve">                    Gini Index from 9AM</t>
  </si>
  <si>
    <t>Hitung yang 9 AM saja</t>
  </si>
  <si>
    <t xml:space="preserve">AVG </t>
  </si>
  <si>
    <t>FIRST CHILD</t>
  </si>
  <si>
    <t>TOTAL DATA</t>
  </si>
  <si>
    <t>10:00AM</t>
  </si>
  <si>
    <t xml:space="preserve">parent </t>
  </si>
  <si>
    <t>PARENT GINI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</si>
</sst>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sz val="18.0"/>
      <color theme="1"/>
      <name val="Rasa"/>
    </font>
    <font>
      <sz val="11.0"/>
      <color rgb="FF000000"/>
      <name val="Arial"/>
    </font>
    <font>
      <sz val="8.0"/>
      <color theme="1"/>
      <name val="Arial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6B3AE"/>
        <bgColor rgb="FFF6B3AE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/>
    </xf>
    <xf borderId="1" fillId="0" fontId="2" numFmtId="0" xfId="0" applyBorder="1" applyFont="1"/>
    <xf borderId="2" fillId="0" fontId="5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2" fontId="1" numFmtId="0" xfId="0" applyAlignment="1" applyBorder="1" applyFill="1" applyFont="1">
      <alignment horizontal="center"/>
    </xf>
    <xf borderId="6" fillId="2" fontId="1" numFmtId="0" xfId="0" applyAlignment="1" applyBorder="1" applyFont="1">
      <alignment horizontal="center"/>
    </xf>
    <xf borderId="0" fillId="0" fontId="4" numFmtId="0" xfId="0" applyFont="1"/>
    <xf borderId="4" fillId="0" fontId="1" numFmtId="18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4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2" fontId="2" numFmtId="0" xfId="0" applyAlignment="1" applyBorder="1" applyFont="1">
      <alignment horizontal="center"/>
    </xf>
    <xf borderId="10" fillId="2" fontId="6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0" fillId="0" fontId="7" numFmtId="0" xfId="0" applyFont="1"/>
    <xf borderId="0" fillId="0" fontId="6" numFmtId="0" xfId="0" applyAlignment="1" applyFont="1">
      <alignment horizontal="center"/>
    </xf>
    <xf borderId="0" fillId="0" fontId="2" numFmtId="0" xfId="0" applyAlignment="1" applyFont="1">
      <alignment horizontal="center"/>
    </xf>
    <xf borderId="2" fillId="0" fontId="2" numFmtId="0" xfId="0" applyBorder="1" applyFont="1"/>
    <xf borderId="2" fillId="0" fontId="4" numFmtId="0" xfId="0" applyBorder="1" applyFont="1"/>
    <xf borderId="3" fillId="0" fontId="4" numFmtId="0" xfId="0" applyBorder="1" applyFont="1"/>
    <xf borderId="7" fillId="0" fontId="4" numFmtId="0" xfId="0" applyBorder="1" applyFont="1"/>
    <xf borderId="7" fillId="0" fontId="1" numFmtId="0" xfId="0" applyBorder="1" applyFont="1"/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10" fillId="2" fontId="2" numFmtId="0" xfId="0" applyBorder="1" applyFont="1"/>
    <xf borderId="11" fillId="2" fontId="2" numFmtId="0" xfId="0" applyBorder="1" applyFont="1"/>
    <xf borderId="1" fillId="0" fontId="3" numFmtId="0" xfId="0" applyBorder="1" applyFont="1"/>
    <xf borderId="5" fillId="2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7" fillId="0" fontId="8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0" fillId="0" fontId="9" numFmtId="0" xfId="0" applyFont="1"/>
    <xf borderId="0" fillId="0" fontId="9" numFmtId="1" xfId="0" applyFont="1" applyNumberFormat="1"/>
    <xf borderId="0" fillId="0" fontId="4" numFmtId="1" xfId="0" applyFont="1" applyNumberFormat="1"/>
    <xf borderId="0" fillId="0" fontId="1" numFmtId="1" xfId="0" applyAlignment="1" applyFont="1" applyNumberFormat="1">
      <alignment horizontal="center"/>
    </xf>
    <xf borderId="5" fillId="3" fontId="1" numFmtId="0" xfId="0" applyAlignment="1" applyBorder="1" applyFill="1" applyFont="1">
      <alignment horizontal="center"/>
    </xf>
    <xf borderId="6" fillId="3" fontId="1" numFmtId="0" xfId="0" applyAlignment="1" applyBorder="1" applyFont="1">
      <alignment horizontal="center"/>
    </xf>
    <xf borderId="0" fillId="0" fontId="1" numFmtId="1" xfId="0" applyFont="1" applyNumberFormat="1"/>
    <xf borderId="10" fillId="4" fontId="3" numFmtId="0" xfId="0" applyBorder="1" applyFill="1" applyFont="1"/>
    <xf borderId="10" fillId="4" fontId="2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2" fillId="0" fontId="3" numFmtId="0" xfId="0" applyBorder="1" applyFont="1"/>
    <xf borderId="7" fillId="0" fontId="4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0" fillId="3" fontId="3" numFmtId="0" xfId="0" applyBorder="1" applyFont="1"/>
    <xf borderId="11" fillId="3" fontId="3" numFmtId="0" xfId="0" applyBorder="1" applyFont="1"/>
    <xf borderId="0" fillId="0" fontId="1" numFmtId="18" xfId="0" applyAlignment="1" applyFont="1" applyNumberFormat="1">
      <alignment horizontal="center"/>
    </xf>
    <xf borderId="0" fillId="0" fontId="11" numFmtId="0" xfId="0" applyFont="1"/>
    <xf borderId="0" fillId="5" fontId="9" numFmtId="0" xfId="0" applyFill="1" applyFont="1"/>
    <xf borderId="0" fillId="0" fontId="2" numFmtId="18" xfId="0" applyAlignment="1" applyFont="1" applyNumberFormat="1">
      <alignment horizontal="center"/>
    </xf>
    <xf borderId="0" fillId="0" fontId="3" numFmtId="1" xfId="0" applyFont="1" applyNumberFormat="1"/>
    <xf borderId="10" fillId="4" fontId="4" numFmtId="0" xfId="0" applyBorder="1" applyFont="1"/>
    <xf borderId="11" fillId="4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2</xdr:row>
      <xdr:rowOff>19050</xdr:rowOff>
    </xdr:from>
    <xdr:ext cx="6238875" cy="4181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3" width="14.5"/>
    <col customWidth="1" min="4" max="4" width="17.5"/>
    <col customWidth="1" min="5" max="5" width="14.5"/>
    <col customWidth="1" min="6" max="6" width="21.13"/>
    <col customWidth="1" min="7" max="26" width="14.5"/>
  </cols>
  <sheetData>
    <row r="1" ht="15.75" customHeight="1">
      <c r="A1" s="1" t="s">
        <v>0</v>
      </c>
      <c r="B1" s="2">
        <v>7.0</v>
      </c>
      <c r="C1" s="3"/>
      <c r="D1" s="3"/>
      <c r="F1" s="4" t="s">
        <v>1</v>
      </c>
      <c r="G1" s="4"/>
    </row>
    <row r="2" ht="15.75" customHeight="1">
      <c r="A2" s="1" t="s">
        <v>2</v>
      </c>
      <c r="B2" s="2">
        <v>2.0</v>
      </c>
      <c r="C2" s="1"/>
      <c r="D2" s="1"/>
      <c r="E2" s="1"/>
    </row>
    <row r="3" ht="15.75" customHeight="1">
      <c r="A3" s="1" t="s">
        <v>3</v>
      </c>
      <c r="B3" s="2">
        <v>4.0</v>
      </c>
      <c r="C3" s="1"/>
      <c r="D3" s="1"/>
      <c r="E3" s="1"/>
    </row>
    <row r="4" ht="15.75" customHeight="1">
      <c r="B4" s="2">
        <f>SUM(B1:B3)</f>
        <v>13</v>
      </c>
      <c r="C4" s="1"/>
      <c r="D4" s="1"/>
      <c r="E4" s="1"/>
      <c r="I4" s="5"/>
      <c r="J4" s="5"/>
    </row>
    <row r="5" ht="15.75" customHeight="1">
      <c r="A5" s="2"/>
      <c r="B5" s="1"/>
      <c r="C5" s="1"/>
      <c r="D5" s="1"/>
      <c r="E5" s="1"/>
    </row>
    <row r="6" ht="15.75" customHeight="1">
      <c r="A6" s="6" t="s">
        <v>4</v>
      </c>
      <c r="B6" s="1"/>
      <c r="C6" s="3">
        <f>1-((B1/B4)^2 +(B2/B4)^2+(B3/B4)^2)</f>
        <v>0.5917159763</v>
      </c>
      <c r="D6" s="1"/>
      <c r="E6" s="1"/>
    </row>
    <row r="7" ht="15.75" customHeight="1">
      <c r="A7" s="2"/>
      <c r="B7" s="1"/>
      <c r="C7" s="1"/>
      <c r="D7" s="1"/>
      <c r="E7" s="1"/>
    </row>
    <row r="8" ht="15.75" customHeight="1">
      <c r="A8" s="2"/>
      <c r="B8" s="1"/>
      <c r="C8" s="1"/>
      <c r="D8" s="1"/>
      <c r="E8" s="1"/>
    </row>
    <row r="9" ht="15.75" customHeight="1">
      <c r="A9" s="2"/>
      <c r="B9" s="1"/>
      <c r="C9" s="1"/>
      <c r="D9" s="1"/>
      <c r="E9" s="1"/>
    </row>
    <row r="10" ht="15.75" customHeight="1">
      <c r="A10" s="2"/>
      <c r="B10" s="1"/>
      <c r="C10" s="1"/>
      <c r="D10" s="1"/>
      <c r="E10" s="1"/>
    </row>
    <row r="11" ht="15.75" customHeight="1">
      <c r="A11" s="2"/>
      <c r="B11" s="1"/>
      <c r="C11" s="1"/>
      <c r="D11" s="1"/>
      <c r="E11" s="1"/>
    </row>
    <row r="12" ht="15.75" customHeight="1">
      <c r="A12" s="2"/>
    </row>
    <row r="13" ht="15.75" customHeight="1"/>
    <row r="14" ht="15.75" customHeight="1">
      <c r="A14" s="1"/>
      <c r="D14" s="1"/>
      <c r="E14" s="1"/>
    </row>
    <row r="15" ht="15.75" customHeight="1">
      <c r="A15" s="1"/>
      <c r="C15" s="1"/>
      <c r="D15" s="1"/>
      <c r="E15" s="1"/>
    </row>
    <row r="16" ht="15.75" customHeight="1">
      <c r="A16" s="1"/>
      <c r="C16" s="2"/>
      <c r="D16" s="1"/>
      <c r="E16" s="1"/>
    </row>
    <row r="17" ht="15.75" customHeight="1">
      <c r="A17" s="1"/>
      <c r="C17" s="2"/>
      <c r="D17" s="1"/>
      <c r="E17" s="1"/>
    </row>
    <row r="18" ht="15.75" customHeight="1">
      <c r="A18" s="1"/>
      <c r="C18" s="7"/>
    </row>
    <row r="19" ht="15.75" customHeight="1">
      <c r="A19" s="1"/>
      <c r="C19" s="7"/>
    </row>
    <row r="20" ht="15.75" customHeight="1">
      <c r="D20" s="3"/>
      <c r="E20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8" width="14.5"/>
    <col customWidth="1" min="9" max="10" width="12.25"/>
    <col customWidth="1" min="11" max="11" width="16.75"/>
    <col customWidth="1" min="12" max="26" width="14.5"/>
  </cols>
  <sheetData>
    <row r="1" ht="15.75" customHeight="1">
      <c r="A1" s="3" t="s">
        <v>5</v>
      </c>
      <c r="B1" s="3">
        <v>0.591715976331361</v>
      </c>
      <c r="E1" s="2"/>
      <c r="F1" s="2"/>
      <c r="G1" s="2"/>
    </row>
    <row r="2" ht="15.75" customHeight="1">
      <c r="E2" s="2"/>
      <c r="F2" s="2"/>
      <c r="G2" s="2"/>
    </row>
    <row r="3" ht="15.75" customHeight="1">
      <c r="A3" s="8" t="s">
        <v>6</v>
      </c>
      <c r="B3" s="9"/>
      <c r="C3" s="9"/>
      <c r="D3" s="9"/>
      <c r="E3" s="10"/>
      <c r="F3" s="10"/>
      <c r="G3" s="11"/>
    </row>
    <row r="4" ht="15.75" customHeight="1">
      <c r="A4" s="12"/>
      <c r="B4" s="2" t="s">
        <v>7</v>
      </c>
      <c r="C4" s="2" t="s">
        <v>8</v>
      </c>
      <c r="D4" s="2" t="s">
        <v>9</v>
      </c>
      <c r="E4" s="2" t="s">
        <v>10</v>
      </c>
      <c r="F4" s="13" t="s">
        <v>11</v>
      </c>
      <c r="G4" s="14" t="s">
        <v>12</v>
      </c>
      <c r="H4" s="15"/>
      <c r="K4" s="2"/>
    </row>
    <row r="5" ht="15.75" customHeight="1">
      <c r="A5" s="16">
        <v>0.3333333333333333</v>
      </c>
      <c r="B5" s="2">
        <v>3.0</v>
      </c>
      <c r="C5" s="2">
        <v>0.0</v>
      </c>
      <c r="D5" s="2">
        <v>0.0</v>
      </c>
      <c r="E5" s="2">
        <f t="shared" ref="E5:E7" si="1">SUM(B5:D5)</f>
        <v>3</v>
      </c>
      <c r="F5" s="2">
        <f>1-((3/3)^2+(0/3)^2+(0/3)^2)</f>
        <v>0</v>
      </c>
      <c r="G5" s="17">
        <f>(E5/E8)*F5</f>
        <v>0</v>
      </c>
      <c r="H5" s="1"/>
      <c r="I5" s="1"/>
      <c r="J5" s="1"/>
      <c r="K5" s="1"/>
      <c r="L5" s="1"/>
    </row>
    <row r="6" ht="15.75" customHeight="1">
      <c r="A6" s="16">
        <v>0.375</v>
      </c>
      <c r="B6" s="2">
        <v>3.0</v>
      </c>
      <c r="C6" s="2">
        <v>2.0</v>
      </c>
      <c r="D6" s="2">
        <v>0.0</v>
      </c>
      <c r="E6" s="2">
        <f t="shared" si="1"/>
        <v>5</v>
      </c>
      <c r="F6" s="2">
        <f>1-((3/5)^2+(2/5)^2+(0/5)^2)</f>
        <v>0.48</v>
      </c>
      <c r="G6" s="17">
        <f>(E6/E8)*F6</f>
        <v>0.1846153846</v>
      </c>
      <c r="H6" s="1"/>
      <c r="I6" s="1"/>
      <c r="J6" s="1"/>
      <c r="K6" s="1"/>
      <c r="L6" s="1"/>
    </row>
    <row r="7" ht="15.75" customHeight="1">
      <c r="A7" s="16">
        <v>0.4166666666666667</v>
      </c>
      <c r="B7" s="2">
        <v>1.0</v>
      </c>
      <c r="C7" s="2">
        <v>0.0</v>
      </c>
      <c r="D7" s="2">
        <v>4.0</v>
      </c>
      <c r="E7" s="2">
        <f t="shared" si="1"/>
        <v>5</v>
      </c>
      <c r="F7" s="2">
        <f>1-((1/5)^2+(0/5)^2+(4/5)^2)</f>
        <v>0.32</v>
      </c>
      <c r="G7" s="17">
        <f>(E7/E8)*F7</f>
        <v>0.1230769231</v>
      </c>
    </row>
    <row r="8" ht="15.75" customHeight="1">
      <c r="A8" s="18"/>
      <c r="D8" s="1" t="s">
        <v>13</v>
      </c>
      <c r="E8" s="2">
        <f>SUM(E5:E7)</f>
        <v>13</v>
      </c>
      <c r="F8" s="2"/>
      <c r="G8" s="17"/>
      <c r="I8" s="15"/>
      <c r="J8" s="15"/>
      <c r="K8" s="1"/>
      <c r="L8" s="1"/>
    </row>
    <row r="9" ht="15.75" customHeight="1">
      <c r="A9" s="18"/>
      <c r="E9" s="2"/>
      <c r="F9" s="2" t="s">
        <v>12</v>
      </c>
      <c r="G9" s="17">
        <f>SUM(G6+G7)</f>
        <v>0.3076923077</v>
      </c>
    </row>
    <row r="10" ht="15.75" customHeight="1">
      <c r="A10" s="19"/>
      <c r="B10" s="20"/>
      <c r="C10" s="20"/>
      <c r="D10" s="20"/>
      <c r="E10" s="21"/>
      <c r="F10" s="22" t="s">
        <v>14</v>
      </c>
      <c r="G10" s="23">
        <f>B1-G9</f>
        <v>0.2840236686</v>
      </c>
      <c r="H10" s="24" t="s">
        <v>15</v>
      </c>
      <c r="I10" s="4"/>
      <c r="J10" s="4"/>
      <c r="K10" s="3"/>
      <c r="L10" s="3"/>
    </row>
    <row r="11" ht="15.75" customHeight="1">
      <c r="E11" s="2"/>
      <c r="F11" s="25"/>
      <c r="G11" s="26"/>
      <c r="I11" s="4"/>
      <c r="J11" s="4"/>
      <c r="K11" s="3"/>
      <c r="L11" s="3"/>
    </row>
    <row r="12" ht="15.75" customHeight="1">
      <c r="A12" s="8" t="s">
        <v>16</v>
      </c>
      <c r="B12" s="27"/>
      <c r="C12" s="28"/>
      <c r="D12" s="28"/>
      <c r="E12" s="28"/>
      <c r="F12" s="28"/>
      <c r="G12" s="29"/>
    </row>
    <row r="13" ht="15.75" customHeight="1">
      <c r="A13" s="12"/>
      <c r="B13" s="2" t="s">
        <v>7</v>
      </c>
      <c r="C13" s="2" t="s">
        <v>8</v>
      </c>
      <c r="D13" s="2" t="s">
        <v>9</v>
      </c>
      <c r="E13" s="2" t="s">
        <v>17</v>
      </c>
      <c r="F13" s="26" t="s">
        <v>11</v>
      </c>
      <c r="G13" s="30" t="s">
        <v>12</v>
      </c>
    </row>
    <row r="14" ht="15.75" customHeight="1">
      <c r="A14" s="12" t="s">
        <v>18</v>
      </c>
      <c r="B14" s="2">
        <v>3.0</v>
      </c>
      <c r="C14" s="2">
        <v>1.0</v>
      </c>
      <c r="D14" s="2">
        <v>2.0</v>
      </c>
      <c r="E14" s="2">
        <f t="shared" ref="E14:E16" si="2">SUM(B14:D14)</f>
        <v>6</v>
      </c>
      <c r="F14" s="24">
        <f>1-((B14/E14)^2+(C14/E14)^2+(D14/E14)^2)</f>
        <v>0.6111111111</v>
      </c>
      <c r="G14" s="30">
        <f>(6/13)*F14</f>
        <v>0.2820512821</v>
      </c>
    </row>
    <row r="15" ht="15.75" customHeight="1">
      <c r="A15" s="12" t="s">
        <v>19</v>
      </c>
      <c r="B15" s="2">
        <v>3.0</v>
      </c>
      <c r="C15" s="2">
        <v>0.0</v>
      </c>
      <c r="D15" s="2">
        <v>1.0</v>
      </c>
      <c r="E15" s="2">
        <f t="shared" si="2"/>
        <v>4</v>
      </c>
      <c r="F15" s="2">
        <f>1-((3/4)^2+(0/4)^2+(1/4)^2)</f>
        <v>0.375</v>
      </c>
      <c r="G15" s="17">
        <f>(4/13)*F15</f>
        <v>0.1153846154</v>
      </c>
      <c r="H15" s="2"/>
      <c r="I15" s="2"/>
      <c r="L15" s="2"/>
    </row>
    <row r="16" ht="15.75" customHeight="1">
      <c r="A16" s="12" t="s">
        <v>20</v>
      </c>
      <c r="B16" s="2">
        <v>1.0</v>
      </c>
      <c r="C16" s="2">
        <v>1.0</v>
      </c>
      <c r="D16" s="2">
        <v>1.0</v>
      </c>
      <c r="E16" s="2">
        <f t="shared" si="2"/>
        <v>3</v>
      </c>
      <c r="F16" s="1">
        <f>1-((1/3)^2+(1/3)^2+(1/3)^2)</f>
        <v>0.6666666667</v>
      </c>
      <c r="G16" s="31">
        <f>(3/13)*F16</f>
        <v>0.1538461538</v>
      </c>
      <c r="H16" s="1"/>
      <c r="I16" s="1"/>
      <c r="L16" s="1"/>
    </row>
    <row r="17" ht="15.75" customHeight="1">
      <c r="A17" s="32"/>
      <c r="D17" s="1" t="s">
        <v>13</v>
      </c>
      <c r="E17" s="2">
        <f>SUM(E14:E16)</f>
        <v>13</v>
      </c>
      <c r="F17" s="1"/>
      <c r="G17" s="31"/>
      <c r="H17" s="1"/>
      <c r="I17" s="1"/>
      <c r="L17" s="1"/>
    </row>
    <row r="18" ht="15.75" customHeight="1">
      <c r="A18" s="33"/>
      <c r="B18" s="7"/>
      <c r="C18" s="2"/>
      <c r="D18" s="2"/>
      <c r="F18" s="15" t="s">
        <v>12</v>
      </c>
      <c r="G18" s="30">
        <f>SUM(G14+G15+G16)</f>
        <v>0.5512820513</v>
      </c>
    </row>
    <row r="19" ht="15.75" customHeight="1">
      <c r="A19" s="34"/>
      <c r="B19" s="35"/>
      <c r="C19" s="36"/>
      <c r="D19" s="37"/>
      <c r="E19" s="35"/>
      <c r="F19" s="38" t="s">
        <v>14</v>
      </c>
      <c r="G19" s="39">
        <f>B1-G18</f>
        <v>0.04043392505</v>
      </c>
    </row>
    <row r="20" ht="15.75" customHeight="1">
      <c r="D20" s="2"/>
      <c r="L20" s="1"/>
    </row>
    <row r="21" ht="15.75" customHeight="1">
      <c r="A21" s="40" t="s">
        <v>21</v>
      </c>
      <c r="B21" s="28"/>
      <c r="C21" s="28"/>
      <c r="D21" s="28"/>
      <c r="E21" s="10"/>
      <c r="F21" s="10"/>
      <c r="G21" s="11"/>
    </row>
    <row r="22" ht="15.75" customHeight="1">
      <c r="A22" s="12"/>
      <c r="B22" s="2" t="s">
        <v>7</v>
      </c>
      <c r="C22" s="2" t="s">
        <v>8</v>
      </c>
      <c r="D22" s="2" t="s">
        <v>9</v>
      </c>
      <c r="E22" s="2" t="s">
        <v>17</v>
      </c>
      <c r="F22" s="2" t="s">
        <v>11</v>
      </c>
      <c r="G22" s="17" t="s">
        <v>12</v>
      </c>
    </row>
    <row r="23" ht="15.75" customHeight="1">
      <c r="A23" s="12" t="s">
        <v>22</v>
      </c>
      <c r="B23" s="2">
        <v>2.0</v>
      </c>
      <c r="C23" s="2">
        <v>2.0</v>
      </c>
      <c r="D23" s="2">
        <v>4.0</v>
      </c>
      <c r="E23" s="2">
        <f t="shared" ref="E23:E24" si="3">SUM(B23:D23)</f>
        <v>8</v>
      </c>
      <c r="F23" s="2">
        <f>1-((2/8)^2+(2/8)^2+(4/8)^2)</f>
        <v>0.625</v>
      </c>
      <c r="G23" s="17">
        <f>(8/13)*F23</f>
        <v>0.3846153846</v>
      </c>
      <c r="I23" s="2"/>
      <c r="L23" s="2"/>
    </row>
    <row r="24" ht="15.75" customHeight="1">
      <c r="A24" s="12" t="s">
        <v>23</v>
      </c>
      <c r="B24" s="2">
        <v>5.0</v>
      </c>
      <c r="C24" s="2">
        <v>0.0</v>
      </c>
      <c r="D24" s="2">
        <v>0.0</v>
      </c>
      <c r="E24" s="2">
        <f t="shared" si="3"/>
        <v>5</v>
      </c>
      <c r="F24" s="2">
        <f>1-((5/5)^2+(0/5)^2+(0/5)^2)</f>
        <v>0</v>
      </c>
      <c r="G24" s="17">
        <v>0.0</v>
      </c>
      <c r="I24" s="1"/>
      <c r="L24" s="1"/>
    </row>
    <row r="25" ht="15.75" customHeight="1">
      <c r="A25" s="12"/>
      <c r="B25" s="2"/>
      <c r="C25" s="2"/>
      <c r="D25" s="2" t="s">
        <v>13</v>
      </c>
      <c r="E25" s="2">
        <v>13.0</v>
      </c>
      <c r="F25" s="2"/>
      <c r="G25" s="17"/>
      <c r="I25" s="1"/>
      <c r="L25" s="1"/>
    </row>
    <row r="26" ht="15.75" customHeight="1">
      <c r="A26" s="32"/>
      <c r="D26" s="1"/>
      <c r="E26" s="2"/>
      <c r="F26" s="2" t="s">
        <v>12</v>
      </c>
      <c r="G26" s="17">
        <f>G23+G24</f>
        <v>0.3846153846</v>
      </c>
    </row>
    <row r="27" ht="15.75" customHeight="1">
      <c r="A27" s="34"/>
      <c r="B27" s="35"/>
      <c r="C27" s="36"/>
      <c r="D27" s="37"/>
      <c r="E27" s="35"/>
      <c r="F27" s="21" t="s">
        <v>14</v>
      </c>
      <c r="G27" s="23">
        <f>B1-G26</f>
        <v>0.2071005917</v>
      </c>
    </row>
    <row r="28" ht="15.75" customHeight="1">
      <c r="C28" s="1"/>
      <c r="D28" s="2"/>
      <c r="F28" s="41"/>
      <c r="G28" s="42"/>
    </row>
    <row r="29" ht="15.75" customHeight="1">
      <c r="A29" s="40" t="s">
        <v>24</v>
      </c>
      <c r="B29" s="28"/>
      <c r="C29" s="28"/>
      <c r="D29" s="10"/>
      <c r="E29" s="28"/>
      <c r="F29" s="10"/>
      <c r="G29" s="11"/>
      <c r="J29" s="15"/>
    </row>
    <row r="30" ht="13.5" customHeight="1">
      <c r="A30" s="12"/>
      <c r="B30" s="2" t="s">
        <v>7</v>
      </c>
      <c r="C30" s="2" t="s">
        <v>8</v>
      </c>
      <c r="D30" s="2" t="s">
        <v>9</v>
      </c>
      <c r="E30" s="2" t="s">
        <v>17</v>
      </c>
      <c r="F30" s="2" t="s">
        <v>11</v>
      </c>
      <c r="G30" s="43"/>
      <c r="H30" s="2"/>
      <c r="I30" s="4"/>
      <c r="J30" s="4"/>
      <c r="K30" s="4"/>
    </row>
    <row r="31" ht="15.75" customHeight="1">
      <c r="A31" s="12" t="s">
        <v>22</v>
      </c>
      <c r="B31" s="2">
        <v>4.0</v>
      </c>
      <c r="C31" s="2">
        <v>2.0</v>
      </c>
      <c r="D31" s="2">
        <v>4.0</v>
      </c>
      <c r="E31" s="2">
        <f t="shared" ref="E31:E32" si="4">SUM(B31:D31)</f>
        <v>10</v>
      </c>
      <c r="F31" s="2">
        <f>1-((0.4)^2+(0.2)^2+(0.4)^2)</f>
        <v>0.64</v>
      </c>
      <c r="G31" s="17">
        <f>(10/13)*F31</f>
        <v>0.4923076923</v>
      </c>
    </row>
    <row r="32" ht="15.75" customHeight="1">
      <c r="A32" s="12" t="s">
        <v>23</v>
      </c>
      <c r="B32" s="2">
        <v>3.0</v>
      </c>
      <c r="C32" s="2">
        <v>0.0</v>
      </c>
      <c r="D32" s="2">
        <v>0.0</v>
      </c>
      <c r="E32" s="2">
        <f t="shared" si="4"/>
        <v>3</v>
      </c>
      <c r="F32" s="2">
        <v>0.0</v>
      </c>
      <c r="G32" s="17">
        <v>0.0</v>
      </c>
    </row>
    <row r="33" ht="15.75" customHeight="1">
      <c r="A33" s="12"/>
      <c r="B33" s="2"/>
      <c r="C33" s="2"/>
      <c r="D33" s="1" t="s">
        <v>13</v>
      </c>
      <c r="E33" s="2" t="str">
        <f>SUM(E31:E33)</f>
        <v>#REF!</v>
      </c>
      <c r="F33" s="2"/>
      <c r="G33" s="17"/>
    </row>
    <row r="34" ht="15.75" customHeight="1">
      <c r="A34" s="32"/>
      <c r="F34" s="2" t="s">
        <v>25</v>
      </c>
      <c r="G34" s="17">
        <f>SUM(G31+G32)</f>
        <v>0.4923076923</v>
      </c>
      <c r="I34" s="2"/>
      <c r="L34" s="2"/>
    </row>
    <row r="35" ht="15.75" customHeight="1">
      <c r="A35" s="44"/>
      <c r="B35" s="37"/>
      <c r="C35" s="37"/>
      <c r="D35" s="37"/>
      <c r="E35" s="36"/>
      <c r="F35" s="21" t="s">
        <v>14</v>
      </c>
      <c r="G35" s="23">
        <f>B1-G34</f>
        <v>0.09940828402</v>
      </c>
      <c r="I35" s="1"/>
      <c r="L35" s="1"/>
    </row>
    <row r="36" ht="15.75" customHeight="1">
      <c r="A36" s="2"/>
      <c r="B36" s="2"/>
      <c r="C36" s="2"/>
      <c r="D36" s="2"/>
      <c r="E36" s="1"/>
      <c r="F36" s="2"/>
      <c r="G36" s="2"/>
      <c r="I36" s="1"/>
      <c r="L36" s="1"/>
    </row>
    <row r="37" ht="15.75" customHeight="1">
      <c r="A37" s="7"/>
      <c r="B37" s="7"/>
      <c r="C37" s="2"/>
      <c r="D37" s="2"/>
      <c r="F37" s="2"/>
      <c r="G37" s="2"/>
    </row>
    <row r="38" ht="15.75" customHeight="1">
      <c r="E38" s="2"/>
      <c r="F38" s="2"/>
      <c r="G38" s="2"/>
    </row>
    <row r="39" ht="15.75" customHeight="1">
      <c r="D39" s="15"/>
      <c r="E39" s="2"/>
      <c r="F39" s="2"/>
      <c r="G39" s="2"/>
      <c r="J39" s="15"/>
    </row>
    <row r="40" ht="15.75" customHeight="1">
      <c r="E40" s="2"/>
      <c r="F40" s="2"/>
      <c r="G40" s="2"/>
    </row>
    <row r="41" ht="15.75" customHeight="1">
      <c r="E41" s="2"/>
      <c r="F41" s="2"/>
      <c r="G41" s="2"/>
      <c r="I41" s="4"/>
      <c r="J41" s="4"/>
      <c r="K41" s="4"/>
    </row>
    <row r="42" ht="15.75" customHeight="1">
      <c r="E42" s="2"/>
      <c r="F42" s="2"/>
      <c r="G42" s="2"/>
    </row>
    <row r="43" ht="15.75" customHeight="1">
      <c r="E43" s="2"/>
      <c r="F43" s="2"/>
      <c r="G43" s="2"/>
    </row>
    <row r="44" ht="15.75" customHeight="1">
      <c r="E44" s="2"/>
      <c r="F44" s="2"/>
      <c r="G44" s="2"/>
    </row>
    <row r="45" ht="15.75" customHeight="1">
      <c r="E45" s="2"/>
      <c r="F45" s="2"/>
      <c r="G45" s="2"/>
    </row>
    <row r="46" ht="15.75" customHeight="1">
      <c r="E46" s="2"/>
      <c r="F46" s="2"/>
      <c r="G46" s="2"/>
    </row>
    <row r="47" ht="15.75" customHeight="1">
      <c r="E47" s="2"/>
      <c r="F47" s="2"/>
      <c r="G47" s="2"/>
    </row>
    <row r="48" ht="15.75" customHeight="1">
      <c r="E48" s="2"/>
      <c r="F48" s="2"/>
      <c r="G48" s="2"/>
    </row>
    <row r="49" ht="15.75" customHeight="1">
      <c r="E49" s="2"/>
      <c r="F49" s="2"/>
      <c r="G49" s="2"/>
    </row>
    <row r="50" ht="15.75" customHeight="1">
      <c r="E50" s="2"/>
      <c r="F50" s="2"/>
      <c r="G50" s="2"/>
    </row>
    <row r="51" ht="15.75" customHeight="1">
      <c r="E51" s="2"/>
      <c r="F51" s="2"/>
      <c r="G51" s="2"/>
    </row>
    <row r="52" ht="15.75" customHeight="1">
      <c r="E52" s="2"/>
      <c r="F52" s="2"/>
      <c r="G52" s="2"/>
    </row>
    <row r="53" ht="15.75" customHeight="1">
      <c r="E53" s="2"/>
      <c r="F53" s="2"/>
      <c r="G53" s="2"/>
    </row>
    <row r="54" ht="15.75" customHeight="1">
      <c r="E54" s="2"/>
      <c r="F54" s="2"/>
      <c r="G54" s="2"/>
    </row>
    <row r="55" ht="15.75" customHeight="1">
      <c r="E55" s="2"/>
      <c r="F55" s="2"/>
      <c r="G55" s="2"/>
    </row>
    <row r="56" ht="15.75" customHeight="1">
      <c r="E56" s="2"/>
      <c r="F56" s="2"/>
      <c r="G56" s="2"/>
    </row>
    <row r="57" ht="15.75" customHeight="1">
      <c r="E57" s="2"/>
      <c r="F57" s="2"/>
      <c r="G57" s="2"/>
    </row>
    <row r="58" ht="15.75" customHeight="1">
      <c r="E58" s="2"/>
      <c r="F58" s="2"/>
      <c r="G58" s="2"/>
    </row>
    <row r="59" ht="15.75" customHeight="1">
      <c r="E59" s="2"/>
      <c r="F59" s="2"/>
      <c r="G59" s="2"/>
    </row>
    <row r="60" ht="15.75" customHeight="1">
      <c r="E60" s="2"/>
      <c r="F60" s="2"/>
      <c r="G60" s="2"/>
    </row>
    <row r="61" ht="15.75" customHeight="1">
      <c r="E61" s="2"/>
      <c r="F61" s="2"/>
      <c r="G61" s="2"/>
    </row>
    <row r="62" ht="15.75" customHeight="1">
      <c r="E62" s="2"/>
      <c r="F62" s="2"/>
      <c r="G62" s="2"/>
    </row>
    <row r="63" ht="15.75" customHeight="1">
      <c r="E63" s="2"/>
      <c r="F63" s="2"/>
      <c r="G63" s="2"/>
    </row>
    <row r="64" ht="15.75" customHeight="1">
      <c r="E64" s="2"/>
      <c r="F64" s="2"/>
      <c r="G64" s="2"/>
    </row>
    <row r="65" ht="15.75" customHeight="1">
      <c r="E65" s="2"/>
      <c r="F65" s="2"/>
      <c r="G65" s="2"/>
    </row>
    <row r="66" ht="15.75" customHeight="1">
      <c r="E66" s="2"/>
      <c r="F66" s="2"/>
      <c r="G66" s="2"/>
    </row>
    <row r="67" ht="15.75" customHeight="1">
      <c r="E67" s="2"/>
      <c r="F67" s="2"/>
      <c r="G67" s="2"/>
    </row>
    <row r="68" ht="15.75" customHeight="1">
      <c r="E68" s="2"/>
      <c r="F68" s="2"/>
      <c r="G68" s="2"/>
    </row>
    <row r="69" ht="15.75" customHeight="1">
      <c r="E69" s="2"/>
      <c r="F69" s="2"/>
      <c r="G69" s="2"/>
    </row>
    <row r="70" ht="15.75" customHeight="1">
      <c r="E70" s="2"/>
      <c r="F70" s="2"/>
      <c r="G70" s="2"/>
    </row>
    <row r="71" ht="15.75" customHeight="1">
      <c r="E71" s="2"/>
      <c r="F71" s="2"/>
      <c r="G71" s="2"/>
    </row>
    <row r="72" ht="15.75" customHeight="1">
      <c r="E72" s="2"/>
      <c r="F72" s="2"/>
      <c r="G72" s="2"/>
    </row>
    <row r="73" ht="15.75" customHeight="1">
      <c r="E73" s="2"/>
      <c r="F73" s="2"/>
      <c r="G73" s="2"/>
    </row>
    <row r="74" ht="15.75" customHeight="1">
      <c r="E74" s="2"/>
      <c r="F74" s="2"/>
      <c r="G74" s="2"/>
    </row>
    <row r="75" ht="15.75" customHeight="1">
      <c r="E75" s="2"/>
      <c r="F75" s="2"/>
      <c r="G75" s="2"/>
    </row>
    <row r="76" ht="15.75" customHeight="1">
      <c r="E76" s="2"/>
      <c r="F76" s="2"/>
      <c r="G76" s="2"/>
    </row>
    <row r="77" ht="15.75" customHeight="1">
      <c r="E77" s="2"/>
      <c r="F77" s="2"/>
      <c r="G77" s="2"/>
    </row>
    <row r="78" ht="15.75" customHeight="1">
      <c r="E78" s="2"/>
      <c r="F78" s="2"/>
      <c r="G78" s="2"/>
    </row>
    <row r="79" ht="15.75" customHeight="1">
      <c r="E79" s="2"/>
      <c r="F79" s="2"/>
      <c r="G79" s="2"/>
    </row>
    <row r="80" ht="15.75" customHeight="1">
      <c r="E80" s="2"/>
      <c r="F80" s="2"/>
      <c r="G80" s="2"/>
    </row>
    <row r="81" ht="15.75" customHeight="1">
      <c r="E81" s="2"/>
      <c r="F81" s="2"/>
      <c r="G81" s="2"/>
    </row>
    <row r="82" ht="15.75" customHeight="1">
      <c r="E82" s="2"/>
      <c r="F82" s="2"/>
      <c r="G82" s="2"/>
    </row>
    <row r="83" ht="15.75" customHeight="1">
      <c r="E83" s="2"/>
      <c r="F83" s="2"/>
      <c r="G83" s="2"/>
    </row>
    <row r="84" ht="15.75" customHeight="1">
      <c r="E84" s="2"/>
      <c r="F84" s="2"/>
      <c r="G84" s="2"/>
    </row>
    <row r="85" ht="15.75" customHeight="1">
      <c r="E85" s="2"/>
      <c r="F85" s="2"/>
      <c r="G85" s="2"/>
    </row>
    <row r="86" ht="15.75" customHeight="1">
      <c r="E86" s="2"/>
      <c r="F86" s="2"/>
      <c r="G86" s="2"/>
    </row>
    <row r="87" ht="15.75" customHeight="1">
      <c r="E87" s="2"/>
      <c r="F87" s="2"/>
      <c r="G87" s="2"/>
    </row>
    <row r="88" ht="15.75" customHeight="1">
      <c r="E88" s="2"/>
      <c r="F88" s="2"/>
      <c r="G88" s="2"/>
    </row>
    <row r="89" ht="15.75" customHeight="1">
      <c r="E89" s="2"/>
      <c r="F89" s="2"/>
      <c r="G89" s="2"/>
    </row>
    <row r="90" ht="15.75" customHeight="1">
      <c r="E90" s="2"/>
      <c r="F90" s="2"/>
      <c r="G90" s="2"/>
    </row>
    <row r="91" ht="15.75" customHeight="1">
      <c r="E91" s="2"/>
      <c r="F91" s="2"/>
      <c r="G91" s="2"/>
    </row>
    <row r="92" ht="15.75" customHeight="1">
      <c r="E92" s="2"/>
      <c r="F92" s="2"/>
      <c r="G92" s="2"/>
    </row>
    <row r="93" ht="15.75" customHeight="1">
      <c r="E93" s="2"/>
      <c r="F93" s="2"/>
      <c r="G93" s="2"/>
    </row>
    <row r="94" ht="15.75" customHeight="1">
      <c r="E94" s="2"/>
      <c r="F94" s="2"/>
      <c r="G94" s="2"/>
    </row>
    <row r="95" ht="15.75" customHeight="1">
      <c r="E95" s="2"/>
      <c r="F95" s="2"/>
      <c r="G95" s="2"/>
    </row>
    <row r="96" ht="15.75" customHeight="1">
      <c r="E96" s="2"/>
      <c r="F96" s="2"/>
      <c r="G96" s="2"/>
    </row>
    <row r="97" ht="15.75" customHeight="1">
      <c r="E97" s="2"/>
      <c r="F97" s="2"/>
      <c r="G97" s="2"/>
    </row>
    <row r="98" ht="15.75" customHeight="1">
      <c r="E98" s="2"/>
      <c r="F98" s="2"/>
      <c r="G98" s="2"/>
    </row>
    <row r="99" ht="15.75" customHeight="1">
      <c r="E99" s="2"/>
      <c r="F99" s="2"/>
      <c r="G99" s="2"/>
    </row>
    <row r="100" ht="15.75" customHeight="1">
      <c r="E100" s="2"/>
      <c r="F100" s="2"/>
      <c r="G100" s="2"/>
    </row>
    <row r="101" ht="15.75" customHeight="1">
      <c r="E101" s="2"/>
      <c r="F101" s="2"/>
      <c r="G101" s="2"/>
    </row>
    <row r="102" ht="15.75" customHeight="1">
      <c r="E102" s="2"/>
      <c r="F102" s="2"/>
      <c r="G102" s="2"/>
    </row>
    <row r="103" ht="15.75" customHeight="1">
      <c r="E103" s="2"/>
      <c r="F103" s="2"/>
      <c r="G103" s="2"/>
    </row>
    <row r="104" ht="15.75" customHeight="1">
      <c r="E104" s="2"/>
      <c r="F104" s="2"/>
      <c r="G104" s="2"/>
    </row>
    <row r="105" ht="15.75" customHeight="1">
      <c r="E105" s="2"/>
      <c r="F105" s="2"/>
      <c r="G105" s="2"/>
    </row>
    <row r="106" ht="15.75" customHeight="1">
      <c r="E106" s="2"/>
      <c r="F106" s="2"/>
      <c r="G106" s="2"/>
    </row>
    <row r="107" ht="15.75" customHeight="1">
      <c r="E107" s="2"/>
      <c r="F107" s="2"/>
      <c r="G107" s="2"/>
    </row>
    <row r="108" ht="15.75" customHeight="1">
      <c r="E108" s="2"/>
      <c r="F108" s="2"/>
      <c r="G108" s="2"/>
    </row>
    <row r="109" ht="15.75" customHeight="1">
      <c r="E109" s="2"/>
      <c r="F109" s="2"/>
      <c r="G109" s="2"/>
    </row>
    <row r="110" ht="15.75" customHeight="1">
      <c r="E110" s="2"/>
      <c r="F110" s="2"/>
      <c r="G110" s="2"/>
    </row>
    <row r="111" ht="15.75" customHeight="1">
      <c r="E111" s="2"/>
      <c r="F111" s="2"/>
      <c r="G111" s="2"/>
    </row>
    <row r="112" ht="15.75" customHeight="1">
      <c r="E112" s="2"/>
      <c r="F112" s="2"/>
      <c r="G112" s="2"/>
    </row>
    <row r="113" ht="15.75" customHeight="1">
      <c r="E113" s="2"/>
      <c r="F113" s="2"/>
      <c r="G113" s="2"/>
    </row>
    <row r="114" ht="15.75" customHeight="1">
      <c r="E114" s="2"/>
      <c r="F114" s="2"/>
      <c r="G114" s="2"/>
    </row>
    <row r="115" ht="15.75" customHeight="1">
      <c r="E115" s="2"/>
      <c r="F115" s="2"/>
      <c r="G115" s="2"/>
    </row>
    <row r="116" ht="15.75" customHeight="1">
      <c r="E116" s="2"/>
      <c r="F116" s="2"/>
      <c r="G116" s="2"/>
    </row>
    <row r="117" ht="15.75" customHeight="1">
      <c r="E117" s="2"/>
      <c r="F117" s="2"/>
      <c r="G117" s="2"/>
    </row>
    <row r="118" ht="15.75" customHeight="1">
      <c r="E118" s="2"/>
      <c r="F118" s="2"/>
      <c r="G118" s="2"/>
    </row>
    <row r="119" ht="15.75" customHeight="1">
      <c r="E119" s="2"/>
      <c r="F119" s="2"/>
      <c r="G119" s="2"/>
    </row>
    <row r="120" ht="15.75" customHeight="1">
      <c r="E120" s="2"/>
      <c r="F120" s="2"/>
      <c r="G120" s="2"/>
    </row>
    <row r="121" ht="15.75" customHeight="1">
      <c r="E121" s="2"/>
      <c r="F121" s="2"/>
      <c r="G121" s="2"/>
    </row>
    <row r="122" ht="15.75" customHeight="1">
      <c r="E122" s="2"/>
      <c r="F122" s="2"/>
      <c r="G122" s="2"/>
    </row>
    <row r="123" ht="15.75" customHeight="1">
      <c r="E123" s="2"/>
      <c r="F123" s="2"/>
      <c r="G123" s="2"/>
    </row>
    <row r="124" ht="15.75" customHeight="1">
      <c r="E124" s="2"/>
      <c r="F124" s="2"/>
      <c r="G124" s="2"/>
    </row>
    <row r="125" ht="15.75" customHeight="1">
      <c r="E125" s="2"/>
      <c r="F125" s="2"/>
      <c r="G125" s="2"/>
    </row>
    <row r="126" ht="15.75" customHeight="1">
      <c r="E126" s="2"/>
      <c r="F126" s="2"/>
      <c r="G126" s="2"/>
    </row>
    <row r="127" ht="15.75" customHeight="1">
      <c r="E127" s="2"/>
      <c r="F127" s="2"/>
      <c r="G127" s="2"/>
    </row>
    <row r="128" ht="15.75" customHeight="1">
      <c r="E128" s="2"/>
      <c r="F128" s="2"/>
      <c r="G128" s="2"/>
    </row>
    <row r="129" ht="15.75" customHeight="1">
      <c r="E129" s="2"/>
      <c r="F129" s="2"/>
      <c r="G129" s="2"/>
    </row>
    <row r="130" ht="15.75" customHeight="1">
      <c r="E130" s="2"/>
      <c r="F130" s="2"/>
      <c r="G130" s="2"/>
    </row>
    <row r="131" ht="15.75" customHeight="1">
      <c r="E131" s="2"/>
      <c r="F131" s="2"/>
      <c r="G131" s="2"/>
    </row>
    <row r="132" ht="15.75" customHeight="1">
      <c r="E132" s="2"/>
      <c r="F132" s="2"/>
      <c r="G132" s="2"/>
    </row>
    <row r="133" ht="15.75" customHeight="1">
      <c r="E133" s="2"/>
      <c r="F133" s="2"/>
      <c r="G133" s="2"/>
    </row>
    <row r="134" ht="15.75" customHeight="1">
      <c r="E134" s="2"/>
      <c r="F134" s="2"/>
      <c r="G134" s="2"/>
    </row>
    <row r="135" ht="15.75" customHeight="1">
      <c r="E135" s="2"/>
      <c r="F135" s="2"/>
      <c r="G135" s="2"/>
    </row>
    <row r="136" ht="15.75" customHeight="1">
      <c r="E136" s="2"/>
      <c r="F136" s="2"/>
      <c r="G136" s="2"/>
    </row>
    <row r="137" ht="15.75" customHeight="1">
      <c r="E137" s="2"/>
      <c r="F137" s="2"/>
      <c r="G137" s="2"/>
    </row>
    <row r="138" ht="15.75" customHeight="1">
      <c r="E138" s="2"/>
      <c r="F138" s="2"/>
      <c r="G138" s="2"/>
    </row>
    <row r="139" ht="15.75" customHeight="1">
      <c r="E139" s="2"/>
      <c r="F139" s="2"/>
      <c r="G139" s="2"/>
    </row>
    <row r="140" ht="15.75" customHeight="1">
      <c r="E140" s="2"/>
      <c r="F140" s="2"/>
      <c r="G140" s="2"/>
    </row>
    <row r="141" ht="15.75" customHeight="1">
      <c r="E141" s="2"/>
      <c r="F141" s="2"/>
      <c r="G141" s="2"/>
    </row>
    <row r="142" ht="15.75" customHeight="1">
      <c r="E142" s="2"/>
      <c r="F142" s="2"/>
      <c r="G142" s="2"/>
    </row>
    <row r="143" ht="15.75" customHeight="1">
      <c r="E143" s="2"/>
      <c r="F143" s="2"/>
      <c r="G143" s="2"/>
    </row>
    <row r="144" ht="15.75" customHeight="1">
      <c r="E144" s="2"/>
      <c r="F144" s="2"/>
      <c r="G144" s="2"/>
    </row>
    <row r="145" ht="15.75" customHeight="1">
      <c r="E145" s="2"/>
      <c r="F145" s="2"/>
      <c r="G145" s="2"/>
    </row>
    <row r="146" ht="15.75" customHeight="1">
      <c r="E146" s="2"/>
      <c r="F146" s="2"/>
      <c r="G146" s="2"/>
    </row>
    <row r="147" ht="15.75" customHeight="1">
      <c r="E147" s="2"/>
      <c r="F147" s="2"/>
      <c r="G147" s="2"/>
    </row>
    <row r="148" ht="15.75" customHeight="1">
      <c r="E148" s="2"/>
      <c r="F148" s="2"/>
      <c r="G148" s="2"/>
    </row>
    <row r="149" ht="15.75" customHeight="1">
      <c r="E149" s="2"/>
      <c r="F149" s="2"/>
      <c r="G149" s="2"/>
    </row>
    <row r="150" ht="15.75" customHeight="1">
      <c r="E150" s="2"/>
      <c r="F150" s="2"/>
      <c r="G150" s="2"/>
    </row>
    <row r="151" ht="15.75" customHeight="1">
      <c r="E151" s="2"/>
      <c r="F151" s="2"/>
      <c r="G151" s="2"/>
    </row>
    <row r="152" ht="15.75" customHeight="1">
      <c r="E152" s="2"/>
      <c r="F152" s="2"/>
      <c r="G152" s="2"/>
    </row>
    <row r="153" ht="15.75" customHeight="1">
      <c r="E153" s="2"/>
      <c r="F153" s="2"/>
      <c r="G153" s="2"/>
    </row>
    <row r="154" ht="15.75" customHeight="1">
      <c r="E154" s="2"/>
      <c r="F154" s="2"/>
      <c r="G154" s="2"/>
    </row>
    <row r="155" ht="15.75" customHeight="1">
      <c r="E155" s="2"/>
      <c r="F155" s="2"/>
      <c r="G155" s="2"/>
    </row>
    <row r="156" ht="15.75" customHeight="1">
      <c r="E156" s="2"/>
      <c r="F156" s="2"/>
      <c r="G156" s="2"/>
    </row>
    <row r="157" ht="15.75" customHeight="1">
      <c r="E157" s="2"/>
      <c r="F157" s="2"/>
      <c r="G157" s="2"/>
    </row>
    <row r="158" ht="15.75" customHeight="1">
      <c r="E158" s="2"/>
      <c r="F158" s="2"/>
      <c r="G158" s="2"/>
    </row>
    <row r="159" ht="15.75" customHeight="1">
      <c r="E159" s="2"/>
      <c r="F159" s="2"/>
      <c r="G159" s="2"/>
    </row>
    <row r="160" ht="15.75" customHeight="1">
      <c r="E160" s="2"/>
      <c r="F160" s="2"/>
      <c r="G160" s="2"/>
    </row>
    <row r="161" ht="15.75" customHeight="1">
      <c r="E161" s="2"/>
      <c r="F161" s="2"/>
      <c r="G161" s="2"/>
    </row>
    <row r="162" ht="15.75" customHeight="1">
      <c r="E162" s="2"/>
      <c r="F162" s="2"/>
      <c r="G162" s="2"/>
    </row>
    <row r="163" ht="15.75" customHeight="1">
      <c r="E163" s="2"/>
      <c r="F163" s="2"/>
      <c r="G163" s="2"/>
    </row>
    <row r="164" ht="15.75" customHeight="1">
      <c r="E164" s="2"/>
      <c r="F164" s="2"/>
      <c r="G164" s="2"/>
    </row>
    <row r="165" ht="15.75" customHeight="1">
      <c r="E165" s="2"/>
      <c r="F165" s="2"/>
      <c r="G165" s="2"/>
    </row>
    <row r="166" ht="15.75" customHeight="1">
      <c r="E166" s="2"/>
      <c r="F166" s="2"/>
      <c r="G166" s="2"/>
    </row>
    <row r="167" ht="15.75" customHeight="1">
      <c r="E167" s="2"/>
      <c r="F167" s="2"/>
      <c r="G167" s="2"/>
    </row>
    <row r="168" ht="15.75" customHeight="1">
      <c r="E168" s="2"/>
      <c r="F168" s="2"/>
      <c r="G168" s="2"/>
    </row>
    <row r="169" ht="15.75" customHeight="1">
      <c r="E169" s="2"/>
      <c r="F169" s="2"/>
      <c r="G169" s="2"/>
    </row>
    <row r="170" ht="15.75" customHeight="1">
      <c r="E170" s="2"/>
      <c r="F170" s="2"/>
      <c r="G170" s="2"/>
    </row>
    <row r="171" ht="15.75" customHeight="1">
      <c r="E171" s="2"/>
      <c r="F171" s="2"/>
      <c r="G171" s="2"/>
    </row>
    <row r="172" ht="15.75" customHeight="1">
      <c r="E172" s="2"/>
      <c r="F172" s="2"/>
      <c r="G172" s="2"/>
    </row>
    <row r="173" ht="15.75" customHeight="1">
      <c r="E173" s="2"/>
      <c r="F173" s="2"/>
      <c r="G173" s="2"/>
    </row>
    <row r="174" ht="15.75" customHeight="1">
      <c r="E174" s="2"/>
      <c r="F174" s="2"/>
      <c r="G174" s="2"/>
    </row>
    <row r="175" ht="15.75" customHeight="1">
      <c r="E175" s="2"/>
      <c r="F175" s="2"/>
      <c r="G175" s="2"/>
    </row>
    <row r="176" ht="15.75" customHeight="1">
      <c r="E176" s="2"/>
      <c r="F176" s="2"/>
      <c r="G176" s="2"/>
    </row>
    <row r="177" ht="15.75" customHeight="1">
      <c r="E177" s="2"/>
      <c r="F177" s="2"/>
      <c r="G177" s="2"/>
    </row>
    <row r="178" ht="15.75" customHeight="1">
      <c r="E178" s="2"/>
      <c r="F178" s="2"/>
      <c r="G178" s="2"/>
    </row>
    <row r="179" ht="15.75" customHeight="1">
      <c r="E179" s="2"/>
      <c r="F179" s="2"/>
      <c r="G179" s="2"/>
    </row>
    <row r="180" ht="15.75" customHeight="1">
      <c r="E180" s="2"/>
      <c r="F180" s="2"/>
      <c r="G180" s="2"/>
    </row>
    <row r="181" ht="15.75" customHeight="1">
      <c r="E181" s="2"/>
      <c r="F181" s="2"/>
      <c r="G181" s="2"/>
    </row>
    <row r="182" ht="15.75" customHeight="1">
      <c r="E182" s="2"/>
      <c r="F182" s="2"/>
      <c r="G182" s="2"/>
    </row>
    <row r="183" ht="15.75" customHeight="1">
      <c r="E183" s="2"/>
      <c r="F183" s="2"/>
      <c r="G183" s="2"/>
    </row>
    <row r="184" ht="15.75" customHeight="1">
      <c r="E184" s="2"/>
      <c r="F184" s="2"/>
      <c r="G184" s="2"/>
    </row>
    <row r="185" ht="15.75" customHeight="1">
      <c r="E185" s="2"/>
      <c r="F185" s="2"/>
      <c r="G185" s="2"/>
    </row>
    <row r="186" ht="15.75" customHeight="1">
      <c r="E186" s="2"/>
      <c r="F186" s="2"/>
      <c r="G186" s="2"/>
    </row>
    <row r="187" ht="15.75" customHeight="1">
      <c r="E187" s="2"/>
      <c r="F187" s="2"/>
      <c r="G187" s="2"/>
    </row>
    <row r="188" ht="15.75" customHeight="1">
      <c r="E188" s="2"/>
      <c r="F188" s="2"/>
      <c r="G188" s="2"/>
    </row>
    <row r="189" ht="15.75" customHeight="1">
      <c r="E189" s="2"/>
      <c r="F189" s="2"/>
      <c r="G189" s="2"/>
    </row>
    <row r="190" ht="15.75" customHeight="1">
      <c r="E190" s="2"/>
      <c r="F190" s="2"/>
      <c r="G190" s="2"/>
    </row>
    <row r="191" ht="15.75" customHeight="1">
      <c r="E191" s="2"/>
      <c r="F191" s="2"/>
      <c r="G191" s="2"/>
    </row>
    <row r="192" ht="15.75" customHeight="1">
      <c r="E192" s="2"/>
      <c r="F192" s="2"/>
      <c r="G192" s="2"/>
    </row>
    <row r="193" ht="15.75" customHeight="1">
      <c r="E193" s="2"/>
      <c r="F193" s="2"/>
      <c r="G193" s="2"/>
    </row>
    <row r="194" ht="15.75" customHeight="1">
      <c r="E194" s="2"/>
      <c r="F194" s="2"/>
      <c r="G194" s="2"/>
    </row>
    <row r="195" ht="15.75" customHeight="1">
      <c r="E195" s="2"/>
      <c r="F195" s="2"/>
      <c r="G195" s="2"/>
    </row>
    <row r="196" ht="15.75" customHeight="1">
      <c r="E196" s="2"/>
      <c r="F196" s="2"/>
      <c r="G196" s="2"/>
    </row>
    <row r="197" ht="15.75" customHeight="1">
      <c r="E197" s="2"/>
      <c r="F197" s="2"/>
      <c r="G197" s="2"/>
    </row>
    <row r="198" ht="15.75" customHeight="1">
      <c r="E198" s="2"/>
      <c r="F198" s="2"/>
      <c r="G198" s="2"/>
    </row>
    <row r="199" ht="15.75" customHeight="1">
      <c r="E199" s="2"/>
      <c r="F199" s="2"/>
      <c r="G199" s="2"/>
    </row>
    <row r="200" ht="15.75" customHeight="1">
      <c r="E200" s="2"/>
      <c r="F200" s="2"/>
      <c r="G200" s="2"/>
    </row>
    <row r="201" ht="15.75" customHeight="1">
      <c r="E201" s="2"/>
      <c r="F201" s="2"/>
      <c r="G201" s="2"/>
    </row>
    <row r="202" ht="15.75" customHeight="1">
      <c r="E202" s="2"/>
      <c r="F202" s="2"/>
      <c r="G202" s="2"/>
    </row>
    <row r="203" ht="15.75" customHeight="1">
      <c r="E203" s="2"/>
      <c r="F203" s="2"/>
      <c r="G203" s="2"/>
    </row>
    <row r="204" ht="15.75" customHeight="1">
      <c r="E204" s="2"/>
      <c r="F204" s="2"/>
      <c r="G204" s="2"/>
    </row>
    <row r="205" ht="15.75" customHeight="1">
      <c r="E205" s="2"/>
      <c r="F205" s="2"/>
      <c r="G205" s="2"/>
    </row>
    <row r="206" ht="15.75" customHeight="1">
      <c r="E206" s="2"/>
      <c r="F206" s="2"/>
      <c r="G206" s="2"/>
    </row>
    <row r="207" ht="15.75" customHeight="1">
      <c r="E207" s="2"/>
      <c r="F207" s="2"/>
      <c r="G207" s="2"/>
    </row>
    <row r="208" ht="15.75" customHeight="1">
      <c r="E208" s="2"/>
      <c r="F208" s="2"/>
      <c r="G208" s="2"/>
    </row>
    <row r="209" ht="15.75" customHeight="1">
      <c r="E209" s="2"/>
      <c r="F209" s="2"/>
      <c r="G209" s="2"/>
    </row>
    <row r="210" ht="15.75" customHeight="1">
      <c r="E210" s="2"/>
      <c r="F210" s="2"/>
      <c r="G210" s="2"/>
    </row>
    <row r="211" ht="15.75" customHeight="1">
      <c r="E211" s="2"/>
      <c r="F211" s="2"/>
      <c r="G211" s="2"/>
    </row>
    <row r="212" ht="15.75" customHeight="1">
      <c r="E212" s="2"/>
      <c r="F212" s="2"/>
      <c r="G212" s="2"/>
    </row>
    <row r="213" ht="15.75" customHeight="1">
      <c r="E213" s="2"/>
      <c r="F213" s="2"/>
      <c r="G213" s="2"/>
    </row>
    <row r="214" ht="15.75" customHeight="1">
      <c r="E214" s="2"/>
      <c r="F214" s="2"/>
      <c r="G214" s="2"/>
    </row>
    <row r="215" ht="15.75" customHeight="1">
      <c r="E215" s="2"/>
      <c r="F215" s="2"/>
      <c r="G215" s="2"/>
    </row>
    <row r="216" ht="15.75" customHeight="1">
      <c r="E216" s="2"/>
      <c r="F216" s="2"/>
      <c r="G216" s="2"/>
    </row>
    <row r="217" ht="15.75" customHeight="1">
      <c r="E217" s="2"/>
      <c r="F217" s="2"/>
      <c r="G217" s="2"/>
    </row>
    <row r="218" ht="15.75" customHeight="1">
      <c r="E218" s="2"/>
      <c r="F218" s="2"/>
      <c r="G218" s="2"/>
    </row>
    <row r="219" ht="15.75" customHeight="1">
      <c r="E219" s="2"/>
      <c r="F219" s="2"/>
      <c r="G219" s="2"/>
    </row>
    <row r="220" ht="15.75" customHeight="1">
      <c r="E220" s="2"/>
      <c r="F220" s="2"/>
      <c r="G220" s="2"/>
    </row>
    <row r="221" ht="15.75" customHeight="1">
      <c r="E221" s="2"/>
      <c r="F221" s="2"/>
      <c r="G221" s="2"/>
    </row>
    <row r="222" ht="15.75" customHeight="1">
      <c r="E222" s="2"/>
      <c r="F222" s="2"/>
      <c r="G222" s="2"/>
    </row>
    <row r="223" ht="15.75" customHeight="1">
      <c r="E223" s="2"/>
      <c r="F223" s="2"/>
      <c r="G223" s="2"/>
    </row>
    <row r="224" ht="15.75" customHeight="1">
      <c r="E224" s="2"/>
      <c r="F224" s="2"/>
      <c r="G224" s="2"/>
    </row>
    <row r="225" ht="15.75" customHeight="1">
      <c r="E225" s="2"/>
      <c r="F225" s="2"/>
      <c r="G225" s="2"/>
    </row>
    <row r="226" ht="15.75" customHeight="1">
      <c r="E226" s="2"/>
      <c r="F226" s="2"/>
      <c r="G226" s="2"/>
    </row>
    <row r="227" ht="15.75" customHeight="1">
      <c r="E227" s="2"/>
      <c r="F227" s="2"/>
      <c r="G227" s="2"/>
    </row>
    <row r="228" ht="15.75" customHeight="1">
      <c r="E228" s="2"/>
      <c r="F228" s="2"/>
      <c r="G228" s="2"/>
    </row>
    <row r="229" ht="15.75" customHeight="1">
      <c r="E229" s="2"/>
      <c r="F229" s="2"/>
      <c r="G229" s="2"/>
    </row>
    <row r="230" ht="15.75" customHeight="1">
      <c r="E230" s="2"/>
      <c r="F230" s="2"/>
      <c r="G230" s="2"/>
    </row>
    <row r="231" ht="15.75" customHeight="1">
      <c r="E231" s="2"/>
      <c r="F231" s="2"/>
      <c r="G231" s="2"/>
    </row>
    <row r="232" ht="15.75" customHeight="1">
      <c r="E232" s="2"/>
      <c r="F232" s="2"/>
      <c r="G232" s="2"/>
    </row>
    <row r="233" ht="15.75" customHeight="1">
      <c r="E233" s="2"/>
      <c r="F233" s="2"/>
      <c r="G233" s="2"/>
    </row>
    <row r="234" ht="15.75" customHeight="1">
      <c r="E234" s="2"/>
      <c r="F234" s="2"/>
      <c r="G234" s="2"/>
    </row>
    <row r="235" ht="15.75" customHeight="1">
      <c r="E235" s="2"/>
      <c r="F235" s="2"/>
      <c r="G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7" width="8.63"/>
    <col customWidth="1" min="8" max="8" width="9.13"/>
    <col customWidth="1" min="9" max="11" width="8.63"/>
    <col customWidth="1" min="12" max="12" width="11.88"/>
    <col customWidth="1" min="13" max="26" width="8.63"/>
  </cols>
  <sheetData>
    <row r="1" ht="12.0" customHeight="1">
      <c r="A1" s="45" t="s">
        <v>5</v>
      </c>
      <c r="B1" s="26"/>
      <c r="C1" s="26">
        <v>0.48</v>
      </c>
      <c r="D1" s="2" t="s">
        <v>26</v>
      </c>
      <c r="E1" s="46"/>
      <c r="F1" s="46"/>
      <c r="G1" s="46"/>
      <c r="H1" s="47"/>
      <c r="I1" s="15"/>
    </row>
    <row r="2" ht="12.0" customHeight="1">
      <c r="H2" s="48"/>
    </row>
    <row r="3" ht="12.0" customHeight="1">
      <c r="A3" s="8" t="s">
        <v>21</v>
      </c>
      <c r="B3" s="28"/>
      <c r="C3" s="28"/>
      <c r="D3" s="28"/>
      <c r="E3" s="10"/>
      <c r="F3" s="10"/>
      <c r="G3" s="11"/>
      <c r="H3" s="49"/>
      <c r="I3" s="4" t="s">
        <v>27</v>
      </c>
      <c r="J3" s="4"/>
      <c r="K3" s="4"/>
    </row>
    <row r="4" ht="12.0" customHeight="1">
      <c r="A4" s="12"/>
      <c r="B4" s="2" t="s">
        <v>7</v>
      </c>
      <c r="C4" s="2" t="s">
        <v>8</v>
      </c>
      <c r="D4" s="2" t="s">
        <v>9</v>
      </c>
      <c r="E4" s="2" t="s">
        <v>17</v>
      </c>
      <c r="F4" s="50" t="s">
        <v>11</v>
      </c>
      <c r="G4" s="51"/>
      <c r="H4" s="48"/>
      <c r="I4" s="15"/>
      <c r="K4" s="2"/>
      <c r="L4" s="15"/>
    </row>
    <row r="5" ht="12.0" customHeight="1">
      <c r="A5" s="12" t="s">
        <v>22</v>
      </c>
      <c r="B5" s="2">
        <v>0.0</v>
      </c>
      <c r="C5" s="2">
        <v>2.0</v>
      </c>
      <c r="D5" s="2">
        <v>0.0</v>
      </c>
      <c r="E5" s="2">
        <f t="shared" ref="E5:E6" si="1">SUM(B5:D5)</f>
        <v>2</v>
      </c>
      <c r="F5" s="2">
        <f>1-((0/2)^2+(2/2)^2+(0/2)^2)</f>
        <v>0</v>
      </c>
      <c r="G5" s="17"/>
      <c r="H5" s="1"/>
      <c r="I5" s="1"/>
      <c r="J5" s="1"/>
      <c r="K5" s="1"/>
    </row>
    <row r="6" ht="12.0" customHeight="1">
      <c r="A6" s="12" t="s">
        <v>23</v>
      </c>
      <c r="B6" s="2">
        <v>3.0</v>
      </c>
      <c r="C6" s="2">
        <v>0.0</v>
      </c>
      <c r="D6" s="2">
        <v>0.0</v>
      </c>
      <c r="E6" s="2">
        <f t="shared" si="1"/>
        <v>3</v>
      </c>
      <c r="F6" s="2">
        <v>0.0</v>
      </c>
      <c r="G6" s="17"/>
      <c r="H6" s="52"/>
      <c r="I6" s="1"/>
      <c r="J6" s="1"/>
      <c r="K6" s="1"/>
      <c r="L6" s="1"/>
    </row>
    <row r="7" ht="12.0" customHeight="1">
      <c r="A7" s="32"/>
      <c r="C7" s="1" t="s">
        <v>13</v>
      </c>
      <c r="D7" s="1"/>
      <c r="E7" s="2">
        <f>SUM(E5:E6)</f>
        <v>5</v>
      </c>
      <c r="F7" s="2">
        <v>0.0</v>
      </c>
      <c r="G7" s="17"/>
      <c r="H7" s="48"/>
    </row>
    <row r="8" ht="12.0" customHeight="1">
      <c r="A8" s="32"/>
      <c r="E8" s="2" t="s">
        <v>28</v>
      </c>
      <c r="F8" s="2">
        <v>0.0</v>
      </c>
      <c r="G8" s="17"/>
      <c r="H8" s="48"/>
      <c r="I8" s="15"/>
      <c r="J8" s="15"/>
      <c r="K8" s="1"/>
    </row>
    <row r="9" ht="12.0" customHeight="1">
      <c r="A9" s="34"/>
      <c r="B9" s="53" t="s">
        <v>29</v>
      </c>
      <c r="C9" s="53"/>
      <c r="D9" s="53" t="s">
        <v>14</v>
      </c>
      <c r="E9" s="54"/>
      <c r="F9" s="54">
        <f>C1-F8</f>
        <v>0.48</v>
      </c>
      <c r="G9" s="55"/>
      <c r="H9" s="48"/>
    </row>
    <row r="10" ht="12.0" customHeight="1">
      <c r="H10" s="48"/>
    </row>
    <row r="11" ht="12.0" customHeight="1">
      <c r="A11" s="40" t="s">
        <v>24</v>
      </c>
      <c r="B11" s="56"/>
      <c r="C11" s="28"/>
      <c r="D11" s="28"/>
      <c r="E11" s="28"/>
      <c r="F11" s="28"/>
      <c r="G11" s="29"/>
      <c r="H11" s="48"/>
    </row>
    <row r="12" ht="12.0" customHeight="1">
      <c r="A12" s="12"/>
      <c r="B12" s="2" t="s">
        <v>7</v>
      </c>
      <c r="C12" s="2" t="s">
        <v>8</v>
      </c>
      <c r="D12" s="2" t="s">
        <v>9</v>
      </c>
      <c r="E12" s="2" t="s">
        <v>17</v>
      </c>
      <c r="F12" s="50" t="s">
        <v>11</v>
      </c>
      <c r="G12" s="30" t="s">
        <v>12</v>
      </c>
      <c r="H12" s="48"/>
      <c r="I12" s="15"/>
      <c r="L12" s="15"/>
    </row>
    <row r="13" ht="12.0" customHeight="1">
      <c r="A13" s="12" t="s">
        <v>22</v>
      </c>
      <c r="B13" s="2">
        <v>2.0</v>
      </c>
      <c r="C13" s="2">
        <v>2.0</v>
      </c>
      <c r="D13" s="2">
        <v>0.0</v>
      </c>
      <c r="E13" s="2">
        <f t="shared" ref="E13:E14" si="2">SUM(B13:D13)</f>
        <v>4</v>
      </c>
      <c r="F13" s="7">
        <f>1-((2/4)^2+(2/4)^2)</f>
        <v>0.5</v>
      </c>
      <c r="G13" s="57">
        <f>(4/5)*F13</f>
        <v>0.4</v>
      </c>
      <c r="H13" s="48"/>
    </row>
    <row r="14" ht="12.0" customHeight="1">
      <c r="A14" s="12" t="s">
        <v>23</v>
      </c>
      <c r="B14" s="2">
        <v>1.0</v>
      </c>
      <c r="C14" s="2">
        <v>0.0</v>
      </c>
      <c r="D14" s="2">
        <v>0.0</v>
      </c>
      <c r="E14" s="2">
        <f t="shared" si="2"/>
        <v>1</v>
      </c>
      <c r="F14" s="2">
        <v>0.0</v>
      </c>
      <c r="G14" s="17">
        <v>0.0</v>
      </c>
    </row>
    <row r="15" ht="12.0" customHeight="1">
      <c r="A15" s="12"/>
      <c r="B15" s="2"/>
      <c r="C15" s="2"/>
      <c r="D15" s="58" t="s">
        <v>30</v>
      </c>
      <c r="E15" s="2">
        <v>5.0</v>
      </c>
      <c r="G15" s="30"/>
      <c r="H15" s="48"/>
    </row>
    <row r="16" ht="12.0" customHeight="1">
      <c r="A16" s="32"/>
      <c r="D16" s="1"/>
      <c r="E16" s="2"/>
      <c r="F16" s="15" t="s">
        <v>25</v>
      </c>
      <c r="G16" s="30">
        <f>G13+G14</f>
        <v>0.4</v>
      </c>
      <c r="H16" s="48"/>
    </row>
    <row r="17" ht="12.0" customHeight="1">
      <c r="A17" s="34"/>
      <c r="B17" s="35"/>
      <c r="C17" s="35"/>
      <c r="D17" s="35"/>
      <c r="E17" s="35"/>
      <c r="F17" s="59" t="s">
        <v>14</v>
      </c>
      <c r="G17" s="60">
        <f>C1-G16</f>
        <v>0.08</v>
      </c>
      <c r="H17" s="48"/>
      <c r="J17" s="15"/>
    </row>
    <row r="18" ht="12.0" customHeight="1">
      <c r="A18" s="32"/>
      <c r="H18" s="48"/>
    </row>
    <row r="19" ht="12.0" customHeight="1">
      <c r="A19" s="34"/>
      <c r="B19" s="35"/>
      <c r="C19" s="35"/>
      <c r="D19" s="35"/>
      <c r="E19" s="35"/>
      <c r="F19" s="35"/>
      <c r="G19" s="35"/>
      <c r="H19" s="48"/>
      <c r="J19" s="4"/>
      <c r="K19" s="4"/>
      <c r="L19" s="4"/>
    </row>
    <row r="20" ht="12.0" customHeight="1">
      <c r="A20" s="40" t="s">
        <v>16</v>
      </c>
      <c r="B20" s="28"/>
      <c r="C20" s="28"/>
      <c r="D20" s="28"/>
      <c r="E20" s="28"/>
      <c r="F20" s="28"/>
      <c r="G20" s="29"/>
      <c r="H20" s="48"/>
    </row>
    <row r="21" ht="12.0" customHeight="1">
      <c r="A21" s="12"/>
      <c r="B21" s="2" t="s">
        <v>7</v>
      </c>
      <c r="C21" s="2" t="s">
        <v>8</v>
      </c>
      <c r="D21" s="2" t="s">
        <v>9</v>
      </c>
      <c r="E21" s="2" t="s">
        <v>17</v>
      </c>
      <c r="F21" s="2" t="s">
        <v>11</v>
      </c>
      <c r="G21" s="30" t="s">
        <v>12</v>
      </c>
      <c r="H21" s="48"/>
    </row>
    <row r="22" ht="12.0" customHeight="1">
      <c r="A22" s="12" t="s">
        <v>18</v>
      </c>
      <c r="B22" s="2">
        <v>2.0</v>
      </c>
      <c r="C22" s="2">
        <v>1.0</v>
      </c>
      <c r="D22" s="2">
        <v>0.0</v>
      </c>
      <c r="E22" s="2">
        <v>3.0</v>
      </c>
      <c r="F22" s="24">
        <f>1-((2/3)^2+(1/3)^2+(0/3)^2)</f>
        <v>0.4444444444</v>
      </c>
      <c r="G22" s="17">
        <f>(3/5)*F22</f>
        <v>0.2666666667</v>
      </c>
      <c r="H22" s="48"/>
      <c r="I22" s="15"/>
      <c r="L22" s="15"/>
    </row>
    <row r="23" ht="12.0" customHeight="1">
      <c r="A23" s="12" t="s">
        <v>19</v>
      </c>
      <c r="B23" s="2">
        <v>0.0</v>
      </c>
      <c r="C23" s="2">
        <v>0.0</v>
      </c>
      <c r="D23" s="2">
        <v>0.0</v>
      </c>
      <c r="E23" s="2">
        <v>0.0</v>
      </c>
      <c r="F23" s="24">
        <v>0.0</v>
      </c>
      <c r="G23" s="57">
        <v>0.0</v>
      </c>
      <c r="H23" s="48"/>
    </row>
    <row r="24" ht="12.0" customHeight="1">
      <c r="A24" s="12" t="s">
        <v>20</v>
      </c>
      <c r="B24" s="2">
        <v>1.0</v>
      </c>
      <c r="C24" s="2">
        <v>1.0</v>
      </c>
      <c r="D24" s="2">
        <v>0.0</v>
      </c>
      <c r="E24" s="2">
        <v>2.0</v>
      </c>
      <c r="F24" s="24">
        <f>1-((1/2)^2+(1/2)^2+(0/2)^2)</f>
        <v>0.5</v>
      </c>
      <c r="G24" s="17">
        <f>(2/5)*F24</f>
        <v>0.2</v>
      </c>
    </row>
    <row r="25" ht="12.0" customHeight="1">
      <c r="A25" s="32"/>
      <c r="D25" s="1" t="s">
        <v>13</v>
      </c>
      <c r="E25" s="2">
        <f>SUM(E22:E24)</f>
        <v>5</v>
      </c>
      <c r="G25" s="30"/>
      <c r="H25" s="48"/>
    </row>
    <row r="26" ht="12.0" customHeight="1">
      <c r="A26" s="32"/>
      <c r="C26" s="15"/>
      <c r="E26" s="2"/>
      <c r="F26" s="15" t="s">
        <v>25</v>
      </c>
      <c r="G26" s="30">
        <f>G22+G23+G24</f>
        <v>0.4666666667</v>
      </c>
      <c r="H26" s="48"/>
    </row>
    <row r="27" ht="12.0" customHeight="1">
      <c r="A27" s="34"/>
      <c r="B27" s="35"/>
      <c r="C27" s="35"/>
      <c r="D27" s="35"/>
      <c r="E27" s="35"/>
      <c r="F27" s="59" t="s">
        <v>14</v>
      </c>
      <c r="G27" s="60">
        <f>C1-G26</f>
        <v>0.01333333333</v>
      </c>
      <c r="H27" s="48"/>
      <c r="J27" s="15"/>
    </row>
    <row r="28" ht="12.0" customHeight="1">
      <c r="H28" s="48"/>
    </row>
    <row r="29" ht="12.0" customHeight="1">
      <c r="H29" s="48"/>
      <c r="J29" s="4"/>
      <c r="K29" s="4"/>
      <c r="L29" s="4"/>
    </row>
    <row r="30" ht="12.0" customHeight="1">
      <c r="H30" s="48"/>
    </row>
    <row r="31" ht="12.0" customHeight="1">
      <c r="H31" s="48"/>
    </row>
    <row r="32" ht="12.0" customHeight="1">
      <c r="H32" s="48"/>
    </row>
    <row r="33" ht="12.0" customHeight="1">
      <c r="H33" s="48"/>
    </row>
    <row r="34" ht="12.0" customHeight="1">
      <c r="H34" s="48"/>
    </row>
    <row r="35" ht="12.0" customHeight="1">
      <c r="H35" s="48"/>
    </row>
    <row r="36" ht="12.0" customHeight="1">
      <c r="H36" s="48"/>
    </row>
    <row r="37" ht="12.0" customHeight="1">
      <c r="H37" s="48"/>
    </row>
    <row r="38" ht="12.0" customHeight="1">
      <c r="H38" s="48"/>
    </row>
    <row r="39" ht="12.0" customHeight="1">
      <c r="H39" s="48"/>
    </row>
    <row r="40" ht="12.0" customHeight="1">
      <c r="H40" s="48"/>
    </row>
    <row r="41" ht="12.0" customHeight="1">
      <c r="H41" s="48"/>
    </row>
    <row r="42" ht="12.0" customHeight="1">
      <c r="H42" s="48"/>
    </row>
    <row r="43" ht="12.0" customHeight="1">
      <c r="H43" s="48"/>
    </row>
    <row r="44" ht="12.0" customHeight="1">
      <c r="H44" s="48"/>
    </row>
    <row r="45" ht="12.0" customHeight="1">
      <c r="H45" s="48"/>
    </row>
    <row r="46" ht="12.0" customHeight="1">
      <c r="H46" s="48"/>
    </row>
    <row r="47" ht="12.0" customHeight="1">
      <c r="H47" s="48"/>
    </row>
    <row r="48" ht="12.0" customHeight="1">
      <c r="H48" s="48"/>
    </row>
    <row r="49" ht="12.0" customHeight="1">
      <c r="H49" s="48"/>
    </row>
    <row r="50" ht="12.0" customHeight="1">
      <c r="H50" s="48"/>
    </row>
    <row r="51" ht="12.0" customHeight="1">
      <c r="H51" s="48"/>
    </row>
    <row r="52" ht="12.0" customHeight="1">
      <c r="H52" s="48"/>
    </row>
    <row r="53" ht="12.0" customHeight="1">
      <c r="H53" s="48"/>
    </row>
    <row r="54" ht="12.0" customHeight="1">
      <c r="H54" s="48"/>
    </row>
    <row r="55" ht="12.0" customHeight="1">
      <c r="H55" s="48"/>
    </row>
    <row r="56" ht="12.0" customHeight="1">
      <c r="H56" s="48"/>
    </row>
    <row r="57" ht="12.0" customHeight="1">
      <c r="H57" s="48"/>
    </row>
    <row r="58" ht="12.0" customHeight="1">
      <c r="H58" s="48"/>
    </row>
    <row r="59" ht="12.0" customHeight="1">
      <c r="H59" s="48"/>
    </row>
    <row r="60" ht="12.0" customHeight="1">
      <c r="H60" s="48"/>
    </row>
    <row r="61" ht="12.0" customHeight="1">
      <c r="H61" s="48"/>
    </row>
    <row r="62" ht="12.0" customHeight="1">
      <c r="H62" s="48"/>
    </row>
    <row r="63" ht="12.0" customHeight="1">
      <c r="H63" s="48"/>
    </row>
    <row r="64" ht="12.0" customHeight="1">
      <c r="H64" s="48"/>
    </row>
    <row r="65" ht="12.0" customHeight="1">
      <c r="H65" s="48"/>
    </row>
    <row r="66" ht="12.0" customHeight="1">
      <c r="H66" s="48"/>
    </row>
    <row r="67" ht="12.0" customHeight="1">
      <c r="H67" s="48"/>
    </row>
    <row r="68" ht="12.0" customHeight="1">
      <c r="H68" s="48"/>
    </row>
    <row r="69" ht="12.0" customHeight="1">
      <c r="H69" s="48"/>
    </row>
    <row r="70" ht="12.0" customHeight="1">
      <c r="H70" s="48"/>
    </row>
    <row r="71" ht="12.0" customHeight="1">
      <c r="H71" s="48"/>
    </row>
    <row r="72" ht="12.0" customHeight="1">
      <c r="H72" s="48"/>
    </row>
    <row r="73" ht="12.0" customHeight="1">
      <c r="H73" s="48"/>
    </row>
    <row r="74" ht="12.0" customHeight="1">
      <c r="H74" s="48"/>
    </row>
    <row r="75" ht="12.0" customHeight="1">
      <c r="H75" s="48"/>
    </row>
    <row r="76" ht="12.0" customHeight="1">
      <c r="H76" s="48"/>
    </row>
    <row r="77" ht="12.0" customHeight="1">
      <c r="H77" s="48"/>
    </row>
    <row r="78" ht="12.0" customHeight="1">
      <c r="H78" s="48"/>
    </row>
    <row r="79" ht="12.0" customHeight="1">
      <c r="H79" s="48"/>
    </row>
    <row r="80" ht="12.0" customHeight="1">
      <c r="H80" s="48"/>
    </row>
    <row r="81" ht="12.0" customHeight="1">
      <c r="H81" s="48"/>
    </row>
    <row r="82" ht="12.0" customHeight="1">
      <c r="H82" s="48"/>
    </row>
    <row r="83" ht="12.0" customHeight="1">
      <c r="H83" s="48"/>
    </row>
    <row r="84" ht="12.0" customHeight="1">
      <c r="H84" s="48"/>
    </row>
    <row r="85" ht="12.0" customHeight="1">
      <c r="H85" s="48"/>
    </row>
    <row r="86" ht="12.0" customHeight="1">
      <c r="H86" s="48"/>
    </row>
    <row r="87" ht="12.0" customHeight="1">
      <c r="H87" s="48"/>
    </row>
    <row r="88" ht="12.0" customHeight="1">
      <c r="H88" s="48"/>
    </row>
    <row r="89" ht="12.0" customHeight="1">
      <c r="H89" s="48"/>
    </row>
    <row r="90" ht="12.0" customHeight="1">
      <c r="H90" s="48"/>
    </row>
    <row r="91" ht="12.0" customHeight="1">
      <c r="H91" s="48"/>
    </row>
    <row r="92" ht="12.0" customHeight="1">
      <c r="H92" s="48"/>
    </row>
    <row r="93" ht="12.0" customHeight="1">
      <c r="H93" s="48"/>
    </row>
    <row r="94" ht="12.0" customHeight="1">
      <c r="H94" s="48"/>
    </row>
    <row r="95" ht="12.0" customHeight="1">
      <c r="H95" s="48"/>
    </row>
    <row r="96" ht="12.0" customHeight="1">
      <c r="H96" s="48"/>
    </row>
    <row r="97" ht="12.0" customHeight="1">
      <c r="H97" s="48"/>
    </row>
    <row r="98" ht="12.0" customHeight="1">
      <c r="H98" s="48"/>
    </row>
    <row r="99" ht="12.0" customHeight="1">
      <c r="H99" s="48"/>
    </row>
    <row r="100" ht="12.0" customHeight="1">
      <c r="H100" s="48"/>
    </row>
    <row r="101" ht="12.0" customHeight="1">
      <c r="H101" s="48"/>
    </row>
    <row r="102" ht="12.0" customHeight="1">
      <c r="H102" s="48"/>
    </row>
    <row r="103" ht="12.0" customHeight="1">
      <c r="H103" s="48"/>
    </row>
    <row r="104" ht="12.0" customHeight="1">
      <c r="H104" s="48"/>
    </row>
    <row r="105" ht="12.0" customHeight="1">
      <c r="H105" s="48"/>
    </row>
    <row r="106" ht="12.0" customHeight="1">
      <c r="H106" s="48"/>
    </row>
    <row r="107" ht="12.0" customHeight="1">
      <c r="H107" s="48"/>
    </row>
    <row r="108" ht="12.0" customHeight="1">
      <c r="H108" s="48"/>
    </row>
    <row r="109" ht="12.0" customHeight="1">
      <c r="H109" s="48"/>
    </row>
    <row r="110" ht="12.0" customHeight="1">
      <c r="H110" s="48"/>
    </row>
    <row r="111" ht="12.0" customHeight="1">
      <c r="H111" s="48"/>
    </row>
    <row r="112" ht="12.0" customHeight="1">
      <c r="H112" s="48"/>
    </row>
    <row r="113" ht="12.0" customHeight="1">
      <c r="H113" s="48"/>
    </row>
    <row r="114" ht="12.0" customHeight="1">
      <c r="H114" s="48"/>
    </row>
    <row r="115" ht="12.0" customHeight="1">
      <c r="H115" s="48"/>
    </row>
    <row r="116" ht="12.0" customHeight="1">
      <c r="H116" s="48"/>
    </row>
    <row r="117" ht="12.0" customHeight="1">
      <c r="H117" s="48"/>
    </row>
    <row r="118" ht="12.0" customHeight="1">
      <c r="H118" s="48"/>
    </row>
    <row r="119" ht="12.0" customHeight="1">
      <c r="H119" s="48"/>
    </row>
    <row r="120" ht="12.0" customHeight="1">
      <c r="H120" s="48"/>
    </row>
    <row r="121" ht="12.0" customHeight="1">
      <c r="H121" s="48"/>
    </row>
    <row r="122" ht="12.0" customHeight="1">
      <c r="H122" s="48"/>
    </row>
    <row r="123" ht="12.0" customHeight="1">
      <c r="H123" s="48"/>
    </row>
    <row r="124" ht="12.0" customHeight="1">
      <c r="H124" s="48"/>
    </row>
    <row r="125" ht="12.0" customHeight="1">
      <c r="H125" s="48"/>
    </row>
    <row r="126" ht="12.0" customHeight="1">
      <c r="H126" s="48"/>
    </row>
    <row r="127" ht="12.0" customHeight="1">
      <c r="H127" s="48"/>
    </row>
    <row r="128" ht="12.0" customHeight="1">
      <c r="H128" s="48"/>
    </row>
    <row r="129" ht="12.0" customHeight="1">
      <c r="H129" s="48"/>
    </row>
    <row r="130" ht="12.0" customHeight="1">
      <c r="H130" s="48"/>
    </row>
    <row r="131" ht="12.0" customHeight="1">
      <c r="H131" s="48"/>
    </row>
    <row r="132" ht="12.0" customHeight="1">
      <c r="H132" s="48"/>
    </row>
    <row r="133" ht="12.0" customHeight="1">
      <c r="H133" s="48"/>
    </row>
    <row r="134" ht="12.0" customHeight="1">
      <c r="H134" s="48"/>
    </row>
    <row r="135" ht="12.0" customHeight="1">
      <c r="H135" s="48"/>
    </row>
    <row r="136" ht="12.0" customHeight="1">
      <c r="H136" s="48"/>
    </row>
    <row r="137" ht="12.0" customHeight="1">
      <c r="H137" s="48"/>
    </row>
    <row r="138" ht="12.0" customHeight="1">
      <c r="H138" s="48"/>
    </row>
    <row r="139" ht="12.0" customHeight="1">
      <c r="H139" s="48"/>
    </row>
    <row r="140" ht="12.0" customHeight="1">
      <c r="H140" s="48"/>
    </row>
    <row r="141" ht="12.0" customHeight="1">
      <c r="H141" s="48"/>
    </row>
    <row r="142" ht="12.0" customHeight="1">
      <c r="H142" s="48"/>
    </row>
    <row r="143" ht="12.0" customHeight="1">
      <c r="H143" s="48"/>
    </row>
    <row r="144" ht="12.0" customHeight="1">
      <c r="H144" s="48"/>
    </row>
    <row r="145" ht="12.0" customHeight="1">
      <c r="H145" s="48"/>
    </row>
    <row r="146" ht="12.0" customHeight="1">
      <c r="H146" s="48"/>
    </row>
    <row r="147" ht="12.0" customHeight="1">
      <c r="H147" s="48"/>
    </row>
    <row r="148" ht="12.0" customHeight="1">
      <c r="H148" s="48"/>
    </row>
    <row r="149" ht="12.0" customHeight="1">
      <c r="H149" s="48"/>
    </row>
    <row r="150" ht="12.0" customHeight="1">
      <c r="H150" s="48"/>
    </row>
    <row r="151" ht="12.0" customHeight="1">
      <c r="H151" s="48"/>
    </row>
    <row r="152" ht="12.0" customHeight="1">
      <c r="H152" s="48"/>
    </row>
    <row r="153" ht="12.0" customHeight="1">
      <c r="H153" s="48"/>
    </row>
    <row r="154" ht="12.0" customHeight="1">
      <c r="H154" s="48"/>
    </row>
    <row r="155" ht="12.0" customHeight="1">
      <c r="H155" s="48"/>
    </row>
    <row r="156" ht="12.0" customHeight="1">
      <c r="H156" s="48"/>
    </row>
    <row r="157" ht="12.0" customHeight="1">
      <c r="H157" s="48"/>
    </row>
    <row r="158" ht="12.0" customHeight="1">
      <c r="H158" s="48"/>
    </row>
    <row r="159" ht="12.0" customHeight="1">
      <c r="H159" s="48"/>
    </row>
    <row r="160" ht="12.0" customHeight="1">
      <c r="H160" s="48"/>
    </row>
    <row r="161" ht="12.0" customHeight="1">
      <c r="H161" s="48"/>
    </row>
    <row r="162" ht="12.0" customHeight="1">
      <c r="H162" s="48"/>
    </row>
    <row r="163" ht="12.0" customHeight="1">
      <c r="H163" s="48"/>
    </row>
    <row r="164" ht="12.0" customHeight="1">
      <c r="H164" s="48"/>
    </row>
    <row r="165" ht="12.0" customHeight="1">
      <c r="H165" s="48"/>
    </row>
    <row r="166" ht="12.0" customHeight="1">
      <c r="H166" s="48"/>
    </row>
    <row r="167" ht="12.0" customHeight="1">
      <c r="H167" s="48"/>
    </row>
    <row r="168" ht="12.0" customHeight="1">
      <c r="H168" s="48"/>
    </row>
    <row r="169" ht="12.0" customHeight="1">
      <c r="H169" s="48"/>
    </row>
    <row r="170" ht="12.0" customHeight="1">
      <c r="H170" s="48"/>
    </row>
    <row r="171" ht="12.0" customHeight="1">
      <c r="H171" s="48"/>
    </row>
    <row r="172" ht="12.0" customHeight="1">
      <c r="H172" s="48"/>
    </row>
    <row r="173" ht="12.0" customHeight="1">
      <c r="H173" s="48"/>
    </row>
    <row r="174" ht="12.0" customHeight="1">
      <c r="H174" s="48"/>
    </row>
    <row r="175" ht="12.0" customHeight="1">
      <c r="H175" s="48"/>
    </row>
    <row r="176" ht="12.0" customHeight="1">
      <c r="H176" s="48"/>
    </row>
    <row r="177" ht="12.0" customHeight="1">
      <c r="H177" s="48"/>
    </row>
    <row r="178" ht="12.0" customHeight="1">
      <c r="H178" s="48"/>
    </row>
    <row r="179" ht="12.0" customHeight="1">
      <c r="H179" s="48"/>
    </row>
    <row r="180" ht="12.0" customHeight="1">
      <c r="H180" s="48"/>
    </row>
    <row r="181" ht="12.0" customHeight="1">
      <c r="H181" s="48"/>
    </row>
    <row r="182" ht="12.0" customHeight="1">
      <c r="H182" s="48"/>
    </row>
    <row r="183" ht="12.0" customHeight="1">
      <c r="H183" s="48"/>
    </row>
    <row r="184" ht="12.0" customHeight="1">
      <c r="H184" s="48"/>
    </row>
    <row r="185" ht="12.0" customHeight="1">
      <c r="H185" s="48"/>
    </row>
    <row r="186" ht="12.0" customHeight="1">
      <c r="H186" s="48"/>
    </row>
    <row r="187" ht="12.0" customHeight="1">
      <c r="H187" s="48"/>
    </row>
    <row r="188" ht="12.0" customHeight="1">
      <c r="H188" s="48"/>
    </row>
    <row r="189" ht="12.0" customHeight="1">
      <c r="H189" s="48"/>
    </row>
    <row r="190" ht="12.0" customHeight="1">
      <c r="H190" s="48"/>
    </row>
    <row r="191" ht="12.0" customHeight="1">
      <c r="H191" s="48"/>
    </row>
    <row r="192" ht="12.0" customHeight="1">
      <c r="H192" s="48"/>
    </row>
    <row r="193" ht="12.0" customHeight="1">
      <c r="H193" s="48"/>
    </row>
    <row r="194" ht="12.0" customHeight="1">
      <c r="H194" s="48"/>
    </row>
    <row r="195" ht="12.0" customHeight="1">
      <c r="H195" s="48"/>
    </row>
    <row r="196" ht="12.0" customHeight="1">
      <c r="H196" s="48"/>
    </row>
    <row r="197" ht="12.0" customHeight="1">
      <c r="H197" s="48"/>
    </row>
    <row r="198" ht="12.0" customHeight="1">
      <c r="H198" s="48"/>
    </row>
    <row r="199" ht="12.0" customHeight="1">
      <c r="H199" s="48"/>
    </row>
    <row r="200" ht="12.0" customHeight="1">
      <c r="H200" s="48"/>
    </row>
    <row r="201" ht="12.0" customHeight="1">
      <c r="H201" s="48"/>
    </row>
    <row r="202" ht="12.0" customHeight="1">
      <c r="H202" s="48"/>
    </row>
    <row r="203" ht="12.0" customHeight="1">
      <c r="H203" s="48"/>
    </row>
    <row r="204" ht="12.0" customHeight="1">
      <c r="H204" s="48"/>
    </row>
    <row r="205" ht="12.0" customHeight="1">
      <c r="H205" s="48"/>
    </row>
    <row r="206" ht="12.0" customHeight="1">
      <c r="H206" s="48"/>
    </row>
    <row r="207" ht="12.0" customHeight="1">
      <c r="H207" s="48"/>
    </row>
    <row r="208" ht="12.0" customHeight="1">
      <c r="H208" s="48"/>
    </row>
    <row r="209" ht="12.0" customHeight="1">
      <c r="H209" s="48"/>
    </row>
    <row r="210" ht="12.0" customHeight="1">
      <c r="H210" s="48"/>
    </row>
    <row r="211" ht="12.0" customHeight="1">
      <c r="H211" s="48"/>
    </row>
    <row r="212" ht="12.0" customHeight="1">
      <c r="H212" s="48"/>
    </row>
    <row r="213" ht="12.0" customHeight="1">
      <c r="H213" s="48"/>
    </row>
    <row r="214" ht="12.0" customHeight="1">
      <c r="H214" s="48"/>
    </row>
    <row r="215" ht="12.0" customHeight="1">
      <c r="H215" s="48"/>
    </row>
    <row r="216" ht="12.0" customHeight="1">
      <c r="H216" s="48"/>
    </row>
    <row r="217" ht="12.0" customHeight="1">
      <c r="H217" s="48"/>
    </row>
    <row r="218" ht="12.0" customHeight="1">
      <c r="H218" s="48"/>
    </row>
    <row r="219" ht="12.0" customHeight="1">
      <c r="H219" s="48"/>
    </row>
    <row r="220" ht="12.0" customHeight="1">
      <c r="H220" s="48"/>
    </row>
    <row r="221" ht="12.0" customHeight="1">
      <c r="H221" s="48"/>
    </row>
    <row r="222" ht="12.0" customHeight="1">
      <c r="H222" s="48"/>
    </row>
    <row r="223" ht="12.0" customHeight="1">
      <c r="H223" s="48"/>
    </row>
    <row r="224" ht="12.0" customHeight="1">
      <c r="H224" s="48"/>
    </row>
    <row r="225" ht="12.0" customHeight="1">
      <c r="H225" s="48"/>
    </row>
    <row r="226" ht="12.0" customHeight="1">
      <c r="H226" s="48"/>
    </row>
    <row r="227" ht="12.0" customHeight="1">
      <c r="H227" s="48"/>
    </row>
    <row r="228" ht="12.0" customHeight="1">
      <c r="H228" s="48"/>
    </row>
    <row r="229" ht="12.0" customHeight="1">
      <c r="H229" s="48"/>
    </row>
    <row r="230" ht="12.0" customHeight="1">
      <c r="H230" s="48"/>
    </row>
    <row r="231" ht="12.0" customHeight="1">
      <c r="H231" s="48"/>
    </row>
    <row r="232" ht="12.0" customHeight="1">
      <c r="H232" s="48"/>
    </row>
    <row r="233" ht="12.0" customHeight="1">
      <c r="H233" s="48"/>
    </row>
    <row r="234" ht="12.0" customHeight="1">
      <c r="H234" s="48"/>
    </row>
    <row r="235" ht="12.0" customHeight="1">
      <c r="H235" s="48"/>
    </row>
    <row r="236" ht="12.0" customHeight="1">
      <c r="H236" s="48"/>
    </row>
    <row r="237" ht="12.0" customHeight="1">
      <c r="H237" s="48"/>
    </row>
    <row r="238" ht="12.0" customHeight="1">
      <c r="H238" s="48"/>
    </row>
    <row r="239" ht="12.0" customHeight="1">
      <c r="H239" s="48"/>
    </row>
    <row r="240" ht="12.0" customHeight="1">
      <c r="H240" s="48"/>
    </row>
    <row r="241" ht="12.0" customHeight="1">
      <c r="H241" s="48"/>
    </row>
    <row r="242" ht="12.0" customHeight="1">
      <c r="H242" s="48"/>
    </row>
    <row r="243" ht="12.0" customHeight="1">
      <c r="H243" s="48"/>
    </row>
    <row r="244" ht="12.0" customHeight="1">
      <c r="H244" s="48"/>
    </row>
    <row r="245" ht="12.0" customHeight="1">
      <c r="H245" s="48"/>
    </row>
    <row r="246" ht="12.0" customHeight="1">
      <c r="H246" s="48"/>
    </row>
    <row r="247" ht="12.0" customHeight="1">
      <c r="H247" s="48"/>
    </row>
    <row r="248" ht="12.0" customHeight="1">
      <c r="H248" s="48"/>
    </row>
    <row r="249" ht="12.0" customHeight="1">
      <c r="H249" s="48"/>
    </row>
    <row r="250" ht="12.0" customHeight="1">
      <c r="H250" s="48"/>
    </row>
    <row r="251" ht="12.0" customHeight="1">
      <c r="H251" s="48"/>
    </row>
    <row r="252" ht="12.0" customHeight="1">
      <c r="H252" s="48"/>
    </row>
    <row r="253" ht="12.0" customHeight="1">
      <c r="H253" s="48"/>
    </row>
    <row r="254" ht="12.0" customHeight="1">
      <c r="H254" s="48"/>
    </row>
    <row r="255" ht="12.0" customHeight="1">
      <c r="H255" s="48"/>
    </row>
    <row r="256" ht="12.0" customHeight="1">
      <c r="H256" s="48"/>
    </row>
    <row r="257" ht="12.0" customHeight="1">
      <c r="H257" s="48"/>
    </row>
    <row r="258" ht="12.0" customHeight="1">
      <c r="H258" s="48"/>
    </row>
    <row r="259" ht="12.0" customHeight="1">
      <c r="H259" s="48"/>
    </row>
    <row r="260" ht="12.0" customHeight="1">
      <c r="H260" s="48"/>
    </row>
    <row r="261" ht="12.0" customHeight="1">
      <c r="H261" s="48"/>
    </row>
    <row r="262" ht="12.0" customHeight="1">
      <c r="H262" s="48"/>
    </row>
    <row r="263" ht="12.0" customHeight="1">
      <c r="H263" s="48"/>
    </row>
    <row r="264" ht="12.0" customHeight="1">
      <c r="H264" s="48"/>
    </row>
    <row r="265" ht="12.0" customHeight="1">
      <c r="H265" s="48"/>
    </row>
    <row r="266" ht="12.0" customHeight="1">
      <c r="H266" s="48"/>
    </row>
    <row r="267" ht="12.0" customHeight="1">
      <c r="H267" s="48"/>
    </row>
    <row r="268" ht="12.0" customHeight="1">
      <c r="H268" s="48"/>
    </row>
    <row r="269" ht="12.0" customHeight="1">
      <c r="H269" s="48"/>
    </row>
    <row r="270" ht="12.0" customHeight="1">
      <c r="H270" s="48"/>
    </row>
    <row r="271" ht="12.0" customHeight="1">
      <c r="H271" s="48"/>
    </row>
    <row r="272" ht="12.0" customHeight="1">
      <c r="H272" s="48"/>
    </row>
    <row r="273" ht="12.0" customHeight="1">
      <c r="H273" s="48"/>
    </row>
    <row r="274" ht="12.0" customHeight="1">
      <c r="H274" s="48"/>
    </row>
    <row r="275" ht="12.0" customHeight="1">
      <c r="H275" s="48"/>
    </row>
    <row r="276" ht="12.0" customHeight="1">
      <c r="H276" s="48"/>
    </row>
    <row r="277" ht="12.0" customHeight="1">
      <c r="H277" s="48"/>
    </row>
    <row r="278" ht="12.0" customHeight="1">
      <c r="H278" s="48"/>
    </row>
    <row r="279" ht="12.0" customHeight="1">
      <c r="H279" s="48"/>
    </row>
    <row r="280" ht="12.0" customHeight="1">
      <c r="H280" s="48"/>
    </row>
    <row r="281" ht="12.0" customHeight="1">
      <c r="H281" s="48"/>
    </row>
    <row r="282" ht="12.0" customHeight="1">
      <c r="H282" s="48"/>
    </row>
    <row r="283" ht="12.0" customHeight="1">
      <c r="H283" s="48"/>
    </row>
    <row r="284" ht="12.0" customHeight="1">
      <c r="H284" s="48"/>
    </row>
    <row r="285" ht="12.0" customHeight="1">
      <c r="H285" s="48"/>
    </row>
    <row r="286" ht="12.0" customHeight="1">
      <c r="H286" s="48"/>
    </row>
    <row r="287" ht="12.0" customHeight="1">
      <c r="H287" s="48"/>
    </row>
    <row r="288" ht="12.0" customHeight="1">
      <c r="H288" s="48"/>
    </row>
    <row r="289" ht="12.0" customHeight="1">
      <c r="H289" s="48"/>
    </row>
    <row r="290" ht="12.0" customHeight="1">
      <c r="H290" s="48"/>
    </row>
    <row r="291" ht="12.0" customHeight="1">
      <c r="H291" s="48"/>
    </row>
    <row r="292" ht="12.0" customHeight="1">
      <c r="H292" s="48"/>
    </row>
    <row r="293" ht="12.0" customHeight="1">
      <c r="H293" s="48"/>
    </row>
    <row r="294" ht="12.0" customHeight="1">
      <c r="H294" s="48"/>
    </row>
    <row r="295" ht="12.0" customHeight="1">
      <c r="H295" s="48"/>
    </row>
    <row r="296" ht="12.0" customHeight="1">
      <c r="H296" s="48"/>
    </row>
    <row r="297" ht="12.0" customHeight="1">
      <c r="H297" s="48"/>
    </row>
    <row r="298" ht="12.0" customHeight="1">
      <c r="H298" s="48"/>
    </row>
    <row r="299" ht="12.0" customHeight="1">
      <c r="H299" s="48"/>
    </row>
    <row r="300" ht="12.0" customHeight="1">
      <c r="H300" s="48"/>
    </row>
    <row r="301" ht="12.0" customHeight="1">
      <c r="H301" s="48"/>
    </row>
    <row r="302" ht="12.0" customHeight="1">
      <c r="H302" s="48"/>
    </row>
    <row r="303" ht="12.0" customHeight="1">
      <c r="H303" s="48"/>
    </row>
    <row r="304" ht="12.0" customHeight="1">
      <c r="H304" s="48"/>
    </row>
    <row r="305" ht="12.0" customHeight="1">
      <c r="H305" s="48"/>
    </row>
    <row r="306" ht="12.0" customHeight="1">
      <c r="H306" s="48"/>
    </row>
    <row r="307" ht="12.0" customHeight="1">
      <c r="H307" s="48"/>
    </row>
    <row r="308" ht="12.0" customHeight="1">
      <c r="H308" s="48"/>
    </row>
    <row r="309" ht="12.0" customHeight="1">
      <c r="H309" s="48"/>
    </row>
    <row r="310" ht="12.0" customHeight="1">
      <c r="H310" s="48"/>
    </row>
    <row r="311" ht="12.0" customHeight="1">
      <c r="H311" s="48"/>
    </row>
    <row r="312" ht="12.0" customHeight="1">
      <c r="H312" s="48"/>
    </row>
    <row r="313" ht="12.0" customHeight="1">
      <c r="H313" s="48"/>
    </row>
    <row r="314" ht="12.0" customHeight="1">
      <c r="H314" s="48"/>
    </row>
    <row r="315" ht="12.0" customHeight="1">
      <c r="H315" s="48"/>
    </row>
    <row r="316" ht="12.0" customHeight="1">
      <c r="H316" s="48"/>
    </row>
    <row r="317" ht="12.0" customHeight="1">
      <c r="H317" s="48"/>
    </row>
    <row r="318" ht="12.0" customHeight="1">
      <c r="H318" s="48"/>
    </row>
    <row r="319" ht="12.0" customHeight="1">
      <c r="H319" s="48"/>
    </row>
    <row r="320" ht="12.0" customHeight="1">
      <c r="H320" s="48"/>
    </row>
    <row r="321" ht="12.0" customHeight="1">
      <c r="H321" s="48"/>
    </row>
    <row r="322" ht="12.0" customHeight="1">
      <c r="H322" s="48"/>
    </row>
    <row r="323" ht="12.0" customHeight="1">
      <c r="H323" s="48"/>
    </row>
    <row r="324" ht="12.0" customHeight="1">
      <c r="H324" s="48"/>
    </row>
    <row r="325" ht="12.0" customHeight="1">
      <c r="H325" s="48"/>
    </row>
    <row r="326" ht="12.0" customHeight="1">
      <c r="H326" s="48"/>
    </row>
    <row r="327" ht="12.0" customHeight="1">
      <c r="H327" s="48"/>
    </row>
    <row r="328" ht="12.0" customHeight="1">
      <c r="H328" s="48"/>
    </row>
    <row r="329" ht="12.0" customHeight="1">
      <c r="H329" s="48"/>
    </row>
    <row r="330" ht="12.0" customHeight="1">
      <c r="H330" s="48"/>
    </row>
    <row r="331" ht="12.0" customHeight="1">
      <c r="H331" s="48"/>
    </row>
    <row r="332" ht="12.0" customHeight="1">
      <c r="H332" s="48"/>
    </row>
    <row r="333" ht="12.0" customHeight="1">
      <c r="H333" s="48"/>
    </row>
    <row r="334" ht="12.0" customHeight="1">
      <c r="H334" s="48"/>
    </row>
    <row r="335" ht="12.0" customHeight="1">
      <c r="H335" s="48"/>
    </row>
    <row r="336" ht="12.0" customHeight="1">
      <c r="H336" s="48"/>
    </row>
    <row r="337" ht="12.0" customHeight="1">
      <c r="H337" s="48"/>
    </row>
    <row r="338" ht="12.0" customHeight="1">
      <c r="H338" s="48"/>
    </row>
    <row r="339" ht="12.0" customHeight="1">
      <c r="H339" s="48"/>
    </row>
    <row r="340" ht="12.0" customHeight="1">
      <c r="H340" s="48"/>
    </row>
    <row r="341" ht="12.0" customHeight="1">
      <c r="H341" s="48"/>
    </row>
    <row r="342" ht="12.0" customHeight="1">
      <c r="H342" s="48"/>
    </row>
    <row r="343" ht="12.0" customHeight="1">
      <c r="H343" s="48"/>
    </row>
    <row r="344" ht="12.0" customHeight="1">
      <c r="H344" s="48"/>
    </row>
    <row r="345" ht="12.0" customHeight="1">
      <c r="H345" s="48"/>
    </row>
    <row r="346" ht="12.0" customHeight="1">
      <c r="H346" s="48"/>
    </row>
    <row r="347" ht="12.0" customHeight="1">
      <c r="H347" s="48"/>
    </row>
    <row r="348" ht="12.0" customHeight="1">
      <c r="H348" s="48"/>
    </row>
    <row r="349" ht="12.0" customHeight="1">
      <c r="H349" s="48"/>
    </row>
    <row r="350" ht="12.0" customHeight="1">
      <c r="H350" s="48"/>
    </row>
    <row r="351" ht="12.0" customHeight="1">
      <c r="H351" s="48"/>
    </row>
    <row r="352" ht="12.0" customHeight="1">
      <c r="H352" s="48"/>
    </row>
    <row r="353" ht="12.0" customHeight="1">
      <c r="H353" s="48"/>
    </row>
    <row r="354" ht="12.0" customHeight="1">
      <c r="H354" s="48"/>
    </row>
    <row r="355" ht="12.0" customHeight="1">
      <c r="H355" s="48"/>
    </row>
    <row r="356" ht="12.0" customHeight="1">
      <c r="H356" s="48"/>
    </row>
    <row r="357" ht="12.0" customHeight="1">
      <c r="H357" s="48"/>
    </row>
    <row r="358" ht="12.0" customHeight="1">
      <c r="H358" s="48"/>
    </row>
    <row r="359" ht="12.0" customHeight="1">
      <c r="H359" s="48"/>
    </row>
    <row r="360" ht="12.0" customHeight="1">
      <c r="H360" s="48"/>
    </row>
    <row r="361" ht="12.0" customHeight="1">
      <c r="H361" s="48"/>
    </row>
    <row r="362" ht="12.0" customHeight="1">
      <c r="H362" s="48"/>
    </row>
    <row r="363" ht="12.0" customHeight="1">
      <c r="H363" s="48"/>
    </row>
    <row r="364" ht="12.0" customHeight="1">
      <c r="H364" s="48"/>
    </row>
    <row r="365" ht="12.0" customHeight="1">
      <c r="H365" s="48"/>
    </row>
    <row r="366" ht="12.0" customHeight="1">
      <c r="H366" s="48"/>
    </row>
    <row r="367" ht="12.0" customHeight="1">
      <c r="H367" s="48"/>
    </row>
    <row r="368" ht="12.0" customHeight="1">
      <c r="H368" s="48"/>
    </row>
    <row r="369" ht="12.0" customHeight="1">
      <c r="H369" s="48"/>
    </row>
    <row r="370" ht="12.0" customHeight="1">
      <c r="H370" s="48"/>
    </row>
    <row r="371" ht="12.0" customHeight="1">
      <c r="H371" s="48"/>
    </row>
    <row r="372" ht="12.0" customHeight="1">
      <c r="H372" s="48"/>
    </row>
    <row r="373" ht="12.0" customHeight="1">
      <c r="H373" s="48"/>
    </row>
    <row r="374" ht="12.0" customHeight="1">
      <c r="H374" s="48"/>
    </row>
    <row r="375" ht="12.0" customHeight="1">
      <c r="H375" s="48"/>
    </row>
    <row r="376" ht="12.0" customHeight="1">
      <c r="H376" s="48"/>
    </row>
    <row r="377" ht="12.0" customHeight="1">
      <c r="H377" s="48"/>
    </row>
    <row r="378" ht="12.0" customHeight="1">
      <c r="H378" s="48"/>
    </row>
    <row r="379" ht="12.0" customHeight="1">
      <c r="H379" s="48"/>
    </row>
    <row r="380" ht="12.0" customHeight="1">
      <c r="H380" s="48"/>
    </row>
    <row r="381" ht="12.0" customHeight="1">
      <c r="H381" s="48"/>
    </row>
    <row r="382" ht="12.0" customHeight="1">
      <c r="H382" s="48"/>
    </row>
    <row r="383" ht="12.0" customHeight="1">
      <c r="H383" s="48"/>
    </row>
    <row r="384" ht="12.0" customHeight="1">
      <c r="H384" s="48"/>
    </row>
    <row r="385" ht="12.0" customHeight="1">
      <c r="H385" s="48"/>
    </row>
    <row r="386" ht="12.0" customHeight="1">
      <c r="H386" s="48"/>
    </row>
    <row r="387" ht="12.0" customHeight="1">
      <c r="H387" s="48"/>
    </row>
    <row r="388" ht="12.0" customHeight="1">
      <c r="H388" s="48"/>
    </row>
    <row r="389" ht="12.0" customHeight="1">
      <c r="H389" s="48"/>
    </row>
    <row r="390" ht="12.0" customHeight="1">
      <c r="H390" s="48"/>
    </row>
    <row r="391" ht="12.0" customHeight="1">
      <c r="H391" s="48"/>
    </row>
    <row r="392" ht="12.0" customHeight="1">
      <c r="H392" s="48"/>
    </row>
    <row r="393" ht="12.0" customHeight="1">
      <c r="H393" s="48"/>
    </row>
    <row r="394" ht="12.0" customHeight="1">
      <c r="H394" s="48"/>
    </row>
    <row r="395" ht="12.0" customHeight="1">
      <c r="H395" s="48"/>
    </row>
    <row r="396" ht="12.0" customHeight="1">
      <c r="H396" s="48"/>
    </row>
    <row r="397" ht="12.0" customHeight="1">
      <c r="H397" s="48"/>
    </row>
    <row r="398" ht="12.0" customHeight="1">
      <c r="H398" s="48"/>
    </row>
    <row r="399" ht="12.0" customHeight="1">
      <c r="H399" s="48"/>
    </row>
    <row r="400" ht="12.0" customHeight="1">
      <c r="H400" s="48"/>
    </row>
    <row r="401" ht="12.0" customHeight="1">
      <c r="H401" s="48"/>
    </row>
    <row r="402" ht="12.0" customHeight="1">
      <c r="H402" s="48"/>
    </row>
    <row r="403" ht="12.0" customHeight="1">
      <c r="H403" s="48"/>
    </row>
    <row r="404" ht="12.0" customHeight="1">
      <c r="H404" s="48"/>
    </row>
    <row r="405" ht="12.0" customHeight="1">
      <c r="H405" s="48"/>
    </row>
    <row r="406" ht="12.0" customHeight="1">
      <c r="H406" s="48"/>
    </row>
    <row r="407" ht="12.0" customHeight="1">
      <c r="H407" s="48"/>
    </row>
    <row r="408" ht="12.0" customHeight="1">
      <c r="H408" s="48"/>
    </row>
    <row r="409" ht="12.0" customHeight="1">
      <c r="H409" s="48"/>
    </row>
    <row r="410" ht="12.0" customHeight="1">
      <c r="H410" s="48"/>
    </row>
    <row r="411" ht="12.0" customHeight="1">
      <c r="H411" s="48"/>
    </row>
    <row r="412" ht="12.0" customHeight="1">
      <c r="H412" s="48"/>
    </row>
    <row r="413" ht="12.0" customHeight="1">
      <c r="H413" s="48"/>
    </row>
    <row r="414" ht="12.0" customHeight="1">
      <c r="H414" s="48"/>
    </row>
    <row r="415" ht="12.0" customHeight="1">
      <c r="H415" s="48"/>
    </row>
    <row r="416" ht="12.0" customHeight="1">
      <c r="H416" s="48"/>
    </row>
    <row r="417" ht="12.0" customHeight="1">
      <c r="H417" s="48"/>
    </row>
    <row r="418" ht="12.0" customHeight="1">
      <c r="H418" s="48"/>
    </row>
    <row r="419" ht="12.0" customHeight="1">
      <c r="H419" s="48"/>
    </row>
    <row r="420" ht="12.0" customHeight="1">
      <c r="H420" s="48"/>
    </row>
    <row r="421" ht="12.0" customHeight="1">
      <c r="H421" s="48"/>
    </row>
    <row r="422" ht="12.0" customHeight="1">
      <c r="H422" s="48"/>
    </row>
    <row r="423" ht="12.0" customHeight="1">
      <c r="H423" s="48"/>
    </row>
    <row r="424" ht="12.0" customHeight="1">
      <c r="H424" s="48"/>
    </row>
    <row r="425" ht="12.0" customHeight="1">
      <c r="H425" s="48"/>
    </row>
    <row r="426" ht="12.0" customHeight="1">
      <c r="H426" s="48"/>
    </row>
    <row r="427" ht="12.0" customHeight="1">
      <c r="H427" s="48"/>
    </row>
    <row r="428" ht="12.0" customHeight="1">
      <c r="H428" s="48"/>
    </row>
    <row r="429" ht="12.0" customHeight="1">
      <c r="H429" s="48"/>
    </row>
    <row r="430" ht="12.0" customHeight="1">
      <c r="H430" s="48"/>
    </row>
    <row r="431" ht="12.0" customHeight="1">
      <c r="H431" s="48"/>
    </row>
    <row r="432" ht="12.0" customHeight="1">
      <c r="H432" s="48"/>
    </row>
    <row r="433" ht="12.0" customHeight="1">
      <c r="H433" s="48"/>
    </row>
    <row r="434" ht="12.0" customHeight="1">
      <c r="H434" s="48"/>
    </row>
    <row r="435" ht="12.0" customHeight="1">
      <c r="H435" s="48"/>
    </row>
    <row r="436" ht="12.0" customHeight="1">
      <c r="H436" s="48"/>
    </row>
    <row r="437" ht="12.0" customHeight="1">
      <c r="H437" s="48"/>
    </row>
    <row r="438" ht="12.0" customHeight="1">
      <c r="H438" s="48"/>
    </row>
    <row r="439" ht="12.0" customHeight="1">
      <c r="H439" s="48"/>
    </row>
    <row r="440" ht="12.0" customHeight="1">
      <c r="H440" s="48"/>
    </row>
    <row r="441" ht="12.0" customHeight="1">
      <c r="H441" s="48"/>
    </row>
    <row r="442" ht="12.0" customHeight="1">
      <c r="H442" s="48"/>
    </row>
    <row r="443" ht="12.0" customHeight="1">
      <c r="H443" s="48"/>
    </row>
    <row r="444" ht="12.0" customHeight="1">
      <c r="H444" s="48"/>
    </row>
    <row r="445" ht="12.0" customHeight="1">
      <c r="H445" s="48"/>
    </row>
    <row r="446" ht="12.0" customHeight="1">
      <c r="H446" s="48"/>
    </row>
    <row r="447" ht="12.0" customHeight="1">
      <c r="H447" s="48"/>
    </row>
    <row r="448" ht="12.0" customHeight="1">
      <c r="H448" s="48"/>
    </row>
    <row r="449" ht="12.0" customHeight="1">
      <c r="H449" s="48"/>
    </row>
    <row r="450" ht="12.0" customHeight="1">
      <c r="H450" s="48"/>
    </row>
    <row r="451" ht="12.0" customHeight="1">
      <c r="H451" s="48"/>
    </row>
    <row r="452" ht="12.0" customHeight="1">
      <c r="H452" s="48"/>
    </row>
    <row r="453" ht="12.0" customHeight="1">
      <c r="H453" s="48"/>
    </row>
    <row r="454" ht="12.0" customHeight="1">
      <c r="H454" s="48"/>
    </row>
    <row r="455" ht="12.0" customHeight="1">
      <c r="H455" s="48"/>
    </row>
    <row r="456" ht="12.0" customHeight="1">
      <c r="H456" s="48"/>
    </row>
    <row r="457" ht="12.0" customHeight="1">
      <c r="H457" s="48"/>
    </row>
    <row r="458" ht="12.0" customHeight="1">
      <c r="H458" s="48"/>
    </row>
    <row r="459" ht="12.0" customHeight="1">
      <c r="H459" s="48"/>
    </row>
    <row r="460" ht="12.0" customHeight="1">
      <c r="H460" s="48"/>
    </row>
    <row r="461" ht="12.0" customHeight="1">
      <c r="H461" s="48"/>
    </row>
    <row r="462" ht="12.0" customHeight="1">
      <c r="H462" s="48"/>
    </row>
    <row r="463" ht="12.0" customHeight="1">
      <c r="H463" s="48"/>
    </row>
    <row r="464" ht="12.0" customHeight="1">
      <c r="H464" s="48"/>
    </row>
    <row r="465" ht="12.0" customHeight="1">
      <c r="H465" s="48"/>
    </row>
    <row r="466" ht="12.0" customHeight="1">
      <c r="H466" s="48"/>
    </row>
    <row r="467" ht="12.0" customHeight="1">
      <c r="H467" s="48"/>
    </row>
    <row r="468" ht="12.0" customHeight="1">
      <c r="H468" s="48"/>
    </row>
    <row r="469" ht="12.0" customHeight="1">
      <c r="H469" s="48"/>
    </row>
    <row r="470" ht="12.0" customHeight="1">
      <c r="H470" s="48"/>
    </row>
    <row r="471" ht="12.0" customHeight="1">
      <c r="H471" s="48"/>
    </row>
    <row r="472" ht="12.0" customHeight="1">
      <c r="H472" s="48"/>
    </row>
    <row r="473" ht="12.0" customHeight="1">
      <c r="H473" s="48"/>
    </row>
    <row r="474" ht="12.0" customHeight="1">
      <c r="H474" s="48"/>
    </row>
    <row r="475" ht="12.0" customHeight="1">
      <c r="H475" s="48"/>
    </row>
    <row r="476" ht="12.0" customHeight="1">
      <c r="H476" s="48"/>
    </row>
    <row r="477" ht="12.0" customHeight="1">
      <c r="H477" s="48"/>
    </row>
    <row r="478" ht="12.0" customHeight="1">
      <c r="H478" s="48"/>
    </row>
    <row r="479" ht="12.0" customHeight="1">
      <c r="H479" s="48"/>
    </row>
    <row r="480" ht="12.0" customHeight="1">
      <c r="H480" s="48"/>
    </row>
    <row r="481" ht="12.0" customHeight="1">
      <c r="H481" s="48"/>
    </row>
    <row r="482" ht="12.0" customHeight="1">
      <c r="H482" s="48"/>
    </row>
    <row r="483" ht="12.0" customHeight="1">
      <c r="H483" s="48"/>
    </row>
    <row r="484" ht="12.0" customHeight="1">
      <c r="H484" s="48"/>
    </row>
    <row r="485" ht="12.0" customHeight="1">
      <c r="H485" s="48"/>
    </row>
    <row r="486" ht="12.0" customHeight="1">
      <c r="H486" s="48"/>
    </row>
    <row r="487" ht="12.0" customHeight="1">
      <c r="H487" s="48"/>
    </row>
    <row r="488" ht="12.0" customHeight="1">
      <c r="H488" s="48"/>
    </row>
    <row r="489" ht="12.0" customHeight="1">
      <c r="H489" s="48"/>
    </row>
    <row r="490" ht="12.0" customHeight="1">
      <c r="H490" s="48"/>
    </row>
    <row r="491" ht="12.0" customHeight="1">
      <c r="H491" s="48"/>
    </row>
    <row r="492" ht="12.0" customHeight="1">
      <c r="H492" s="48"/>
    </row>
    <row r="493" ht="12.0" customHeight="1">
      <c r="H493" s="48"/>
    </row>
    <row r="494" ht="12.0" customHeight="1">
      <c r="H494" s="48"/>
    </row>
    <row r="495" ht="12.0" customHeight="1">
      <c r="H495" s="48"/>
    </row>
    <row r="496" ht="12.0" customHeight="1">
      <c r="H496" s="48"/>
    </row>
    <row r="497" ht="12.0" customHeight="1">
      <c r="H497" s="48"/>
    </row>
    <row r="498" ht="12.0" customHeight="1">
      <c r="H498" s="48"/>
    </row>
    <row r="499" ht="12.0" customHeight="1">
      <c r="H499" s="48"/>
    </row>
    <row r="500" ht="12.0" customHeight="1">
      <c r="H500" s="48"/>
    </row>
    <row r="501" ht="12.0" customHeight="1">
      <c r="H501" s="48"/>
    </row>
    <row r="502" ht="12.0" customHeight="1">
      <c r="H502" s="48"/>
    </row>
    <row r="503" ht="12.0" customHeight="1">
      <c r="H503" s="48"/>
    </row>
    <row r="504" ht="12.0" customHeight="1">
      <c r="H504" s="48"/>
    </row>
    <row r="505" ht="12.0" customHeight="1">
      <c r="H505" s="48"/>
    </row>
    <row r="506" ht="12.0" customHeight="1">
      <c r="H506" s="48"/>
    </row>
    <row r="507" ht="12.0" customHeight="1">
      <c r="H507" s="48"/>
    </row>
    <row r="508" ht="12.0" customHeight="1">
      <c r="H508" s="48"/>
    </row>
    <row r="509" ht="12.0" customHeight="1">
      <c r="H509" s="48"/>
    </row>
    <row r="510" ht="12.0" customHeight="1">
      <c r="H510" s="48"/>
    </row>
    <row r="511" ht="12.0" customHeight="1">
      <c r="H511" s="48"/>
    </row>
    <row r="512" ht="12.0" customHeight="1">
      <c r="H512" s="48"/>
    </row>
    <row r="513" ht="12.0" customHeight="1">
      <c r="H513" s="48"/>
    </row>
    <row r="514" ht="12.0" customHeight="1">
      <c r="H514" s="48"/>
    </row>
    <row r="515" ht="12.0" customHeight="1">
      <c r="H515" s="48"/>
    </row>
    <row r="516" ht="12.0" customHeight="1">
      <c r="H516" s="48"/>
    </row>
    <row r="517" ht="12.0" customHeight="1">
      <c r="H517" s="48"/>
    </row>
    <row r="518" ht="12.0" customHeight="1">
      <c r="H518" s="48"/>
    </row>
    <row r="519" ht="12.0" customHeight="1">
      <c r="H519" s="48"/>
    </row>
    <row r="520" ht="12.0" customHeight="1">
      <c r="H520" s="48"/>
    </row>
    <row r="521" ht="12.0" customHeight="1">
      <c r="H521" s="48"/>
    </row>
    <row r="522" ht="12.0" customHeight="1">
      <c r="H522" s="48"/>
    </row>
    <row r="523" ht="12.0" customHeight="1">
      <c r="H523" s="48"/>
    </row>
    <row r="524" ht="12.0" customHeight="1">
      <c r="H524" s="48"/>
    </row>
    <row r="525" ht="12.0" customHeight="1">
      <c r="H525" s="48"/>
    </row>
    <row r="526" ht="12.0" customHeight="1">
      <c r="H526" s="48"/>
    </row>
    <row r="527" ht="12.0" customHeight="1">
      <c r="H527" s="48"/>
    </row>
    <row r="528" ht="12.0" customHeight="1">
      <c r="H528" s="48"/>
    </row>
    <row r="529" ht="12.0" customHeight="1">
      <c r="H529" s="48"/>
    </row>
    <row r="530" ht="12.0" customHeight="1">
      <c r="H530" s="48"/>
    </row>
    <row r="531" ht="12.0" customHeight="1">
      <c r="H531" s="48"/>
    </row>
    <row r="532" ht="12.0" customHeight="1">
      <c r="H532" s="48"/>
    </row>
    <row r="533" ht="12.0" customHeight="1">
      <c r="H533" s="48"/>
    </row>
    <row r="534" ht="12.0" customHeight="1">
      <c r="H534" s="48"/>
    </row>
    <row r="535" ht="12.0" customHeight="1">
      <c r="H535" s="48"/>
    </row>
    <row r="536" ht="12.0" customHeight="1">
      <c r="H536" s="48"/>
    </row>
    <row r="537" ht="12.0" customHeight="1">
      <c r="H537" s="48"/>
    </row>
    <row r="538" ht="12.0" customHeight="1">
      <c r="H538" s="48"/>
    </row>
    <row r="539" ht="12.0" customHeight="1">
      <c r="H539" s="48"/>
    </row>
    <row r="540" ht="12.0" customHeight="1">
      <c r="H540" s="48"/>
    </row>
    <row r="541" ht="12.0" customHeight="1">
      <c r="H541" s="48"/>
    </row>
    <row r="542" ht="12.0" customHeight="1">
      <c r="H542" s="48"/>
    </row>
    <row r="543" ht="12.0" customHeight="1">
      <c r="H543" s="48"/>
    </row>
    <row r="544" ht="12.0" customHeight="1">
      <c r="H544" s="48"/>
    </row>
    <row r="545" ht="12.0" customHeight="1">
      <c r="H545" s="48"/>
    </row>
    <row r="546" ht="12.0" customHeight="1">
      <c r="H546" s="48"/>
    </row>
    <row r="547" ht="12.0" customHeight="1">
      <c r="H547" s="48"/>
    </row>
    <row r="548" ht="12.0" customHeight="1">
      <c r="H548" s="48"/>
    </row>
    <row r="549" ht="12.0" customHeight="1">
      <c r="H549" s="48"/>
    </row>
    <row r="550" ht="12.0" customHeight="1">
      <c r="H550" s="48"/>
    </row>
    <row r="551" ht="12.0" customHeight="1">
      <c r="H551" s="48"/>
    </row>
    <row r="552" ht="12.0" customHeight="1">
      <c r="H552" s="48"/>
    </row>
    <row r="553" ht="12.0" customHeight="1">
      <c r="H553" s="48"/>
    </row>
    <row r="554" ht="12.0" customHeight="1">
      <c r="H554" s="48"/>
    </row>
    <row r="555" ht="12.0" customHeight="1">
      <c r="H555" s="48"/>
    </row>
    <row r="556" ht="12.0" customHeight="1">
      <c r="H556" s="48"/>
    </row>
    <row r="557" ht="12.0" customHeight="1">
      <c r="H557" s="48"/>
    </row>
    <row r="558" ht="12.0" customHeight="1">
      <c r="H558" s="48"/>
    </row>
    <row r="559" ht="12.0" customHeight="1">
      <c r="H559" s="48"/>
    </row>
    <row r="560" ht="12.0" customHeight="1">
      <c r="H560" s="48"/>
    </row>
    <row r="561" ht="12.0" customHeight="1">
      <c r="H561" s="48"/>
    </row>
    <row r="562" ht="12.0" customHeight="1">
      <c r="H562" s="48"/>
    </row>
    <row r="563" ht="12.0" customHeight="1">
      <c r="H563" s="48"/>
    </row>
    <row r="564" ht="12.0" customHeight="1">
      <c r="H564" s="48"/>
    </row>
    <row r="565" ht="12.0" customHeight="1">
      <c r="H565" s="48"/>
    </row>
    <row r="566" ht="12.0" customHeight="1">
      <c r="H566" s="48"/>
    </row>
    <row r="567" ht="12.0" customHeight="1">
      <c r="H567" s="48"/>
    </row>
    <row r="568" ht="12.0" customHeight="1">
      <c r="H568" s="48"/>
    </row>
    <row r="569" ht="12.0" customHeight="1">
      <c r="H569" s="48"/>
    </row>
    <row r="570" ht="12.0" customHeight="1">
      <c r="H570" s="48"/>
    </row>
    <row r="571" ht="12.0" customHeight="1">
      <c r="H571" s="48"/>
    </row>
    <row r="572" ht="12.0" customHeight="1">
      <c r="H572" s="48"/>
    </row>
    <row r="573" ht="12.0" customHeight="1">
      <c r="H573" s="48"/>
    </row>
    <row r="574" ht="12.0" customHeight="1">
      <c r="H574" s="48"/>
    </row>
    <row r="575" ht="12.0" customHeight="1">
      <c r="H575" s="48"/>
    </row>
    <row r="576" ht="12.0" customHeight="1">
      <c r="H576" s="48"/>
    </row>
    <row r="577" ht="12.0" customHeight="1">
      <c r="H577" s="48"/>
    </row>
    <row r="578" ht="12.0" customHeight="1">
      <c r="H578" s="48"/>
    </row>
    <row r="579" ht="12.0" customHeight="1">
      <c r="H579" s="48"/>
    </row>
    <row r="580" ht="12.0" customHeight="1">
      <c r="H580" s="48"/>
    </row>
    <row r="581" ht="12.0" customHeight="1">
      <c r="H581" s="48"/>
    </row>
    <row r="582" ht="12.0" customHeight="1">
      <c r="H582" s="48"/>
    </row>
    <row r="583" ht="12.0" customHeight="1">
      <c r="H583" s="48"/>
    </row>
    <row r="584" ht="12.0" customHeight="1">
      <c r="H584" s="48"/>
    </row>
    <row r="585" ht="12.0" customHeight="1">
      <c r="H585" s="48"/>
    </row>
    <row r="586" ht="12.0" customHeight="1">
      <c r="H586" s="48"/>
    </row>
    <row r="587" ht="12.0" customHeight="1">
      <c r="H587" s="48"/>
    </row>
    <row r="588" ht="12.0" customHeight="1">
      <c r="H588" s="48"/>
    </row>
    <row r="589" ht="12.0" customHeight="1">
      <c r="H589" s="48"/>
    </row>
    <row r="590" ht="12.0" customHeight="1">
      <c r="H590" s="48"/>
    </row>
    <row r="591" ht="12.0" customHeight="1">
      <c r="H591" s="48"/>
    </row>
    <row r="592" ht="12.0" customHeight="1">
      <c r="H592" s="48"/>
    </row>
    <row r="593" ht="12.0" customHeight="1">
      <c r="H593" s="48"/>
    </row>
    <row r="594" ht="12.0" customHeight="1">
      <c r="H594" s="48"/>
    </row>
    <row r="595" ht="12.0" customHeight="1">
      <c r="H595" s="48"/>
    </row>
    <row r="596" ht="12.0" customHeight="1">
      <c r="H596" s="48"/>
    </row>
    <row r="597" ht="12.0" customHeight="1">
      <c r="H597" s="48"/>
    </row>
    <row r="598" ht="12.0" customHeight="1">
      <c r="H598" s="48"/>
    </row>
    <row r="599" ht="12.0" customHeight="1">
      <c r="H599" s="48"/>
    </row>
    <row r="600" ht="12.0" customHeight="1">
      <c r="H600" s="48"/>
    </row>
    <row r="601" ht="12.0" customHeight="1">
      <c r="H601" s="48"/>
    </row>
    <row r="602" ht="12.0" customHeight="1">
      <c r="H602" s="48"/>
    </row>
    <row r="603" ht="12.0" customHeight="1">
      <c r="H603" s="48"/>
    </row>
    <row r="604" ht="12.0" customHeight="1">
      <c r="H604" s="48"/>
    </row>
    <row r="605" ht="12.0" customHeight="1">
      <c r="H605" s="48"/>
    </row>
    <row r="606" ht="12.0" customHeight="1">
      <c r="H606" s="48"/>
    </row>
    <row r="607" ht="12.0" customHeight="1">
      <c r="H607" s="48"/>
    </row>
    <row r="608" ht="12.0" customHeight="1">
      <c r="H608" s="48"/>
    </row>
    <row r="609" ht="12.0" customHeight="1">
      <c r="H609" s="48"/>
    </row>
    <row r="610" ht="12.0" customHeight="1">
      <c r="H610" s="48"/>
    </row>
    <row r="611" ht="12.0" customHeight="1">
      <c r="H611" s="48"/>
    </row>
    <row r="612" ht="12.0" customHeight="1">
      <c r="H612" s="48"/>
    </row>
    <row r="613" ht="12.0" customHeight="1">
      <c r="H613" s="48"/>
    </row>
    <row r="614" ht="12.0" customHeight="1">
      <c r="H614" s="48"/>
    </row>
    <row r="615" ht="12.0" customHeight="1">
      <c r="H615" s="48"/>
    </row>
    <row r="616" ht="12.0" customHeight="1">
      <c r="H616" s="48"/>
    </row>
    <row r="617" ht="12.0" customHeight="1">
      <c r="H617" s="48"/>
    </row>
    <row r="618" ht="12.0" customHeight="1">
      <c r="H618" s="48"/>
    </row>
    <row r="619" ht="12.0" customHeight="1">
      <c r="H619" s="48"/>
    </row>
    <row r="620" ht="12.0" customHeight="1">
      <c r="H620" s="48"/>
    </row>
    <row r="621" ht="12.0" customHeight="1">
      <c r="H621" s="48"/>
    </row>
    <row r="622" ht="12.0" customHeight="1">
      <c r="H622" s="48"/>
    </row>
    <row r="623" ht="12.0" customHeight="1">
      <c r="H623" s="48"/>
    </row>
    <row r="624" ht="12.0" customHeight="1">
      <c r="H624" s="48"/>
    </row>
    <row r="625" ht="12.0" customHeight="1">
      <c r="H625" s="48"/>
    </row>
    <row r="626" ht="12.0" customHeight="1">
      <c r="H626" s="48"/>
    </row>
    <row r="627" ht="12.0" customHeight="1">
      <c r="H627" s="48"/>
    </row>
    <row r="628" ht="12.0" customHeight="1">
      <c r="H628" s="48"/>
    </row>
    <row r="629" ht="12.0" customHeight="1">
      <c r="H629" s="48"/>
    </row>
    <row r="630" ht="12.0" customHeight="1">
      <c r="H630" s="48"/>
    </row>
    <row r="631" ht="12.0" customHeight="1">
      <c r="H631" s="48"/>
    </row>
    <row r="632" ht="12.0" customHeight="1">
      <c r="H632" s="48"/>
    </row>
    <row r="633" ht="12.0" customHeight="1">
      <c r="H633" s="48"/>
    </row>
    <row r="634" ht="12.0" customHeight="1">
      <c r="H634" s="48"/>
    </row>
    <row r="635" ht="12.0" customHeight="1">
      <c r="H635" s="48"/>
    </row>
    <row r="636" ht="12.0" customHeight="1">
      <c r="H636" s="48"/>
    </row>
    <row r="637" ht="12.0" customHeight="1">
      <c r="H637" s="48"/>
    </row>
    <row r="638" ht="12.0" customHeight="1">
      <c r="H638" s="48"/>
    </row>
    <row r="639" ht="12.0" customHeight="1">
      <c r="H639" s="48"/>
    </row>
    <row r="640" ht="12.0" customHeight="1">
      <c r="H640" s="48"/>
    </row>
    <row r="641" ht="12.0" customHeight="1">
      <c r="H641" s="48"/>
    </row>
    <row r="642" ht="12.0" customHeight="1">
      <c r="H642" s="48"/>
    </row>
    <row r="643" ht="12.0" customHeight="1">
      <c r="H643" s="48"/>
    </row>
    <row r="644" ht="12.0" customHeight="1">
      <c r="H644" s="48"/>
    </row>
    <row r="645" ht="12.0" customHeight="1">
      <c r="H645" s="48"/>
    </row>
    <row r="646" ht="12.0" customHeight="1">
      <c r="H646" s="48"/>
    </row>
    <row r="647" ht="12.0" customHeight="1">
      <c r="H647" s="48"/>
    </row>
    <row r="648" ht="12.0" customHeight="1">
      <c r="H648" s="48"/>
    </row>
    <row r="649" ht="12.0" customHeight="1">
      <c r="H649" s="48"/>
    </row>
    <row r="650" ht="12.0" customHeight="1">
      <c r="H650" s="48"/>
    </row>
    <row r="651" ht="12.0" customHeight="1">
      <c r="H651" s="48"/>
    </row>
    <row r="652" ht="12.0" customHeight="1">
      <c r="H652" s="48"/>
    </row>
    <row r="653" ht="12.0" customHeight="1">
      <c r="H653" s="48"/>
    </row>
    <row r="654" ht="12.0" customHeight="1">
      <c r="H654" s="48"/>
    </row>
    <row r="655" ht="12.0" customHeight="1">
      <c r="H655" s="48"/>
    </row>
    <row r="656" ht="12.0" customHeight="1">
      <c r="H656" s="48"/>
    </row>
    <row r="657" ht="12.0" customHeight="1">
      <c r="H657" s="48"/>
    </row>
    <row r="658" ht="12.0" customHeight="1">
      <c r="H658" s="48"/>
    </row>
    <row r="659" ht="12.0" customHeight="1">
      <c r="H659" s="48"/>
    </row>
    <row r="660" ht="12.0" customHeight="1">
      <c r="H660" s="48"/>
    </row>
    <row r="661" ht="12.0" customHeight="1">
      <c r="H661" s="48"/>
    </row>
    <row r="662" ht="12.0" customHeight="1">
      <c r="H662" s="48"/>
    </row>
    <row r="663" ht="12.0" customHeight="1">
      <c r="H663" s="48"/>
    </row>
    <row r="664" ht="12.0" customHeight="1">
      <c r="H664" s="48"/>
    </row>
    <row r="665" ht="12.0" customHeight="1">
      <c r="H665" s="48"/>
    </row>
    <row r="666" ht="12.0" customHeight="1">
      <c r="H666" s="48"/>
    </row>
    <row r="667" ht="12.0" customHeight="1">
      <c r="H667" s="48"/>
    </row>
    <row r="668" ht="12.0" customHeight="1">
      <c r="H668" s="48"/>
    </row>
    <row r="669" ht="12.0" customHeight="1">
      <c r="H669" s="48"/>
    </row>
    <row r="670" ht="12.0" customHeight="1">
      <c r="H670" s="48"/>
    </row>
    <row r="671" ht="12.0" customHeight="1">
      <c r="H671" s="48"/>
    </row>
    <row r="672" ht="12.0" customHeight="1">
      <c r="H672" s="48"/>
    </row>
    <row r="673" ht="12.0" customHeight="1">
      <c r="H673" s="48"/>
    </row>
    <row r="674" ht="12.0" customHeight="1">
      <c r="H674" s="48"/>
    </row>
    <row r="675" ht="12.0" customHeight="1">
      <c r="H675" s="48"/>
    </row>
    <row r="676" ht="12.0" customHeight="1">
      <c r="H676" s="48"/>
    </row>
    <row r="677" ht="12.0" customHeight="1">
      <c r="H677" s="48"/>
    </row>
    <row r="678" ht="12.0" customHeight="1">
      <c r="H678" s="48"/>
    </row>
    <row r="679" ht="12.0" customHeight="1">
      <c r="H679" s="48"/>
    </row>
    <row r="680" ht="12.0" customHeight="1">
      <c r="H680" s="48"/>
    </row>
    <row r="681" ht="12.0" customHeight="1">
      <c r="H681" s="48"/>
    </row>
    <row r="682" ht="12.0" customHeight="1">
      <c r="H682" s="48"/>
    </row>
    <row r="683" ht="12.0" customHeight="1">
      <c r="H683" s="48"/>
    </row>
    <row r="684" ht="12.0" customHeight="1">
      <c r="H684" s="48"/>
    </row>
    <row r="685" ht="12.0" customHeight="1">
      <c r="H685" s="48"/>
    </row>
    <row r="686" ht="12.0" customHeight="1">
      <c r="H686" s="48"/>
    </row>
    <row r="687" ht="12.0" customHeight="1">
      <c r="H687" s="48"/>
    </row>
    <row r="688" ht="12.0" customHeight="1">
      <c r="H688" s="48"/>
    </row>
    <row r="689" ht="12.0" customHeight="1">
      <c r="H689" s="48"/>
    </row>
    <row r="690" ht="12.0" customHeight="1">
      <c r="H690" s="48"/>
    </row>
    <row r="691" ht="12.0" customHeight="1">
      <c r="H691" s="48"/>
    </row>
    <row r="692" ht="12.0" customHeight="1">
      <c r="H692" s="48"/>
    </row>
    <row r="693" ht="12.0" customHeight="1">
      <c r="H693" s="48"/>
    </row>
    <row r="694" ht="12.0" customHeight="1">
      <c r="H694" s="48"/>
    </row>
    <row r="695" ht="12.0" customHeight="1">
      <c r="H695" s="48"/>
    </row>
    <row r="696" ht="12.0" customHeight="1">
      <c r="H696" s="48"/>
    </row>
    <row r="697" ht="12.0" customHeight="1">
      <c r="H697" s="48"/>
    </row>
    <row r="698" ht="12.0" customHeight="1">
      <c r="H698" s="48"/>
    </row>
    <row r="699" ht="12.0" customHeight="1">
      <c r="H699" s="48"/>
    </row>
    <row r="700" ht="12.0" customHeight="1">
      <c r="H700" s="48"/>
    </row>
    <row r="701" ht="12.0" customHeight="1">
      <c r="H701" s="48"/>
    </row>
    <row r="702" ht="12.0" customHeight="1">
      <c r="H702" s="48"/>
    </row>
    <row r="703" ht="12.0" customHeight="1">
      <c r="H703" s="48"/>
    </row>
    <row r="704" ht="12.0" customHeight="1">
      <c r="H704" s="48"/>
    </row>
    <row r="705" ht="12.0" customHeight="1">
      <c r="H705" s="48"/>
    </row>
    <row r="706" ht="12.0" customHeight="1">
      <c r="H706" s="48"/>
    </row>
    <row r="707" ht="12.0" customHeight="1">
      <c r="H707" s="48"/>
    </row>
    <row r="708" ht="12.0" customHeight="1">
      <c r="H708" s="48"/>
    </row>
    <row r="709" ht="12.0" customHeight="1">
      <c r="H709" s="48"/>
    </row>
    <row r="710" ht="12.0" customHeight="1">
      <c r="H710" s="48"/>
    </row>
    <row r="711" ht="12.0" customHeight="1">
      <c r="H711" s="48"/>
    </row>
    <row r="712" ht="12.0" customHeight="1">
      <c r="H712" s="48"/>
    </row>
    <row r="713" ht="12.0" customHeight="1">
      <c r="H713" s="48"/>
    </row>
    <row r="714" ht="12.0" customHeight="1">
      <c r="H714" s="48"/>
    </row>
    <row r="715" ht="12.0" customHeight="1">
      <c r="H715" s="48"/>
    </row>
    <row r="716" ht="12.0" customHeight="1">
      <c r="H716" s="48"/>
    </row>
    <row r="717" ht="12.0" customHeight="1">
      <c r="H717" s="48"/>
    </row>
    <row r="718" ht="12.0" customHeight="1">
      <c r="H718" s="48"/>
    </row>
    <row r="719" ht="12.0" customHeight="1">
      <c r="H719" s="48"/>
    </row>
    <row r="720" ht="12.0" customHeight="1">
      <c r="H720" s="48"/>
    </row>
    <row r="721" ht="12.0" customHeight="1">
      <c r="H721" s="48"/>
    </row>
    <row r="722" ht="12.0" customHeight="1">
      <c r="H722" s="48"/>
    </row>
    <row r="723" ht="12.0" customHeight="1">
      <c r="H723" s="48"/>
    </row>
    <row r="724" ht="12.0" customHeight="1">
      <c r="H724" s="48"/>
    </row>
    <row r="725" ht="12.0" customHeight="1">
      <c r="H725" s="48"/>
    </row>
    <row r="726" ht="12.0" customHeight="1">
      <c r="H726" s="48"/>
    </row>
    <row r="727" ht="12.0" customHeight="1">
      <c r="H727" s="48"/>
    </row>
    <row r="728" ht="12.0" customHeight="1">
      <c r="H728" s="48"/>
    </row>
    <row r="729" ht="12.0" customHeight="1">
      <c r="H729" s="48"/>
    </row>
    <row r="730" ht="12.0" customHeight="1">
      <c r="H730" s="48"/>
    </row>
    <row r="731" ht="12.0" customHeight="1">
      <c r="H731" s="48"/>
    </row>
    <row r="732" ht="12.0" customHeight="1">
      <c r="H732" s="48"/>
    </row>
    <row r="733" ht="12.0" customHeight="1">
      <c r="H733" s="48"/>
    </row>
    <row r="734" ht="12.0" customHeight="1">
      <c r="H734" s="48"/>
    </row>
    <row r="735" ht="12.0" customHeight="1">
      <c r="H735" s="48"/>
    </row>
    <row r="736" ht="12.0" customHeight="1">
      <c r="H736" s="48"/>
    </row>
    <row r="737" ht="12.0" customHeight="1">
      <c r="H737" s="48"/>
    </row>
    <row r="738" ht="12.0" customHeight="1">
      <c r="H738" s="48"/>
    </row>
    <row r="739" ht="12.0" customHeight="1">
      <c r="H739" s="48"/>
    </row>
    <row r="740" ht="12.0" customHeight="1">
      <c r="H740" s="48"/>
    </row>
    <row r="741" ht="12.0" customHeight="1">
      <c r="H741" s="48"/>
    </row>
    <row r="742" ht="12.0" customHeight="1">
      <c r="H742" s="48"/>
    </row>
    <row r="743" ht="12.0" customHeight="1">
      <c r="H743" s="48"/>
    </row>
    <row r="744" ht="12.0" customHeight="1">
      <c r="H744" s="48"/>
    </row>
    <row r="745" ht="12.0" customHeight="1">
      <c r="H745" s="48"/>
    </row>
    <row r="746" ht="12.0" customHeight="1">
      <c r="H746" s="48"/>
    </row>
    <row r="747" ht="12.0" customHeight="1">
      <c r="H747" s="48"/>
    </row>
    <row r="748" ht="12.0" customHeight="1">
      <c r="H748" s="48"/>
    </row>
    <row r="749" ht="12.0" customHeight="1">
      <c r="H749" s="48"/>
    </row>
    <row r="750" ht="12.0" customHeight="1">
      <c r="H750" s="48"/>
    </row>
    <row r="751" ht="12.0" customHeight="1">
      <c r="H751" s="48"/>
    </row>
    <row r="752" ht="12.0" customHeight="1">
      <c r="H752" s="48"/>
    </row>
    <row r="753" ht="12.0" customHeight="1">
      <c r="H753" s="48"/>
    </row>
    <row r="754" ht="12.0" customHeight="1">
      <c r="H754" s="48"/>
    </row>
    <row r="755" ht="12.0" customHeight="1">
      <c r="H755" s="48"/>
    </row>
    <row r="756" ht="12.0" customHeight="1">
      <c r="H756" s="48"/>
    </row>
    <row r="757" ht="12.0" customHeight="1">
      <c r="H757" s="48"/>
    </row>
    <row r="758" ht="12.0" customHeight="1">
      <c r="H758" s="48"/>
    </row>
    <row r="759" ht="12.0" customHeight="1">
      <c r="H759" s="48"/>
    </row>
    <row r="760" ht="12.0" customHeight="1">
      <c r="H760" s="48"/>
    </row>
    <row r="761" ht="12.0" customHeight="1">
      <c r="H761" s="48"/>
    </row>
    <row r="762" ht="12.0" customHeight="1">
      <c r="H762" s="48"/>
    </row>
    <row r="763" ht="12.0" customHeight="1">
      <c r="H763" s="48"/>
    </row>
    <row r="764" ht="12.0" customHeight="1">
      <c r="H764" s="48"/>
    </row>
    <row r="765" ht="12.0" customHeight="1">
      <c r="H765" s="48"/>
    </row>
    <row r="766" ht="12.0" customHeight="1">
      <c r="H766" s="48"/>
    </row>
    <row r="767" ht="12.0" customHeight="1">
      <c r="H767" s="48"/>
    </row>
    <row r="768" ht="12.0" customHeight="1">
      <c r="H768" s="48"/>
    </row>
    <row r="769" ht="12.0" customHeight="1">
      <c r="H769" s="48"/>
    </row>
    <row r="770" ht="12.0" customHeight="1">
      <c r="H770" s="48"/>
    </row>
    <row r="771" ht="12.0" customHeight="1">
      <c r="H771" s="48"/>
    </row>
    <row r="772" ht="12.0" customHeight="1">
      <c r="H772" s="48"/>
    </row>
    <row r="773" ht="12.0" customHeight="1">
      <c r="H773" s="48"/>
    </row>
    <row r="774" ht="12.0" customHeight="1">
      <c r="H774" s="48"/>
    </row>
    <row r="775" ht="12.0" customHeight="1">
      <c r="H775" s="48"/>
    </row>
    <row r="776" ht="12.0" customHeight="1">
      <c r="H776" s="48"/>
    </row>
    <row r="777" ht="12.0" customHeight="1">
      <c r="H777" s="48"/>
    </row>
    <row r="778" ht="12.0" customHeight="1">
      <c r="H778" s="48"/>
    </row>
    <row r="779" ht="12.0" customHeight="1">
      <c r="H779" s="48"/>
    </row>
    <row r="780" ht="12.0" customHeight="1">
      <c r="H780" s="48"/>
    </row>
    <row r="781" ht="12.0" customHeight="1">
      <c r="H781" s="48"/>
    </row>
    <row r="782" ht="12.0" customHeight="1">
      <c r="H782" s="48"/>
    </row>
    <row r="783" ht="12.0" customHeight="1">
      <c r="H783" s="48"/>
    </row>
    <row r="784" ht="12.0" customHeight="1">
      <c r="H784" s="48"/>
    </row>
    <row r="785" ht="12.0" customHeight="1">
      <c r="H785" s="48"/>
    </row>
    <row r="786" ht="12.0" customHeight="1">
      <c r="H786" s="48"/>
    </row>
    <row r="787" ht="12.0" customHeight="1">
      <c r="H787" s="48"/>
    </row>
    <row r="788" ht="12.0" customHeight="1">
      <c r="H788" s="48"/>
    </row>
    <row r="789" ht="12.0" customHeight="1">
      <c r="H789" s="48"/>
    </row>
    <row r="790" ht="12.0" customHeight="1">
      <c r="H790" s="48"/>
    </row>
    <row r="791" ht="12.0" customHeight="1">
      <c r="H791" s="48"/>
    </row>
    <row r="792" ht="12.0" customHeight="1">
      <c r="H792" s="48"/>
    </row>
    <row r="793" ht="12.0" customHeight="1">
      <c r="H793" s="48"/>
    </row>
    <row r="794" ht="12.0" customHeight="1">
      <c r="H794" s="48"/>
    </row>
    <row r="795" ht="12.0" customHeight="1">
      <c r="H795" s="48"/>
    </row>
    <row r="796" ht="12.0" customHeight="1">
      <c r="H796" s="48"/>
    </row>
    <row r="797" ht="12.0" customHeight="1">
      <c r="H797" s="48"/>
    </row>
    <row r="798" ht="12.0" customHeight="1">
      <c r="H798" s="48"/>
    </row>
    <row r="799" ht="12.0" customHeight="1">
      <c r="H799" s="48"/>
    </row>
    <row r="800" ht="12.0" customHeight="1">
      <c r="H800" s="48"/>
    </row>
    <row r="801" ht="12.0" customHeight="1">
      <c r="H801" s="48"/>
    </row>
    <row r="802" ht="12.0" customHeight="1">
      <c r="H802" s="48"/>
    </row>
    <row r="803" ht="12.0" customHeight="1">
      <c r="H803" s="48"/>
    </row>
    <row r="804" ht="12.0" customHeight="1">
      <c r="H804" s="48"/>
    </row>
    <row r="805" ht="12.0" customHeight="1">
      <c r="H805" s="48"/>
    </row>
    <row r="806" ht="12.0" customHeight="1">
      <c r="H806" s="48"/>
    </row>
    <row r="807" ht="12.0" customHeight="1">
      <c r="H807" s="48"/>
    </row>
    <row r="808" ht="12.0" customHeight="1">
      <c r="H808" s="48"/>
    </row>
    <row r="809" ht="12.0" customHeight="1">
      <c r="H809" s="48"/>
    </row>
    <row r="810" ht="12.0" customHeight="1">
      <c r="H810" s="48"/>
    </row>
    <row r="811" ht="12.0" customHeight="1">
      <c r="H811" s="48"/>
    </row>
    <row r="812" ht="12.0" customHeight="1">
      <c r="H812" s="48"/>
    </row>
    <row r="813" ht="12.0" customHeight="1">
      <c r="H813" s="48"/>
    </row>
    <row r="814" ht="12.0" customHeight="1">
      <c r="H814" s="48"/>
    </row>
    <row r="815" ht="12.0" customHeight="1">
      <c r="H815" s="48"/>
    </row>
    <row r="816" ht="12.0" customHeight="1">
      <c r="H816" s="48"/>
    </row>
    <row r="817" ht="12.0" customHeight="1">
      <c r="H817" s="48"/>
    </row>
    <row r="818" ht="12.0" customHeight="1">
      <c r="H818" s="48"/>
    </row>
    <row r="819" ht="12.0" customHeight="1">
      <c r="H819" s="48"/>
    </row>
    <row r="820" ht="12.0" customHeight="1">
      <c r="H820" s="48"/>
    </row>
    <row r="821" ht="12.0" customHeight="1">
      <c r="H821" s="48"/>
    </row>
    <row r="822" ht="12.0" customHeight="1">
      <c r="H822" s="48"/>
    </row>
    <row r="823" ht="12.0" customHeight="1">
      <c r="H823" s="48"/>
    </row>
    <row r="824" ht="12.0" customHeight="1">
      <c r="H824" s="48"/>
    </row>
    <row r="825" ht="12.0" customHeight="1">
      <c r="H825" s="48"/>
    </row>
    <row r="826" ht="12.0" customHeight="1">
      <c r="H826" s="48"/>
    </row>
    <row r="827" ht="12.0" customHeight="1">
      <c r="H827" s="48"/>
    </row>
    <row r="828" ht="12.0" customHeight="1">
      <c r="H828" s="48"/>
    </row>
    <row r="829" ht="12.0" customHeight="1">
      <c r="H829" s="48"/>
    </row>
    <row r="830" ht="12.0" customHeight="1">
      <c r="H830" s="48"/>
    </row>
    <row r="831" ht="12.0" customHeight="1">
      <c r="H831" s="48"/>
    </row>
    <row r="832" ht="12.0" customHeight="1">
      <c r="H832" s="48"/>
    </row>
    <row r="833" ht="12.0" customHeight="1">
      <c r="H833" s="48"/>
    </row>
    <row r="834" ht="12.0" customHeight="1">
      <c r="H834" s="48"/>
    </row>
    <row r="835" ht="12.0" customHeight="1">
      <c r="H835" s="48"/>
    </row>
    <row r="836" ht="12.0" customHeight="1">
      <c r="H836" s="48"/>
    </row>
    <row r="837" ht="12.0" customHeight="1">
      <c r="H837" s="48"/>
    </row>
    <row r="838" ht="12.0" customHeight="1">
      <c r="H838" s="48"/>
    </row>
    <row r="839" ht="12.0" customHeight="1">
      <c r="H839" s="48"/>
    </row>
    <row r="840" ht="12.0" customHeight="1">
      <c r="H840" s="48"/>
    </row>
    <row r="841" ht="12.0" customHeight="1">
      <c r="H841" s="48"/>
    </row>
    <row r="842" ht="12.0" customHeight="1">
      <c r="H842" s="48"/>
    </row>
    <row r="843" ht="12.0" customHeight="1">
      <c r="H843" s="48"/>
    </row>
    <row r="844" ht="12.0" customHeight="1">
      <c r="H844" s="48"/>
    </row>
    <row r="845" ht="12.0" customHeight="1">
      <c r="H845" s="48"/>
    </row>
    <row r="846" ht="12.0" customHeight="1">
      <c r="H846" s="48"/>
    </row>
    <row r="847" ht="12.0" customHeight="1">
      <c r="H847" s="48"/>
    </row>
    <row r="848" ht="12.0" customHeight="1">
      <c r="H848" s="48"/>
    </row>
    <row r="849" ht="12.0" customHeight="1">
      <c r="H849" s="48"/>
    </row>
    <row r="850" ht="12.0" customHeight="1">
      <c r="H850" s="48"/>
    </row>
    <row r="851" ht="12.0" customHeight="1">
      <c r="H851" s="48"/>
    </row>
    <row r="852" ht="12.0" customHeight="1">
      <c r="H852" s="48"/>
    </row>
    <row r="853" ht="12.0" customHeight="1">
      <c r="H853" s="48"/>
    </row>
    <row r="854" ht="12.0" customHeight="1">
      <c r="H854" s="48"/>
    </row>
    <row r="855" ht="12.0" customHeight="1">
      <c r="H855" s="48"/>
    </row>
    <row r="856" ht="12.0" customHeight="1">
      <c r="H856" s="48"/>
    </row>
    <row r="857" ht="12.0" customHeight="1">
      <c r="H857" s="48"/>
    </row>
    <row r="858" ht="12.0" customHeight="1">
      <c r="H858" s="48"/>
    </row>
    <row r="859" ht="12.0" customHeight="1">
      <c r="H859" s="48"/>
    </row>
    <row r="860" ht="12.0" customHeight="1">
      <c r="H860" s="48"/>
    </row>
    <row r="861" ht="12.0" customHeight="1">
      <c r="H861" s="48"/>
    </row>
    <row r="862" ht="12.0" customHeight="1">
      <c r="H862" s="48"/>
    </row>
    <row r="863" ht="12.0" customHeight="1">
      <c r="H863" s="48"/>
    </row>
    <row r="864" ht="12.0" customHeight="1">
      <c r="H864" s="48"/>
    </row>
    <row r="865" ht="12.0" customHeight="1">
      <c r="H865" s="48"/>
    </row>
    <row r="866" ht="12.0" customHeight="1">
      <c r="H866" s="48"/>
    </row>
    <row r="867" ht="12.0" customHeight="1">
      <c r="H867" s="48"/>
    </row>
    <row r="868" ht="12.0" customHeight="1">
      <c r="H868" s="48"/>
    </row>
    <row r="869" ht="12.0" customHeight="1">
      <c r="H869" s="48"/>
    </row>
    <row r="870" ht="12.0" customHeight="1">
      <c r="H870" s="48"/>
    </row>
    <row r="871" ht="12.0" customHeight="1">
      <c r="H871" s="48"/>
    </row>
    <row r="872" ht="12.0" customHeight="1">
      <c r="H872" s="48"/>
    </row>
    <row r="873" ht="12.0" customHeight="1">
      <c r="H873" s="48"/>
    </row>
    <row r="874" ht="12.0" customHeight="1">
      <c r="H874" s="48"/>
    </row>
    <row r="875" ht="12.0" customHeight="1">
      <c r="H875" s="48"/>
    </row>
    <row r="876" ht="12.0" customHeight="1">
      <c r="H876" s="48"/>
    </row>
    <row r="877" ht="12.0" customHeight="1">
      <c r="H877" s="48"/>
    </row>
    <row r="878" ht="12.0" customHeight="1">
      <c r="H878" s="48"/>
    </row>
    <row r="879" ht="12.0" customHeight="1">
      <c r="H879" s="48"/>
    </row>
    <row r="880" ht="12.0" customHeight="1">
      <c r="H880" s="48"/>
    </row>
    <row r="881" ht="12.0" customHeight="1">
      <c r="H881" s="48"/>
    </row>
    <row r="882" ht="12.0" customHeight="1">
      <c r="H882" s="48"/>
    </row>
    <row r="883" ht="12.0" customHeight="1">
      <c r="H883" s="48"/>
    </row>
    <row r="884" ht="12.0" customHeight="1">
      <c r="H884" s="48"/>
    </row>
    <row r="885" ht="12.0" customHeight="1">
      <c r="H885" s="48"/>
    </row>
    <row r="886" ht="12.0" customHeight="1">
      <c r="H886" s="48"/>
    </row>
    <row r="887" ht="12.0" customHeight="1">
      <c r="H887" s="48"/>
    </row>
    <row r="888" ht="12.0" customHeight="1">
      <c r="H888" s="48"/>
    </row>
    <row r="889" ht="12.0" customHeight="1">
      <c r="H889" s="48"/>
    </row>
    <row r="890" ht="12.0" customHeight="1">
      <c r="H890" s="48"/>
    </row>
    <row r="891" ht="12.0" customHeight="1">
      <c r="H891" s="48"/>
    </row>
    <row r="892" ht="12.0" customHeight="1">
      <c r="H892" s="48"/>
    </row>
    <row r="893" ht="12.0" customHeight="1">
      <c r="H893" s="48"/>
    </row>
    <row r="894" ht="12.0" customHeight="1">
      <c r="H894" s="48"/>
    </row>
    <row r="895" ht="12.0" customHeight="1">
      <c r="H895" s="48"/>
    </row>
    <row r="896" ht="12.0" customHeight="1">
      <c r="H896" s="48"/>
    </row>
    <row r="897" ht="12.0" customHeight="1">
      <c r="H897" s="48"/>
    </row>
    <row r="898" ht="12.0" customHeight="1">
      <c r="H898" s="48"/>
    </row>
    <row r="899" ht="12.0" customHeight="1">
      <c r="H899" s="48"/>
    </row>
    <row r="900" ht="12.0" customHeight="1">
      <c r="H900" s="48"/>
    </row>
    <row r="901" ht="12.0" customHeight="1">
      <c r="H901" s="48"/>
    </row>
    <row r="902" ht="12.0" customHeight="1">
      <c r="H902" s="48"/>
    </row>
    <row r="903" ht="12.0" customHeight="1">
      <c r="H903" s="48"/>
    </row>
    <row r="904" ht="12.0" customHeight="1">
      <c r="H904" s="48"/>
    </row>
    <row r="905" ht="12.0" customHeight="1">
      <c r="H905" s="48"/>
    </row>
    <row r="906" ht="12.0" customHeight="1">
      <c r="H906" s="48"/>
    </row>
    <row r="907" ht="12.0" customHeight="1">
      <c r="H907" s="48"/>
    </row>
    <row r="908" ht="12.0" customHeight="1">
      <c r="H908" s="48"/>
    </row>
    <row r="909" ht="12.0" customHeight="1">
      <c r="H909" s="48"/>
    </row>
    <row r="910" ht="12.0" customHeight="1">
      <c r="H910" s="48"/>
    </row>
    <row r="911" ht="12.0" customHeight="1">
      <c r="H911" s="48"/>
    </row>
    <row r="912" ht="12.0" customHeight="1">
      <c r="H912" s="48"/>
    </row>
    <row r="913" ht="12.0" customHeight="1">
      <c r="H913" s="48"/>
    </row>
    <row r="914" ht="12.0" customHeight="1">
      <c r="H914" s="48"/>
    </row>
    <row r="915" ht="12.0" customHeight="1">
      <c r="H915" s="48"/>
    </row>
    <row r="916" ht="12.0" customHeight="1">
      <c r="H916" s="48"/>
    </row>
    <row r="917" ht="12.0" customHeight="1">
      <c r="H917" s="48"/>
    </row>
    <row r="918" ht="12.0" customHeight="1">
      <c r="H918" s="48"/>
    </row>
    <row r="919" ht="12.0" customHeight="1">
      <c r="H919" s="48"/>
    </row>
    <row r="920" ht="12.0" customHeight="1">
      <c r="H920" s="48"/>
    </row>
    <row r="921" ht="12.0" customHeight="1">
      <c r="H921" s="48"/>
    </row>
    <row r="922" ht="12.0" customHeight="1">
      <c r="H922" s="48"/>
    </row>
    <row r="923" ht="12.0" customHeight="1">
      <c r="H923" s="48"/>
    </row>
    <row r="924" ht="12.0" customHeight="1">
      <c r="H924" s="48"/>
    </row>
    <row r="925" ht="12.0" customHeight="1">
      <c r="H925" s="48"/>
    </row>
    <row r="926" ht="12.0" customHeight="1">
      <c r="H926" s="48"/>
    </row>
    <row r="927" ht="12.0" customHeight="1">
      <c r="H927" s="48"/>
    </row>
    <row r="928" ht="12.0" customHeight="1">
      <c r="H928" s="48"/>
    </row>
    <row r="929" ht="12.0" customHeight="1">
      <c r="H929" s="48"/>
    </row>
    <row r="930" ht="12.0" customHeight="1">
      <c r="H930" s="48"/>
    </row>
    <row r="931" ht="12.0" customHeight="1">
      <c r="H931" s="48"/>
    </row>
    <row r="932" ht="12.0" customHeight="1">
      <c r="H932" s="48"/>
    </row>
    <row r="933" ht="12.0" customHeight="1">
      <c r="H933" s="48"/>
    </row>
    <row r="934" ht="12.0" customHeight="1">
      <c r="H934" s="48"/>
    </row>
    <row r="935" ht="12.0" customHeight="1">
      <c r="H935" s="48"/>
    </row>
    <row r="936" ht="12.0" customHeight="1">
      <c r="H936" s="48"/>
    </row>
    <row r="937" ht="12.0" customHeight="1">
      <c r="H937" s="48"/>
    </row>
    <row r="938" ht="12.0" customHeight="1">
      <c r="H938" s="48"/>
    </row>
    <row r="939" ht="12.0" customHeight="1">
      <c r="H939" s="48"/>
    </row>
    <row r="940" ht="12.0" customHeight="1">
      <c r="H940" s="48"/>
    </row>
    <row r="941" ht="12.0" customHeight="1">
      <c r="H941" s="48"/>
    </row>
    <row r="942" ht="12.0" customHeight="1">
      <c r="H942" s="48"/>
    </row>
    <row r="943" ht="12.0" customHeight="1">
      <c r="H943" s="48"/>
    </row>
    <row r="944" ht="12.0" customHeight="1">
      <c r="H944" s="48"/>
    </row>
    <row r="945" ht="12.0" customHeight="1">
      <c r="H945" s="48"/>
    </row>
    <row r="946" ht="12.0" customHeight="1">
      <c r="H946" s="48"/>
    </row>
    <row r="947" ht="12.0" customHeight="1">
      <c r="H947" s="48"/>
    </row>
    <row r="948" ht="12.0" customHeight="1">
      <c r="H948" s="48"/>
    </row>
    <row r="949" ht="12.0" customHeight="1">
      <c r="H949" s="48"/>
    </row>
    <row r="950" ht="12.0" customHeight="1">
      <c r="H950" s="48"/>
    </row>
    <row r="951" ht="12.0" customHeight="1">
      <c r="H951" s="48"/>
    </row>
    <row r="952" ht="12.0" customHeight="1">
      <c r="H952" s="48"/>
    </row>
    <row r="953" ht="12.0" customHeight="1">
      <c r="H953" s="48"/>
    </row>
    <row r="954" ht="12.0" customHeight="1">
      <c r="H954" s="48"/>
    </row>
    <row r="955" ht="12.0" customHeight="1">
      <c r="H955" s="48"/>
    </row>
    <row r="956" ht="12.0" customHeight="1">
      <c r="H956" s="48"/>
    </row>
    <row r="957" ht="12.0" customHeight="1">
      <c r="H957" s="48"/>
    </row>
    <row r="958" ht="12.0" customHeight="1">
      <c r="H958" s="48"/>
    </row>
    <row r="959" ht="12.0" customHeight="1">
      <c r="H959" s="48"/>
    </row>
    <row r="960" ht="12.0" customHeight="1">
      <c r="H960" s="48"/>
    </row>
    <row r="961" ht="12.0" customHeight="1">
      <c r="H961" s="48"/>
    </row>
    <row r="962" ht="12.0" customHeight="1">
      <c r="H962" s="48"/>
    </row>
    <row r="963" ht="12.0" customHeight="1">
      <c r="H963" s="48"/>
    </row>
    <row r="964" ht="12.0" customHeight="1">
      <c r="H964" s="48"/>
    </row>
    <row r="965" ht="12.0" customHeight="1">
      <c r="H965" s="48"/>
    </row>
    <row r="966" ht="12.0" customHeight="1">
      <c r="H966" s="48"/>
    </row>
    <row r="967" ht="12.0" customHeight="1">
      <c r="H967" s="48"/>
    </row>
    <row r="968" ht="12.0" customHeight="1">
      <c r="H968" s="48"/>
    </row>
    <row r="969" ht="12.0" customHeight="1">
      <c r="H969" s="48"/>
    </row>
    <row r="970" ht="12.0" customHeight="1">
      <c r="H970" s="48"/>
    </row>
    <row r="971" ht="12.0" customHeight="1">
      <c r="H971" s="48"/>
    </row>
    <row r="972" ht="12.0" customHeight="1">
      <c r="H972" s="48"/>
    </row>
    <row r="973" ht="12.0" customHeight="1">
      <c r="H973" s="48"/>
    </row>
    <row r="974" ht="12.0" customHeight="1">
      <c r="H974" s="48"/>
    </row>
    <row r="975" ht="12.0" customHeight="1">
      <c r="H975" s="48"/>
    </row>
    <row r="976" ht="12.0" customHeight="1">
      <c r="H976" s="48"/>
    </row>
    <row r="977" ht="12.0" customHeight="1">
      <c r="H977" s="48"/>
    </row>
    <row r="978" ht="12.0" customHeight="1">
      <c r="H978" s="48"/>
    </row>
    <row r="979" ht="12.0" customHeight="1">
      <c r="H979" s="48"/>
    </row>
    <row r="980" ht="12.0" customHeight="1">
      <c r="H980" s="48"/>
    </row>
    <row r="981" ht="12.0" customHeight="1">
      <c r="H981" s="48"/>
    </row>
    <row r="982" ht="12.0" customHeight="1">
      <c r="H982" s="48"/>
    </row>
    <row r="983" ht="12.0" customHeight="1">
      <c r="H983" s="48"/>
    </row>
    <row r="984" ht="12.0" customHeight="1">
      <c r="H984" s="48"/>
    </row>
    <row r="985" ht="12.0" customHeight="1">
      <c r="H985" s="48"/>
    </row>
    <row r="986" ht="12.0" customHeight="1">
      <c r="H986" s="48"/>
    </row>
    <row r="987" ht="12.0" customHeight="1">
      <c r="H987" s="48"/>
    </row>
    <row r="988" ht="12.0" customHeight="1">
      <c r="H988" s="48"/>
    </row>
    <row r="989" ht="12.0" customHeight="1">
      <c r="H989" s="48"/>
    </row>
    <row r="990" ht="12.0" customHeight="1">
      <c r="H990" s="48"/>
    </row>
    <row r="991" ht="12.0" customHeight="1">
      <c r="H991" s="48"/>
    </row>
    <row r="992" ht="12.0" customHeight="1">
      <c r="H992" s="48"/>
    </row>
    <row r="993" ht="12.0" customHeight="1">
      <c r="H993" s="48"/>
    </row>
    <row r="994" ht="12.0" customHeight="1">
      <c r="H994" s="48"/>
    </row>
    <row r="995" ht="12.0" customHeight="1">
      <c r="H995" s="48"/>
    </row>
    <row r="996" ht="12.0" customHeight="1">
      <c r="H996" s="48"/>
    </row>
    <row r="997" ht="12.0" customHeight="1">
      <c r="H997" s="48"/>
    </row>
    <row r="998" ht="12.0" customHeight="1">
      <c r="H998" s="48"/>
    </row>
    <row r="999" ht="12.0" customHeight="1">
      <c r="H999" s="48"/>
    </row>
    <row r="1000" ht="12.0" customHeight="1">
      <c r="H1000" s="48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2"/>
      <c r="B1" s="2" t="s">
        <v>7</v>
      </c>
      <c r="C1" s="2" t="s">
        <v>8</v>
      </c>
      <c r="D1" s="2" t="s">
        <v>9</v>
      </c>
      <c r="E1" s="2" t="s">
        <v>17</v>
      </c>
      <c r="F1" s="15" t="s">
        <v>11</v>
      </c>
      <c r="G1" s="46"/>
      <c r="H1" s="47"/>
      <c r="I1" s="15"/>
      <c r="L1" s="15"/>
    </row>
    <row r="2" ht="12.0" customHeight="1">
      <c r="A2" s="61" t="s">
        <v>31</v>
      </c>
      <c r="B2" s="2">
        <v>1.0</v>
      </c>
      <c r="C2" s="2">
        <v>0.0</v>
      </c>
      <c r="D2" s="2">
        <v>4.0</v>
      </c>
      <c r="E2" s="2">
        <v>5.0</v>
      </c>
      <c r="F2" s="62">
        <f>1-((1/5)^2+(0/5)^2+(4/5)^2)</f>
        <v>0.32</v>
      </c>
      <c r="G2" s="63" t="s">
        <v>32</v>
      </c>
      <c r="H2" s="46"/>
    </row>
    <row r="3" ht="12.0" customHeight="1">
      <c r="A3" s="61"/>
      <c r="B3" s="2"/>
      <c r="C3" s="2"/>
      <c r="D3" s="2" t="s">
        <v>30</v>
      </c>
      <c r="E3" s="2">
        <v>5.0</v>
      </c>
      <c r="H3" s="48"/>
    </row>
    <row r="4" ht="12.0" customHeight="1">
      <c r="A4" s="64"/>
      <c r="B4" s="26" t="s">
        <v>33</v>
      </c>
      <c r="C4" s="26"/>
      <c r="D4" s="2"/>
      <c r="E4" s="2"/>
      <c r="F4" s="4">
        <v>0.32</v>
      </c>
      <c r="G4" s="4"/>
      <c r="H4" s="65"/>
      <c r="I4" s="4"/>
    </row>
    <row r="5" ht="12.0" customHeight="1">
      <c r="D5" s="1"/>
      <c r="E5" s="2"/>
    </row>
    <row r="6" ht="12.0" customHeight="1">
      <c r="A6" s="40" t="s">
        <v>24</v>
      </c>
      <c r="B6" s="56"/>
      <c r="C6" s="28"/>
      <c r="D6" s="28"/>
      <c r="E6" s="28"/>
      <c r="F6" s="28"/>
      <c r="G6" s="29"/>
    </row>
    <row r="7" ht="12.0" customHeight="1">
      <c r="A7" s="12"/>
      <c r="B7" s="2" t="s">
        <v>7</v>
      </c>
      <c r="C7" s="2" t="s">
        <v>8</v>
      </c>
      <c r="D7" s="2" t="s">
        <v>9</v>
      </c>
      <c r="E7" s="2" t="s">
        <v>17</v>
      </c>
      <c r="F7" s="2" t="s">
        <v>11</v>
      </c>
      <c r="G7" s="30"/>
      <c r="I7" s="15"/>
      <c r="L7" s="15"/>
    </row>
    <row r="8" ht="12.0" customHeight="1">
      <c r="A8" s="12" t="s">
        <v>22</v>
      </c>
      <c r="B8" s="2">
        <v>0.0</v>
      </c>
      <c r="C8" s="2">
        <v>0.0</v>
      </c>
      <c r="D8" s="2">
        <v>4.0</v>
      </c>
      <c r="E8" s="2">
        <f t="shared" ref="E8:E9" si="1">SUM(B8:D8)</f>
        <v>4</v>
      </c>
      <c r="F8" s="24">
        <f>1-((0/4)^2+(0/4)^2+(4/4)^2)</f>
        <v>0</v>
      </c>
      <c r="G8" s="17">
        <v>0.0</v>
      </c>
    </row>
    <row r="9" ht="12.0" customHeight="1">
      <c r="A9" s="12" t="s">
        <v>23</v>
      </c>
      <c r="B9" s="2">
        <v>1.0</v>
      </c>
      <c r="C9" s="2">
        <v>0.0</v>
      </c>
      <c r="D9" s="2">
        <v>0.0</v>
      </c>
      <c r="E9" s="2">
        <f t="shared" si="1"/>
        <v>1</v>
      </c>
      <c r="F9" s="24">
        <f>1-((1/1)^2+(0/1)^2+(0/2)^2)</f>
        <v>0</v>
      </c>
      <c r="G9" s="17">
        <v>0.0</v>
      </c>
    </row>
    <row r="10" ht="12.0" customHeight="1">
      <c r="A10" s="12"/>
      <c r="B10" s="2"/>
      <c r="C10" s="2"/>
      <c r="D10" s="58" t="s">
        <v>30</v>
      </c>
      <c r="E10" s="2">
        <v>5.0</v>
      </c>
      <c r="G10" s="57"/>
    </row>
    <row r="11" ht="12.0" customHeight="1">
      <c r="A11" s="32"/>
      <c r="E11" s="15" t="s">
        <v>25</v>
      </c>
      <c r="G11" s="57">
        <v>0.0</v>
      </c>
    </row>
    <row r="12" ht="12.0" customHeight="1">
      <c r="A12" s="34"/>
      <c r="B12" s="35"/>
      <c r="C12" s="53" t="s">
        <v>29</v>
      </c>
      <c r="D12" s="53"/>
      <c r="E12" s="66" t="s">
        <v>14</v>
      </c>
      <c r="F12" s="66"/>
      <c r="G12" s="67">
        <f>F4-F11</f>
        <v>0.32</v>
      </c>
      <c r="J12" s="15"/>
    </row>
    <row r="13" ht="12.0" customHeight="1">
      <c r="F13" s="4"/>
      <c r="G13" s="4"/>
      <c r="H13" s="4"/>
      <c r="J13" s="4"/>
      <c r="K13" s="4"/>
      <c r="L13" s="4"/>
    </row>
    <row r="14" ht="12.0" customHeight="1">
      <c r="A14" s="40" t="s">
        <v>16</v>
      </c>
      <c r="B14" s="28"/>
      <c r="C14" s="28"/>
      <c r="D14" s="28"/>
      <c r="E14" s="28"/>
      <c r="F14" s="28"/>
      <c r="G14" s="29"/>
    </row>
    <row r="15" ht="12.0" customHeight="1">
      <c r="A15" s="12"/>
      <c r="B15" s="2" t="s">
        <v>7</v>
      </c>
      <c r="C15" s="2" t="s">
        <v>8</v>
      </c>
      <c r="D15" s="2" t="s">
        <v>9</v>
      </c>
      <c r="E15" s="2" t="s">
        <v>17</v>
      </c>
      <c r="F15" s="2" t="s">
        <v>11</v>
      </c>
      <c r="G15" s="30"/>
    </row>
    <row r="16" ht="12.0" customHeight="1">
      <c r="A16" s="12" t="s">
        <v>18</v>
      </c>
      <c r="B16" s="2">
        <v>0.0</v>
      </c>
      <c r="C16" s="2">
        <v>0.0</v>
      </c>
      <c r="D16" s="2">
        <v>2.0</v>
      </c>
      <c r="E16" s="2">
        <f t="shared" ref="E16:E18" si="2">SUM(B16:D16)</f>
        <v>2</v>
      </c>
      <c r="F16" s="24">
        <f>1-((0/2)^2+(0/2)^2+(2/2)^2)</f>
        <v>0</v>
      </c>
      <c r="G16" s="30">
        <f t="shared" ref="G16:G17" si="3">(2/5)*F16</f>
        <v>0</v>
      </c>
    </row>
    <row r="17" ht="12.0" customHeight="1">
      <c r="A17" s="12" t="s">
        <v>19</v>
      </c>
      <c r="B17" s="2">
        <v>1.0</v>
      </c>
      <c r="C17" s="2">
        <v>0.0</v>
      </c>
      <c r="D17" s="2">
        <v>1.0</v>
      </c>
      <c r="E17" s="2">
        <f t="shared" si="2"/>
        <v>2</v>
      </c>
      <c r="F17" s="24">
        <f>1-((1/2)^2+(0/2)^2+(1/2)^2)</f>
        <v>0.5</v>
      </c>
      <c r="G17" s="30">
        <f t="shared" si="3"/>
        <v>0.2</v>
      </c>
    </row>
    <row r="18" ht="12.0" customHeight="1">
      <c r="A18" s="12" t="s">
        <v>20</v>
      </c>
      <c r="B18" s="2">
        <v>0.0</v>
      </c>
      <c r="C18" s="2">
        <v>0.0</v>
      </c>
      <c r="D18" s="2">
        <v>1.0</v>
      </c>
      <c r="E18" s="2">
        <f t="shared" si="2"/>
        <v>1</v>
      </c>
      <c r="F18" s="24">
        <f>1-((0/1)^2+(0/1)^2+(1/1)^2)</f>
        <v>0</v>
      </c>
      <c r="G18" s="17">
        <v>0.0</v>
      </c>
    </row>
    <row r="19" ht="12.0" customHeight="1">
      <c r="A19" s="32"/>
      <c r="D19" s="1" t="s">
        <v>13</v>
      </c>
      <c r="E19" s="2">
        <f>SUM(E16:E18)</f>
        <v>5</v>
      </c>
      <c r="G19" s="30"/>
    </row>
    <row r="20" ht="12.0" customHeight="1">
      <c r="A20" s="32"/>
      <c r="F20" s="15" t="s">
        <v>25</v>
      </c>
      <c r="G20" s="30">
        <f>SUM(G16+G17+G18)</f>
        <v>0.2</v>
      </c>
    </row>
    <row r="21" ht="12.0" customHeight="1">
      <c r="A21" s="34"/>
      <c r="B21" s="35"/>
      <c r="C21" s="35"/>
      <c r="D21" s="35"/>
      <c r="E21" s="59" t="s">
        <v>14</v>
      </c>
      <c r="F21" s="59"/>
      <c r="G21" s="60">
        <f>F4-G20</f>
        <v>0.12</v>
      </c>
    </row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2020-10-03T10:54:04Z</dcterms:created>
  <dc:creator>Ivana</dc:creator>
</cp:coreProperties>
</file>