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1.xml" ContentType="application/inkml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ink/ink2.xml" ContentType="application/inkml+xml"/>
  <Override PartName="/xl/ink/ink3.xml" ContentType="application/inkml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printerSettings/printerSettings1.bin" ContentType="application/vnd.openxmlformats-officedocument.spreadsheetml.printerSettings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 OKTOBER\"/>
    </mc:Choice>
  </mc:AlternateContent>
  <xr:revisionPtr revIDLastSave="0" documentId="13_ncr:1_{53F89D74-9D1C-44BA-BE20-0D280F4E52E8}" xr6:coauthVersionLast="47" xr6:coauthVersionMax="47" xr10:uidLastSave="{00000000-0000-0000-0000-000000000000}"/>
  <bookViews>
    <workbookView xWindow="810" yWindow="-120" windowWidth="19800" windowHeight="11760" tabRatio="827" activeTab="45" xr2:uid="{00000000-000D-0000-FFFF-FFFF00000000}"/>
  </bookViews>
  <sheets>
    <sheet name="WIWI PARIDA" sheetId="65" r:id="rId1"/>
    <sheet name="ASWA" sheetId="64" r:id="rId2"/>
    <sheet name="ODIH" sheetId="63" r:id="rId3"/>
    <sheet name="NATASYA" sheetId="62" r:id="rId4"/>
    <sheet name="AFRIYAN NURHAKIM" sheetId="1" r:id="rId5"/>
    <sheet name="MUHAMMAD REZA MALDINI" sheetId="2" r:id="rId6"/>
    <sheet name="INDRA ZAELANI" sheetId="3" r:id="rId7"/>
    <sheet name="MUHAMMAD ILHAM HERMANSYAH" sheetId="5" r:id="rId8"/>
    <sheet name="DHEA NAUFALIDA" sheetId="6" r:id="rId9"/>
    <sheet name="HALDI MALDANI" sheetId="7" r:id="rId10"/>
    <sheet name="TIARA RAHMAWATI" sheetId="8" r:id="rId11"/>
    <sheet name="FADHIL MUHAMMAD" sheetId="9" r:id="rId12"/>
    <sheet name="FAHMI RISTIADI" sheetId="10" r:id="rId13"/>
    <sheet name="MUHAMMAD FAIZ ABDURROHIM" sheetId="12" r:id="rId14"/>
    <sheet name="GINANJAR " sheetId="13" r:id="rId15"/>
    <sheet name="RIAN ADI FIRMANSYAH" sheetId="14" r:id="rId16"/>
    <sheet name="ZOHAN SETIA BUDI" sheetId="15" r:id="rId17"/>
    <sheet name="MUHAMMAD LAKSMANA" sheetId="16" r:id="rId18"/>
    <sheet name="MUHAMMAD MAULANA" sheetId="17" r:id="rId19"/>
    <sheet name="DERI RAHMAT " sheetId="18" r:id="rId20"/>
    <sheet name="IRFAN FAUZI" sheetId="19" r:id="rId21"/>
    <sheet name="ADEN APRILIAN" sheetId="20" r:id="rId22"/>
    <sheet name="ANDRE WIRA SATRIA" sheetId="22" r:id="rId23"/>
    <sheet name="MUHAMMAD FAJAR" sheetId="23" r:id="rId24"/>
    <sheet name="MUHAMMAD RIFKI WIJAYA" sheetId="24" r:id="rId25"/>
    <sheet name="SURYA AJI" sheetId="25" r:id="rId26"/>
    <sheet name="REGA ADHITYA" sheetId="26" r:id="rId27"/>
    <sheet name="MUHAMMAD ARRAFI" sheetId="28" r:id="rId28"/>
    <sheet name="KHAYRU LUTHFI" sheetId="27" r:id="rId29"/>
    <sheet name="AHMAD FAUDZAN" sheetId="30" r:id="rId30"/>
    <sheet name="MUHAMMAD ZAMY" sheetId="29" r:id="rId31"/>
    <sheet name="MUHAMMAD LURY" sheetId="52" r:id="rId32"/>
    <sheet name="RISKA" sheetId="31" r:id="rId33"/>
    <sheet name="ADIRA SUANDI" sheetId="36" r:id="rId34"/>
    <sheet name="MUHAMMAD ADE ANGGARA" sheetId="33" r:id="rId35"/>
    <sheet name="MUHAMMAD RAFFIE MULINDRA" sheetId="34" r:id="rId36"/>
    <sheet name="WANDI" sheetId="35" r:id="rId37"/>
    <sheet name="RAMA DANDI NASUTION" sheetId="37" r:id="rId38"/>
    <sheet name="MELATI HERWINUARI PUTRI" sheetId="40" r:id="rId39"/>
    <sheet name="MILA AYU RAHMAWATI" sheetId="41" r:id="rId40"/>
    <sheet name="MOCHAMMAD FAHRU ROJI" sheetId="42" r:id="rId41"/>
    <sheet name="RAMDANI" sheetId="43" r:id="rId42"/>
    <sheet name="RIKI AGUNG" sheetId="44" r:id="rId43"/>
    <sheet name="ADAM HASANUDIN" sheetId="45" r:id="rId44"/>
    <sheet name="MUHAMMAD DZAKY" sheetId="54" r:id="rId45"/>
    <sheet name="MUHAMMAD ARIF WICAKSONO" sheetId="53" r:id="rId46"/>
  </sheets>
  <definedNames>
    <definedName name="_xlnm._FilterDatabase" localSheetId="29" hidden="1">'AHMAD FAUDZAN'!$J$1:$K$1</definedName>
    <definedName name="_xlnm._FilterDatabase" localSheetId="1" hidden="1">ASWA!$J$1:$K$1</definedName>
    <definedName name="_xlnm._FilterDatabase" localSheetId="28" hidden="1">'KHAYRU LUTHFI'!$J$1:$K$1</definedName>
    <definedName name="_xlnm._FilterDatabase" localSheetId="3" hidden="1">NATASYA!$J$1:$K$1</definedName>
    <definedName name="_xlnm._FilterDatabase" localSheetId="2" hidden="1">ODIH!$J$1:$K$1</definedName>
    <definedName name="_xlnm.Print_Are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7" l="1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G45" i="41" l="1"/>
  <c r="J45" i="41" s="1"/>
  <c r="G44" i="41"/>
  <c r="J44" i="41" s="1"/>
  <c r="G43" i="41"/>
  <c r="J43" i="41" s="1"/>
  <c r="G42" i="41"/>
  <c r="J42" i="41" s="1"/>
  <c r="G41" i="41"/>
  <c r="J41" i="41" s="1"/>
  <c r="G40" i="41"/>
  <c r="J40" i="41" s="1"/>
  <c r="J39" i="41"/>
  <c r="G44" i="63"/>
  <c r="G43" i="63"/>
  <c r="G42" i="63"/>
  <c r="G41" i="63"/>
  <c r="G40" i="63"/>
  <c r="G39" i="63"/>
  <c r="G38" i="63"/>
  <c r="G37" i="63"/>
  <c r="G36" i="63"/>
  <c r="G35" i="63"/>
  <c r="G34" i="63"/>
  <c r="G33" i="63"/>
  <c r="G32" i="63"/>
  <c r="G31" i="63"/>
  <c r="G30" i="63"/>
  <c r="G29" i="63"/>
  <c r="G28" i="63"/>
  <c r="G27" i="63"/>
  <c r="G26" i="63"/>
  <c r="G25" i="63"/>
  <c r="G24" i="63"/>
  <c r="G23" i="63"/>
  <c r="G22" i="63"/>
  <c r="G21" i="63"/>
  <c r="G20" i="63"/>
  <c r="G19" i="63"/>
  <c r="G18" i="63"/>
  <c r="G17" i="63"/>
  <c r="G16" i="63"/>
  <c r="G15" i="63"/>
  <c r="G14" i="63"/>
  <c r="G13" i="63"/>
  <c r="G12" i="63"/>
  <c r="G11" i="63"/>
  <c r="G10" i="63"/>
  <c r="J10" i="63" s="1"/>
  <c r="G45" i="63"/>
  <c r="C52" i="65"/>
  <c r="C50" i="65"/>
  <c r="C49" i="65"/>
  <c r="C48" i="65"/>
  <c r="J31" i="65"/>
  <c r="G31" i="65"/>
  <c r="J30" i="65"/>
  <c r="G30" i="65"/>
  <c r="J29" i="65"/>
  <c r="G29" i="65"/>
  <c r="J28" i="65"/>
  <c r="G28" i="65"/>
  <c r="J27" i="65"/>
  <c r="G27" i="65"/>
  <c r="J26" i="65"/>
  <c r="G26" i="65"/>
  <c r="J25" i="65"/>
  <c r="G25" i="65"/>
  <c r="J24" i="65"/>
  <c r="G24" i="65"/>
  <c r="J23" i="65"/>
  <c r="G23" i="65"/>
  <c r="J22" i="65"/>
  <c r="G22" i="65"/>
  <c r="J21" i="65"/>
  <c r="G21" i="65"/>
  <c r="J20" i="65"/>
  <c r="G20" i="65"/>
  <c r="J19" i="65"/>
  <c r="G19" i="65"/>
  <c r="J18" i="65"/>
  <c r="G18" i="65"/>
  <c r="J17" i="65"/>
  <c r="G17" i="65"/>
  <c r="J16" i="65"/>
  <c r="G16" i="65"/>
  <c r="J15" i="65"/>
  <c r="G15" i="65"/>
  <c r="J14" i="65"/>
  <c r="G14" i="65"/>
  <c r="J13" i="65"/>
  <c r="G13" i="65"/>
  <c r="J12" i="65"/>
  <c r="G12" i="65"/>
  <c r="J11" i="65"/>
  <c r="C51" i="65" s="1"/>
  <c r="C53" i="65" s="1"/>
  <c r="G11" i="65"/>
  <c r="J10" i="65"/>
  <c r="G10" i="65"/>
  <c r="J28" i="7" l="1"/>
  <c r="G28" i="7"/>
  <c r="J27" i="7"/>
  <c r="G27" i="7"/>
  <c r="J26" i="7"/>
  <c r="G26" i="7"/>
  <c r="J25" i="7"/>
  <c r="G25" i="7"/>
  <c r="J24" i="7"/>
  <c r="G24" i="7"/>
  <c r="J23" i="7"/>
  <c r="G23" i="7"/>
  <c r="J22" i="7"/>
  <c r="G22" i="7"/>
  <c r="J21" i="7"/>
  <c r="G21" i="7"/>
  <c r="J28" i="12"/>
  <c r="G28" i="12"/>
  <c r="J29" i="24"/>
  <c r="G29" i="24"/>
  <c r="J28" i="24"/>
  <c r="G28" i="24"/>
  <c r="J27" i="24"/>
  <c r="G27" i="24"/>
  <c r="J26" i="24"/>
  <c r="G26" i="24"/>
  <c r="J25" i="24"/>
  <c r="G25" i="24"/>
  <c r="J30" i="28"/>
  <c r="G30" i="28"/>
  <c r="J29" i="28"/>
  <c r="G29" i="28"/>
  <c r="J28" i="28"/>
  <c r="G28" i="28"/>
  <c r="J27" i="28"/>
  <c r="G27" i="28"/>
  <c r="J26" i="28"/>
  <c r="G26" i="28"/>
  <c r="J25" i="28"/>
  <c r="G25" i="28"/>
  <c r="J24" i="28"/>
  <c r="G24" i="28"/>
  <c r="J23" i="28"/>
  <c r="G23" i="28"/>
  <c r="J24" i="24"/>
  <c r="G24" i="24"/>
  <c r="J23" i="24"/>
  <c r="G23" i="24"/>
  <c r="J22" i="24"/>
  <c r="G22" i="24"/>
  <c r="J21" i="24"/>
  <c r="G21" i="24"/>
  <c r="J20" i="24"/>
  <c r="G20" i="24"/>
  <c r="J19" i="24"/>
  <c r="G19" i="24"/>
  <c r="J18" i="24"/>
  <c r="G18" i="24"/>
  <c r="J17" i="24"/>
  <c r="G17" i="24"/>
  <c r="J29" i="36"/>
  <c r="G29" i="36"/>
  <c r="J30" i="34"/>
  <c r="G30" i="34"/>
  <c r="J32" i="8"/>
  <c r="G32" i="8"/>
  <c r="G31" i="8"/>
  <c r="G30" i="8"/>
  <c r="G46" i="63" l="1"/>
  <c r="J46" i="63" s="1"/>
  <c r="J45" i="63"/>
  <c r="J44" i="63"/>
  <c r="J43" i="63" l="1"/>
  <c r="J42" i="63"/>
  <c r="J41" i="63"/>
  <c r="J24" i="62" l="1"/>
  <c r="J25" i="62"/>
  <c r="J26" i="62"/>
  <c r="J27" i="62"/>
  <c r="J28" i="62"/>
  <c r="J29" i="62"/>
  <c r="J30" i="62"/>
  <c r="J31" i="62"/>
  <c r="J32" i="62"/>
  <c r="J33" i="62"/>
  <c r="J34" i="62"/>
  <c r="J35" i="62"/>
  <c r="J36" i="62"/>
  <c r="J37" i="62"/>
  <c r="J38" i="62"/>
  <c r="J39" i="62"/>
  <c r="J40" i="62"/>
  <c r="J41" i="62"/>
  <c r="J42" i="62"/>
  <c r="J43" i="62"/>
  <c r="J44" i="62"/>
  <c r="J45" i="62"/>
  <c r="J46" i="62"/>
  <c r="J47" i="62"/>
  <c r="G26" i="62"/>
  <c r="G25" i="62"/>
  <c r="G47" i="62"/>
  <c r="G46" i="62"/>
  <c r="G45" i="62"/>
  <c r="G43" i="62"/>
  <c r="G42" i="62"/>
  <c r="G40" i="62"/>
  <c r="G39" i="62"/>
  <c r="G37" i="62"/>
  <c r="G36" i="62"/>
  <c r="G34" i="62"/>
  <c r="G33" i="62"/>
  <c r="J31" i="53" l="1"/>
  <c r="G31" i="53"/>
  <c r="J30" i="53"/>
  <c r="G30" i="53"/>
  <c r="J29" i="53"/>
  <c r="G29" i="53"/>
  <c r="J28" i="53"/>
  <c r="G28" i="53"/>
  <c r="J27" i="53"/>
  <c r="G27" i="53"/>
  <c r="J26" i="53"/>
  <c r="G26" i="53"/>
  <c r="J25" i="53"/>
  <c r="G25" i="53"/>
  <c r="J24" i="53"/>
  <c r="G24" i="53"/>
  <c r="J23" i="53"/>
  <c r="G23" i="53"/>
  <c r="J22" i="53"/>
  <c r="G22" i="53"/>
  <c r="J21" i="53"/>
  <c r="G21" i="53"/>
  <c r="J20" i="53"/>
  <c r="G20" i="53"/>
  <c r="J19" i="53"/>
  <c r="G19" i="53"/>
  <c r="J18" i="53"/>
  <c r="G18" i="53"/>
  <c r="J17" i="53"/>
  <c r="G17" i="53"/>
  <c r="J16" i="53"/>
  <c r="G16" i="53"/>
  <c r="J15" i="53"/>
  <c r="G15" i="53"/>
  <c r="J14" i="53"/>
  <c r="G14" i="53"/>
  <c r="J13" i="53"/>
  <c r="G13" i="53"/>
  <c r="J12" i="53"/>
  <c r="G12" i="53"/>
  <c r="J11" i="53"/>
  <c r="G11" i="53"/>
  <c r="G10" i="53"/>
  <c r="C52" i="37"/>
  <c r="C48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27" i="35" l="1"/>
  <c r="G27" i="35"/>
  <c r="J20" i="35"/>
  <c r="G20" i="35"/>
  <c r="C48" i="34"/>
  <c r="C52" i="34"/>
  <c r="G29" i="34"/>
  <c r="J29" i="34"/>
  <c r="G28" i="34"/>
  <c r="J28" i="34"/>
  <c r="J27" i="34"/>
  <c r="G27" i="34"/>
  <c r="G26" i="34"/>
  <c r="J26" i="34"/>
  <c r="G25" i="34"/>
  <c r="J25" i="34"/>
  <c r="G24" i="34"/>
  <c r="J24" i="34"/>
  <c r="G23" i="34"/>
  <c r="J23" i="34"/>
  <c r="J22" i="34"/>
  <c r="J21" i="34"/>
  <c r="J20" i="34"/>
  <c r="G22" i="34"/>
  <c r="G21" i="34"/>
  <c r="G20" i="34"/>
  <c r="G13" i="34"/>
  <c r="G12" i="34"/>
  <c r="G11" i="34"/>
  <c r="G10" i="34"/>
  <c r="J19" i="34"/>
  <c r="G19" i="34"/>
  <c r="J18" i="34"/>
  <c r="G18" i="34"/>
  <c r="J17" i="34"/>
  <c r="G17" i="34"/>
  <c r="J16" i="34"/>
  <c r="G16" i="34"/>
  <c r="J15" i="34"/>
  <c r="G15" i="34"/>
  <c r="J14" i="34"/>
  <c r="G14" i="34"/>
  <c r="C52" i="36"/>
  <c r="C48" i="36"/>
  <c r="J28" i="36"/>
  <c r="G28" i="36"/>
  <c r="J27" i="36"/>
  <c r="G27" i="36"/>
  <c r="J26" i="36"/>
  <c r="G26" i="36"/>
  <c r="J25" i="36"/>
  <c r="G25" i="36"/>
  <c r="G24" i="36"/>
  <c r="J24" i="36"/>
  <c r="J23" i="36"/>
  <c r="G23" i="36"/>
  <c r="G22" i="36"/>
  <c r="J22" i="36"/>
  <c r="G21" i="36"/>
  <c r="J21" i="36"/>
  <c r="G20" i="36"/>
  <c r="J20" i="36"/>
  <c r="J19" i="36"/>
  <c r="G19" i="36"/>
  <c r="J18" i="36"/>
  <c r="G18" i="36"/>
  <c r="J17" i="36"/>
  <c r="G17" i="36"/>
  <c r="J16" i="36"/>
  <c r="G16" i="36"/>
  <c r="J15" i="36"/>
  <c r="G15" i="36"/>
  <c r="J14" i="36"/>
  <c r="G14" i="36"/>
  <c r="G13" i="36"/>
  <c r="G12" i="36"/>
  <c r="G11" i="36"/>
  <c r="G10" i="36"/>
  <c r="G20" i="33"/>
  <c r="G13" i="33"/>
  <c r="G31" i="33"/>
  <c r="G30" i="33"/>
  <c r="G29" i="33"/>
  <c r="G28" i="33"/>
  <c r="G27" i="33"/>
  <c r="G26" i="33"/>
  <c r="G25" i="33"/>
  <c r="G24" i="33"/>
  <c r="G23" i="33"/>
  <c r="G22" i="33"/>
  <c r="G21" i="33"/>
  <c r="G19" i="33"/>
  <c r="G18" i="33"/>
  <c r="G17" i="33"/>
  <c r="G16" i="33"/>
  <c r="G15" i="33"/>
  <c r="G14" i="33"/>
  <c r="G12" i="33"/>
  <c r="G11" i="33"/>
  <c r="G10" i="33"/>
  <c r="J19" i="33"/>
  <c r="J18" i="33"/>
  <c r="J17" i="33"/>
  <c r="J16" i="33"/>
  <c r="J15" i="33"/>
  <c r="J14" i="33"/>
  <c r="C48" i="52"/>
  <c r="C52" i="52"/>
  <c r="G27" i="52" l="1"/>
  <c r="G26" i="52"/>
  <c r="G25" i="52"/>
  <c r="G24" i="52"/>
  <c r="G23" i="52"/>
  <c r="J29" i="52"/>
  <c r="J28" i="52"/>
  <c r="J27" i="52"/>
  <c r="J26" i="52"/>
  <c r="J25" i="52"/>
  <c r="J24" i="52"/>
  <c r="J23" i="52"/>
  <c r="J22" i="52"/>
  <c r="G22" i="52"/>
  <c r="G21" i="52"/>
  <c r="G20" i="52"/>
  <c r="G19" i="52"/>
  <c r="G18" i="52"/>
  <c r="G13" i="52" l="1"/>
  <c r="G12" i="52"/>
  <c r="G11" i="52"/>
  <c r="G10" i="52"/>
  <c r="G17" i="52"/>
  <c r="G16" i="52"/>
  <c r="G15" i="52"/>
  <c r="J21" i="52"/>
  <c r="J20" i="52"/>
  <c r="J19" i="52"/>
  <c r="J18" i="52"/>
  <c r="J17" i="52"/>
  <c r="G14" i="52"/>
  <c r="C48" i="29"/>
  <c r="C52" i="29"/>
  <c r="G12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10" i="29"/>
  <c r="G11" i="29"/>
  <c r="J13" i="29"/>
  <c r="J12" i="29"/>
  <c r="J11" i="29"/>
  <c r="J10" i="29"/>
  <c r="J27" i="29"/>
  <c r="J26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32" i="30"/>
  <c r="J31" i="30"/>
  <c r="J30" i="30"/>
  <c r="J29" i="30"/>
  <c r="J28" i="30"/>
  <c r="J27" i="30"/>
  <c r="J26" i="30"/>
  <c r="J25" i="30"/>
  <c r="J24" i="30"/>
  <c r="J23" i="30"/>
  <c r="J22" i="30"/>
  <c r="C48" i="30"/>
  <c r="C52" i="30"/>
  <c r="J21" i="30"/>
  <c r="G21" i="30"/>
  <c r="J20" i="30"/>
  <c r="G20" i="30"/>
  <c r="J19" i="30"/>
  <c r="G19" i="30"/>
  <c r="J18" i="30"/>
  <c r="G18" i="30"/>
  <c r="J17" i="30"/>
  <c r="G17" i="30"/>
  <c r="J16" i="30"/>
  <c r="G16" i="30"/>
  <c r="J15" i="30"/>
  <c r="G15" i="30"/>
  <c r="J14" i="30"/>
  <c r="G14" i="30"/>
  <c r="G13" i="28"/>
  <c r="G12" i="28"/>
  <c r="G11" i="28"/>
  <c r="G10" i="28"/>
  <c r="C52" i="28"/>
  <c r="C48" i="28"/>
  <c r="G22" i="28"/>
  <c r="J22" i="28"/>
  <c r="G21" i="28"/>
  <c r="J21" i="28"/>
  <c r="J20" i="28"/>
  <c r="G20" i="28"/>
  <c r="J19" i="28"/>
  <c r="G19" i="28"/>
  <c r="J18" i="28"/>
  <c r="G18" i="28"/>
  <c r="J17" i="28"/>
  <c r="G17" i="28"/>
  <c r="J16" i="28"/>
  <c r="G16" i="28"/>
  <c r="J15" i="28"/>
  <c r="G15" i="28"/>
  <c r="J14" i="28"/>
  <c r="G14" i="28"/>
  <c r="C48" i="24"/>
  <c r="C52" i="24"/>
  <c r="G13" i="24"/>
  <c r="G12" i="24"/>
  <c r="G11" i="24"/>
  <c r="G10" i="24"/>
  <c r="J16" i="24"/>
  <c r="G16" i="24"/>
  <c r="J15" i="24"/>
  <c r="G15" i="24"/>
  <c r="J14" i="24"/>
  <c r="G14" i="24"/>
  <c r="J13" i="25"/>
  <c r="G13" i="25"/>
  <c r="J12" i="25"/>
  <c r="G12" i="25"/>
  <c r="J11" i="25"/>
  <c r="G11" i="25"/>
  <c r="J10" i="25"/>
  <c r="G10" i="25"/>
  <c r="C63" i="25"/>
  <c r="C59" i="25"/>
  <c r="G31" i="25"/>
  <c r="J31" i="25"/>
  <c r="G30" i="25"/>
  <c r="J30" i="25"/>
  <c r="J29" i="25"/>
  <c r="G29" i="25"/>
  <c r="G27" i="25"/>
  <c r="G26" i="25"/>
  <c r="G25" i="25"/>
  <c r="J25" i="25"/>
  <c r="J26" i="25"/>
  <c r="J27" i="25"/>
  <c r="J28" i="25"/>
  <c r="G28" i="25"/>
  <c r="G24" i="25"/>
  <c r="J24" i="25"/>
  <c r="J23" i="25"/>
  <c r="G23" i="25"/>
  <c r="G22" i="25"/>
  <c r="J22" i="25"/>
  <c r="G21" i="25"/>
  <c r="J21" i="25"/>
  <c r="J15" i="25"/>
  <c r="J20" i="25"/>
  <c r="G20" i="25"/>
  <c r="J19" i="25"/>
  <c r="G19" i="25"/>
  <c r="J18" i="25"/>
  <c r="G18" i="25"/>
  <c r="J17" i="25"/>
  <c r="G17" i="25"/>
  <c r="J16" i="25"/>
  <c r="G16" i="25"/>
  <c r="G15" i="25"/>
  <c r="J14" i="25"/>
  <c r="G14" i="25"/>
  <c r="C48" i="26"/>
  <c r="C5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C52" i="23"/>
  <c r="C48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19" i="23"/>
  <c r="G19" i="23"/>
  <c r="J18" i="23"/>
  <c r="G18" i="23"/>
  <c r="J17" i="23"/>
  <c r="G17" i="23"/>
  <c r="J16" i="23"/>
  <c r="G16" i="23"/>
  <c r="J15" i="23"/>
  <c r="G15" i="23"/>
  <c r="J14" i="23"/>
  <c r="G14" i="23"/>
  <c r="G13" i="23"/>
  <c r="G12" i="23"/>
  <c r="G11" i="23"/>
  <c r="G10" i="23"/>
  <c r="G14" i="7"/>
  <c r="G13" i="7"/>
  <c r="G12" i="7"/>
  <c r="G11" i="7"/>
  <c r="C48" i="7"/>
  <c r="C52" i="7"/>
  <c r="G17" i="7"/>
  <c r="J12" i="20" l="1"/>
  <c r="J13" i="20"/>
  <c r="J14" i="20"/>
  <c r="J15" i="20"/>
  <c r="G12" i="20"/>
  <c r="C52" i="20"/>
  <c r="C48" i="20"/>
  <c r="J30" i="20"/>
  <c r="G30" i="20"/>
  <c r="J29" i="20"/>
  <c r="G29" i="20"/>
  <c r="J28" i="20"/>
  <c r="G28" i="20"/>
  <c r="J27" i="20"/>
  <c r="G27" i="20"/>
  <c r="J26" i="20"/>
  <c r="G26" i="20"/>
  <c r="J25" i="20"/>
  <c r="G25" i="20"/>
  <c r="J24" i="20"/>
  <c r="G24" i="20"/>
  <c r="J23" i="20"/>
  <c r="G23" i="20"/>
  <c r="J22" i="20"/>
  <c r="G22" i="20"/>
  <c r="J21" i="20"/>
  <c r="G21" i="20"/>
  <c r="J20" i="20"/>
  <c r="G20" i="20"/>
  <c r="J19" i="20"/>
  <c r="G19" i="20"/>
  <c r="J18" i="20"/>
  <c r="G18" i="20"/>
  <c r="J17" i="20"/>
  <c r="G17" i="20"/>
  <c r="J16" i="20"/>
  <c r="G16" i="20"/>
  <c r="G15" i="20"/>
  <c r="G14" i="20"/>
  <c r="G13" i="20"/>
  <c r="J11" i="20"/>
  <c r="G11" i="20"/>
  <c r="J10" i="20"/>
  <c r="G10" i="20"/>
  <c r="J27" i="18"/>
  <c r="J28" i="18"/>
  <c r="J29" i="18"/>
  <c r="J30" i="18"/>
  <c r="J31" i="18"/>
  <c r="J32" i="18"/>
  <c r="C52" i="18"/>
  <c r="C48" i="18"/>
  <c r="G32" i="18"/>
  <c r="G31" i="18"/>
  <c r="G30" i="18"/>
  <c r="G29" i="18"/>
  <c r="G28" i="18"/>
  <c r="G27" i="18"/>
  <c r="G26" i="18"/>
  <c r="J26" i="18"/>
  <c r="G25" i="18"/>
  <c r="J25" i="18"/>
  <c r="G24" i="18"/>
  <c r="J24" i="18"/>
  <c r="G23" i="18"/>
  <c r="J23" i="18"/>
  <c r="G22" i="18"/>
  <c r="J22" i="18"/>
  <c r="G21" i="18"/>
  <c r="J21" i="18"/>
  <c r="J20" i="18"/>
  <c r="G20" i="18"/>
  <c r="J19" i="18"/>
  <c r="G19" i="18"/>
  <c r="J18" i="18"/>
  <c r="G18" i="18"/>
  <c r="J17" i="18"/>
  <c r="G17" i="18"/>
  <c r="J16" i="18"/>
  <c r="G16" i="18"/>
  <c r="J15" i="18"/>
  <c r="G15" i="18"/>
  <c r="J14" i="18"/>
  <c r="G14" i="18"/>
  <c r="G13" i="18"/>
  <c r="G12" i="18"/>
  <c r="G11" i="18"/>
  <c r="G10" i="18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C59" i="16"/>
  <c r="C63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J15" i="16"/>
  <c r="G15" i="16"/>
  <c r="J14" i="16"/>
  <c r="G14" i="16"/>
  <c r="G13" i="16"/>
  <c r="G12" i="16"/>
  <c r="G11" i="16"/>
  <c r="G10" i="16"/>
  <c r="G21" i="14"/>
  <c r="G22" i="14"/>
  <c r="G23" i="14"/>
  <c r="G24" i="14"/>
  <c r="G25" i="14"/>
  <c r="G26" i="14"/>
  <c r="G27" i="14"/>
  <c r="G28" i="14"/>
  <c r="G29" i="14"/>
  <c r="G30" i="14"/>
  <c r="G31" i="14"/>
  <c r="G20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C52" i="14"/>
  <c r="C48" i="14"/>
  <c r="G13" i="14"/>
  <c r="G12" i="14"/>
  <c r="G11" i="14"/>
  <c r="G10" i="14"/>
  <c r="J19" i="14"/>
  <c r="G19" i="14"/>
  <c r="J18" i="14"/>
  <c r="G18" i="14"/>
  <c r="J17" i="14"/>
  <c r="G17" i="14"/>
  <c r="J16" i="14"/>
  <c r="G16" i="14"/>
  <c r="J15" i="14"/>
  <c r="G15" i="14"/>
  <c r="J14" i="14"/>
  <c r="G14" i="14"/>
  <c r="J26" i="10"/>
  <c r="J27" i="10"/>
  <c r="J28" i="10"/>
  <c r="J29" i="10"/>
  <c r="C48" i="10"/>
  <c r="C52" i="10"/>
  <c r="G21" i="10"/>
  <c r="G22" i="10"/>
  <c r="G23" i="10"/>
  <c r="G24" i="10"/>
  <c r="G25" i="10"/>
  <c r="G26" i="10"/>
  <c r="G27" i="10"/>
  <c r="G28" i="10"/>
  <c r="G29" i="10"/>
  <c r="G10" i="10"/>
  <c r="G11" i="10"/>
  <c r="G12" i="10"/>
  <c r="G13" i="10"/>
  <c r="G14" i="10"/>
  <c r="J25" i="10"/>
  <c r="J24" i="10"/>
  <c r="J23" i="10"/>
  <c r="J22" i="10"/>
  <c r="J21" i="10"/>
  <c r="J20" i="10"/>
  <c r="G20" i="10"/>
  <c r="J19" i="10"/>
  <c r="G19" i="10"/>
  <c r="J18" i="10"/>
  <c r="G18" i="10"/>
  <c r="J17" i="10"/>
  <c r="G17" i="10"/>
  <c r="J16" i="10"/>
  <c r="G16" i="10"/>
  <c r="J15" i="10"/>
  <c r="G15" i="10"/>
  <c r="J14" i="10"/>
  <c r="C48" i="13"/>
  <c r="C52" i="13"/>
  <c r="G20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G16" i="13"/>
  <c r="J19" i="13"/>
  <c r="G19" i="13"/>
  <c r="J18" i="13"/>
  <c r="G18" i="13"/>
  <c r="J17" i="13"/>
  <c r="G17" i="13"/>
  <c r="J16" i="13"/>
  <c r="J15" i="13"/>
  <c r="G15" i="13"/>
  <c r="J14" i="13"/>
  <c r="G14" i="13"/>
  <c r="J31" i="9"/>
  <c r="J30" i="9"/>
  <c r="J29" i="9"/>
  <c r="J28" i="9"/>
  <c r="J27" i="9"/>
  <c r="J26" i="9"/>
  <c r="J25" i="9"/>
  <c r="J24" i="9"/>
  <c r="J23" i="9"/>
  <c r="J22" i="9"/>
  <c r="J21" i="9"/>
  <c r="J20" i="9"/>
  <c r="C59" i="9"/>
  <c r="C63" i="9"/>
  <c r="G13" i="9"/>
  <c r="G12" i="9"/>
  <c r="G11" i="9"/>
  <c r="G10" i="9"/>
  <c r="G31" i="9"/>
  <c r="G30" i="9"/>
  <c r="G29" i="9"/>
  <c r="G28" i="9"/>
  <c r="G27" i="9"/>
  <c r="G26" i="9"/>
  <c r="G25" i="9"/>
  <c r="G24" i="9"/>
  <c r="G23" i="9"/>
  <c r="G22" i="9"/>
  <c r="G21" i="9"/>
  <c r="G20" i="9"/>
  <c r="J19" i="9"/>
  <c r="G19" i="9"/>
  <c r="J18" i="9"/>
  <c r="G18" i="9"/>
  <c r="J17" i="9"/>
  <c r="G17" i="9"/>
  <c r="J16" i="9"/>
  <c r="G16" i="9"/>
  <c r="J15" i="9"/>
  <c r="G15" i="9"/>
  <c r="J14" i="9"/>
  <c r="G14" i="9"/>
  <c r="J31" i="22" l="1"/>
  <c r="J30" i="22"/>
  <c r="J29" i="22"/>
  <c r="J28" i="22"/>
  <c r="J27" i="22"/>
  <c r="J26" i="22"/>
  <c r="J25" i="22"/>
  <c r="J24" i="22"/>
  <c r="J23" i="22"/>
  <c r="J22" i="22"/>
  <c r="J21" i="22"/>
  <c r="J20" i="22"/>
  <c r="G20" i="22"/>
  <c r="C52" i="22"/>
  <c r="C48" i="22"/>
  <c r="G11" i="22"/>
  <c r="G12" i="22"/>
  <c r="G13" i="22"/>
  <c r="G14" i="22"/>
  <c r="G15" i="22"/>
  <c r="G16" i="22"/>
  <c r="G17" i="22"/>
  <c r="G18" i="22"/>
  <c r="G19" i="22"/>
  <c r="G21" i="22"/>
  <c r="G22" i="22"/>
  <c r="G23" i="22"/>
  <c r="G24" i="22"/>
  <c r="G25" i="22"/>
  <c r="G26" i="22"/>
  <c r="G27" i="22"/>
  <c r="G28" i="22"/>
  <c r="G29" i="22"/>
  <c r="G30" i="22"/>
  <c r="G31" i="22"/>
  <c r="G10" i="22"/>
  <c r="J19" i="22"/>
  <c r="J18" i="22"/>
  <c r="J17" i="22"/>
  <c r="J16" i="22"/>
  <c r="J15" i="22"/>
  <c r="J14" i="22"/>
  <c r="G31" i="42"/>
  <c r="G30" i="42"/>
  <c r="G29" i="42"/>
  <c r="G28" i="42"/>
  <c r="G27" i="42"/>
  <c r="G26" i="42"/>
  <c r="G25" i="42"/>
  <c r="G24" i="42"/>
  <c r="G23" i="42"/>
  <c r="G22" i="42"/>
  <c r="G21" i="42"/>
  <c r="G20" i="42"/>
  <c r="J31" i="42"/>
  <c r="J30" i="42"/>
  <c r="J29" i="42"/>
  <c r="J28" i="42"/>
  <c r="J27" i="42"/>
  <c r="J26" i="42"/>
  <c r="J25" i="42"/>
  <c r="J24" i="42"/>
  <c r="J23" i="42"/>
  <c r="J22" i="42"/>
  <c r="J21" i="42"/>
  <c r="J20" i="42"/>
  <c r="G13" i="42"/>
  <c r="G12" i="42"/>
  <c r="G11" i="42"/>
  <c r="G10" i="42"/>
  <c r="J19" i="42"/>
  <c r="G19" i="42"/>
  <c r="J18" i="42"/>
  <c r="G18" i="42"/>
  <c r="J17" i="42"/>
  <c r="G17" i="42"/>
  <c r="J16" i="42"/>
  <c r="G16" i="42"/>
  <c r="J15" i="42"/>
  <c r="G15" i="42"/>
  <c r="J14" i="42"/>
  <c r="G14" i="42"/>
  <c r="C48" i="43"/>
  <c r="C52" i="43"/>
  <c r="J28" i="43"/>
  <c r="J29" i="43"/>
  <c r="J30" i="43"/>
  <c r="J31" i="43"/>
  <c r="G31" i="43"/>
  <c r="G30" i="43"/>
  <c r="G20" i="43"/>
  <c r="G21" i="43"/>
  <c r="G22" i="43"/>
  <c r="G23" i="43"/>
  <c r="G24" i="43"/>
  <c r="G25" i="43"/>
  <c r="G26" i="43"/>
  <c r="G27" i="43"/>
  <c r="G28" i="43"/>
  <c r="G29" i="43"/>
  <c r="J20" i="43"/>
  <c r="J21" i="43"/>
  <c r="J22" i="43"/>
  <c r="J23" i="43"/>
  <c r="J24" i="43"/>
  <c r="J25" i="43"/>
  <c r="J26" i="43"/>
  <c r="J27" i="43"/>
  <c r="G10" i="43"/>
  <c r="G11" i="43"/>
  <c r="G16" i="43"/>
  <c r="G13" i="43"/>
  <c r="G12" i="43"/>
  <c r="J19" i="43"/>
  <c r="G19" i="43"/>
  <c r="J18" i="43"/>
  <c r="G18" i="43"/>
  <c r="J17" i="43"/>
  <c r="G17" i="43"/>
  <c r="J16" i="43"/>
  <c r="J15" i="43"/>
  <c r="G15" i="43"/>
  <c r="J14" i="43"/>
  <c r="G14" i="43"/>
  <c r="C52" i="45" l="1"/>
  <c r="C48" i="45"/>
  <c r="G13" i="45"/>
  <c r="G12" i="45"/>
  <c r="G11" i="45"/>
  <c r="G10" i="45"/>
  <c r="J31" i="45"/>
  <c r="J30" i="45"/>
  <c r="J29" i="45"/>
  <c r="J28" i="45"/>
  <c r="J27" i="45"/>
  <c r="J26" i="45"/>
  <c r="J25" i="45"/>
  <c r="J24" i="45"/>
  <c r="J23" i="45"/>
  <c r="J22" i="45"/>
  <c r="J21" i="45"/>
  <c r="J20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J19" i="45"/>
  <c r="G19" i="45"/>
  <c r="J18" i="45"/>
  <c r="G18" i="45"/>
  <c r="J17" i="45"/>
  <c r="G17" i="45"/>
  <c r="J16" i="45"/>
  <c r="G16" i="45"/>
  <c r="J15" i="45"/>
  <c r="G15" i="45"/>
  <c r="J14" i="45"/>
  <c r="G14" i="45"/>
  <c r="G21" i="44"/>
  <c r="G22" i="44"/>
  <c r="G23" i="44"/>
  <c r="G24" i="44"/>
  <c r="G25" i="44"/>
  <c r="G26" i="44"/>
  <c r="G27" i="44"/>
  <c r="G28" i="44"/>
  <c r="G29" i="44"/>
  <c r="G30" i="44"/>
  <c r="G20" i="44"/>
  <c r="J20" i="44"/>
  <c r="J21" i="44"/>
  <c r="J22" i="44"/>
  <c r="J23" i="44"/>
  <c r="J24" i="44"/>
  <c r="J25" i="44"/>
  <c r="J26" i="44"/>
  <c r="J27" i="44"/>
  <c r="J28" i="44"/>
  <c r="J29" i="44"/>
  <c r="J30" i="44"/>
  <c r="G10" i="44"/>
  <c r="G11" i="44"/>
  <c r="G12" i="44"/>
  <c r="G13" i="44"/>
  <c r="C48" i="44" l="1"/>
  <c r="C52" i="44"/>
  <c r="J19" i="44"/>
  <c r="G19" i="44"/>
  <c r="J18" i="44"/>
  <c r="G18" i="44"/>
  <c r="J17" i="44"/>
  <c r="G17" i="44"/>
  <c r="J16" i="44"/>
  <c r="G16" i="44"/>
  <c r="J15" i="44"/>
  <c r="G15" i="44"/>
  <c r="J14" i="44"/>
  <c r="G14" i="44"/>
  <c r="J13" i="44"/>
  <c r="J12" i="44"/>
  <c r="J11" i="44"/>
  <c r="J10" i="44"/>
  <c r="G13" i="15" l="1"/>
  <c r="G12" i="15"/>
  <c r="G11" i="15"/>
  <c r="C58" i="15" l="1"/>
  <c r="C62" i="15"/>
  <c r="J19" i="15"/>
  <c r="G19" i="15"/>
  <c r="J18" i="15"/>
  <c r="G18" i="15"/>
  <c r="J17" i="15"/>
  <c r="G17" i="15"/>
  <c r="J16" i="15"/>
  <c r="G16" i="15"/>
  <c r="J15" i="15"/>
  <c r="G15" i="15"/>
  <c r="J14" i="15"/>
  <c r="G14" i="15"/>
  <c r="G10" i="15"/>
  <c r="C52" i="12" l="1"/>
  <c r="G15" i="12"/>
  <c r="G13" i="12"/>
  <c r="G14" i="12"/>
  <c r="J13" i="12"/>
  <c r="J14" i="12"/>
  <c r="J15" i="12"/>
  <c r="J16" i="12"/>
  <c r="J27" i="12" l="1"/>
  <c r="G27" i="12"/>
  <c r="J26" i="12"/>
  <c r="G26" i="12"/>
  <c r="G11" i="12"/>
  <c r="G12" i="12"/>
  <c r="G16" i="12"/>
  <c r="G17" i="12"/>
  <c r="G18" i="12"/>
  <c r="G19" i="12"/>
  <c r="G20" i="12"/>
  <c r="G21" i="12"/>
  <c r="G22" i="12"/>
  <c r="G23" i="12"/>
  <c r="G24" i="12"/>
  <c r="G25" i="12"/>
  <c r="G10" i="12"/>
  <c r="J17" i="12"/>
  <c r="J18" i="12"/>
  <c r="J19" i="12"/>
  <c r="J20" i="12"/>
  <c r="J21" i="12"/>
  <c r="J22" i="12"/>
  <c r="J23" i="12"/>
  <c r="J24" i="12"/>
  <c r="J25" i="12"/>
  <c r="J11" i="63"/>
  <c r="J12" i="63"/>
  <c r="J13" i="63"/>
  <c r="J14" i="63"/>
  <c r="J15" i="63"/>
  <c r="J16" i="63"/>
  <c r="J17" i="63"/>
  <c r="J18" i="63"/>
  <c r="J19" i="63"/>
  <c r="J20" i="63"/>
  <c r="J21" i="63"/>
  <c r="J22" i="63"/>
  <c r="J23" i="63"/>
  <c r="G45" i="64"/>
  <c r="J45" i="64" s="1"/>
  <c r="G46" i="64"/>
  <c r="J46" i="64" s="1"/>
  <c r="G47" i="64"/>
  <c r="J47" i="64" s="1"/>
  <c r="G44" i="64"/>
  <c r="J44" i="64" s="1"/>
  <c r="G43" i="64"/>
  <c r="J43" i="64" s="1"/>
  <c r="G42" i="64"/>
  <c r="J42" i="64" s="1"/>
  <c r="G41" i="64"/>
  <c r="J41" i="64" s="1"/>
  <c r="G40" i="64"/>
  <c r="J40" i="64" s="1"/>
  <c r="G39" i="64"/>
  <c r="J39" i="64" s="1"/>
  <c r="G38" i="64"/>
  <c r="J38" i="64" s="1"/>
  <c r="G37" i="64"/>
  <c r="J37" i="64" s="1"/>
  <c r="G36" i="64"/>
  <c r="J36" i="64" s="1"/>
  <c r="G35" i="64"/>
  <c r="J35" i="64" s="1"/>
  <c r="G34" i="64"/>
  <c r="J34" i="64" s="1"/>
  <c r="G33" i="64"/>
  <c r="J33" i="64" s="1"/>
  <c r="G30" i="64"/>
  <c r="J30" i="64" s="1"/>
  <c r="G31" i="64"/>
  <c r="J31" i="64" s="1"/>
  <c r="G32" i="64"/>
  <c r="J32" i="64" s="1"/>
  <c r="J27" i="64"/>
  <c r="G27" i="64"/>
  <c r="G28" i="64"/>
  <c r="J28" i="64" s="1"/>
  <c r="G29" i="64"/>
  <c r="J29" i="64" s="1"/>
  <c r="C59" i="6"/>
  <c r="C63" i="6"/>
  <c r="J34" i="6"/>
  <c r="J33" i="6"/>
  <c r="G33" i="6"/>
  <c r="G34" i="6"/>
  <c r="G24" i="6"/>
  <c r="G25" i="6"/>
  <c r="J24" i="6"/>
  <c r="J25" i="6"/>
  <c r="J12" i="64"/>
  <c r="J17" i="64"/>
  <c r="J20" i="64"/>
  <c r="J22" i="64"/>
  <c r="J23" i="64"/>
  <c r="J24" i="64"/>
  <c r="J25" i="64"/>
  <c r="J26" i="64"/>
  <c r="G11" i="64"/>
  <c r="J11" i="64" s="1"/>
  <c r="G12" i="64"/>
  <c r="G13" i="64"/>
  <c r="J13" i="64" s="1"/>
  <c r="G14" i="64"/>
  <c r="J14" i="64" s="1"/>
  <c r="G15" i="64"/>
  <c r="J15" i="64" s="1"/>
  <c r="G16" i="64"/>
  <c r="J16" i="64" s="1"/>
  <c r="G17" i="64"/>
  <c r="G18" i="64"/>
  <c r="J18" i="64" s="1"/>
  <c r="G19" i="64"/>
  <c r="J19" i="64" s="1"/>
  <c r="G20" i="64"/>
  <c r="G21" i="64"/>
  <c r="J21" i="64" s="1"/>
  <c r="G22" i="64"/>
  <c r="G23" i="64"/>
  <c r="G24" i="64"/>
  <c r="G25" i="64"/>
  <c r="G26" i="64"/>
  <c r="G10" i="64"/>
  <c r="J10" i="64" s="1"/>
  <c r="C52" i="64"/>
  <c r="C50" i="64"/>
  <c r="C49" i="64"/>
  <c r="C48" i="64"/>
  <c r="J25" i="63"/>
  <c r="J26" i="63"/>
  <c r="J24" i="63"/>
  <c r="J27" i="63"/>
  <c r="J28" i="63"/>
  <c r="J29" i="63"/>
  <c r="J30" i="63"/>
  <c r="J31" i="63"/>
  <c r="J32" i="63"/>
  <c r="J33" i="63"/>
  <c r="J34" i="63"/>
  <c r="J35" i="63"/>
  <c r="J36" i="63"/>
  <c r="J37" i="63"/>
  <c r="J38" i="63"/>
  <c r="J39" i="63"/>
  <c r="J40" i="63"/>
  <c r="C52" i="63"/>
  <c r="C50" i="63"/>
  <c r="C49" i="63"/>
  <c r="C48" i="63"/>
  <c r="J11" i="62"/>
  <c r="G11" i="62"/>
  <c r="G28" i="62"/>
  <c r="G30" i="62"/>
  <c r="G31" i="62"/>
  <c r="J13" i="62"/>
  <c r="J14" i="62"/>
  <c r="J15" i="62"/>
  <c r="J16" i="62"/>
  <c r="J17" i="62"/>
  <c r="J18" i="62"/>
  <c r="J19" i="62"/>
  <c r="J20" i="62"/>
  <c r="J21" i="62"/>
  <c r="J22" i="62"/>
  <c r="J23" i="62"/>
  <c r="G10" i="62"/>
  <c r="G12" i="62"/>
  <c r="G13" i="62"/>
  <c r="G14" i="62"/>
  <c r="G15" i="62"/>
  <c r="G16" i="62"/>
  <c r="G17" i="62"/>
  <c r="G18" i="62"/>
  <c r="G19" i="62"/>
  <c r="G20" i="62"/>
  <c r="G21" i="62"/>
  <c r="G22" i="62"/>
  <c r="G23" i="62"/>
  <c r="G24" i="62"/>
  <c r="G27" i="62"/>
  <c r="C48" i="62"/>
  <c r="C52" i="62"/>
  <c r="C50" i="62"/>
  <c r="C49" i="62"/>
  <c r="J12" i="62"/>
  <c r="J10" i="62"/>
  <c r="G31" i="40"/>
  <c r="J31" i="40" s="1"/>
  <c r="J23" i="40"/>
  <c r="G23" i="40"/>
  <c r="G11" i="40"/>
  <c r="J11" i="40" s="1"/>
  <c r="G12" i="40"/>
  <c r="J12" i="40" s="1"/>
  <c r="G13" i="40"/>
  <c r="J13" i="40" s="1"/>
  <c r="G14" i="40"/>
  <c r="J14" i="40" s="1"/>
  <c r="G15" i="40"/>
  <c r="J15" i="40" s="1"/>
  <c r="G16" i="40"/>
  <c r="J16" i="40" s="1"/>
  <c r="G17" i="40"/>
  <c r="J17" i="40" s="1"/>
  <c r="G18" i="40"/>
  <c r="J18" i="40" s="1"/>
  <c r="G19" i="40"/>
  <c r="J19" i="40" s="1"/>
  <c r="G20" i="40"/>
  <c r="J20" i="40" s="1"/>
  <c r="G21" i="40"/>
  <c r="J21" i="40" s="1"/>
  <c r="G22" i="40"/>
  <c r="J22" i="40" s="1"/>
  <c r="G24" i="40"/>
  <c r="J24" i="40" s="1"/>
  <c r="G25" i="40"/>
  <c r="J25" i="40" s="1"/>
  <c r="G26" i="40"/>
  <c r="J26" i="40" s="1"/>
  <c r="G27" i="40"/>
  <c r="J27" i="40" s="1"/>
  <c r="G28" i="40"/>
  <c r="J28" i="40" s="1"/>
  <c r="G29" i="40"/>
  <c r="J29" i="40" s="1"/>
  <c r="G30" i="40"/>
  <c r="J30" i="40" s="1"/>
  <c r="G32" i="40"/>
  <c r="J32" i="40" s="1"/>
  <c r="G10" i="40"/>
  <c r="J10" i="40" s="1"/>
  <c r="C52" i="40"/>
  <c r="C48" i="40"/>
  <c r="G11" i="41"/>
  <c r="J11" i="41" s="1"/>
  <c r="G12" i="41"/>
  <c r="J12" i="41" s="1"/>
  <c r="G13" i="41"/>
  <c r="J13" i="41" s="1"/>
  <c r="G14" i="41"/>
  <c r="J14" i="41" s="1"/>
  <c r="G15" i="41"/>
  <c r="J15" i="41" s="1"/>
  <c r="G16" i="41"/>
  <c r="J16" i="41" s="1"/>
  <c r="G17" i="41"/>
  <c r="J17" i="41" s="1"/>
  <c r="G18" i="41"/>
  <c r="J18" i="41" s="1"/>
  <c r="G19" i="41"/>
  <c r="G20" i="41"/>
  <c r="J20" i="41" s="1"/>
  <c r="G21" i="41"/>
  <c r="J21" i="41" s="1"/>
  <c r="G22" i="41"/>
  <c r="J22" i="41" s="1"/>
  <c r="G23" i="41"/>
  <c r="G24" i="41"/>
  <c r="J24" i="41" s="1"/>
  <c r="G25" i="41"/>
  <c r="J25" i="41" s="1"/>
  <c r="G26" i="41"/>
  <c r="J26" i="41" s="1"/>
  <c r="G27" i="41"/>
  <c r="J27" i="41" s="1"/>
  <c r="G28" i="41"/>
  <c r="J28" i="41" s="1"/>
  <c r="G29" i="41"/>
  <c r="J29" i="41" s="1"/>
  <c r="G30" i="41"/>
  <c r="J30" i="41" s="1"/>
  <c r="G31" i="41"/>
  <c r="J31" i="41" s="1"/>
  <c r="G32" i="41"/>
  <c r="J32" i="41" s="1"/>
  <c r="G33" i="41"/>
  <c r="J33" i="41" s="1"/>
  <c r="G34" i="41"/>
  <c r="J34" i="41" s="1"/>
  <c r="G35" i="41"/>
  <c r="J35" i="41" s="1"/>
  <c r="G36" i="41"/>
  <c r="J36" i="41" s="1"/>
  <c r="G37" i="41"/>
  <c r="J37" i="41" s="1"/>
  <c r="G38" i="41"/>
  <c r="J38" i="41" s="1"/>
  <c r="G39" i="41"/>
  <c r="G10" i="41"/>
  <c r="J19" i="41"/>
  <c r="J23" i="41"/>
  <c r="J10" i="41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10" i="19"/>
  <c r="C48" i="19"/>
  <c r="C52" i="19"/>
  <c r="C48" i="31"/>
  <c r="C52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10" i="31"/>
  <c r="C48" i="8"/>
  <c r="C52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10" i="8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10" i="17"/>
  <c r="J19" i="6"/>
  <c r="J20" i="6"/>
  <c r="J21" i="6"/>
  <c r="J22" i="6"/>
  <c r="J23" i="6"/>
  <c r="J26" i="6"/>
  <c r="J27" i="6"/>
  <c r="J28" i="6"/>
  <c r="J29" i="6"/>
  <c r="J30" i="6"/>
  <c r="J31" i="6"/>
  <c r="J32" i="6"/>
  <c r="G18" i="6"/>
  <c r="G19" i="6"/>
  <c r="G20" i="6"/>
  <c r="G21" i="6"/>
  <c r="G22" i="6"/>
  <c r="G23" i="6"/>
  <c r="G26" i="6"/>
  <c r="G27" i="6"/>
  <c r="G28" i="6"/>
  <c r="G29" i="6"/>
  <c r="G30" i="6"/>
  <c r="G31" i="6"/>
  <c r="G32" i="6"/>
  <c r="G17" i="6"/>
  <c r="G16" i="6"/>
  <c r="G15" i="6"/>
  <c r="G14" i="6"/>
  <c r="G13" i="6"/>
  <c r="G12" i="6"/>
  <c r="G11" i="6"/>
  <c r="G10" i="6"/>
  <c r="J20" i="7"/>
  <c r="G20" i="7"/>
  <c r="J19" i="7"/>
  <c r="G19" i="7"/>
  <c r="J18" i="7"/>
  <c r="G18" i="7"/>
  <c r="J17" i="7"/>
  <c r="J16" i="7"/>
  <c r="G16" i="7"/>
  <c r="J15" i="7"/>
  <c r="G15" i="7"/>
  <c r="J14" i="7"/>
  <c r="G10" i="7"/>
  <c r="G31" i="5"/>
  <c r="J31" i="5"/>
  <c r="G30" i="5"/>
  <c r="J30" i="5"/>
  <c r="G29" i="5"/>
  <c r="J29" i="5"/>
  <c r="G28" i="5"/>
  <c r="J28" i="5"/>
  <c r="G27" i="5"/>
  <c r="J27" i="5"/>
  <c r="G26" i="5"/>
  <c r="J26" i="5"/>
  <c r="G25" i="5"/>
  <c r="J25" i="5"/>
  <c r="G24" i="5"/>
  <c r="J24" i="5"/>
  <c r="G23" i="5"/>
  <c r="J23" i="5"/>
  <c r="G22" i="5"/>
  <c r="J22" i="5"/>
  <c r="G21" i="5"/>
  <c r="J21" i="5"/>
  <c r="J20" i="5"/>
  <c r="G20" i="5"/>
  <c r="G10" i="5"/>
  <c r="G11" i="5"/>
  <c r="G12" i="5"/>
  <c r="G13" i="5"/>
  <c r="C48" i="5"/>
  <c r="C52" i="5"/>
  <c r="J19" i="5"/>
  <c r="G19" i="5"/>
  <c r="J18" i="5"/>
  <c r="G18" i="5"/>
  <c r="J17" i="5"/>
  <c r="G17" i="5"/>
  <c r="J16" i="5"/>
  <c r="G16" i="5"/>
  <c r="J15" i="5"/>
  <c r="G15" i="5"/>
  <c r="J14" i="5"/>
  <c r="G14" i="5"/>
  <c r="G25" i="3"/>
  <c r="G13" i="3"/>
  <c r="G12" i="3"/>
  <c r="G11" i="3"/>
  <c r="G10" i="3"/>
  <c r="G28" i="3"/>
  <c r="G27" i="3"/>
  <c r="G26" i="3"/>
  <c r="G24" i="3"/>
  <c r="G23" i="3"/>
  <c r="G22" i="3"/>
  <c r="G21" i="3"/>
  <c r="G20" i="3"/>
  <c r="J28" i="3"/>
  <c r="J27" i="3"/>
  <c r="J26" i="3"/>
  <c r="J25" i="3"/>
  <c r="J24" i="3"/>
  <c r="J23" i="3"/>
  <c r="J22" i="3"/>
  <c r="J21" i="3"/>
  <c r="J20" i="3"/>
  <c r="J19" i="3"/>
  <c r="G19" i="3"/>
  <c r="J18" i="3"/>
  <c r="G18" i="3"/>
  <c r="J17" i="3"/>
  <c r="G17" i="3"/>
  <c r="J16" i="3"/>
  <c r="G16" i="3"/>
  <c r="J15" i="3"/>
  <c r="G15" i="3"/>
  <c r="J14" i="3"/>
  <c r="G14" i="3"/>
  <c r="C63" i="2"/>
  <c r="C59" i="2"/>
  <c r="G14" i="2"/>
  <c r="J14" i="2"/>
  <c r="C51" i="63" l="1"/>
  <c r="C53" i="63" s="1"/>
  <c r="C51" i="62"/>
  <c r="C53" i="62" s="1"/>
  <c r="C51" i="64"/>
  <c r="C53" i="64" s="1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G11" i="2"/>
  <c r="G12" i="2"/>
  <c r="G13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10" i="2"/>
  <c r="J35" i="1"/>
  <c r="G35" i="1"/>
  <c r="J30" i="1"/>
  <c r="J31" i="1"/>
  <c r="J32" i="1"/>
  <c r="J33" i="1"/>
  <c r="J34" i="1"/>
  <c r="J29" i="1"/>
  <c r="G32" i="1"/>
  <c r="G33" i="1"/>
  <c r="G34" i="1"/>
  <c r="J22" i="1"/>
  <c r="J20" i="1"/>
  <c r="J21" i="1"/>
  <c r="J23" i="1"/>
  <c r="J24" i="1"/>
  <c r="J25" i="1"/>
  <c r="J26" i="1"/>
  <c r="J27" i="1"/>
  <c r="J28" i="1"/>
  <c r="G20" i="1"/>
  <c r="G21" i="1"/>
  <c r="G22" i="1"/>
  <c r="G23" i="1"/>
  <c r="G24" i="1"/>
  <c r="G25" i="1"/>
  <c r="G26" i="1"/>
  <c r="G27" i="1"/>
  <c r="G28" i="1"/>
  <c r="G29" i="1"/>
  <c r="G30" i="1"/>
  <c r="G31" i="1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17" i="27"/>
  <c r="G23" i="27"/>
  <c r="G24" i="27"/>
  <c r="G25" i="27"/>
  <c r="G26" i="27"/>
  <c r="G27" i="27"/>
  <c r="G28" i="27"/>
  <c r="G29" i="27"/>
  <c r="G30" i="27"/>
  <c r="G31" i="27"/>
  <c r="G11" i="27" l="1"/>
  <c r="G12" i="27"/>
  <c r="G13" i="27"/>
  <c r="G14" i="27"/>
  <c r="G15" i="27"/>
  <c r="G16" i="27"/>
  <c r="G17" i="27"/>
  <c r="G18" i="27"/>
  <c r="G19" i="27"/>
  <c r="G20" i="27"/>
  <c r="G21" i="27"/>
  <c r="G22" i="27"/>
  <c r="G10" i="27"/>
  <c r="C52" i="35" l="1"/>
  <c r="C48" i="35"/>
  <c r="J19" i="35"/>
  <c r="G19" i="35"/>
  <c r="J18" i="35"/>
  <c r="G18" i="35"/>
  <c r="J17" i="35"/>
  <c r="G17" i="35"/>
  <c r="J16" i="35"/>
  <c r="G16" i="35"/>
  <c r="J15" i="35"/>
  <c r="G15" i="35"/>
  <c r="J14" i="35"/>
  <c r="G14" i="35"/>
  <c r="G13" i="35"/>
  <c r="J13" i="35"/>
  <c r="G10" i="1"/>
  <c r="G11" i="1"/>
  <c r="G12" i="1"/>
  <c r="G13" i="1"/>
  <c r="C52" i="1"/>
  <c r="C48" i="1"/>
  <c r="J19" i="1"/>
  <c r="G19" i="1"/>
  <c r="J18" i="1"/>
  <c r="G18" i="1"/>
  <c r="J17" i="1"/>
  <c r="G17" i="1"/>
  <c r="J16" i="1"/>
  <c r="G16" i="1"/>
  <c r="J15" i="1"/>
  <c r="G15" i="1"/>
  <c r="J14" i="1"/>
  <c r="G14" i="1"/>
  <c r="J10" i="1"/>
  <c r="J11" i="1"/>
  <c r="J12" i="1"/>
  <c r="J13" i="1"/>
  <c r="J21" i="35"/>
  <c r="J22" i="35"/>
  <c r="J23" i="35"/>
  <c r="J24" i="35"/>
  <c r="J25" i="35"/>
  <c r="J26" i="35"/>
  <c r="J28" i="35"/>
  <c r="J29" i="35"/>
  <c r="J30" i="35"/>
  <c r="G11" i="35"/>
  <c r="G12" i="35"/>
  <c r="G21" i="35"/>
  <c r="G22" i="35"/>
  <c r="G23" i="35"/>
  <c r="G24" i="35"/>
  <c r="G25" i="35"/>
  <c r="G26" i="35"/>
  <c r="G28" i="35"/>
  <c r="G29" i="35"/>
  <c r="G30" i="35"/>
  <c r="G10" i="35"/>
  <c r="J21" i="54"/>
  <c r="J22" i="54"/>
  <c r="J23" i="54"/>
  <c r="J24" i="54"/>
  <c r="J25" i="54"/>
  <c r="J26" i="54"/>
  <c r="J27" i="54"/>
  <c r="J28" i="54"/>
  <c r="J29" i="54"/>
  <c r="J30" i="54"/>
  <c r="J31" i="54"/>
  <c r="C52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31" i="54"/>
  <c r="G10" i="54"/>
  <c r="C52" i="53"/>
  <c r="C49" i="53"/>
  <c r="C48" i="53"/>
  <c r="C50" i="53"/>
  <c r="J10" i="53"/>
  <c r="C51" i="53" s="1"/>
  <c r="C53" i="53" s="1"/>
  <c r="C50" i="54"/>
  <c r="C49" i="54"/>
  <c r="C48" i="54"/>
  <c r="J20" i="54"/>
  <c r="J19" i="54"/>
  <c r="J18" i="54"/>
  <c r="J17" i="54"/>
  <c r="J16" i="54"/>
  <c r="J15" i="54"/>
  <c r="J14" i="54"/>
  <c r="J13" i="54"/>
  <c r="J12" i="54"/>
  <c r="J11" i="54"/>
  <c r="J10" i="54"/>
  <c r="C50" i="45"/>
  <c r="C49" i="45"/>
  <c r="J13" i="45"/>
  <c r="J12" i="45"/>
  <c r="J11" i="45"/>
  <c r="J10" i="45"/>
  <c r="C50" i="44"/>
  <c r="C49" i="44"/>
  <c r="C51" i="44"/>
  <c r="C53" i="44" s="1"/>
  <c r="C50" i="43"/>
  <c r="C49" i="43"/>
  <c r="J13" i="43"/>
  <c r="J12" i="43"/>
  <c r="J11" i="43"/>
  <c r="J10" i="43"/>
  <c r="C61" i="42"/>
  <c r="C60" i="42"/>
  <c r="J13" i="42"/>
  <c r="J12" i="42"/>
  <c r="J11" i="42"/>
  <c r="J10" i="42"/>
  <c r="C50" i="41"/>
  <c r="C49" i="41"/>
  <c r="C51" i="41"/>
  <c r="C53" i="41" s="1"/>
  <c r="C50" i="40"/>
  <c r="C49" i="40"/>
  <c r="C51" i="40"/>
  <c r="C53" i="40" s="1"/>
  <c r="C50" i="37"/>
  <c r="C49" i="37"/>
  <c r="J10" i="37"/>
  <c r="C50" i="35"/>
  <c r="C49" i="35"/>
  <c r="J12" i="35"/>
  <c r="J11" i="35"/>
  <c r="J10" i="35"/>
  <c r="C50" i="34"/>
  <c r="C49" i="34"/>
  <c r="J13" i="34"/>
  <c r="J12" i="34"/>
  <c r="J11" i="34"/>
  <c r="J10" i="34"/>
  <c r="C50" i="36"/>
  <c r="C49" i="36"/>
  <c r="J13" i="36"/>
  <c r="J12" i="36"/>
  <c r="J11" i="36"/>
  <c r="J10" i="36"/>
  <c r="C50" i="33"/>
  <c r="C49" i="33"/>
  <c r="J13" i="33"/>
  <c r="J12" i="33"/>
  <c r="J11" i="33"/>
  <c r="J10" i="33"/>
  <c r="C50" i="31"/>
  <c r="C49" i="31"/>
  <c r="J16" i="31"/>
  <c r="J15" i="31"/>
  <c r="J14" i="31"/>
  <c r="J13" i="31"/>
  <c r="J12" i="31"/>
  <c r="J11" i="31"/>
  <c r="J10" i="31"/>
  <c r="C51" i="31" s="1"/>
  <c r="C53" i="31" s="1"/>
  <c r="C50" i="52"/>
  <c r="C49" i="52"/>
  <c r="J16" i="52"/>
  <c r="J15" i="52"/>
  <c r="J14" i="52"/>
  <c r="J13" i="52"/>
  <c r="J12" i="52"/>
  <c r="J11" i="52"/>
  <c r="J10" i="52"/>
  <c r="C51" i="52" s="1"/>
  <c r="C53" i="52" s="1"/>
  <c r="C50" i="29"/>
  <c r="C49" i="29"/>
  <c r="C51" i="29"/>
  <c r="C53" i="29" s="1"/>
  <c r="C50" i="30"/>
  <c r="C49" i="30"/>
  <c r="J13" i="30"/>
  <c r="J12" i="30"/>
  <c r="J11" i="30"/>
  <c r="J10" i="30"/>
  <c r="C50" i="27"/>
  <c r="C49" i="27"/>
  <c r="J16" i="27"/>
  <c r="J15" i="27"/>
  <c r="J14" i="27"/>
  <c r="J13" i="27"/>
  <c r="J12" i="27"/>
  <c r="J11" i="27"/>
  <c r="J10" i="27"/>
  <c r="C50" i="28"/>
  <c r="C49" i="28"/>
  <c r="J13" i="28"/>
  <c r="J12" i="28"/>
  <c r="J11" i="28"/>
  <c r="J10" i="28"/>
  <c r="C50" i="26"/>
  <c r="C49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C61" i="25"/>
  <c r="C60" i="25"/>
  <c r="C62" i="25"/>
  <c r="C64" i="25" s="1"/>
  <c r="C50" i="24"/>
  <c r="C49" i="24"/>
  <c r="J13" i="24"/>
  <c r="J12" i="24"/>
  <c r="J11" i="24"/>
  <c r="J10" i="24"/>
  <c r="C50" i="23"/>
  <c r="C49" i="23"/>
  <c r="J13" i="23"/>
  <c r="J12" i="23"/>
  <c r="J11" i="23"/>
  <c r="J10" i="23"/>
  <c r="C50" i="22"/>
  <c r="C49" i="22"/>
  <c r="J13" i="22"/>
  <c r="J12" i="22"/>
  <c r="J11" i="22"/>
  <c r="J10" i="22"/>
  <c r="C50" i="20"/>
  <c r="C49" i="20"/>
  <c r="C51" i="20"/>
  <c r="C53" i="20" s="1"/>
  <c r="C50" i="19"/>
  <c r="C49" i="19"/>
  <c r="C51" i="19"/>
  <c r="C53" i="19" s="1"/>
  <c r="C50" i="18"/>
  <c r="C49" i="18"/>
  <c r="J13" i="18"/>
  <c r="J12" i="18"/>
  <c r="J11" i="18"/>
  <c r="J10" i="18"/>
  <c r="C50" i="17"/>
  <c r="C49" i="17"/>
  <c r="J16" i="17"/>
  <c r="J15" i="17"/>
  <c r="J14" i="17"/>
  <c r="J13" i="17"/>
  <c r="J12" i="17"/>
  <c r="J11" i="17"/>
  <c r="J10" i="17"/>
  <c r="C61" i="16"/>
  <c r="C60" i="16"/>
  <c r="J13" i="16"/>
  <c r="J12" i="16"/>
  <c r="J11" i="16"/>
  <c r="J10" i="16"/>
  <c r="C60" i="15"/>
  <c r="C59" i="15"/>
  <c r="J13" i="15"/>
  <c r="J12" i="15"/>
  <c r="J11" i="15"/>
  <c r="J10" i="15"/>
  <c r="C50" i="14"/>
  <c r="C49" i="14"/>
  <c r="J13" i="14"/>
  <c r="J12" i="14"/>
  <c r="J11" i="14"/>
  <c r="J10" i="14"/>
  <c r="C50" i="13"/>
  <c r="C49" i="13"/>
  <c r="J13" i="13"/>
  <c r="J12" i="13"/>
  <c r="J11" i="13"/>
  <c r="J10" i="13"/>
  <c r="C50" i="12"/>
  <c r="C49" i="12"/>
  <c r="J12" i="12"/>
  <c r="J11" i="12"/>
  <c r="J10" i="12"/>
  <c r="C50" i="10"/>
  <c r="C49" i="10"/>
  <c r="J13" i="10"/>
  <c r="J12" i="10"/>
  <c r="C51" i="10" s="1"/>
  <c r="C53" i="10" s="1"/>
  <c r="J11" i="10"/>
  <c r="J10" i="10"/>
  <c r="C61" i="9"/>
  <c r="C60" i="9"/>
  <c r="J13" i="9"/>
  <c r="J12" i="9"/>
  <c r="J11" i="9"/>
  <c r="J10" i="9"/>
  <c r="C50" i="8"/>
  <c r="C49" i="8"/>
  <c r="J16" i="8"/>
  <c r="J15" i="8"/>
  <c r="J14" i="8"/>
  <c r="J13" i="8"/>
  <c r="J12" i="8"/>
  <c r="J11" i="8"/>
  <c r="J10" i="8"/>
  <c r="C50" i="7"/>
  <c r="C49" i="7"/>
  <c r="J13" i="7"/>
  <c r="J12" i="7"/>
  <c r="J11" i="7"/>
  <c r="J10" i="7"/>
  <c r="C61" i="6"/>
  <c r="C60" i="6"/>
  <c r="J18" i="6"/>
  <c r="J17" i="6"/>
  <c r="J16" i="6"/>
  <c r="J15" i="6"/>
  <c r="J14" i="6"/>
  <c r="J13" i="6"/>
  <c r="J12" i="6"/>
  <c r="J11" i="6"/>
  <c r="J10" i="6"/>
  <c r="C50" i="5"/>
  <c r="C49" i="5"/>
  <c r="J13" i="5"/>
  <c r="J12" i="5"/>
  <c r="J11" i="5"/>
  <c r="J10" i="5"/>
  <c r="C50" i="3"/>
  <c r="C49" i="3"/>
  <c r="J13" i="3"/>
  <c r="J12" i="3"/>
  <c r="J11" i="3"/>
  <c r="J10" i="3"/>
  <c r="C61" i="2"/>
  <c r="C60" i="2"/>
  <c r="J16" i="2"/>
  <c r="J15" i="2"/>
  <c r="J13" i="2"/>
  <c r="J12" i="2"/>
  <c r="J11" i="2"/>
  <c r="J10" i="2"/>
  <c r="C50" i="1"/>
  <c r="C49" i="1"/>
  <c r="C51" i="17" l="1"/>
  <c r="C53" i="17" s="1"/>
  <c r="C51" i="28"/>
  <c r="C53" i="28" s="1"/>
  <c r="C51" i="8"/>
  <c r="C53" i="8" s="1"/>
  <c r="C51" i="37"/>
  <c r="C53" i="37" s="1"/>
  <c r="C51" i="34"/>
  <c r="C53" i="34" s="1"/>
  <c r="C51" i="36"/>
  <c r="C53" i="36" s="1"/>
  <c r="C51" i="33"/>
  <c r="C53" i="33" s="1"/>
  <c r="C51" i="30"/>
  <c r="C53" i="30" s="1"/>
  <c r="C51" i="24"/>
  <c r="C53" i="24" s="1"/>
  <c r="C51" i="26"/>
  <c r="C53" i="26" s="1"/>
  <c r="C51" i="23"/>
  <c r="C53" i="23" s="1"/>
  <c r="C51" i="18"/>
  <c r="C53" i="18" s="1"/>
  <c r="C62" i="16"/>
  <c r="C64" i="16" s="1"/>
  <c r="C51" i="14"/>
  <c r="C53" i="14" s="1"/>
  <c r="C51" i="13"/>
  <c r="C53" i="13" s="1"/>
  <c r="C62" i="9"/>
  <c r="C64" i="9" s="1"/>
  <c r="C51" i="22"/>
  <c r="C53" i="22" s="1"/>
  <c r="C62" i="42"/>
  <c r="C64" i="42" s="1"/>
  <c r="C51" i="43"/>
  <c r="C53" i="43" s="1"/>
  <c r="C51" i="45"/>
  <c r="C53" i="45" s="1"/>
  <c r="C61" i="15"/>
  <c r="C63" i="15" s="1"/>
  <c r="C51" i="12"/>
  <c r="C53" i="12" s="1"/>
  <c r="C62" i="6"/>
  <c r="C64" i="6" s="1"/>
  <c r="C51" i="7"/>
  <c r="C53" i="7" s="1"/>
  <c r="C51" i="5"/>
  <c r="C53" i="5" s="1"/>
  <c r="C51" i="3"/>
  <c r="C53" i="3" s="1"/>
  <c r="C62" i="2"/>
  <c r="C64" i="2" s="1"/>
  <c r="C51" i="1"/>
  <c r="C53" i="1" s="1"/>
  <c r="C51" i="27"/>
  <c r="C53" i="27" s="1"/>
  <c r="C51" i="35"/>
  <c r="C53" i="35" s="1"/>
  <c r="C51" i="54"/>
  <c r="C53" i="54" s="1"/>
</calcChain>
</file>

<file path=xl/sharedStrings.xml><?xml version="1.0" encoding="utf-8"?>
<sst xmlns="http://schemas.openxmlformats.org/spreadsheetml/2006/main" count="4278" uniqueCount="196">
  <si>
    <t>FM-PROD-0053</t>
  </si>
  <si>
    <t>CHECK SHEET ACHIEVEMENT TEACHING FACTORY</t>
  </si>
  <si>
    <t xml:space="preserve"> Nama M/P</t>
  </si>
  <si>
    <t>AFRIYAN NURHAKIM</t>
  </si>
  <si>
    <t>Periode</t>
  </si>
  <si>
    <t xml:space="preserve"> Nama TF</t>
  </si>
  <si>
    <t>MUHAMADIYAH</t>
  </si>
  <si>
    <t>Pic T/F</t>
  </si>
  <si>
    <t>Tanggal</t>
  </si>
  <si>
    <t>Part Name</t>
  </si>
  <si>
    <t>Part No</t>
  </si>
  <si>
    <t xml:space="preserve"> Proses</t>
  </si>
  <si>
    <t>Total Jam</t>
  </si>
  <si>
    <t>Target</t>
  </si>
  <si>
    <t>Output</t>
  </si>
  <si>
    <t>Ok</t>
  </si>
  <si>
    <t>Ng</t>
  </si>
  <si>
    <t>%</t>
  </si>
  <si>
    <t>Paraf Guru</t>
  </si>
  <si>
    <t>FINISHING</t>
  </si>
  <si>
    <t xml:space="preserve">Total Kehadiran                         = </t>
  </si>
  <si>
    <r>
      <rPr>
        <sz val="13"/>
        <rFont val="Times New Roman"/>
        <family val="1"/>
      </rPr>
      <t xml:space="preserve">Tanggal Penilaian </t>
    </r>
    <r>
      <rPr>
        <b/>
        <sz val="13"/>
        <rFont val="Times New Roman"/>
        <family val="1"/>
      </rPr>
      <t>:</t>
    </r>
  </si>
  <si>
    <t>Total Target                               =</t>
  </si>
  <si>
    <t>Total Ok                                     =</t>
  </si>
  <si>
    <t>TOTAL %                                  =</t>
  </si>
  <si>
    <t>Total Part Yang Dikerjakan       =</t>
  </si>
  <si>
    <t>%                                                =</t>
  </si>
  <si>
    <t>MUHAMMAD REZA MALDINI</t>
  </si>
  <si>
    <t>CHECKER</t>
  </si>
  <si>
    <t>INDRA ZAELANI</t>
  </si>
  <si>
    <t>MUHAMMAD ILHAM HERMANSAYH</t>
  </si>
  <si>
    <t>DHEA NAUFALIDA</t>
  </si>
  <si>
    <t>HALDI MALDANI</t>
  </si>
  <si>
    <t>output</t>
  </si>
  <si>
    <t>TIARA RAHMAWATI</t>
  </si>
  <si>
    <t>FADHIL MUHAMMAD</t>
  </si>
  <si>
    <t>FAHMI RISTIADI</t>
  </si>
  <si>
    <t>M FAIZ A</t>
  </si>
  <si>
    <t>GINANJAR</t>
  </si>
  <si>
    <t>RIAN ADI FIRMANSYAH</t>
  </si>
  <si>
    <t>ZOHAN SETIA BUDI</t>
  </si>
  <si>
    <t>MUHAMMAD LAKSMANA</t>
  </si>
  <si>
    <t>MUHAMMAD MAULANA</t>
  </si>
  <si>
    <t xml:space="preserve">DERI RAHMAT </t>
  </si>
  <si>
    <t>IRFAN FAUZI</t>
  </si>
  <si>
    <t>ADEN APRILIAN</t>
  </si>
  <si>
    <t>ANDRE WIRA SATRIA</t>
  </si>
  <si>
    <t xml:space="preserve">MUHAMMAD FAJAR </t>
  </si>
  <si>
    <t xml:space="preserve">MUHAMMAD RIFKI WIJAYA </t>
  </si>
  <si>
    <t>SURYA AJI</t>
  </si>
  <si>
    <t>REGA ADHITYA</t>
  </si>
  <si>
    <t>MUHAMMAD ARRAFI</t>
  </si>
  <si>
    <t>KHAYRU LUTHFI</t>
  </si>
  <si>
    <t>AHMAD FAUDZAN</t>
  </si>
  <si>
    <t>MUHAMMAD ZAMY</t>
  </si>
  <si>
    <t>MUHAMMAD LURY</t>
  </si>
  <si>
    <t>MUHAMMAD ADE ANGGARA</t>
  </si>
  <si>
    <t>ADIRA SUANDI</t>
  </si>
  <si>
    <t xml:space="preserve">MUHAMMAD RAFFIE MULINDRA </t>
  </si>
  <si>
    <t>WANDI</t>
  </si>
  <si>
    <t>RAMA DANDI NASUTION</t>
  </si>
  <si>
    <t>MELATI HERWINUARI PUTRI</t>
  </si>
  <si>
    <t>MILA AYU RAHMAWATI</t>
  </si>
  <si>
    <t>MUHAMMAD FAHRU ROJI</t>
  </si>
  <si>
    <t>RAMDANI</t>
  </si>
  <si>
    <t>RIKI AGUNG</t>
  </si>
  <si>
    <t>ADAM HASANUDIN</t>
  </si>
  <si>
    <t>MUHAMMAD DZAKY</t>
  </si>
  <si>
    <t>MUHAMMAD ARIF WICAKSONO</t>
  </si>
  <si>
    <t>ADMIN</t>
  </si>
  <si>
    <t>17 OKTOBER - 15 NOVEMBER 2022</t>
  </si>
  <si>
    <t>17 OKTOBER - 15 NVEMBER 2022</t>
  </si>
  <si>
    <t xml:space="preserve">G WASHER </t>
  </si>
  <si>
    <t>BZ010</t>
  </si>
  <si>
    <t>HENDRA</t>
  </si>
  <si>
    <t>G WASHER</t>
  </si>
  <si>
    <t>HOLDER</t>
  </si>
  <si>
    <t>ADP-9-INL</t>
  </si>
  <si>
    <t xml:space="preserve">BLB BYNT </t>
  </si>
  <si>
    <t>MUTU A</t>
  </si>
  <si>
    <t>K59</t>
  </si>
  <si>
    <t xml:space="preserve">C LED WINKER </t>
  </si>
  <si>
    <t xml:space="preserve">DAMPER </t>
  </si>
  <si>
    <t>209Z</t>
  </si>
  <si>
    <t xml:space="preserve">HOLDER </t>
  </si>
  <si>
    <t>C CONECTOR</t>
  </si>
  <si>
    <t>K1T</t>
  </si>
  <si>
    <t xml:space="preserve">HOLDER  </t>
  </si>
  <si>
    <t>K2S</t>
  </si>
  <si>
    <t>K56-N000</t>
  </si>
  <si>
    <t>R COVER</t>
  </si>
  <si>
    <t>G04447</t>
  </si>
  <si>
    <t xml:space="preserve">C REAR STOP </t>
  </si>
  <si>
    <t>G00679</t>
  </si>
  <si>
    <t>KNOB L</t>
  </si>
  <si>
    <t>17A381-AC</t>
  </si>
  <si>
    <t xml:space="preserve">CAP RUBBER </t>
  </si>
  <si>
    <t>G04129</t>
  </si>
  <si>
    <t>5 OKTOBER - 14 OKTOBER 2022</t>
  </si>
  <si>
    <t>BOOT CLUTH</t>
  </si>
  <si>
    <t>TA014</t>
  </si>
  <si>
    <t>COVER</t>
  </si>
  <si>
    <t>K81</t>
  </si>
  <si>
    <t>C CONNECTOR</t>
  </si>
  <si>
    <t>COVER SOCKET</t>
  </si>
  <si>
    <t>GROMET</t>
  </si>
  <si>
    <t>024</t>
  </si>
  <si>
    <t xml:space="preserve">SEAL </t>
  </si>
  <si>
    <t>TA1290</t>
  </si>
  <si>
    <t>SEAL</t>
  </si>
  <si>
    <t xml:space="preserve">KNOB L </t>
  </si>
  <si>
    <t>17A381 AC</t>
  </si>
  <si>
    <t>DAMPER</t>
  </si>
  <si>
    <t>17 OKTOBER - 15 DESEMBER 2022</t>
  </si>
  <si>
    <t>C LED WINKER</t>
  </si>
  <si>
    <t>17 OKTOBER - 15 NOVEMER 2022</t>
  </si>
  <si>
    <t>C REAR STOP</t>
  </si>
  <si>
    <t>RISKA</t>
  </si>
  <si>
    <t>BLB BYNT</t>
  </si>
  <si>
    <t>17 OKTOBER - 15 DESEBER 2022</t>
  </si>
  <si>
    <t>ADP</t>
  </si>
  <si>
    <t>COVER RED</t>
  </si>
  <si>
    <t>CAP RUBBER</t>
  </si>
  <si>
    <t>K56</t>
  </si>
  <si>
    <t xml:space="preserve">17 OKTOBER - 15 NOVEMBER 2022 </t>
  </si>
  <si>
    <t>Z1ID</t>
  </si>
  <si>
    <t>PROTECTOR</t>
  </si>
  <si>
    <t>WIR</t>
  </si>
  <si>
    <t>NATASYA</t>
  </si>
  <si>
    <t xml:space="preserve">WIR </t>
  </si>
  <si>
    <t xml:space="preserve">GROMET </t>
  </si>
  <si>
    <t>ODIH</t>
  </si>
  <si>
    <t>K59-A700</t>
  </si>
  <si>
    <t>K18</t>
  </si>
  <si>
    <t>ASWA</t>
  </si>
  <si>
    <t xml:space="preserve">KNOB-L </t>
  </si>
  <si>
    <t xml:space="preserve">C CONECTOR </t>
  </si>
  <si>
    <t>BEI KMI</t>
  </si>
  <si>
    <t>253-000</t>
  </si>
  <si>
    <t xml:space="preserve">R COVER </t>
  </si>
  <si>
    <t>BEI KMI 004</t>
  </si>
  <si>
    <t>LOW C REAR STOP</t>
  </si>
  <si>
    <t>G01330</t>
  </si>
  <si>
    <t>15-11-222</t>
  </si>
  <si>
    <t>KNOB  L</t>
  </si>
  <si>
    <t>17A381 -AC</t>
  </si>
  <si>
    <t>B5D</t>
  </si>
  <si>
    <t xml:space="preserve">     B</t>
  </si>
  <si>
    <t>17OKTOBER - 15NOVEMBER 2022</t>
  </si>
  <si>
    <t>CUSHION</t>
  </si>
  <si>
    <t>TA010</t>
  </si>
  <si>
    <t>FINSIHING</t>
  </si>
  <si>
    <t>WIR-SL/261</t>
  </si>
  <si>
    <t>17A3831-AC</t>
  </si>
  <si>
    <t>17381-AC</t>
  </si>
  <si>
    <t>17OKTOBER-15NOVEMBER 2022</t>
  </si>
  <si>
    <t>KEV-8800</t>
  </si>
  <si>
    <t>17OKTOBER -15NOVEMBER 2022</t>
  </si>
  <si>
    <t>22500</t>
  </si>
  <si>
    <t>17OKTOBER-15OKTOBER 2022</t>
  </si>
  <si>
    <t>K15-9200</t>
  </si>
  <si>
    <t>USB CAP</t>
  </si>
  <si>
    <t>G05642</t>
  </si>
  <si>
    <t>FINSHING</t>
  </si>
  <si>
    <t>0755</t>
  </si>
  <si>
    <t xml:space="preserve">COVER </t>
  </si>
  <si>
    <t>KONB L</t>
  </si>
  <si>
    <t>COVER CLUTH</t>
  </si>
  <si>
    <t>G05699</t>
  </si>
  <si>
    <t>C1836</t>
  </si>
  <si>
    <t>17OKTBER-15NOVEMBER 2022</t>
  </si>
  <si>
    <t>17OKTOBER -15OKTOBER 2022</t>
  </si>
  <si>
    <t>BOOT</t>
  </si>
  <si>
    <t>BOOT 2</t>
  </si>
  <si>
    <t>1225-1-03802</t>
  </si>
  <si>
    <t>03801</t>
  </si>
  <si>
    <t>GUIDE CHAIN</t>
  </si>
  <si>
    <t>12053-0267</t>
  </si>
  <si>
    <t>32103-K25</t>
  </si>
  <si>
    <t>32103-K2S</t>
  </si>
  <si>
    <t>HELPER</t>
  </si>
  <si>
    <t>COVER SOCKCET</t>
  </si>
  <si>
    <t>C CONNECTOTR</t>
  </si>
  <si>
    <t>NA1550</t>
  </si>
  <si>
    <t xml:space="preserve">209Z </t>
  </si>
  <si>
    <t xml:space="preserve">CAP RUBER </t>
  </si>
  <si>
    <t>GO4129</t>
  </si>
  <si>
    <t>17OKTOBER -15NOVEMBER2022</t>
  </si>
  <si>
    <t>CCONECTOR</t>
  </si>
  <si>
    <t>C CONECTROR</t>
  </si>
  <si>
    <t>C INJECTOR</t>
  </si>
  <si>
    <t>SHIELD STERING</t>
  </si>
  <si>
    <t>PROTECOR</t>
  </si>
  <si>
    <t>WIWI PARIDA</t>
  </si>
  <si>
    <t>FINIHING</t>
  </si>
  <si>
    <t>C,CONECTOR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</si>
</sst>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name val="Times New Roman"/>
      <charset val="134"/>
    </font>
    <font>
      <b/>
      <sz val="18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8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76">
    <xf numFmtId="0" fontId="0" fillId="0" borderId="0" xfId="0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top"/>
    </xf>
    <xf numFmtId="0" fontId="0" fillId="0" borderId="10" xfId="0" applyNumberFormat="1" applyFont="1" applyFill="1" applyBorder="1" applyAlignment="1">
      <alignment horizontal="center" vertical="top"/>
    </xf>
    <xf numFmtId="0" fontId="0" fillId="0" borderId="9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3" xfId="0" applyNumberFormat="1" applyFill="1" applyBorder="1">
      <alignment vertical="center"/>
    </xf>
    <xf numFmtId="0" fontId="0" fillId="0" borderId="14" xfId="0" applyNumberFormat="1" applyFill="1" applyBorder="1">
      <alignment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12" xfId="0" applyNumberFormat="1" applyFill="1" applyBorder="1" applyAlignment="1">
      <alignment horizontal="center" vertical="center"/>
    </xf>
    <xf numFmtId="0" fontId="2" fillId="0" borderId="21" xfId="0" applyNumberFormat="1" applyFont="1" applyFill="1" applyBorder="1" applyAlignment="1">
      <alignment horizontal="center" vertical="center"/>
    </xf>
    <xf numFmtId="0" fontId="2" fillId="0" borderId="22" xfId="0" applyNumberFormat="1" applyFont="1" applyFill="1" applyBorder="1" applyAlignment="1">
      <alignment horizontal="center" vertical="center" wrapText="1"/>
    </xf>
    <xf numFmtId="0" fontId="0" fillId="0" borderId="23" xfId="0" applyNumberFormat="1" applyFill="1" applyBorder="1" applyAlignment="1">
      <alignment horizontal="center" vertical="center"/>
    </xf>
    <xf numFmtId="0" fontId="0" fillId="0" borderId="24" xfId="0" applyNumberFormat="1" applyFill="1" applyBorder="1" applyAlignment="1">
      <alignment horizontal="center" vertical="center"/>
    </xf>
    <xf numFmtId="0" fontId="0" fillId="0" borderId="25" xfId="0" applyNumberFormat="1" applyFill="1" applyBorder="1">
      <alignment vertical="center"/>
    </xf>
    <xf numFmtId="46" fontId="0" fillId="0" borderId="9" xfId="0" applyNumberForma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center" vertical="top"/>
    </xf>
    <xf numFmtId="14" fontId="0" fillId="0" borderId="10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46" fontId="0" fillId="0" borderId="10" xfId="0" applyNumberFormat="1" applyFill="1" applyBorder="1" applyAlignment="1">
      <alignment horizontal="center" vertical="center"/>
    </xf>
    <xf numFmtId="21" fontId="0" fillId="0" borderId="9" xfId="0" applyNumberFormat="1" applyFill="1" applyBorder="1" applyAlignment="1">
      <alignment horizontal="center" vertical="center"/>
    </xf>
    <xf numFmtId="21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Border="1" applyAlignment="1">
      <alignment horizontal="left" vertical="center"/>
    </xf>
    <xf numFmtId="2" fontId="0" fillId="0" borderId="23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 wrapText="1"/>
    </xf>
    <xf numFmtId="3" fontId="0" fillId="0" borderId="10" xfId="0" applyNumberFormat="1" applyFill="1" applyBorder="1" applyAlignment="1">
      <alignment horizontal="center" vertical="center"/>
    </xf>
    <xf numFmtId="21" fontId="0" fillId="0" borderId="10" xfId="0" applyNumberFormat="1" applyFill="1" applyBorder="1" applyAlignment="1">
      <alignment horizontal="center" vertical="center"/>
    </xf>
    <xf numFmtId="21" fontId="0" fillId="0" borderId="10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3" fontId="0" fillId="0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3" fontId="0" fillId="0" borderId="10" xfId="0" applyNumberFormat="1" applyFont="1" applyBorder="1" applyAlignment="1">
      <alignment horizontal="center" vertical="center"/>
    </xf>
    <xf numFmtId="21" fontId="0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3" fontId="0" fillId="0" borderId="0" xfId="0" applyNumberFormat="1" applyFill="1" applyBorder="1" applyAlignment="1">
      <alignment horizontal="left" vertical="center"/>
    </xf>
    <xf numFmtId="0" fontId="3" fillId="0" borderId="10" xfId="0" applyNumberFormat="1" applyFont="1" applyFill="1" applyBorder="1">
      <alignment vertical="center"/>
    </xf>
    <xf numFmtId="0" fontId="0" fillId="0" borderId="10" xfId="0" applyNumberForma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3" xfId="0" applyNumberForma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0" fillId="0" borderId="10" xfId="0" applyNumberFormat="1" applyFill="1" applyBorder="1" applyAlignment="1">
      <alignment horizontal="center" vertical="center" wrapText="1"/>
    </xf>
    <xf numFmtId="0" fontId="0" fillId="0" borderId="12" xfId="0" applyNumberForma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left" vertical="center" wrapText="1"/>
    </xf>
    <xf numFmtId="2" fontId="0" fillId="0" borderId="10" xfId="0" applyNumberFormat="1" applyFill="1" applyBorder="1" applyAlignment="1">
      <alignment horizontal="center" vertical="center"/>
    </xf>
    <xf numFmtId="3" fontId="0" fillId="0" borderId="10" xfId="0" applyNumberForma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top"/>
    </xf>
    <xf numFmtId="0" fontId="6" fillId="0" borderId="10" xfId="0" applyNumberFormat="1" applyFont="1" applyFill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2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10" xfId="1" applyNumberFormat="1" applyFill="1" applyBorder="1" applyAlignment="1">
      <alignment horizontal="center" vertical="center"/>
    </xf>
    <xf numFmtId="14" fontId="6" fillId="0" borderId="10" xfId="1" applyNumberFormat="1" applyFill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0" xfId="1" applyNumberFormat="1" applyFont="1" applyFill="1" applyBorder="1" applyAlignment="1">
      <alignment horizontal="center" vertical="center"/>
    </xf>
    <xf numFmtId="2" fontId="6" fillId="0" borderId="10" xfId="1" applyNumberFormat="1" applyFill="1" applyBorder="1" applyAlignment="1">
      <alignment horizontal="center" vertical="center"/>
    </xf>
    <xf numFmtId="14" fontId="6" fillId="0" borderId="10" xfId="1" applyNumberFormat="1" applyBorder="1" applyAlignment="1">
      <alignment horizontal="center" vertical="center"/>
    </xf>
    <xf numFmtId="0" fontId="6" fillId="0" borderId="10" xfId="1" applyNumberFormat="1" applyFill="1" applyBorder="1" applyAlignment="1">
      <alignment horizontal="center" vertical="center"/>
    </xf>
    <xf numFmtId="14" fontId="6" fillId="0" borderId="10" xfId="1" applyNumberFormat="1" applyFill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0" xfId="1" applyNumberFormat="1" applyFont="1" applyFill="1" applyBorder="1" applyAlignment="1">
      <alignment horizontal="center" vertical="center"/>
    </xf>
    <xf numFmtId="2" fontId="6" fillId="0" borderId="10" xfId="1" applyNumberFormat="1" applyFill="1" applyBorder="1" applyAlignment="1">
      <alignment horizontal="center" vertical="center"/>
    </xf>
    <xf numFmtId="14" fontId="6" fillId="0" borderId="10" xfId="1" applyNumberFormat="1" applyBorder="1" applyAlignment="1">
      <alignment horizontal="center" vertical="center"/>
    </xf>
    <xf numFmtId="0" fontId="6" fillId="0" borderId="10" xfId="1" applyNumberFormat="1" applyFill="1" applyBorder="1" applyAlignment="1">
      <alignment horizontal="center" vertical="center"/>
    </xf>
    <xf numFmtId="0" fontId="6" fillId="0" borderId="24" xfId="1" applyNumberFormat="1" applyFill="1" applyBorder="1" applyAlignment="1">
      <alignment horizontal="center" vertical="center"/>
    </xf>
    <xf numFmtId="14" fontId="6" fillId="0" borderId="10" xfId="1" applyNumberFormat="1" applyFill="1" applyBorder="1" applyAlignment="1">
      <alignment horizontal="center" vertical="center"/>
    </xf>
    <xf numFmtId="14" fontId="6" fillId="0" borderId="9" xfId="1" applyNumberFormat="1" applyFill="1" applyBorder="1" applyAlignment="1">
      <alignment horizontal="center" vertical="center"/>
    </xf>
    <xf numFmtId="2" fontId="6" fillId="0" borderId="23" xfId="1" applyNumberFormat="1" applyFill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0" xfId="1" applyNumberFormat="1" applyFont="1" applyFill="1" applyBorder="1" applyAlignment="1">
      <alignment horizontal="center" vertical="center"/>
    </xf>
    <xf numFmtId="2" fontId="6" fillId="0" borderId="10" xfId="1" applyNumberFormat="1" applyFill="1" applyBorder="1" applyAlignment="1">
      <alignment horizontal="center" vertical="center"/>
    </xf>
    <xf numFmtId="14" fontId="6" fillId="0" borderId="0" xfId="1" applyNumberFormat="1" applyAlignment="1">
      <alignment horizontal="center" vertical="center"/>
    </xf>
    <xf numFmtId="14" fontId="6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left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 wrapText="1"/>
    </xf>
    <xf numFmtId="14" fontId="0" fillId="0" borderId="23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0" borderId="27" xfId="0" applyNumberFormat="1" applyFill="1" applyBorder="1" applyAlignment="1">
      <alignment horizontal="center" vertical="center"/>
    </xf>
    <xf numFmtId="0" fontId="6" fillId="0" borderId="10" xfId="1" applyNumberFormat="1" applyFill="1" applyBorder="1" applyAlignment="1">
      <alignment horizontal="center" vertical="center"/>
    </xf>
    <xf numFmtId="14" fontId="6" fillId="0" borderId="10" xfId="1" applyNumberFormat="1" applyFill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0" xfId="1" applyNumberFormat="1" applyFont="1" applyFill="1" applyBorder="1" applyAlignment="1">
      <alignment horizontal="center" vertical="center"/>
    </xf>
    <xf numFmtId="2" fontId="6" fillId="0" borderId="10" xfId="1" applyNumberFormat="1" applyFill="1" applyBorder="1" applyAlignment="1">
      <alignment horizontal="center" vertical="center"/>
    </xf>
    <xf numFmtId="14" fontId="6" fillId="0" borderId="10" xfId="1" applyNumberFormat="1" applyFont="1" applyFill="1" applyBorder="1" applyAlignment="1">
      <alignment horizontal="center" vertical="top"/>
    </xf>
    <xf numFmtId="14" fontId="6" fillId="0" borderId="10" xfId="0" applyNumberFormat="1" applyFont="1" applyBorder="1">
      <alignment vertical="center"/>
    </xf>
    <xf numFmtId="14" fontId="0" fillId="0" borderId="10" xfId="0" applyNumberFormat="1" applyBorder="1">
      <alignment vertical="center"/>
    </xf>
    <xf numFmtId="2" fontId="0" fillId="0" borderId="10" xfId="0" applyNumberFormat="1" applyFill="1" applyBorder="1" applyAlignment="1">
      <alignment horizontal="left" vertical="center"/>
    </xf>
    <xf numFmtId="0" fontId="6" fillId="0" borderId="10" xfId="1" applyNumberFormat="1" applyFill="1" applyBorder="1" applyAlignment="1">
      <alignment horizontal="center" vertical="center"/>
    </xf>
    <xf numFmtId="14" fontId="6" fillId="0" borderId="9" xfId="1" applyNumberFormat="1" applyFont="1" applyFill="1" applyBorder="1" applyAlignment="1">
      <alignment horizontal="center" vertical="top"/>
    </xf>
    <xf numFmtId="14" fontId="6" fillId="0" borderId="10" xfId="1" applyNumberFormat="1" applyFill="1" applyBorder="1" applyAlignment="1">
      <alignment horizontal="center" vertical="center"/>
    </xf>
    <xf numFmtId="14" fontId="6" fillId="0" borderId="9" xfId="1" applyNumberFormat="1" applyFill="1" applyBorder="1" applyAlignment="1">
      <alignment horizontal="center" vertical="center"/>
    </xf>
    <xf numFmtId="2" fontId="6" fillId="0" borderId="23" xfId="1" applyNumberFormat="1" applyFill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0" xfId="1" applyNumberFormat="1" applyFon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top"/>
    </xf>
    <xf numFmtId="0" fontId="6" fillId="0" borderId="10" xfId="0" quotePrefix="1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4" xfId="0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10" xfId="0" quotePrefix="1" applyNumberFormat="1" applyFon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0" fillId="0" borderId="12" xfId="0" applyNumberForma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1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12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0" fillId="0" borderId="12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12" xfId="0" applyNumberFormat="1" applyFont="1" applyFill="1" applyBorder="1" applyAlignment="1">
      <alignment horizontal="left" vertical="center"/>
    </xf>
    <xf numFmtId="0" fontId="2" fillId="0" borderId="6" xfId="0" applyNumberFormat="1" applyFont="1" applyFill="1" applyBorder="1" applyAlignment="1">
      <alignment horizontal="left" vertical="center"/>
    </xf>
    <xf numFmtId="0" fontId="2" fillId="0" borderId="20" xfId="0" applyNumberFormat="1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NumberFormat="1" applyFont="1" applyFill="1" applyBorder="1" applyAlignment="1">
      <alignment horizontal="left" vertical="center"/>
    </xf>
    <xf numFmtId="0" fontId="3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top"/>
    </xf>
    <xf numFmtId="0" fontId="2" fillId="0" borderId="12" xfId="0" applyNumberFormat="1" applyFont="1" applyFill="1" applyBorder="1" applyAlignment="1">
      <alignment horizontal="left" vertical="top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4" fillId="0" borderId="19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6" fillId="0" borderId="4" xfId="1" applyFill="1" applyBorder="1" applyAlignment="1">
      <alignment horizontal="center" vertical="center"/>
    </xf>
    <xf numFmtId="16" fontId="0" fillId="0" borderId="9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 xr:uid="{8504754C-BA22-4918-93CE-957A7D74C7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40.png"/><Relationship Id="rId5" Type="http://schemas.openxmlformats.org/officeDocument/2006/relationships/customXml" Target="../ink/ink3.xml"/><Relationship Id="rId4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264565" y="126111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4159" y="200025"/>
          <a:ext cx="3349141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  <a:endParaRPr lang="id-ID" altLang="zh-CN" sz="1100" b="1">
            <a:solidFill>
              <a:srgbClr val="000000"/>
            </a:solidFill>
            <a:latin typeface="Calibri" panose="020F0502020204030204" charset="0"/>
            <a:ea typeface="Calibri" panose="020F0502020204030204" charset="0"/>
          </a:endParaRPr>
        </a:p>
        <a:p>
          <a:pPr algn="l">
            <a:lnSpc>
              <a:spcPts val="1355"/>
            </a:lnSpc>
          </a:pPr>
          <a:endParaRPr lang="id-ID" altLang="zh-CN" sz="1100" b="1">
            <a:solidFill>
              <a:srgbClr val="000000"/>
            </a:solidFill>
            <a:latin typeface="Calibri" panose="020F0502020204030204" charset="0"/>
            <a:ea typeface="Calibri" panose="020F0502020204030204" charset="0"/>
          </a:endParaRPr>
        </a:p>
        <a:p>
          <a:pPr algn="l">
            <a:lnSpc>
              <a:spcPts val="1355"/>
            </a:lnSpc>
          </a:pPr>
          <a:endParaRPr lang="en-US" altLang="zh-CN" sz="1100" b="1">
            <a:solidFill>
              <a:srgbClr val="000000"/>
            </a:solidFill>
            <a:latin typeface="Calibri" panose="020F0502020204030204" charset="0"/>
            <a:ea typeface="Calibri" panose="020F0502020204030204" charset="0"/>
          </a:endParaRP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3641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93675" y="217170"/>
          <a:ext cx="342201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8823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1089443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193675" y="217170"/>
          <a:ext cx="280225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716655" y="15662910"/>
          <a:ext cx="454342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500316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7065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193675" y="217170"/>
          <a:ext cx="305625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1278022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193675" y="217170"/>
          <a:ext cx="341757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57</xdr:row>
      <xdr:rowOff>0</xdr:rowOff>
    </xdr:from>
    <xdr:to>
      <xdr:col>10</xdr:col>
      <xdr:colOff>323124</xdr:colOff>
      <xdr:row>63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502150" y="15464790"/>
          <a:ext cx="464248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1152853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193675" y="217170"/>
          <a:ext cx="30861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43375" y="15662910"/>
          <a:ext cx="462915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70020" y="12693015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540599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540385" y="217170"/>
          <a:ext cx="270891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74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94159" y="219075"/>
          <a:ext cx="34920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204" name=" " descr=" 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4431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193675" y="217170"/>
          <a:ext cx="312991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846493</xdr:colOff>
      <xdr:row>47</xdr:row>
      <xdr:rowOff>50006</xdr:rowOff>
    </xdr:from>
    <xdr:to>
      <xdr:col>10</xdr:col>
      <xdr:colOff>451115</xdr:colOff>
      <xdr:row>53</xdr:row>
      <xdr:rowOff>50006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09085" y="12778740"/>
          <a:ext cx="486219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 txBox="1"/>
      </xdr:nvSpPr>
      <xdr:spPr>
        <a:xfrm>
          <a:off x="193675" y="217170"/>
          <a:ext cx="306895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635</xdr:colOff>
      <xdr:row>0</xdr:row>
      <xdr:rowOff>197485</xdr:rowOff>
    </xdr:from>
    <xdr:to>
      <xdr:col>0</xdr:col>
      <xdr:colOff>276645</xdr:colOff>
      <xdr:row>2</xdr:row>
      <xdr:rowOff>178435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35" y="197485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28053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 txBox="1"/>
      </xdr:nvSpPr>
      <xdr:spPr>
        <a:xfrm>
          <a:off x="193675" y="217170"/>
          <a:ext cx="336613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4495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 txBox="1"/>
      </xdr:nvSpPr>
      <xdr:spPr>
        <a:xfrm>
          <a:off x="193675" y="217170"/>
          <a:ext cx="313055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151413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12870" y="12729210"/>
          <a:ext cx="468820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 txBox="1"/>
      </xdr:nvSpPr>
      <xdr:spPr>
        <a:xfrm>
          <a:off x="193675" y="217170"/>
          <a:ext cx="299847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1278022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 txBox="1"/>
      </xdr:nvSpPr>
      <xdr:spPr>
        <a:xfrm>
          <a:off x="193675" y="217170"/>
          <a:ext cx="326898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53560" y="15662910"/>
          <a:ext cx="458152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7322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 txBox="1"/>
      </xdr:nvSpPr>
      <xdr:spPr>
        <a:xfrm>
          <a:off x="193675" y="217170"/>
          <a:ext cx="325882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  <a:endParaRPr lang="id-ID" altLang="zh-CN" sz="1100" b="1">
            <a:solidFill>
              <a:srgbClr val="000000"/>
            </a:solidFill>
            <a:latin typeface="Calibri" panose="020F0502020204030204" charset="0"/>
            <a:ea typeface="Calibri" panose="020F0502020204030204" charset="0"/>
          </a:endParaRPr>
        </a:p>
        <a:p>
          <a:pPr algn="l">
            <a:lnSpc>
              <a:spcPts val="1355"/>
            </a:lnSpc>
          </a:pPr>
          <a:endParaRPr lang="id-ID" altLang="zh-CN" sz="1100" b="1">
            <a:solidFill>
              <a:srgbClr val="000000"/>
            </a:solidFill>
            <a:latin typeface="Calibri" panose="020F0502020204030204" charset="0"/>
            <a:ea typeface="Calibri" panose="020F0502020204030204" charset="0"/>
          </a:endParaRPr>
        </a:p>
        <a:p>
          <a:pPr algn="l">
            <a:lnSpc>
              <a:spcPts val="1355"/>
            </a:lnSpc>
          </a:pPr>
          <a:endParaRPr lang="en-US" altLang="zh-CN" sz="1100" b="1">
            <a:solidFill>
              <a:srgbClr val="000000"/>
            </a:solidFill>
            <a:latin typeface="Calibri" panose="020F0502020204030204" charset="0"/>
            <a:ea typeface="Calibri" panose="020F0502020204030204" charset="0"/>
          </a:endParaRP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885024</xdr:colOff>
      <xdr:row>47</xdr:row>
      <xdr:rowOff>0</xdr:rowOff>
    </xdr:from>
    <xdr:to>
      <xdr:col>10</xdr:col>
      <xdr:colOff>486085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78325" y="12729210"/>
          <a:ext cx="485902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 txBox="1"/>
      </xdr:nvSpPr>
      <xdr:spPr>
        <a:xfrm>
          <a:off x="193675" y="217170"/>
          <a:ext cx="330009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64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 txBox="1"/>
      </xdr:nvSpPr>
      <xdr:spPr>
        <a:xfrm>
          <a:off x="193675" y="217170"/>
          <a:ext cx="3149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74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94159" y="219075"/>
          <a:ext cx="34920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204" name=" " descr=" 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815186</xdr:colOff>
      <xdr:row>47</xdr:row>
      <xdr:rowOff>0</xdr:rowOff>
    </xdr:from>
    <xdr:to>
      <xdr:col>10</xdr:col>
      <xdr:colOff>420819</xdr:colOff>
      <xdr:row>53</xdr:row>
      <xdr:rowOff>0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95750" y="12710160"/>
          <a:ext cx="486346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239047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 txBox="1"/>
      </xdr:nvSpPr>
      <xdr:spPr>
        <a:xfrm>
          <a:off x="238760" y="217170"/>
          <a:ext cx="304228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1D00-00000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1D00-00000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1D00-00000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1D00-00000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1D00-00000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1D00-00000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1D00-00000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1D00-00000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1D00-00001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1D00-00001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1D00-00001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1D00-00001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1D00-00001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1D00-00001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1D00-00001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1D00-00001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1D00-00001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1D00-00001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1D00-00001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1D00-00001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1D00-00001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1D00-00001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1D00-00001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1D00-00001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1D00-00002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1D00-00002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1D00-00002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1D00-00002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1D00-00002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1D00-00002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1D00-00002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1D00-00002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1D00-00002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1D00-00002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1D00-00002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1D00-00002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1D00-00002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1D00-00002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1D00-00002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1D00-00002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1D00-00003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1D00-00003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1D00-00003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1D00-00003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1D00-00003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1D00-00003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1D00-00003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1D00-00003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1D00-00003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1D00-00003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1D00-00003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1D00-00003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1D00-00003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1D00-00003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1D00-00003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1D00-00003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1D00-00004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1D00-00004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1D00-00004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1D00-00004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1D00-00004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1D00-00004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1D00-00004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1D00-00004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1D00-00004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1D00-00004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1D00-00004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1D00-00004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1D00-00004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1D00-00004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1D00-00004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1D00-00004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1D00-00005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1D00-00005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1D00-00005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1D00-00005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1D00-00005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1D00-00005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1D00-00005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1D00-00005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1D00-00005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1D00-00005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1D00-00005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1D00-00005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1D00-00005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1D00-00005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1D00-00005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1D00-00005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1D00-00006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1D00-00006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1D00-00006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1D00-00006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1D00-00006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1D00-00006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1D00-00006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1D00-00006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1D00-00006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1D00-00006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1D00-00006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1D00-00006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1D00-00006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1D00-00006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1D00-00006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1D00-00006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1D00-00007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1D00-00007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1D00-00007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1D00-00007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1D00-00007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1D00-00007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1D00-00007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1D00-00007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1D00-00007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1D00-00007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1D00-00007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1D00-00007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1D00-00007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1D00-00007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1D00-00007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1D00-00007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1D00-00008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1D00-00008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1D00-00008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1D00-00008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1D00-00008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1D00-00008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1D00-00008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1D00-00008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1D00-00008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1D00-00008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1D00-00008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1D00-00008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1D00-00008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1D00-00008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1D00-00008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1D00-00008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1D00-00009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1D00-00009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1D00-00009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1D00-00009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1D00-00009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1D00-00009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1D00-00009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1D00-00009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1D00-00009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1D00-00009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1D00-00009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1D00-00009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1D00-00009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1D00-00009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1D00-00009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1D00-00009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1D00-0000A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1D00-0000A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1D00-0000A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1D00-0000A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1D00-0000A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1D00-0000A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1D00-0000A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1D00-0000A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1D00-0000A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1D00-0000A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1D00-0000A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1D00-0000A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1D00-0000A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1D00-0000A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1D00-0000A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1D00-0000A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1D00-0000B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1D00-0000B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1D00-0000B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1D00-0000B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1D00-0000B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1D00-0000B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1D00-0000B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1D00-0000B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1D00-0000B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1D00-0000B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1D00-0000B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1D00-0000B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1D00-0000B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1D00-0000B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1D00-0000B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1D00-0000B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1D00-0000C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1D00-0000C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1D00-0000C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1D00-0000C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1D00-0000C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1D00-0000C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1D00-0000C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1D00-0000C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1D00-0000C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1D00-0000C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1D00-0000C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1D00-0000C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1D00-0000C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1D00-0000C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1D00-0000C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1D00-0000C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1D00-0000D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1D00-0000D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1D00-0000D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1D00-0000D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1D00-0000D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1D00-0000D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1D00-0000D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1D00-0000D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1D00-0000D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1D00-0000D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1D00-0000D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1D00-0000D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1D00-0000D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1D00-0000D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1D00-0000D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1D00-0000D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1D00-0000E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1D00-0000E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1D00-0000E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1D00-0000E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1D00-0000E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1D00-0000E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1D00-0000E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1D00-0000E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1D00-0000E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1D00-0000E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1D00-0000E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1D00-0000E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1D00-0000E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1D00-0000E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1D00-0000E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1D00-0000E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1D00-0000F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1D00-0000F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1D00-0000F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1D00-0000F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1D00-0000F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1D00-0000F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1D00-0000F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1D00-0000F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1D00-0000F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1D00-0000F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1D00-0000F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1D00-0000F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1D00-0000F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1D00-0000F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1D00-0000F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1D00-0000F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1D00-000000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1D00-000001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1D00-000002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1D00-000003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1D00-000004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1D00-000005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1D00-000006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1D00-000007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1D00-000008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1D00-000009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1D00-00000A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1D00-00000B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1D00-00000C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1D00-00000D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1D00-00000E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1D00-00000F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1D00-000010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1D00-000011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1D00-000012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1D00-000013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1D00-000014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1D00-000015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1D00-000016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1D00-000017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1D00-000018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1D00-000019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1D00-00001A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1D00-00001B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1D00-00001C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1D00-00001D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1D00-00001E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1D00-00001F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1D00-000020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1D00-000021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1D00-000022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1D00-000023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1D00-000024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1D00-000025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1D00-000026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1D00-000027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1D00-000028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1D00-000029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1D00-00002A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1D00-00002B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1D00-00002C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1D00-00002D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1D00-00002E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1D00-00002F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1D00-000030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1D00-000031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1D00-000032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1D00-000033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1D00-000034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1D00-000035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1D00-000036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1D00-000037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1D00-000038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1D00-000039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1D00-00003A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1D00-00003B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1D00-00003C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1D00-00003D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1D00-00003E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1D00-00003F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1D00-000040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1D00-000041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1D00-000042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1D00-000043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619095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1D00-000044010000}"/>
            </a:ext>
          </a:extLst>
        </xdr:cNvPr>
        <xdr:cNvSpPr/>
      </xdr:nvSpPr>
      <xdr:spPr>
        <a:xfrm>
          <a:off x="0" y="217170"/>
          <a:ext cx="618490" cy="4057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1</xdr:row>
          <xdr:rowOff>0</xdr:rowOff>
        </xdr:from>
        <xdr:to>
          <xdr:col>0</xdr:col>
          <xdr:colOff>361950</xdr:colOff>
          <xdr:row>3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1D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718084</xdr:colOff>
      <xdr:row>47</xdr:row>
      <xdr:rowOff>76200</xdr:rowOff>
    </xdr:from>
    <xdr:to>
      <xdr:col>10</xdr:col>
      <xdr:colOff>320693</xdr:colOff>
      <xdr:row>53</xdr:row>
      <xdr:rowOff>76200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51884" y="13106400"/>
          <a:ext cx="49175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69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1F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1F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1F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1F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id="{00000000-0008-0000-1F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866963</xdr:colOff>
      <xdr:row>47</xdr:row>
      <xdr:rowOff>0</xdr:rowOff>
    </xdr:from>
    <xdr:to>
      <xdr:col>10</xdr:col>
      <xdr:colOff>463005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25265" y="12729210"/>
          <a:ext cx="485394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SpPr txBox="1"/>
      </xdr:nvSpPr>
      <xdr:spPr>
        <a:xfrm>
          <a:off x="193675" y="217170"/>
          <a:ext cx="296481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3763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 txBox="1"/>
      </xdr:nvSpPr>
      <xdr:spPr>
        <a:xfrm>
          <a:off x="193675" y="217170"/>
          <a:ext cx="302323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804349</xdr:colOff>
      <xdr:row>47</xdr:row>
      <xdr:rowOff>50006</xdr:rowOff>
    </xdr:from>
    <xdr:to>
      <xdr:col>10</xdr:col>
      <xdr:colOff>407052</xdr:colOff>
      <xdr:row>53</xdr:row>
      <xdr:rowOff>50006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47210" y="12778740"/>
          <a:ext cx="486092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 txBox="1"/>
      </xdr:nvSpPr>
      <xdr:spPr>
        <a:xfrm>
          <a:off x="193675" y="217170"/>
          <a:ext cx="334962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59486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SpPr txBox="1"/>
      </xdr:nvSpPr>
      <xdr:spPr>
        <a:xfrm>
          <a:off x="193675" y="217170"/>
          <a:ext cx="368046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9478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SpPr txBox="1"/>
      </xdr:nvSpPr>
      <xdr:spPr>
        <a:xfrm>
          <a:off x="193675" y="217170"/>
          <a:ext cx="308038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7440" y="126111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94159" y="200025"/>
          <a:ext cx="34920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0300-0000C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0300-0000C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204" name=" " descr=" ">
          <a:extLst>
            <a:ext uri="{FF2B5EF4-FFF2-40B4-BE49-F238E27FC236}">
              <a16:creationId xmlns:a16="http://schemas.microsoft.com/office/drawing/2014/main" id="{00000000-0008-0000-0300-0000C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7860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SpPr txBox="1"/>
      </xdr:nvSpPr>
      <xdr:spPr>
        <a:xfrm>
          <a:off x="193675" y="217170"/>
          <a:ext cx="316420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1036926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SpPr txBox="1"/>
      </xdr:nvSpPr>
      <xdr:spPr>
        <a:xfrm>
          <a:off x="193675" y="217170"/>
          <a:ext cx="315722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90390" y="15662910"/>
          <a:ext cx="455866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2938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SpPr txBox="1"/>
      </xdr:nvSpPr>
      <xdr:spPr>
        <a:xfrm>
          <a:off x="193675" y="217170"/>
          <a:ext cx="301498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783879</xdr:colOff>
      <xdr:row>47</xdr:row>
      <xdr:rowOff>0</xdr:rowOff>
    </xdr:from>
    <xdr:to>
      <xdr:col>10</xdr:col>
      <xdr:colOff>383273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269105" y="12729210"/>
          <a:ext cx="485711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SpPr txBox="1"/>
      </xdr:nvSpPr>
      <xdr:spPr>
        <a:xfrm>
          <a:off x="193675" y="217170"/>
          <a:ext cx="329184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689958</xdr:colOff>
      <xdr:row>46</xdr:row>
      <xdr:rowOff>177494</xdr:rowOff>
    </xdr:from>
    <xdr:to>
      <xdr:col>10</xdr:col>
      <xdr:colOff>324523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13885" y="12627610"/>
          <a:ext cx="4892675" cy="17018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69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2D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2D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2D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2D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2D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2D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2D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2D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id="{00000000-0008-0000-2D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69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2E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2E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2E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2E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2E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2E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2E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2E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id="{00000000-0008-0000-2E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835400" y="12729210"/>
          <a:ext cx="47072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93675" y="217170"/>
          <a:ext cx="29210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17</xdr:row>
      <xdr:rowOff>0</xdr:rowOff>
    </xdr:from>
    <xdr:to>
      <xdr:col>0</xdr:col>
      <xdr:colOff>705254</xdr:colOff>
      <xdr:row>17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1060967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93675" y="217170"/>
          <a:ext cx="309435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65600" y="15662910"/>
          <a:ext cx="468376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0500-00007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0500-00008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0500-00008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0500-00009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0500-00009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0500-0000A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0500-0000A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0500-0000A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0500-0000B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0500-0000B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0500-0000B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0500-0000B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0500-0000B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0500-0000B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0500-0000B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0500-0000B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0500-0000C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0500-0000C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0500-0000C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0500-0000C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0500-0000C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0500-0000C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0500-0000C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0500-0000C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0500-0000C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0500-0000C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0500-0000C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0500-0000C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0500-0000C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0500-0000C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0500-0000D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0500-0000D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0500-0000D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0500-0000D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0500-0000D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0500-0000D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0500-0000D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0500-0000D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0500-0000D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0500-0000D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0500-0000D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0500-0000D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0500-0000E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0500-0000E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0500-0000E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0500-0000E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0500-0000E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0500-0000E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0500-0000E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0500-0000E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0500-0000E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0500-0000E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0500-0000E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0500-0000E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0500-0000E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0500-0000E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0500-0000E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0500-0000E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0500-0000F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0500-0000F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0500-0000F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0500-0000F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0500-0000F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0500-0000F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0500-0000F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0500-0000F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0500-0000F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0500-0000F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0500-0000FA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0500-0000FB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0500-0000FC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0500-0000FD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0500-0000FE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0500-0000FF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0500-000000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0500-000001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0500-000002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0500-000003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0500-000004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0500-000005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0500-000006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0500-000007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0500-000008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0500-000009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0500-00000A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0500-00000B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0500-00000C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0500-00000D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0500-00000E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0500-00000F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0500-000010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0500-000011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0500-000012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0500-000013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0500-000014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0500-000015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0500-000016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0500-000017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0500-000018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0500-000019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0500-00001A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0500-00001B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0500-00001C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0500-00001D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0500-00001E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0500-00001F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0500-000020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0500-000021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0500-000022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0500-000023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0500-000024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0500-000025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0500-000026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0500-000027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0500-000028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0500-000029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0500-00002A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0500-00002B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0500-00002C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0500-00002D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0500-00002E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0500-00002F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0500-000030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0500-000031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0500-000032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0500-000033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0500-000034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0500-000035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0500-000036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0500-000037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0500-000038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0500-000039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0500-00003A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0500-00003B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0500-00003C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0500-00003D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0500-00003E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0500-00003F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0500-000040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0500-000041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0500-000042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0500-000043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685267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0500-000044010000}"/>
            </a:ext>
          </a:extLst>
        </xdr:cNvPr>
        <xdr:cNvSpPr/>
      </xdr:nvSpPr>
      <xdr:spPr>
        <a:xfrm>
          <a:off x="0" y="217170"/>
          <a:ext cx="685165" cy="4057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1</xdr:row>
          <xdr:rowOff>0</xdr:rowOff>
        </xdr:from>
        <xdr:to>
          <xdr:col>0</xdr:col>
          <xdr:colOff>390525</xdr:colOff>
          <xdr:row>3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5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090" y="12729210"/>
          <a:ext cx="488378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17</xdr:row>
      <xdr:rowOff>0</xdr:rowOff>
    </xdr:from>
    <xdr:to>
      <xdr:col>0</xdr:col>
      <xdr:colOff>705254</xdr:colOff>
      <xdr:row>17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9356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212651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212090" y="217170"/>
          <a:ext cx="346075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249131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4892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1278022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193675" y="217170"/>
          <a:ext cx="319532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947479</xdr:colOff>
      <xdr:row>58</xdr:row>
      <xdr:rowOff>83347</xdr:rowOff>
    </xdr:from>
    <xdr:to>
      <xdr:col>10</xdr:col>
      <xdr:colOff>549338</xdr:colOff>
      <xdr:row>64</xdr:row>
      <xdr:rowOff>83347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507448" y="15501941"/>
          <a:ext cx="4602484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16T09:14:10.271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05-10T13:49:50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16T21:09:48.393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0.xml"/><Relationship Id="rId4" Type="http://schemas.openxmlformats.org/officeDocument/2006/relationships/image" Target="../media/image3.emf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Relationship Id="rId4" Type="http://schemas.openxmlformats.org/officeDocument/2006/relationships/image" Target="../media/image3.emf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2340-294D-48A1-8600-5A78B6A8F7F7}">
  <dimension ref="A1:K54"/>
  <sheetViews>
    <sheetView topLeftCell="A12" zoomScale="70" zoomScaleNormal="70" workbookViewId="0">
      <selection activeCell="D31" sqref="D31"/>
    </sheetView>
  </sheetViews>
  <sheetFormatPr defaultColWidth="9" defaultRowHeight="15.75"/>
  <cols>
    <col min="1" max="1" width="11.625" customWidth="1"/>
    <col min="2" max="2" width="19.5" customWidth="1"/>
    <col min="3" max="3" width="15.375" customWidth="1"/>
    <col min="4" max="4" width="13.125" customWidth="1"/>
    <col min="5" max="5" width="12.75" customWidth="1"/>
    <col min="6" max="10" width="8.625" customWidth="1"/>
    <col min="11" max="11" width="13" customWidth="1"/>
  </cols>
  <sheetData>
    <row r="1" spans="1:11" ht="17.25" thickTop="1" thickBot="1">
      <c r="J1" s="150" t="s">
        <v>0</v>
      </c>
      <c r="K1" s="15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37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136" t="s">
        <v>2</v>
      </c>
      <c r="B7" s="157" t="s">
        <v>193</v>
      </c>
      <c r="C7" s="157"/>
      <c r="D7" s="157"/>
      <c r="E7" s="157"/>
      <c r="F7" s="138" t="s">
        <v>4</v>
      </c>
      <c r="G7" s="157" t="s">
        <v>148</v>
      </c>
      <c r="H7" s="157"/>
      <c r="I7" s="157"/>
      <c r="J7" s="157"/>
      <c r="K7" s="158"/>
    </row>
    <row r="8" spans="1:11" ht="24" customHeight="1">
      <c r="A8" s="136" t="s">
        <v>5</v>
      </c>
      <c r="B8" s="159" t="s">
        <v>6</v>
      </c>
      <c r="C8" s="159"/>
      <c r="D8" s="159"/>
      <c r="E8" s="159"/>
      <c r="F8" s="138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75</v>
      </c>
      <c r="C10" s="60" t="s">
        <v>73</v>
      </c>
      <c r="D10" s="60" t="s">
        <v>19</v>
      </c>
      <c r="E10" s="134">
        <v>8</v>
      </c>
      <c r="F10" s="134">
        <v>484</v>
      </c>
      <c r="G10" s="134">
        <f>SUM(H10+I10)</f>
        <v>488</v>
      </c>
      <c r="H10" s="134">
        <v>484</v>
      </c>
      <c r="I10" s="134">
        <v>4</v>
      </c>
      <c r="J10" s="35">
        <f t="shared" ref="J10:J31" si="0">H10/F10*100</f>
        <v>100</v>
      </c>
      <c r="K10" s="24"/>
    </row>
    <row r="11" spans="1:11" ht="21.95" customHeight="1">
      <c r="A11" s="28">
        <v>44852</v>
      </c>
      <c r="B11" s="60" t="s">
        <v>75</v>
      </c>
      <c r="C11" s="60" t="s">
        <v>73</v>
      </c>
      <c r="D11" s="60" t="s">
        <v>19</v>
      </c>
      <c r="E11" s="134">
        <v>8</v>
      </c>
      <c r="F11" s="134">
        <v>484</v>
      </c>
      <c r="G11" s="134">
        <f t="shared" ref="G11:G31" si="1">SUM(H11+I11)</f>
        <v>484</v>
      </c>
      <c r="H11" s="134">
        <v>484</v>
      </c>
      <c r="I11" s="134"/>
      <c r="J11" s="35">
        <f t="shared" si="0"/>
        <v>100</v>
      </c>
      <c r="K11" s="24"/>
    </row>
    <row r="12" spans="1:11" ht="21.95" customHeight="1">
      <c r="A12" s="28">
        <v>44853</v>
      </c>
      <c r="B12" s="60" t="s">
        <v>75</v>
      </c>
      <c r="C12" s="60" t="s">
        <v>73</v>
      </c>
      <c r="D12" s="60" t="s">
        <v>19</v>
      </c>
      <c r="E12" s="134">
        <v>8</v>
      </c>
      <c r="F12" s="134">
        <v>484</v>
      </c>
      <c r="G12" s="134">
        <f t="shared" si="1"/>
        <v>489</v>
      </c>
      <c r="H12" s="134">
        <v>484</v>
      </c>
      <c r="I12" s="134">
        <v>5</v>
      </c>
      <c r="J12" s="35">
        <f t="shared" si="0"/>
        <v>100</v>
      </c>
      <c r="K12" s="24"/>
    </row>
    <row r="13" spans="1:11" ht="21.95" customHeight="1">
      <c r="A13" s="28">
        <v>44854</v>
      </c>
      <c r="B13" s="60" t="s">
        <v>75</v>
      </c>
      <c r="C13" s="60" t="s">
        <v>73</v>
      </c>
      <c r="D13" s="60" t="s">
        <v>19</v>
      </c>
      <c r="E13" s="134">
        <v>8</v>
      </c>
      <c r="F13" s="134">
        <v>484</v>
      </c>
      <c r="G13" s="134">
        <f t="shared" si="1"/>
        <v>496</v>
      </c>
      <c r="H13" s="134">
        <v>484</v>
      </c>
      <c r="I13" s="134">
        <v>12</v>
      </c>
      <c r="J13" s="35">
        <f t="shared" si="0"/>
        <v>100</v>
      </c>
      <c r="K13" s="24"/>
    </row>
    <row r="14" spans="1:11" ht="21.95" customHeight="1">
      <c r="A14" s="28">
        <v>44855</v>
      </c>
      <c r="B14" s="60" t="s">
        <v>75</v>
      </c>
      <c r="C14" s="60" t="s">
        <v>73</v>
      </c>
      <c r="D14" s="60" t="s">
        <v>19</v>
      </c>
      <c r="E14" s="134">
        <v>8</v>
      </c>
      <c r="F14" s="134">
        <v>484</v>
      </c>
      <c r="G14" s="134">
        <f t="shared" si="1"/>
        <v>487</v>
      </c>
      <c r="H14" s="134">
        <v>484</v>
      </c>
      <c r="I14" s="134">
        <v>3</v>
      </c>
      <c r="J14" s="35">
        <f t="shared" si="0"/>
        <v>100</v>
      </c>
      <c r="K14" s="24"/>
    </row>
    <row r="15" spans="1:11" ht="21.95" customHeight="1">
      <c r="A15" s="28">
        <v>44858</v>
      </c>
      <c r="B15" s="60" t="s">
        <v>75</v>
      </c>
      <c r="C15" s="60" t="s">
        <v>73</v>
      </c>
      <c r="D15" s="60" t="s">
        <v>19</v>
      </c>
      <c r="E15" s="134">
        <v>8</v>
      </c>
      <c r="F15" s="134">
        <v>484</v>
      </c>
      <c r="G15" s="134">
        <f t="shared" si="1"/>
        <v>484</v>
      </c>
      <c r="H15" s="134">
        <v>484</v>
      </c>
      <c r="I15" s="134"/>
      <c r="J15" s="35">
        <f t="shared" si="0"/>
        <v>100</v>
      </c>
      <c r="K15" s="24"/>
    </row>
    <row r="16" spans="1:11" ht="21.95" customHeight="1">
      <c r="A16" s="28">
        <v>44859</v>
      </c>
      <c r="B16" s="60" t="s">
        <v>75</v>
      </c>
      <c r="C16" s="60" t="s">
        <v>73</v>
      </c>
      <c r="D16" s="60" t="s">
        <v>19</v>
      </c>
      <c r="E16" s="134">
        <v>8</v>
      </c>
      <c r="F16" s="134">
        <v>484</v>
      </c>
      <c r="G16" s="134">
        <f t="shared" si="1"/>
        <v>490</v>
      </c>
      <c r="H16" s="134">
        <v>484</v>
      </c>
      <c r="I16" s="134">
        <v>6</v>
      </c>
      <c r="J16" s="35">
        <f t="shared" si="0"/>
        <v>100</v>
      </c>
      <c r="K16" s="24"/>
    </row>
    <row r="17" spans="1:11" ht="21.95" customHeight="1">
      <c r="A17" s="28">
        <v>44860</v>
      </c>
      <c r="B17" s="60" t="s">
        <v>75</v>
      </c>
      <c r="C17" s="60" t="s">
        <v>73</v>
      </c>
      <c r="D17" s="60" t="s">
        <v>19</v>
      </c>
      <c r="E17" s="134">
        <v>8</v>
      </c>
      <c r="F17" s="134">
        <v>484</v>
      </c>
      <c r="G17" s="134">
        <f t="shared" si="1"/>
        <v>491</v>
      </c>
      <c r="H17" s="134">
        <v>484</v>
      </c>
      <c r="I17" s="134">
        <v>7</v>
      </c>
      <c r="J17" s="35">
        <f t="shared" si="0"/>
        <v>100</v>
      </c>
      <c r="K17" s="24"/>
    </row>
    <row r="18" spans="1:11" ht="21.95" customHeight="1">
      <c r="A18" s="28">
        <v>44861</v>
      </c>
      <c r="B18" s="60" t="s">
        <v>75</v>
      </c>
      <c r="C18" s="60" t="s">
        <v>73</v>
      </c>
      <c r="D18" s="60" t="s">
        <v>19</v>
      </c>
      <c r="E18" s="134">
        <v>8</v>
      </c>
      <c r="F18" s="134">
        <v>484</v>
      </c>
      <c r="G18" s="134">
        <f t="shared" si="1"/>
        <v>484</v>
      </c>
      <c r="H18" s="134">
        <v>484</v>
      </c>
      <c r="I18" s="134"/>
      <c r="J18" s="35">
        <f t="shared" si="0"/>
        <v>100</v>
      </c>
      <c r="K18" s="24"/>
    </row>
    <row r="19" spans="1:11" ht="21.95" customHeight="1">
      <c r="A19" s="28">
        <v>44862</v>
      </c>
      <c r="B19" s="60" t="s">
        <v>75</v>
      </c>
      <c r="C19" s="60" t="s">
        <v>73</v>
      </c>
      <c r="D19" s="60" t="s">
        <v>19</v>
      </c>
      <c r="E19" s="134">
        <v>8</v>
      </c>
      <c r="F19" s="134">
        <v>484</v>
      </c>
      <c r="G19" s="134">
        <f t="shared" si="1"/>
        <v>491</v>
      </c>
      <c r="H19" s="134">
        <v>484</v>
      </c>
      <c r="I19" s="134">
        <v>7</v>
      </c>
      <c r="J19" s="35">
        <f t="shared" si="0"/>
        <v>100</v>
      </c>
      <c r="K19" s="24"/>
    </row>
    <row r="20" spans="1:11" ht="21.95" customHeight="1">
      <c r="A20" s="28">
        <v>44865</v>
      </c>
      <c r="B20" s="60" t="s">
        <v>75</v>
      </c>
      <c r="C20" s="60" t="s">
        <v>73</v>
      </c>
      <c r="D20" s="60" t="s">
        <v>19</v>
      </c>
      <c r="E20" s="134">
        <v>8</v>
      </c>
      <c r="F20" s="134">
        <v>484</v>
      </c>
      <c r="G20" s="134">
        <f t="shared" si="1"/>
        <v>484</v>
      </c>
      <c r="H20" s="134">
        <v>484</v>
      </c>
      <c r="I20" s="134"/>
      <c r="J20" s="35">
        <f t="shared" si="0"/>
        <v>100</v>
      </c>
      <c r="K20" s="24"/>
    </row>
    <row r="21" spans="1:11" ht="21.95" customHeight="1">
      <c r="A21" s="28">
        <v>44866</v>
      </c>
      <c r="B21" s="60" t="s">
        <v>75</v>
      </c>
      <c r="C21" s="60" t="s">
        <v>73</v>
      </c>
      <c r="D21" s="60" t="s">
        <v>19</v>
      </c>
      <c r="E21" s="134">
        <v>8</v>
      </c>
      <c r="F21" s="134">
        <v>484</v>
      </c>
      <c r="G21" s="134">
        <f t="shared" si="1"/>
        <v>493</v>
      </c>
      <c r="H21" s="134">
        <v>484</v>
      </c>
      <c r="I21" s="134">
        <v>9</v>
      </c>
      <c r="J21" s="35">
        <f t="shared" si="0"/>
        <v>100</v>
      </c>
      <c r="K21" s="24"/>
    </row>
    <row r="22" spans="1:11" ht="21.95" customHeight="1">
      <c r="A22" s="28">
        <v>44867</v>
      </c>
      <c r="B22" s="60" t="s">
        <v>75</v>
      </c>
      <c r="C22" s="60" t="s">
        <v>73</v>
      </c>
      <c r="D22" s="60" t="s">
        <v>19</v>
      </c>
      <c r="E22" s="134">
        <v>8</v>
      </c>
      <c r="F22" s="134">
        <v>484</v>
      </c>
      <c r="G22" s="134">
        <f t="shared" si="1"/>
        <v>495</v>
      </c>
      <c r="H22" s="134">
        <v>484</v>
      </c>
      <c r="I22" s="134">
        <v>11</v>
      </c>
      <c r="J22" s="35">
        <f t="shared" si="0"/>
        <v>100</v>
      </c>
      <c r="K22" s="24"/>
    </row>
    <row r="23" spans="1:11" ht="21.95" customHeight="1">
      <c r="A23" s="28">
        <v>44868</v>
      </c>
      <c r="B23" s="60" t="s">
        <v>75</v>
      </c>
      <c r="C23" s="60" t="s">
        <v>73</v>
      </c>
      <c r="D23" s="60" t="s">
        <v>19</v>
      </c>
      <c r="E23" s="134">
        <v>8</v>
      </c>
      <c r="F23" s="134">
        <v>484</v>
      </c>
      <c r="G23" s="134">
        <f t="shared" si="1"/>
        <v>484</v>
      </c>
      <c r="H23" s="134">
        <v>484</v>
      </c>
      <c r="I23" s="36"/>
      <c r="J23" s="35">
        <f t="shared" si="0"/>
        <v>100</v>
      </c>
      <c r="K23" s="24"/>
    </row>
    <row r="24" spans="1:11" ht="21.95" customHeight="1">
      <c r="A24" s="28">
        <v>44869</v>
      </c>
      <c r="B24" s="60" t="s">
        <v>75</v>
      </c>
      <c r="C24" s="60" t="s">
        <v>73</v>
      </c>
      <c r="D24" s="60" t="s">
        <v>19</v>
      </c>
      <c r="E24" s="134">
        <v>8</v>
      </c>
      <c r="F24" s="134">
        <v>484</v>
      </c>
      <c r="G24" s="134">
        <f t="shared" si="1"/>
        <v>487</v>
      </c>
      <c r="H24" s="134">
        <v>484</v>
      </c>
      <c r="I24" s="134">
        <v>3</v>
      </c>
      <c r="J24" s="35">
        <f t="shared" si="0"/>
        <v>100</v>
      </c>
      <c r="K24" s="24"/>
    </row>
    <row r="25" spans="1:11" ht="21.95" customHeight="1">
      <c r="A25" s="29">
        <v>44872</v>
      </c>
      <c r="B25" s="60" t="s">
        <v>75</v>
      </c>
      <c r="C25" s="60" t="s">
        <v>73</v>
      </c>
      <c r="D25" s="60" t="s">
        <v>19</v>
      </c>
      <c r="E25" s="134">
        <v>8</v>
      </c>
      <c r="F25" s="134">
        <v>484</v>
      </c>
      <c r="G25" s="134">
        <f t="shared" si="1"/>
        <v>489</v>
      </c>
      <c r="H25" s="134">
        <v>484</v>
      </c>
      <c r="I25" s="134">
        <v>5</v>
      </c>
      <c r="J25" s="35">
        <f t="shared" si="0"/>
        <v>100</v>
      </c>
      <c r="K25" s="24"/>
    </row>
    <row r="26" spans="1:11" ht="21.95" customHeight="1">
      <c r="A26" s="29">
        <v>44873</v>
      </c>
      <c r="B26" s="60" t="s">
        <v>75</v>
      </c>
      <c r="C26" s="60" t="s">
        <v>73</v>
      </c>
      <c r="D26" s="60" t="s">
        <v>19</v>
      </c>
      <c r="E26" s="134">
        <v>8</v>
      </c>
      <c r="F26" s="134">
        <v>484</v>
      </c>
      <c r="G26" s="134">
        <f t="shared" si="1"/>
        <v>484</v>
      </c>
      <c r="H26" s="134">
        <v>484</v>
      </c>
      <c r="I26" s="134"/>
      <c r="J26" s="35">
        <f t="shared" si="0"/>
        <v>100</v>
      </c>
      <c r="K26" s="24"/>
    </row>
    <row r="27" spans="1:11" ht="21.95" customHeight="1">
      <c r="A27" s="29">
        <v>44874</v>
      </c>
      <c r="B27" s="60" t="s">
        <v>75</v>
      </c>
      <c r="C27" s="60" t="s">
        <v>73</v>
      </c>
      <c r="D27" s="60" t="s">
        <v>19</v>
      </c>
      <c r="E27" s="134">
        <v>8</v>
      </c>
      <c r="F27" s="134">
        <v>484</v>
      </c>
      <c r="G27" s="134">
        <f t="shared" si="1"/>
        <v>491</v>
      </c>
      <c r="H27" s="134">
        <v>484</v>
      </c>
      <c r="I27" s="134">
        <v>7</v>
      </c>
      <c r="J27" s="35">
        <f t="shared" si="0"/>
        <v>100</v>
      </c>
      <c r="K27" s="24"/>
    </row>
    <row r="28" spans="1:11" ht="21.95" customHeight="1">
      <c r="A28" s="29">
        <v>44875</v>
      </c>
      <c r="B28" s="60" t="s">
        <v>75</v>
      </c>
      <c r="C28" s="60" t="s">
        <v>73</v>
      </c>
      <c r="D28" s="60" t="s">
        <v>19</v>
      </c>
      <c r="E28" s="134">
        <v>8</v>
      </c>
      <c r="F28" s="134">
        <v>484</v>
      </c>
      <c r="G28" s="134">
        <f t="shared" si="1"/>
        <v>487</v>
      </c>
      <c r="H28" s="134">
        <v>484</v>
      </c>
      <c r="I28" s="134">
        <v>3</v>
      </c>
      <c r="J28" s="35">
        <f t="shared" si="0"/>
        <v>100</v>
      </c>
      <c r="K28" s="24"/>
    </row>
    <row r="29" spans="1:11" ht="21.95" customHeight="1">
      <c r="A29" s="29">
        <v>44876</v>
      </c>
      <c r="B29" s="60" t="s">
        <v>75</v>
      </c>
      <c r="C29" s="60" t="s">
        <v>73</v>
      </c>
      <c r="D29" s="60" t="s">
        <v>19</v>
      </c>
      <c r="E29" s="134">
        <v>8</v>
      </c>
      <c r="F29" s="134">
        <v>484</v>
      </c>
      <c r="G29" s="134">
        <f t="shared" si="1"/>
        <v>486</v>
      </c>
      <c r="H29" s="134">
        <v>484</v>
      </c>
      <c r="I29" s="134">
        <v>2</v>
      </c>
      <c r="J29" s="35">
        <f t="shared" si="0"/>
        <v>100</v>
      </c>
      <c r="K29" s="24"/>
    </row>
    <row r="30" spans="1:11" ht="21.95" customHeight="1">
      <c r="A30" s="29">
        <v>44879</v>
      </c>
      <c r="B30" s="60" t="s">
        <v>75</v>
      </c>
      <c r="C30" s="60" t="s">
        <v>73</v>
      </c>
      <c r="D30" s="60" t="s">
        <v>19</v>
      </c>
      <c r="E30" s="134">
        <v>8</v>
      </c>
      <c r="F30" s="134">
        <v>484</v>
      </c>
      <c r="G30" s="134">
        <f t="shared" si="1"/>
        <v>484</v>
      </c>
      <c r="H30" s="134">
        <v>484</v>
      </c>
      <c r="I30" s="134"/>
      <c r="J30" s="35">
        <f t="shared" si="0"/>
        <v>100</v>
      </c>
      <c r="K30" s="24"/>
    </row>
    <row r="31" spans="1:11" ht="21.95" customHeight="1">
      <c r="A31" s="29">
        <v>44880</v>
      </c>
      <c r="B31" s="60" t="s">
        <v>75</v>
      </c>
      <c r="C31" s="60" t="s">
        <v>73</v>
      </c>
      <c r="D31" s="60" t="s">
        <v>19</v>
      </c>
      <c r="E31" s="134">
        <v>8</v>
      </c>
      <c r="F31" s="134">
        <v>484</v>
      </c>
      <c r="G31" s="134">
        <f t="shared" si="1"/>
        <v>489</v>
      </c>
      <c r="H31" s="134">
        <v>484</v>
      </c>
      <c r="I31" s="36">
        <v>5</v>
      </c>
      <c r="J31" s="35">
        <f t="shared" si="0"/>
        <v>100</v>
      </c>
      <c r="K31" s="24"/>
    </row>
    <row r="32" spans="1:11" ht="21.95" customHeight="1">
      <c r="A32" s="33"/>
      <c r="B32" s="134"/>
      <c r="C32" s="134"/>
      <c r="D32" s="134"/>
      <c r="E32" s="134"/>
      <c r="F32" s="134"/>
      <c r="G32" s="134"/>
      <c r="H32" s="134"/>
      <c r="I32" s="134"/>
      <c r="J32" s="35"/>
      <c r="K32" s="24"/>
    </row>
    <row r="33" spans="1:11" ht="21.95" customHeight="1">
      <c r="A33" s="31"/>
      <c r="B33" s="134"/>
      <c r="C33" s="134"/>
      <c r="D33" s="134"/>
      <c r="E33" s="134"/>
      <c r="F33" s="134"/>
      <c r="G33" s="134"/>
      <c r="H33" s="134"/>
      <c r="I33" s="134"/>
      <c r="J33" s="35"/>
      <c r="K33" s="24"/>
    </row>
    <row r="34" spans="1:11" ht="21.95" customHeight="1">
      <c r="A34" s="31"/>
      <c r="B34" s="134"/>
      <c r="C34" s="134"/>
      <c r="D34" s="134"/>
      <c r="E34" s="134"/>
      <c r="F34" s="134"/>
      <c r="G34" s="134"/>
      <c r="H34" s="134"/>
      <c r="I34" s="134"/>
      <c r="J34" s="35"/>
      <c r="K34" s="24"/>
    </row>
    <row r="35" spans="1:11" ht="21.95" customHeight="1">
      <c r="A35" s="11"/>
      <c r="B35" s="134"/>
      <c r="C35" s="134"/>
      <c r="D35" s="134"/>
      <c r="E35" s="134"/>
      <c r="F35" s="134"/>
      <c r="G35" s="134"/>
      <c r="H35" s="134"/>
      <c r="I35" s="134"/>
      <c r="J35" s="35"/>
      <c r="K35" s="24"/>
    </row>
    <row r="36" spans="1:11" ht="21.95" customHeight="1">
      <c r="A36" s="11"/>
      <c r="B36" s="134"/>
      <c r="C36" s="134"/>
      <c r="D36" s="134"/>
      <c r="E36" s="134"/>
      <c r="F36" s="134"/>
      <c r="G36" s="134"/>
      <c r="H36" s="134"/>
      <c r="I36" s="134"/>
      <c r="J36" s="35"/>
      <c r="K36" s="24"/>
    </row>
    <row r="37" spans="1:11" ht="21.95" customHeight="1">
      <c r="A37" s="11"/>
      <c r="B37" s="134"/>
      <c r="C37" s="134"/>
      <c r="D37" s="134"/>
      <c r="E37" s="134"/>
      <c r="F37" s="134"/>
      <c r="G37" s="134"/>
      <c r="H37" s="134"/>
      <c r="I37" s="134"/>
      <c r="J37" s="35"/>
      <c r="K37" s="24"/>
    </row>
    <row r="38" spans="1:11" ht="21.95" customHeight="1">
      <c r="A38" s="11"/>
      <c r="B38" s="134"/>
      <c r="C38" s="134"/>
      <c r="D38" s="134"/>
      <c r="E38" s="134"/>
      <c r="F38" s="134"/>
      <c r="G38" s="134"/>
      <c r="H38" s="134"/>
      <c r="I38" s="134"/>
      <c r="J38" s="35"/>
      <c r="K38" s="24"/>
    </row>
    <row r="39" spans="1:11" ht="21.95" customHeight="1">
      <c r="A39" s="11"/>
      <c r="B39" s="134"/>
      <c r="C39" s="134"/>
      <c r="D39" s="134"/>
      <c r="E39" s="134"/>
      <c r="F39" s="134"/>
      <c r="G39" s="134"/>
      <c r="H39" s="134"/>
      <c r="I39" s="134"/>
      <c r="J39" s="35"/>
      <c r="K39" s="24"/>
    </row>
    <row r="40" spans="1:11" ht="21.95" customHeight="1">
      <c r="A40" s="11"/>
      <c r="B40" s="134"/>
      <c r="C40" s="134"/>
      <c r="D40" s="134"/>
      <c r="E40" s="134"/>
      <c r="F40" s="134"/>
      <c r="G40" s="134"/>
      <c r="H40" s="134"/>
      <c r="I40" s="134"/>
      <c r="J40" s="35"/>
      <c r="K40" s="24"/>
    </row>
    <row r="41" spans="1:11" ht="21.95" customHeight="1">
      <c r="A41" s="11"/>
      <c r="B41" s="134"/>
      <c r="C41" s="134"/>
      <c r="D41" s="134"/>
      <c r="E41" s="134"/>
      <c r="F41" s="134"/>
      <c r="G41" s="134"/>
      <c r="H41" s="134"/>
      <c r="I41" s="134"/>
      <c r="J41" s="35"/>
      <c r="K41" s="24"/>
    </row>
    <row r="42" spans="1:11" ht="21.95" customHeight="1">
      <c r="A42" s="11"/>
      <c r="B42" s="134"/>
      <c r="C42" s="134"/>
      <c r="D42" s="134"/>
      <c r="E42" s="134"/>
      <c r="F42" s="134"/>
      <c r="G42" s="134"/>
      <c r="H42" s="134"/>
      <c r="I42" s="134"/>
      <c r="J42" s="35"/>
      <c r="K42" s="24"/>
    </row>
    <row r="43" spans="1:11" ht="21.95" customHeight="1">
      <c r="A43" s="11"/>
      <c r="B43" s="134"/>
      <c r="C43" s="134"/>
      <c r="D43" s="134"/>
      <c r="E43" s="134"/>
      <c r="F43" s="134"/>
      <c r="G43" s="134"/>
      <c r="H43" s="134"/>
      <c r="I43" s="134"/>
      <c r="J43" s="35"/>
      <c r="K43" s="24"/>
    </row>
    <row r="44" spans="1:11" ht="21.95" customHeight="1">
      <c r="A44" s="11"/>
      <c r="B44" s="134"/>
      <c r="C44" s="134"/>
      <c r="D44" s="134"/>
      <c r="E44" s="134"/>
      <c r="F44" s="134"/>
      <c r="G44" s="134"/>
      <c r="H44" s="134"/>
      <c r="I44" s="134"/>
      <c r="J44" s="35"/>
      <c r="K44" s="24"/>
    </row>
    <row r="45" spans="1:11" ht="21.95" customHeight="1">
      <c r="A45" s="11"/>
      <c r="B45" s="134"/>
      <c r="C45" s="134"/>
      <c r="D45" s="134"/>
      <c r="E45" s="134"/>
      <c r="F45" s="134"/>
      <c r="G45" s="134"/>
      <c r="H45" s="134"/>
      <c r="I45" s="134"/>
      <c r="J45" s="35"/>
      <c r="K45" s="24"/>
    </row>
    <row r="46" spans="1:11" ht="21.95" customHeight="1">
      <c r="A46" s="11"/>
      <c r="B46" s="134"/>
      <c r="C46" s="134"/>
      <c r="D46" s="134"/>
      <c r="E46" s="134"/>
      <c r="F46" s="134"/>
      <c r="G46" s="134"/>
      <c r="H46" s="134"/>
      <c r="I46" s="134"/>
      <c r="J46" s="35"/>
      <c r="K46" s="24"/>
    </row>
    <row r="47" spans="1:11" ht="21.95" customHeight="1">
      <c r="A47" s="13"/>
      <c r="B47" s="134"/>
      <c r="C47" s="134"/>
      <c r="D47" s="134"/>
      <c r="E47" s="134"/>
      <c r="F47" s="134"/>
      <c r="G47" s="134"/>
      <c r="H47" s="134"/>
      <c r="I47" s="134"/>
      <c r="J47" s="35"/>
      <c r="K47" s="24"/>
    </row>
    <row r="48" spans="1:11" ht="21" customHeight="1">
      <c r="A48" s="142" t="s">
        <v>20</v>
      </c>
      <c r="B48" s="142"/>
      <c r="C48" s="14">
        <f>COUNT(A10:A47)</f>
        <v>22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10648</v>
      </c>
      <c r="D49" s="15"/>
      <c r="E49" s="15"/>
      <c r="F49" s="147"/>
      <c r="G49" s="147"/>
      <c r="H49" s="147"/>
      <c r="I49" s="135"/>
      <c r="J49" s="135"/>
      <c r="K49" s="137"/>
    </row>
    <row r="50" spans="1:11" ht="21" customHeight="1">
      <c r="A50" s="146" t="s">
        <v>23</v>
      </c>
      <c r="B50" s="146"/>
      <c r="C50" s="14">
        <f>SUM(H10:H47)</f>
        <v>10648</v>
      </c>
      <c r="D50" s="15"/>
      <c r="E50" s="15"/>
      <c r="F50" s="135"/>
      <c r="G50" s="135"/>
      <c r="H50" s="135"/>
      <c r="I50" s="135"/>
      <c r="J50" s="135"/>
      <c r="K50" s="137"/>
    </row>
    <row r="51" spans="1:11" ht="21" customHeight="1">
      <c r="A51" s="148" t="s">
        <v>24</v>
      </c>
      <c r="B51" s="146"/>
      <c r="C51" s="34">
        <f>SUM(J10:J47)</f>
        <v>2200</v>
      </c>
      <c r="D51" s="15"/>
      <c r="E51" s="15"/>
      <c r="F51" s="147"/>
      <c r="G51" s="147"/>
      <c r="H51" s="147"/>
      <c r="I51" s="147"/>
      <c r="J51" s="135"/>
      <c r="K51" s="149"/>
    </row>
    <row r="52" spans="1:11" ht="21" customHeight="1">
      <c r="A52" s="148" t="s">
        <v>25</v>
      </c>
      <c r="B52" s="146"/>
      <c r="C52" s="14">
        <f>COUNTA(B10:B47)</f>
        <v>22</v>
      </c>
      <c r="D52" s="15"/>
      <c r="E52" s="15"/>
      <c r="F52" s="147"/>
      <c r="G52" s="147"/>
      <c r="H52" s="147"/>
      <c r="I52" s="147"/>
      <c r="J52" s="135"/>
      <c r="K52" s="149"/>
    </row>
    <row r="53" spans="1:11" ht="21" customHeight="1">
      <c r="A53" s="141" t="s">
        <v>26</v>
      </c>
      <c r="B53" s="141"/>
      <c r="C53" s="34">
        <f>C51/C52</f>
        <v>100</v>
      </c>
      <c r="D53" s="15"/>
      <c r="E53" s="15"/>
      <c r="F53" s="147"/>
      <c r="G53" s="147"/>
      <c r="H53" s="147"/>
      <c r="I53" s="147"/>
      <c r="J53" s="135"/>
      <c r="K53" s="149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4"/>
  <sheetViews>
    <sheetView topLeftCell="A21" workbookViewId="0">
      <selection activeCell="C32" sqref="C32"/>
    </sheetView>
  </sheetViews>
  <sheetFormatPr defaultColWidth="9" defaultRowHeight="15.75"/>
  <cols>
    <col min="1" max="1" width="13.25" customWidth="1"/>
    <col min="2" max="2" width="18.375" customWidth="1"/>
    <col min="3" max="3" width="15.875" customWidth="1"/>
    <col min="4" max="4" width="13.125" customWidth="1"/>
    <col min="5" max="5" width="12.75" customWidth="1"/>
    <col min="6" max="10" width="8.625" customWidth="1"/>
    <col min="11" max="11" width="14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32</v>
      </c>
      <c r="C7" s="157"/>
      <c r="D7" s="157"/>
      <c r="E7" s="157"/>
      <c r="F7" s="6" t="s">
        <v>4</v>
      </c>
      <c r="G7" s="157" t="s">
        <v>70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33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104</v>
      </c>
      <c r="C10" s="12">
        <v>86901</v>
      </c>
      <c r="D10" s="12" t="s">
        <v>19</v>
      </c>
      <c r="E10" s="12">
        <v>8</v>
      </c>
      <c r="F10" s="12">
        <v>800</v>
      </c>
      <c r="G10" s="12">
        <f>SUM(H10)</f>
        <v>208</v>
      </c>
      <c r="H10" s="12">
        <v>208</v>
      </c>
      <c r="I10" s="12">
        <v>2</v>
      </c>
      <c r="J10" s="35">
        <f t="shared" ref="J10:J13" si="0">H10/F10*100</f>
        <v>26</v>
      </c>
      <c r="K10" s="24"/>
    </row>
    <row r="11" spans="1:11" ht="21.95" customHeight="1">
      <c r="A11" s="28">
        <v>44852</v>
      </c>
      <c r="B11" s="60" t="s">
        <v>104</v>
      </c>
      <c r="C11" s="117">
        <v>86901</v>
      </c>
      <c r="D11" s="117" t="s">
        <v>19</v>
      </c>
      <c r="E11" s="117">
        <v>8</v>
      </c>
      <c r="F11" s="117">
        <v>800</v>
      </c>
      <c r="G11" s="117">
        <f>SUM(H11)</f>
        <v>208</v>
      </c>
      <c r="H11" s="117">
        <v>208</v>
      </c>
      <c r="I11" s="12">
        <v>3</v>
      </c>
      <c r="J11" s="35">
        <f t="shared" si="0"/>
        <v>26</v>
      </c>
      <c r="K11" s="24"/>
    </row>
    <row r="12" spans="1:11" ht="21.95" customHeight="1">
      <c r="A12" s="28">
        <v>44853</v>
      </c>
      <c r="B12" s="60" t="s">
        <v>104</v>
      </c>
      <c r="C12" s="117">
        <v>86901</v>
      </c>
      <c r="D12" s="117" t="s">
        <v>19</v>
      </c>
      <c r="E12" s="117">
        <v>8</v>
      </c>
      <c r="F12" s="117">
        <v>800</v>
      </c>
      <c r="G12" s="117">
        <f>SUM(H12)</f>
        <v>208</v>
      </c>
      <c r="H12" s="117">
        <v>208</v>
      </c>
      <c r="I12" s="12"/>
      <c r="J12" s="35">
        <f t="shared" si="0"/>
        <v>26</v>
      </c>
      <c r="K12" s="24"/>
    </row>
    <row r="13" spans="1:11" ht="21.95" customHeight="1">
      <c r="A13" s="28">
        <v>44854</v>
      </c>
      <c r="B13" s="60" t="s">
        <v>104</v>
      </c>
      <c r="C13" s="117">
        <v>86901</v>
      </c>
      <c r="D13" s="117" t="s">
        <v>19</v>
      </c>
      <c r="E13" s="117">
        <v>8</v>
      </c>
      <c r="F13" s="117">
        <v>800</v>
      </c>
      <c r="G13" s="117">
        <f>SUM(H13)</f>
        <v>208</v>
      </c>
      <c r="H13" s="117">
        <v>208</v>
      </c>
      <c r="I13" s="12"/>
      <c r="J13" s="35">
        <f t="shared" si="0"/>
        <v>26</v>
      </c>
      <c r="K13" s="24"/>
    </row>
    <row r="14" spans="1:11" ht="21.95" customHeight="1">
      <c r="A14" s="62">
        <v>44855</v>
      </c>
      <c r="B14" s="60" t="s">
        <v>104</v>
      </c>
      <c r="C14" s="117">
        <v>86901</v>
      </c>
      <c r="D14" s="117" t="s">
        <v>19</v>
      </c>
      <c r="E14" s="117">
        <v>8</v>
      </c>
      <c r="F14" s="117">
        <v>800</v>
      </c>
      <c r="G14" s="117">
        <f>SUM(H14)</f>
        <v>208</v>
      </c>
      <c r="H14" s="117">
        <v>208</v>
      </c>
      <c r="I14" s="36"/>
      <c r="J14" s="64">
        <f t="shared" ref="J14:J28" si="1">H14/F14*100</f>
        <v>26</v>
      </c>
      <c r="K14" s="67"/>
    </row>
    <row r="15" spans="1:11" ht="21.95" customHeight="1">
      <c r="A15" s="62">
        <v>44858</v>
      </c>
      <c r="B15" s="63" t="s">
        <v>105</v>
      </c>
      <c r="C15" s="68" t="s">
        <v>106</v>
      </c>
      <c r="D15" s="36" t="s">
        <v>19</v>
      </c>
      <c r="E15" s="36">
        <v>8</v>
      </c>
      <c r="F15" s="36">
        <v>528</v>
      </c>
      <c r="G15" s="36">
        <f t="shared" ref="G15:G21" si="2">SUM(H15+I15)</f>
        <v>184</v>
      </c>
      <c r="H15" s="36">
        <v>184</v>
      </c>
      <c r="I15" s="36"/>
      <c r="J15" s="64">
        <f t="shared" si="1"/>
        <v>34.848484848484851</v>
      </c>
      <c r="K15" s="67"/>
    </row>
    <row r="16" spans="1:11" ht="21.95" customHeight="1">
      <c r="A16" s="62">
        <v>44859</v>
      </c>
      <c r="B16" s="63" t="s">
        <v>85</v>
      </c>
      <c r="C16" s="68" t="s">
        <v>88</v>
      </c>
      <c r="D16" s="36" t="s">
        <v>19</v>
      </c>
      <c r="E16" s="36">
        <v>8</v>
      </c>
      <c r="F16" s="36">
        <v>488</v>
      </c>
      <c r="G16" s="36">
        <f t="shared" si="2"/>
        <v>320</v>
      </c>
      <c r="H16" s="36">
        <v>300</v>
      </c>
      <c r="I16" s="36">
        <v>20</v>
      </c>
      <c r="J16" s="64">
        <f t="shared" si="1"/>
        <v>61.475409836065573</v>
      </c>
      <c r="K16" s="67"/>
    </row>
    <row r="17" spans="1:11" ht="21.95" customHeight="1">
      <c r="A17" s="62">
        <v>44860</v>
      </c>
      <c r="B17" s="63" t="s">
        <v>85</v>
      </c>
      <c r="C17" s="68" t="s">
        <v>88</v>
      </c>
      <c r="D17" s="36" t="s">
        <v>19</v>
      </c>
      <c r="E17" s="36">
        <v>8</v>
      </c>
      <c r="F17" s="36">
        <v>488</v>
      </c>
      <c r="G17" s="36">
        <f t="shared" ref="G17" si="3">SUM(H17+I17)</f>
        <v>313</v>
      </c>
      <c r="H17" s="36">
        <v>300</v>
      </c>
      <c r="I17" s="36">
        <v>13</v>
      </c>
      <c r="J17" s="64">
        <f t="shared" si="1"/>
        <v>61.475409836065573</v>
      </c>
      <c r="K17" s="67"/>
    </row>
    <row r="18" spans="1:11" ht="21.95" customHeight="1">
      <c r="A18" s="65">
        <v>44861</v>
      </c>
      <c r="B18" s="63" t="s">
        <v>107</v>
      </c>
      <c r="C18" s="68" t="s">
        <v>108</v>
      </c>
      <c r="D18" s="36" t="s">
        <v>19</v>
      </c>
      <c r="E18" s="36">
        <v>8</v>
      </c>
      <c r="F18" s="36">
        <v>528</v>
      </c>
      <c r="G18" s="36">
        <f t="shared" si="2"/>
        <v>200</v>
      </c>
      <c r="H18" s="36">
        <v>200</v>
      </c>
      <c r="I18" s="36"/>
      <c r="J18" s="64">
        <f t="shared" si="1"/>
        <v>37.878787878787875</v>
      </c>
      <c r="K18" s="67"/>
    </row>
    <row r="19" spans="1:11" ht="21.95" customHeight="1">
      <c r="A19" s="65">
        <v>44862</v>
      </c>
      <c r="B19" s="63" t="s">
        <v>109</v>
      </c>
      <c r="C19" s="68" t="s">
        <v>108</v>
      </c>
      <c r="D19" s="36" t="s">
        <v>19</v>
      </c>
      <c r="E19" s="36">
        <v>8</v>
      </c>
      <c r="F19" s="36">
        <v>528</v>
      </c>
      <c r="G19" s="36">
        <f t="shared" si="2"/>
        <v>407</v>
      </c>
      <c r="H19" s="36">
        <v>400</v>
      </c>
      <c r="I19" s="36">
        <v>7</v>
      </c>
      <c r="J19" s="64">
        <f t="shared" si="1"/>
        <v>75.757575757575751</v>
      </c>
      <c r="K19" s="67"/>
    </row>
    <row r="20" spans="1:11" ht="21.95" customHeight="1">
      <c r="A20" s="28">
        <v>44865</v>
      </c>
      <c r="B20" s="63" t="s">
        <v>109</v>
      </c>
      <c r="C20" s="68" t="s">
        <v>108</v>
      </c>
      <c r="D20" s="36" t="s">
        <v>19</v>
      </c>
      <c r="E20" s="36">
        <v>8</v>
      </c>
      <c r="F20" s="36">
        <v>528</v>
      </c>
      <c r="G20" s="36">
        <f t="shared" si="2"/>
        <v>407</v>
      </c>
      <c r="H20" s="36">
        <v>400</v>
      </c>
      <c r="I20" s="36">
        <v>7</v>
      </c>
      <c r="J20" s="64">
        <f t="shared" si="1"/>
        <v>75.757575757575751</v>
      </c>
      <c r="K20" s="24"/>
    </row>
    <row r="21" spans="1:11" ht="21.95" customHeight="1">
      <c r="A21" s="28">
        <v>44869</v>
      </c>
      <c r="B21" s="63" t="s">
        <v>109</v>
      </c>
      <c r="C21" s="68" t="s">
        <v>108</v>
      </c>
      <c r="D21" s="36" t="s">
        <v>19</v>
      </c>
      <c r="E21" s="36">
        <v>8</v>
      </c>
      <c r="F21" s="36">
        <v>528</v>
      </c>
      <c r="G21" s="36">
        <f t="shared" si="2"/>
        <v>407</v>
      </c>
      <c r="H21" s="36">
        <v>400</v>
      </c>
      <c r="I21" s="36">
        <v>7</v>
      </c>
      <c r="J21" s="35">
        <f t="shared" si="1"/>
        <v>75.757575757575751</v>
      </c>
      <c r="K21" s="24"/>
    </row>
    <row r="22" spans="1:11" ht="21.95" customHeight="1">
      <c r="A22" s="29">
        <v>44872</v>
      </c>
      <c r="B22" s="60" t="s">
        <v>85</v>
      </c>
      <c r="C22" s="60" t="s">
        <v>88</v>
      </c>
      <c r="D22" s="133" t="s">
        <v>19</v>
      </c>
      <c r="E22" s="133">
        <v>8</v>
      </c>
      <c r="F22" s="133">
        <v>488</v>
      </c>
      <c r="G22" s="133">
        <f t="shared" ref="G22:G28" si="4">SUM(H22)</f>
        <v>400</v>
      </c>
      <c r="H22" s="133">
        <v>400</v>
      </c>
      <c r="I22" s="133"/>
      <c r="J22" s="35">
        <f t="shared" si="1"/>
        <v>81.967213114754102</v>
      </c>
      <c r="K22" s="24"/>
    </row>
    <row r="23" spans="1:11" ht="21.95" customHeight="1">
      <c r="A23" s="29">
        <v>44873</v>
      </c>
      <c r="B23" s="60" t="s">
        <v>85</v>
      </c>
      <c r="C23" s="60" t="s">
        <v>88</v>
      </c>
      <c r="D23" s="133" t="s">
        <v>19</v>
      </c>
      <c r="E23" s="133">
        <v>8</v>
      </c>
      <c r="F23" s="133">
        <v>488</v>
      </c>
      <c r="G23" s="133">
        <f t="shared" si="4"/>
        <v>407</v>
      </c>
      <c r="H23" s="133">
        <v>407</v>
      </c>
      <c r="I23" s="133">
        <v>5</v>
      </c>
      <c r="J23" s="35">
        <f t="shared" si="1"/>
        <v>83.401639344262293</v>
      </c>
      <c r="K23" s="24"/>
    </row>
    <row r="24" spans="1:11" ht="21.95" customHeight="1">
      <c r="A24" s="29">
        <v>44874</v>
      </c>
      <c r="B24" s="60" t="s">
        <v>85</v>
      </c>
      <c r="C24" s="60" t="s">
        <v>88</v>
      </c>
      <c r="D24" s="133" t="s">
        <v>19</v>
      </c>
      <c r="E24" s="133">
        <v>8</v>
      </c>
      <c r="F24" s="133">
        <v>488</v>
      </c>
      <c r="G24" s="133">
        <f t="shared" si="4"/>
        <v>488</v>
      </c>
      <c r="H24" s="133">
        <v>488</v>
      </c>
      <c r="I24" s="133">
        <v>2</v>
      </c>
      <c r="J24" s="35">
        <f t="shared" si="1"/>
        <v>100</v>
      </c>
      <c r="K24" s="24"/>
    </row>
    <row r="25" spans="1:11" ht="21.95" customHeight="1">
      <c r="A25" s="29">
        <v>44875</v>
      </c>
      <c r="B25" s="60" t="s">
        <v>85</v>
      </c>
      <c r="C25" s="60" t="s">
        <v>88</v>
      </c>
      <c r="D25" s="133" t="s">
        <v>19</v>
      </c>
      <c r="E25" s="133">
        <v>8</v>
      </c>
      <c r="F25" s="133">
        <v>488</v>
      </c>
      <c r="G25" s="133">
        <f t="shared" si="4"/>
        <v>488</v>
      </c>
      <c r="H25" s="133">
        <v>488</v>
      </c>
      <c r="I25" s="133"/>
      <c r="J25" s="35">
        <f t="shared" si="1"/>
        <v>100</v>
      </c>
      <c r="K25" s="24"/>
    </row>
    <row r="26" spans="1:11" ht="21.95" customHeight="1">
      <c r="A26" s="29">
        <v>44876</v>
      </c>
      <c r="B26" s="60" t="s">
        <v>85</v>
      </c>
      <c r="C26" s="60" t="s">
        <v>88</v>
      </c>
      <c r="D26" s="133" t="s">
        <v>19</v>
      </c>
      <c r="E26" s="133">
        <v>8</v>
      </c>
      <c r="F26" s="133">
        <v>488</v>
      </c>
      <c r="G26" s="133">
        <f t="shared" si="4"/>
        <v>488</v>
      </c>
      <c r="H26" s="133">
        <v>488</v>
      </c>
      <c r="I26" s="133">
        <v>5</v>
      </c>
      <c r="J26" s="35">
        <f t="shared" si="1"/>
        <v>100</v>
      </c>
      <c r="K26" s="24"/>
    </row>
    <row r="27" spans="1:11" ht="21.95" customHeight="1">
      <c r="A27" s="29">
        <v>44879</v>
      </c>
      <c r="B27" s="60" t="s">
        <v>85</v>
      </c>
      <c r="C27" s="60" t="s">
        <v>86</v>
      </c>
      <c r="D27" s="133" t="s">
        <v>19</v>
      </c>
      <c r="E27" s="133">
        <v>8</v>
      </c>
      <c r="F27" s="133">
        <v>456</v>
      </c>
      <c r="G27" s="133">
        <f t="shared" si="4"/>
        <v>417</v>
      </c>
      <c r="H27" s="133">
        <v>417</v>
      </c>
      <c r="I27" s="133"/>
      <c r="J27" s="35">
        <f t="shared" si="1"/>
        <v>91.44736842105263</v>
      </c>
      <c r="K27" s="24"/>
    </row>
    <row r="28" spans="1:11" ht="21.95" customHeight="1">
      <c r="A28" s="29">
        <v>44880</v>
      </c>
      <c r="B28" s="60" t="s">
        <v>85</v>
      </c>
      <c r="C28" s="60" t="s">
        <v>86</v>
      </c>
      <c r="D28" s="133" t="s">
        <v>19</v>
      </c>
      <c r="E28" s="133">
        <v>8</v>
      </c>
      <c r="F28" s="133">
        <v>456</v>
      </c>
      <c r="G28" s="133">
        <f t="shared" si="4"/>
        <v>456</v>
      </c>
      <c r="H28" s="36">
        <v>456</v>
      </c>
      <c r="I28" s="36">
        <v>3</v>
      </c>
      <c r="J28" s="35">
        <f t="shared" si="1"/>
        <v>100</v>
      </c>
      <c r="K28" s="24"/>
    </row>
    <row r="29" spans="1:11" ht="21.95" customHeight="1">
      <c r="A29" s="29"/>
      <c r="B29" s="60"/>
      <c r="C29" s="60"/>
      <c r="D29" s="117"/>
      <c r="E29" s="117"/>
      <c r="F29" s="117"/>
      <c r="G29" s="117"/>
      <c r="H29" s="117"/>
      <c r="I29" s="12"/>
      <c r="J29" s="35"/>
      <c r="K29" s="24"/>
    </row>
    <row r="30" spans="1:11" ht="21.95" customHeight="1">
      <c r="A30" s="29"/>
      <c r="B30" s="60"/>
      <c r="C30" s="60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29"/>
      <c r="B31" s="60"/>
      <c r="C31" s="60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1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1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19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10968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6368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1209.7670405522001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19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63.671949502747374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4"/>
  <sheetViews>
    <sheetView topLeftCell="A21" zoomScale="82" zoomScaleNormal="82" workbookViewId="0">
      <selection activeCell="H37" sqref="H37"/>
    </sheetView>
  </sheetViews>
  <sheetFormatPr defaultColWidth="9" defaultRowHeight="15.75"/>
  <cols>
    <col min="1" max="1" width="12" customWidth="1"/>
    <col min="2" max="2" width="19.5" customWidth="1"/>
    <col min="3" max="3" width="19" customWidth="1"/>
    <col min="4" max="4" width="13.125" customWidth="1"/>
    <col min="5" max="5" width="12.75" customWidth="1"/>
    <col min="6" max="8" width="8.625" customWidth="1"/>
    <col min="9" max="9" width="9" customWidth="1"/>
    <col min="10" max="10" width="8.625" customWidth="1"/>
    <col min="11" max="11" width="7.62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34</v>
      </c>
      <c r="C7" s="157"/>
      <c r="D7" s="157"/>
      <c r="E7" s="157"/>
      <c r="F7" s="6" t="s">
        <v>4</v>
      </c>
      <c r="G7" s="157" t="s">
        <v>115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116</v>
      </c>
      <c r="C10" s="60" t="s">
        <v>93</v>
      </c>
      <c r="D10" s="60" t="s">
        <v>28</v>
      </c>
      <c r="E10" s="132">
        <v>8</v>
      </c>
      <c r="F10" s="132">
        <v>3000</v>
      </c>
      <c r="G10" s="132">
        <f>SUM(H10+I10)</f>
        <v>924</v>
      </c>
      <c r="H10" s="132">
        <v>890</v>
      </c>
      <c r="I10" s="132">
        <v>34</v>
      </c>
      <c r="J10" s="57">
        <f t="shared" ref="J10:J32" si="0">H10/F10*100</f>
        <v>29.666666666666668</v>
      </c>
      <c r="K10" s="132"/>
    </row>
    <row r="11" spans="1:11" ht="21.95" customHeight="1">
      <c r="A11" s="28">
        <v>44852</v>
      </c>
      <c r="B11" s="60" t="s">
        <v>104</v>
      </c>
      <c r="C11" s="132">
        <v>86901</v>
      </c>
      <c r="D11" s="60" t="s">
        <v>28</v>
      </c>
      <c r="E11" s="132">
        <v>8</v>
      </c>
      <c r="F11" s="132">
        <v>3000</v>
      </c>
      <c r="G11" s="132">
        <f t="shared" ref="G11:G32" si="1">SUM(H11+I11)</f>
        <v>1033</v>
      </c>
      <c r="H11" s="132">
        <v>970</v>
      </c>
      <c r="I11" s="132">
        <v>63</v>
      </c>
      <c r="J11" s="57">
        <f t="shared" si="0"/>
        <v>32.333333333333329</v>
      </c>
      <c r="K11" s="132"/>
    </row>
    <row r="12" spans="1:11" ht="21.95" customHeight="1">
      <c r="A12" s="28">
        <v>44853</v>
      </c>
      <c r="B12" s="60" t="s">
        <v>94</v>
      </c>
      <c r="C12" s="60" t="s">
        <v>95</v>
      </c>
      <c r="D12" s="60" t="s">
        <v>28</v>
      </c>
      <c r="E12" s="132">
        <v>8</v>
      </c>
      <c r="F12" s="132">
        <v>3000</v>
      </c>
      <c r="G12" s="132">
        <f t="shared" si="1"/>
        <v>1338</v>
      </c>
      <c r="H12" s="132">
        <v>1249</v>
      </c>
      <c r="I12" s="132">
        <v>89</v>
      </c>
      <c r="J12" s="57">
        <f t="shared" si="0"/>
        <v>41.633333333333333</v>
      </c>
      <c r="K12" s="132"/>
    </row>
    <row r="13" spans="1:11" ht="21.95" customHeight="1">
      <c r="A13" s="28">
        <v>44854</v>
      </c>
      <c r="B13" s="60" t="s">
        <v>126</v>
      </c>
      <c r="C13" s="60" t="s">
        <v>125</v>
      </c>
      <c r="D13" s="60" t="s">
        <v>28</v>
      </c>
      <c r="E13" s="132">
        <v>8</v>
      </c>
      <c r="F13" s="132">
        <v>3000</v>
      </c>
      <c r="G13" s="132">
        <f t="shared" si="1"/>
        <v>2467</v>
      </c>
      <c r="H13" s="132">
        <v>2445</v>
      </c>
      <c r="I13" s="132">
        <v>22</v>
      </c>
      <c r="J13" s="57">
        <f t="shared" si="0"/>
        <v>81.5</v>
      </c>
      <c r="K13" s="132"/>
    </row>
    <row r="14" spans="1:11" ht="21.95" customHeight="1">
      <c r="A14" s="28">
        <v>44855</v>
      </c>
      <c r="B14" s="60" t="s">
        <v>116</v>
      </c>
      <c r="C14" s="60" t="s">
        <v>93</v>
      </c>
      <c r="D14" s="60" t="s">
        <v>28</v>
      </c>
      <c r="E14" s="132">
        <v>8</v>
      </c>
      <c r="F14" s="132">
        <v>3000</v>
      </c>
      <c r="G14" s="132">
        <f t="shared" si="1"/>
        <v>2544</v>
      </c>
      <c r="H14" s="132">
        <v>2532</v>
      </c>
      <c r="I14" s="132">
        <v>12</v>
      </c>
      <c r="J14" s="57">
        <f t="shared" si="0"/>
        <v>84.399999999999991</v>
      </c>
      <c r="K14" s="132"/>
    </row>
    <row r="15" spans="1:11" ht="21.95" customHeight="1">
      <c r="A15" s="28">
        <v>44858</v>
      </c>
      <c r="B15" s="60" t="s">
        <v>110</v>
      </c>
      <c r="C15" s="60" t="s">
        <v>95</v>
      </c>
      <c r="D15" s="60" t="s">
        <v>28</v>
      </c>
      <c r="E15" s="132">
        <v>8</v>
      </c>
      <c r="F15" s="132">
        <v>3000</v>
      </c>
      <c r="G15" s="132">
        <f t="shared" si="1"/>
        <v>1281</v>
      </c>
      <c r="H15" s="132">
        <v>1234</v>
      </c>
      <c r="I15" s="132">
        <v>47</v>
      </c>
      <c r="J15" s="57">
        <f t="shared" si="0"/>
        <v>41.133333333333333</v>
      </c>
      <c r="K15" s="132"/>
    </row>
    <row r="16" spans="1:11" ht="21.95" customHeight="1">
      <c r="A16" s="28">
        <v>44859</v>
      </c>
      <c r="B16" s="60" t="s">
        <v>116</v>
      </c>
      <c r="C16" s="60" t="s">
        <v>93</v>
      </c>
      <c r="D16" s="60" t="s">
        <v>28</v>
      </c>
      <c r="E16" s="132">
        <v>8</v>
      </c>
      <c r="F16" s="132">
        <v>3000</v>
      </c>
      <c r="G16" s="132">
        <f t="shared" si="1"/>
        <v>2510</v>
      </c>
      <c r="H16" s="132">
        <v>2414</v>
      </c>
      <c r="I16" s="132">
        <v>96</v>
      </c>
      <c r="J16" s="57">
        <f t="shared" si="0"/>
        <v>80.466666666666669</v>
      </c>
      <c r="K16" s="132"/>
    </row>
    <row r="17" spans="1:11" ht="21.95" customHeight="1">
      <c r="A17" s="28">
        <v>44860</v>
      </c>
      <c r="B17" s="60" t="s">
        <v>94</v>
      </c>
      <c r="C17" s="60" t="s">
        <v>95</v>
      </c>
      <c r="D17" s="60" t="s">
        <v>28</v>
      </c>
      <c r="E17" s="132">
        <v>8</v>
      </c>
      <c r="F17" s="132">
        <v>3000</v>
      </c>
      <c r="G17" s="132">
        <f t="shared" si="1"/>
        <v>1453</v>
      </c>
      <c r="H17" s="132">
        <v>1409</v>
      </c>
      <c r="I17" s="132">
        <v>44</v>
      </c>
      <c r="J17" s="57">
        <f t="shared" si="0"/>
        <v>46.966666666666669</v>
      </c>
      <c r="K17" s="132"/>
    </row>
    <row r="18" spans="1:11" ht="21.95" customHeight="1">
      <c r="A18" s="28">
        <v>44861</v>
      </c>
      <c r="B18" s="60" t="s">
        <v>116</v>
      </c>
      <c r="C18" s="60" t="s">
        <v>93</v>
      </c>
      <c r="D18" s="60" t="s">
        <v>28</v>
      </c>
      <c r="E18" s="132">
        <v>8</v>
      </c>
      <c r="F18" s="132">
        <v>3000</v>
      </c>
      <c r="G18" s="132">
        <f t="shared" si="1"/>
        <v>2576</v>
      </c>
      <c r="H18" s="132">
        <v>2553</v>
      </c>
      <c r="I18" s="132">
        <v>23</v>
      </c>
      <c r="J18" s="57">
        <f t="shared" si="0"/>
        <v>85.1</v>
      </c>
      <c r="K18" s="132"/>
    </row>
    <row r="19" spans="1:11" ht="21.95" customHeight="1">
      <c r="A19" s="28">
        <v>44862</v>
      </c>
      <c r="B19" s="60" t="s">
        <v>104</v>
      </c>
      <c r="C19" s="132">
        <v>86901</v>
      </c>
      <c r="D19" s="60" t="s">
        <v>28</v>
      </c>
      <c r="E19" s="132">
        <v>8</v>
      </c>
      <c r="F19" s="132">
        <v>3000</v>
      </c>
      <c r="G19" s="132">
        <f t="shared" si="1"/>
        <v>1587</v>
      </c>
      <c r="H19" s="132">
        <v>1500</v>
      </c>
      <c r="I19" s="132">
        <v>87</v>
      </c>
      <c r="J19" s="57">
        <f t="shared" si="0"/>
        <v>50</v>
      </c>
      <c r="K19" s="132"/>
    </row>
    <row r="20" spans="1:11" ht="21.95" customHeight="1">
      <c r="A20" s="28">
        <v>44865</v>
      </c>
      <c r="B20" s="60" t="s">
        <v>94</v>
      </c>
      <c r="C20" s="60" t="s">
        <v>95</v>
      </c>
      <c r="D20" s="60" t="s">
        <v>28</v>
      </c>
      <c r="E20" s="132">
        <v>8</v>
      </c>
      <c r="F20" s="132">
        <v>3000</v>
      </c>
      <c r="G20" s="132">
        <f t="shared" si="1"/>
        <v>1593</v>
      </c>
      <c r="H20" s="132">
        <v>1560</v>
      </c>
      <c r="I20" s="132">
        <v>33</v>
      </c>
      <c r="J20" s="57">
        <f t="shared" si="0"/>
        <v>52</v>
      </c>
      <c r="K20" s="132"/>
    </row>
    <row r="21" spans="1:11" ht="21.95" customHeight="1">
      <c r="A21" s="28">
        <v>44866</v>
      </c>
      <c r="B21" s="60" t="s">
        <v>192</v>
      </c>
      <c r="C21" s="60" t="s">
        <v>125</v>
      </c>
      <c r="D21" s="60" t="s">
        <v>28</v>
      </c>
      <c r="E21" s="132">
        <v>8</v>
      </c>
      <c r="F21" s="132">
        <v>3000</v>
      </c>
      <c r="G21" s="132">
        <f t="shared" si="1"/>
        <v>1312</v>
      </c>
      <c r="H21" s="132">
        <v>1245</v>
      </c>
      <c r="I21" s="132">
        <v>67</v>
      </c>
      <c r="J21" s="57">
        <f t="shared" si="0"/>
        <v>41.5</v>
      </c>
      <c r="K21" s="132"/>
    </row>
    <row r="22" spans="1:11" ht="21.95" customHeight="1">
      <c r="A22" s="28">
        <v>44867</v>
      </c>
      <c r="B22" s="60" t="s">
        <v>116</v>
      </c>
      <c r="C22" s="60" t="s">
        <v>93</v>
      </c>
      <c r="D22" s="60" t="s">
        <v>28</v>
      </c>
      <c r="E22" s="132">
        <v>8</v>
      </c>
      <c r="F22" s="132">
        <v>3000</v>
      </c>
      <c r="G22" s="132">
        <f t="shared" si="1"/>
        <v>1299</v>
      </c>
      <c r="H22" s="36">
        <v>1244</v>
      </c>
      <c r="I22" s="132">
        <v>55</v>
      </c>
      <c r="J22" s="57">
        <f t="shared" si="0"/>
        <v>41.466666666666669</v>
      </c>
      <c r="K22" s="132"/>
    </row>
    <row r="23" spans="1:11" ht="21.95" customHeight="1">
      <c r="A23" s="28">
        <v>44868</v>
      </c>
      <c r="B23" s="60" t="s">
        <v>116</v>
      </c>
      <c r="C23" s="60" t="s">
        <v>93</v>
      </c>
      <c r="D23" s="60" t="s">
        <v>28</v>
      </c>
      <c r="E23" s="132">
        <v>8</v>
      </c>
      <c r="F23" s="132">
        <v>3000</v>
      </c>
      <c r="G23" s="132">
        <f t="shared" si="1"/>
        <v>2156</v>
      </c>
      <c r="H23" s="132">
        <v>2124</v>
      </c>
      <c r="I23" s="132">
        <v>32</v>
      </c>
      <c r="J23" s="57">
        <f t="shared" si="0"/>
        <v>70.8</v>
      </c>
      <c r="K23" s="132"/>
    </row>
    <row r="24" spans="1:11" ht="21.95" customHeight="1">
      <c r="A24" s="28">
        <v>44869</v>
      </c>
      <c r="B24" s="60" t="s">
        <v>104</v>
      </c>
      <c r="C24" s="132">
        <v>86902</v>
      </c>
      <c r="D24" s="60" t="s">
        <v>28</v>
      </c>
      <c r="E24" s="132">
        <v>4</v>
      </c>
      <c r="F24" s="132">
        <v>1500</v>
      </c>
      <c r="G24" s="132">
        <f t="shared" si="1"/>
        <v>1074</v>
      </c>
      <c r="H24" s="132">
        <v>1000</v>
      </c>
      <c r="I24" s="36">
        <v>74</v>
      </c>
      <c r="J24" s="57">
        <f t="shared" si="0"/>
        <v>66.666666666666657</v>
      </c>
      <c r="K24" s="132"/>
    </row>
    <row r="25" spans="1:11" ht="21.95" customHeight="1">
      <c r="A25" s="36"/>
      <c r="B25" s="60" t="s">
        <v>116</v>
      </c>
      <c r="C25" s="60" t="s">
        <v>93</v>
      </c>
      <c r="D25" s="60" t="s">
        <v>28</v>
      </c>
      <c r="E25" s="132">
        <v>4</v>
      </c>
      <c r="F25" s="132">
        <v>1500</v>
      </c>
      <c r="G25" s="132">
        <f t="shared" si="1"/>
        <v>1043</v>
      </c>
      <c r="H25" s="132">
        <v>1000</v>
      </c>
      <c r="I25" s="132">
        <v>43</v>
      </c>
      <c r="J25" s="57">
        <f t="shared" si="0"/>
        <v>66.666666666666657</v>
      </c>
      <c r="K25" s="132"/>
    </row>
    <row r="26" spans="1:11" ht="21.95" customHeight="1">
      <c r="A26" s="28">
        <v>44872</v>
      </c>
      <c r="B26" s="60" t="s">
        <v>116</v>
      </c>
      <c r="C26" s="60" t="s">
        <v>93</v>
      </c>
      <c r="D26" s="60" t="s">
        <v>28</v>
      </c>
      <c r="E26" s="132">
        <v>8</v>
      </c>
      <c r="F26" s="132">
        <v>3000</v>
      </c>
      <c r="G26" s="132">
        <f t="shared" si="1"/>
        <v>2163</v>
      </c>
      <c r="H26" s="132">
        <v>2100</v>
      </c>
      <c r="I26" s="132">
        <v>63</v>
      </c>
      <c r="J26" s="57">
        <f t="shared" si="0"/>
        <v>70</v>
      </c>
      <c r="K26" s="132"/>
    </row>
    <row r="27" spans="1:11" ht="21.95" customHeight="1">
      <c r="A27" s="28">
        <v>44873</v>
      </c>
      <c r="B27" s="60" t="s">
        <v>116</v>
      </c>
      <c r="C27" s="60" t="s">
        <v>93</v>
      </c>
      <c r="D27" s="60" t="s">
        <v>28</v>
      </c>
      <c r="E27" s="132">
        <v>8</v>
      </c>
      <c r="F27" s="132">
        <v>3000</v>
      </c>
      <c r="G27" s="132">
        <f t="shared" si="1"/>
        <v>1578</v>
      </c>
      <c r="H27" s="132">
        <v>1500</v>
      </c>
      <c r="I27" s="132">
        <v>78</v>
      </c>
      <c r="J27" s="57">
        <f t="shared" si="0"/>
        <v>50</v>
      </c>
      <c r="K27" s="132"/>
    </row>
    <row r="28" spans="1:11" ht="21.95" customHeight="1">
      <c r="A28" s="28">
        <v>44874</v>
      </c>
      <c r="B28" s="60" t="s">
        <v>112</v>
      </c>
      <c r="C28" s="60" t="s">
        <v>83</v>
      </c>
      <c r="D28" s="60" t="s">
        <v>28</v>
      </c>
      <c r="E28" s="132">
        <v>8</v>
      </c>
      <c r="F28" s="132">
        <v>3000</v>
      </c>
      <c r="G28" s="132">
        <f t="shared" si="1"/>
        <v>1650</v>
      </c>
      <c r="H28" s="132">
        <v>1560</v>
      </c>
      <c r="I28" s="132">
        <v>90</v>
      </c>
      <c r="J28" s="57">
        <f t="shared" si="0"/>
        <v>52</v>
      </c>
      <c r="K28" s="132"/>
    </row>
    <row r="29" spans="1:11" ht="21.95" customHeight="1">
      <c r="A29" s="28">
        <v>44875</v>
      </c>
      <c r="B29" s="60" t="s">
        <v>112</v>
      </c>
      <c r="C29" s="60" t="s">
        <v>83</v>
      </c>
      <c r="D29" s="60" t="s">
        <v>28</v>
      </c>
      <c r="E29" s="132">
        <v>8</v>
      </c>
      <c r="F29" s="132">
        <v>3000</v>
      </c>
      <c r="G29" s="132">
        <f t="shared" si="1"/>
        <v>1320</v>
      </c>
      <c r="H29" s="132">
        <v>1245</v>
      </c>
      <c r="I29" s="132">
        <v>75</v>
      </c>
      <c r="J29" s="57">
        <f t="shared" si="0"/>
        <v>41.5</v>
      </c>
      <c r="K29" s="132"/>
    </row>
    <row r="30" spans="1:11" ht="21.95" customHeight="1">
      <c r="A30" s="28">
        <v>44876</v>
      </c>
      <c r="B30" s="60" t="s">
        <v>116</v>
      </c>
      <c r="C30" s="60" t="s">
        <v>93</v>
      </c>
      <c r="D30" s="60" t="s">
        <v>28</v>
      </c>
      <c r="E30" s="132">
        <v>8</v>
      </c>
      <c r="F30" s="132">
        <v>3000</v>
      </c>
      <c r="G30" s="132">
        <f t="shared" si="1"/>
        <v>1317</v>
      </c>
      <c r="H30" s="36">
        <v>1300</v>
      </c>
      <c r="I30" s="36">
        <v>17</v>
      </c>
      <c r="J30" s="57">
        <f t="shared" si="0"/>
        <v>43.333333333333336</v>
      </c>
      <c r="K30" s="132"/>
    </row>
    <row r="31" spans="1:11" ht="21.95" customHeight="1">
      <c r="A31" s="62">
        <v>44879</v>
      </c>
      <c r="B31" s="60" t="s">
        <v>112</v>
      </c>
      <c r="C31" s="60" t="s">
        <v>83</v>
      </c>
      <c r="D31" s="60" t="s">
        <v>28</v>
      </c>
      <c r="E31" s="132">
        <v>8</v>
      </c>
      <c r="F31" s="132">
        <v>3000</v>
      </c>
      <c r="G31" s="132">
        <f t="shared" si="1"/>
        <v>1764</v>
      </c>
      <c r="H31" s="132">
        <v>1700</v>
      </c>
      <c r="I31" s="132">
        <v>64</v>
      </c>
      <c r="J31" s="57">
        <f t="shared" si="0"/>
        <v>56.666666666666664</v>
      </c>
      <c r="K31" s="132"/>
    </row>
    <row r="32" spans="1:11" ht="21.95" customHeight="1">
      <c r="A32" s="62">
        <v>44880</v>
      </c>
      <c r="B32" s="60" t="s">
        <v>85</v>
      </c>
      <c r="C32" s="60" t="s">
        <v>146</v>
      </c>
      <c r="D32" s="60" t="s">
        <v>28</v>
      </c>
      <c r="E32" s="132">
        <v>8</v>
      </c>
      <c r="F32" s="132">
        <v>3000</v>
      </c>
      <c r="G32" s="132">
        <f t="shared" si="1"/>
        <v>1041</v>
      </c>
      <c r="H32" s="132">
        <v>1000</v>
      </c>
      <c r="I32" s="132">
        <v>41</v>
      </c>
      <c r="J32" s="57">
        <f t="shared" si="0"/>
        <v>33.333333333333329</v>
      </c>
      <c r="K32" s="132"/>
    </row>
    <row r="33" spans="1:11" ht="21.95" customHeight="1">
      <c r="A33" s="39"/>
      <c r="B33" s="36"/>
      <c r="C33" s="36"/>
      <c r="D33" s="132"/>
      <c r="E33" s="132"/>
      <c r="F33" s="132"/>
      <c r="G33" s="132"/>
      <c r="H33" s="132"/>
      <c r="I33" s="132"/>
      <c r="J33" s="57"/>
      <c r="K33" s="132"/>
    </row>
    <row r="34" spans="1:11" ht="21.95" customHeight="1">
      <c r="A34" s="132"/>
      <c r="B34" s="36"/>
      <c r="C34" s="36"/>
      <c r="D34" s="132"/>
      <c r="E34" s="132"/>
      <c r="F34" s="132"/>
      <c r="G34" s="132"/>
      <c r="H34" s="132"/>
      <c r="I34" s="132"/>
      <c r="J34" s="57"/>
      <c r="K34" s="132"/>
    </row>
    <row r="35" spans="1:11" ht="21.95" customHeight="1">
      <c r="A35" s="132"/>
      <c r="B35" s="132"/>
      <c r="C35" s="132"/>
      <c r="D35" s="132"/>
      <c r="E35" s="132"/>
      <c r="F35" s="132"/>
      <c r="G35" s="132"/>
      <c r="H35" s="132"/>
      <c r="I35" s="132"/>
      <c r="J35" s="57"/>
      <c r="K35" s="132"/>
    </row>
    <row r="36" spans="1:11" ht="21.95" customHeight="1">
      <c r="A36" s="132"/>
      <c r="B36" s="132"/>
      <c r="C36" s="132"/>
      <c r="D36" s="132"/>
      <c r="E36" s="132"/>
      <c r="F36" s="132"/>
      <c r="G36" s="132"/>
      <c r="H36" s="132"/>
      <c r="I36" s="132"/>
      <c r="J36" s="57"/>
      <c r="K36" s="132"/>
    </row>
    <row r="37" spans="1:11" ht="21.95" customHeight="1">
      <c r="A37" s="132"/>
      <c r="B37" s="132"/>
      <c r="C37" s="132"/>
      <c r="D37" s="132"/>
      <c r="E37" s="132"/>
      <c r="F37" s="132"/>
      <c r="G37" s="132"/>
      <c r="H37" s="132"/>
      <c r="I37" s="132"/>
      <c r="J37" s="57"/>
      <c r="K37" s="132"/>
    </row>
    <row r="38" spans="1:11" ht="21.95" customHeight="1">
      <c r="A38" s="132"/>
      <c r="B38" s="132"/>
      <c r="C38" s="132"/>
      <c r="D38" s="132"/>
      <c r="E38" s="132"/>
      <c r="F38" s="132"/>
      <c r="G38" s="132"/>
      <c r="H38" s="132"/>
      <c r="I38" s="132"/>
      <c r="J38" s="57"/>
      <c r="K38" s="132"/>
    </row>
    <row r="39" spans="1:11" ht="21.95" customHeight="1">
      <c r="A39" s="39"/>
      <c r="B39" s="132"/>
      <c r="C39" s="132"/>
      <c r="D39" s="132"/>
      <c r="E39" s="132"/>
      <c r="F39" s="132"/>
      <c r="G39" s="132"/>
      <c r="H39" s="132"/>
      <c r="I39" s="132"/>
      <c r="J39" s="57"/>
      <c r="K39" s="132"/>
    </row>
    <row r="40" spans="1:11" ht="21.95" customHeight="1">
      <c r="A40" s="39"/>
      <c r="B40" s="132"/>
      <c r="C40" s="132"/>
      <c r="D40" s="132"/>
      <c r="E40" s="132"/>
      <c r="F40" s="132"/>
      <c r="G40" s="132"/>
      <c r="H40" s="132"/>
      <c r="I40" s="132"/>
      <c r="J40" s="57"/>
      <c r="K40" s="132"/>
    </row>
    <row r="41" spans="1:11" ht="21.95" customHeight="1">
      <c r="A41" s="132"/>
      <c r="B41" s="132"/>
      <c r="C41" s="132"/>
      <c r="D41" s="132"/>
      <c r="E41" s="132"/>
      <c r="F41" s="132"/>
      <c r="G41" s="132"/>
      <c r="H41" s="132"/>
      <c r="I41" s="132"/>
      <c r="J41" s="57"/>
      <c r="K41" s="132"/>
    </row>
    <row r="42" spans="1:11" ht="21.95" customHeight="1">
      <c r="A42" s="132"/>
      <c r="B42" s="132"/>
      <c r="C42" s="132"/>
      <c r="D42" s="132"/>
      <c r="E42" s="132"/>
      <c r="F42" s="132"/>
      <c r="G42" s="132"/>
      <c r="H42" s="132"/>
      <c r="I42" s="132"/>
      <c r="J42" s="57"/>
      <c r="K42" s="132"/>
    </row>
    <row r="43" spans="1:11" ht="21.95" customHeight="1">
      <c r="A43" s="132"/>
      <c r="B43" s="132"/>
      <c r="C43" s="132"/>
      <c r="D43" s="132"/>
      <c r="E43" s="132"/>
      <c r="F43" s="132"/>
      <c r="G43" s="132"/>
      <c r="H43" s="132"/>
      <c r="I43" s="132"/>
      <c r="J43" s="57"/>
      <c r="K43" s="132"/>
    </row>
    <row r="44" spans="1:11" ht="21.95" customHeight="1">
      <c r="A44" s="132"/>
      <c r="B44" s="132"/>
      <c r="C44" s="132"/>
      <c r="D44" s="132"/>
      <c r="E44" s="132"/>
      <c r="F44" s="132"/>
      <c r="G44" s="132"/>
      <c r="H44" s="132"/>
      <c r="I44" s="132"/>
      <c r="J44" s="57"/>
      <c r="K44" s="132"/>
    </row>
    <row r="45" spans="1:11" ht="21.95" customHeight="1">
      <c r="A45" s="132"/>
      <c r="B45" s="132"/>
      <c r="C45" s="132"/>
      <c r="D45" s="132"/>
      <c r="E45" s="132"/>
      <c r="F45" s="132"/>
      <c r="G45" s="132"/>
      <c r="H45" s="132"/>
      <c r="I45" s="132"/>
      <c r="J45" s="57"/>
      <c r="K45" s="132"/>
    </row>
    <row r="46" spans="1:11" ht="21.95" customHeight="1">
      <c r="A46" s="132"/>
      <c r="B46" s="132"/>
      <c r="C46" s="132"/>
      <c r="D46" s="132"/>
      <c r="E46" s="132"/>
      <c r="F46" s="132"/>
      <c r="G46" s="132"/>
      <c r="H46" s="132"/>
      <c r="I46" s="132"/>
      <c r="J46" s="57"/>
      <c r="K46" s="132"/>
    </row>
    <row r="47" spans="1:11" ht="21.95" customHeight="1">
      <c r="A47" s="132"/>
      <c r="B47" s="132"/>
      <c r="C47" s="132"/>
      <c r="D47" s="132"/>
      <c r="E47" s="132"/>
      <c r="F47" s="132"/>
      <c r="G47" s="132"/>
      <c r="H47" s="132"/>
      <c r="I47" s="132"/>
      <c r="J47" s="57"/>
      <c r="K47" s="132"/>
    </row>
    <row r="48" spans="1:11" ht="21" customHeight="1">
      <c r="A48" s="142" t="s">
        <v>20</v>
      </c>
      <c r="B48" s="142"/>
      <c r="C48" s="14">
        <f>COUNT(A10:A47)</f>
        <v>22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66000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35774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1259.1333333333332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23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54.744927536231877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6"/>
  <sheetViews>
    <sheetView topLeftCell="A19" zoomScale="80" zoomScaleNormal="80" workbookViewId="0">
      <selection activeCell="E34" sqref="E34"/>
    </sheetView>
  </sheetViews>
  <sheetFormatPr defaultColWidth="9" defaultRowHeight="15.75"/>
  <cols>
    <col min="1" max="1" width="10.375" customWidth="1"/>
    <col min="2" max="2" width="15.875" customWidth="1"/>
    <col min="3" max="3" width="13.125" customWidth="1"/>
    <col min="4" max="4" width="11.75" customWidth="1"/>
    <col min="5" max="5" width="10" customWidth="1"/>
    <col min="6" max="10" width="8.625" customWidth="1"/>
    <col min="11" max="11" width="13.37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35</v>
      </c>
      <c r="C7" s="157"/>
      <c r="D7" s="157"/>
      <c r="E7" s="157"/>
      <c r="F7" s="6" t="s">
        <v>4</v>
      </c>
      <c r="G7" s="167" t="s">
        <v>155</v>
      </c>
      <c r="H7" s="167"/>
      <c r="I7" s="167"/>
      <c r="J7" s="167"/>
      <c r="K7" s="16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3" t="s">
        <v>105</v>
      </c>
      <c r="C10" s="68" t="s">
        <v>106</v>
      </c>
      <c r="D10" s="36" t="s">
        <v>19</v>
      </c>
      <c r="E10" s="36">
        <v>8</v>
      </c>
      <c r="F10" s="122">
        <v>704</v>
      </c>
      <c r="G10" s="122">
        <f t="shared" ref="G10:G13" si="0">SUM(H10+I10)</f>
        <v>304</v>
      </c>
      <c r="H10" s="122">
        <v>304</v>
      </c>
      <c r="I10" s="12"/>
      <c r="J10" s="35">
        <f t="shared" ref="J10:J31" si="1">H10/F10*100</f>
        <v>43.18181818181818</v>
      </c>
      <c r="K10" s="24"/>
    </row>
    <row r="11" spans="1:11" ht="21.95" customHeight="1">
      <c r="A11" s="28">
        <v>44852</v>
      </c>
      <c r="B11" s="63" t="s">
        <v>105</v>
      </c>
      <c r="C11" s="68" t="s">
        <v>106</v>
      </c>
      <c r="D11" s="36" t="s">
        <v>19</v>
      </c>
      <c r="E11" s="36">
        <v>8</v>
      </c>
      <c r="F11" s="122">
        <v>704</v>
      </c>
      <c r="G11" s="122">
        <f t="shared" si="0"/>
        <v>304</v>
      </c>
      <c r="H11" s="122">
        <v>304</v>
      </c>
      <c r="I11" s="12"/>
      <c r="J11" s="35">
        <f t="shared" si="1"/>
        <v>43.18181818181818</v>
      </c>
      <c r="K11" s="24"/>
    </row>
    <row r="12" spans="1:11" ht="21.95" customHeight="1">
      <c r="A12" s="28">
        <v>44853</v>
      </c>
      <c r="B12" s="63" t="s">
        <v>105</v>
      </c>
      <c r="C12" s="68" t="s">
        <v>106</v>
      </c>
      <c r="D12" s="36" t="s">
        <v>19</v>
      </c>
      <c r="E12" s="36">
        <v>8</v>
      </c>
      <c r="F12" s="122">
        <v>704</v>
      </c>
      <c r="G12" s="122">
        <f t="shared" si="0"/>
        <v>304</v>
      </c>
      <c r="H12" s="122">
        <v>304</v>
      </c>
      <c r="I12" s="12"/>
      <c r="J12" s="35">
        <f t="shared" si="1"/>
        <v>43.18181818181818</v>
      </c>
      <c r="K12" s="24"/>
    </row>
    <row r="13" spans="1:11" ht="21.95" customHeight="1">
      <c r="A13" s="28">
        <v>44854</v>
      </c>
      <c r="B13" s="63" t="s">
        <v>105</v>
      </c>
      <c r="C13" s="68" t="s">
        <v>106</v>
      </c>
      <c r="D13" s="36" t="s">
        <v>19</v>
      </c>
      <c r="E13" s="36">
        <v>8</v>
      </c>
      <c r="F13" s="122">
        <v>704</v>
      </c>
      <c r="G13" s="122">
        <f t="shared" si="0"/>
        <v>304</v>
      </c>
      <c r="H13" s="122">
        <v>304</v>
      </c>
      <c r="I13" s="12"/>
      <c r="J13" s="35">
        <f t="shared" si="1"/>
        <v>43.18181818181818</v>
      </c>
      <c r="K13" s="24"/>
    </row>
    <row r="14" spans="1:11" ht="21.95" customHeight="1">
      <c r="A14" s="65">
        <v>44855</v>
      </c>
      <c r="B14" s="63" t="s">
        <v>105</v>
      </c>
      <c r="C14" s="68" t="s">
        <v>106</v>
      </c>
      <c r="D14" s="36" t="s">
        <v>19</v>
      </c>
      <c r="E14" s="36">
        <v>8</v>
      </c>
      <c r="F14" s="122">
        <v>704</v>
      </c>
      <c r="G14" s="122">
        <f t="shared" ref="G14:G31" si="2">SUM(H14+I14)</f>
        <v>304</v>
      </c>
      <c r="H14" s="122">
        <v>304</v>
      </c>
      <c r="I14" s="36"/>
      <c r="J14" s="64">
        <f t="shared" si="1"/>
        <v>43.18181818181818</v>
      </c>
      <c r="K14" s="24"/>
    </row>
    <row r="15" spans="1:11" ht="21.95" customHeight="1">
      <c r="A15" s="62">
        <v>44858</v>
      </c>
      <c r="B15" s="63" t="s">
        <v>105</v>
      </c>
      <c r="C15" s="68" t="s">
        <v>106</v>
      </c>
      <c r="D15" s="36" t="s">
        <v>19</v>
      </c>
      <c r="E15" s="36">
        <v>8</v>
      </c>
      <c r="F15" s="122">
        <v>704</v>
      </c>
      <c r="G15" s="122">
        <f t="shared" si="2"/>
        <v>408</v>
      </c>
      <c r="H15" s="122">
        <v>408</v>
      </c>
      <c r="I15" s="36"/>
      <c r="J15" s="64">
        <f t="shared" si="1"/>
        <v>57.95454545454546</v>
      </c>
      <c r="K15" s="24"/>
    </row>
    <row r="16" spans="1:11" ht="21.95" customHeight="1">
      <c r="A16" s="62">
        <v>44859</v>
      </c>
      <c r="B16" s="63" t="s">
        <v>118</v>
      </c>
      <c r="C16" s="68" t="s">
        <v>158</v>
      </c>
      <c r="D16" s="36" t="s">
        <v>19</v>
      </c>
      <c r="E16" s="36">
        <v>8</v>
      </c>
      <c r="F16" s="122">
        <v>3040</v>
      </c>
      <c r="G16" s="122">
        <f t="shared" si="2"/>
        <v>1920</v>
      </c>
      <c r="H16" s="122">
        <v>1920</v>
      </c>
      <c r="I16" s="36"/>
      <c r="J16" s="64">
        <f t="shared" si="1"/>
        <v>63.157894736842103</v>
      </c>
      <c r="K16" s="24"/>
    </row>
    <row r="17" spans="1:11" ht="21.95" customHeight="1">
      <c r="A17" s="62">
        <v>44860</v>
      </c>
      <c r="B17" s="63" t="s">
        <v>118</v>
      </c>
      <c r="C17" s="68" t="s">
        <v>158</v>
      </c>
      <c r="D17" s="36" t="s">
        <v>19</v>
      </c>
      <c r="E17" s="36">
        <v>8</v>
      </c>
      <c r="F17" s="122">
        <v>3040</v>
      </c>
      <c r="G17" s="122">
        <f t="shared" si="2"/>
        <v>2026</v>
      </c>
      <c r="H17" s="122">
        <v>2026</v>
      </c>
      <c r="I17" s="36"/>
      <c r="J17" s="64">
        <f t="shared" si="1"/>
        <v>66.644736842105274</v>
      </c>
      <c r="K17" s="24"/>
    </row>
    <row r="18" spans="1:11" ht="21.95" customHeight="1">
      <c r="A18" s="62">
        <v>44861</v>
      </c>
      <c r="B18" s="63" t="s">
        <v>118</v>
      </c>
      <c r="C18" s="68" t="s">
        <v>158</v>
      </c>
      <c r="D18" s="36" t="s">
        <v>19</v>
      </c>
      <c r="E18" s="36">
        <v>8</v>
      </c>
      <c r="F18" s="122">
        <v>3040</v>
      </c>
      <c r="G18" s="122">
        <f t="shared" si="2"/>
        <v>1560</v>
      </c>
      <c r="H18" s="122">
        <v>1560</v>
      </c>
      <c r="I18" s="36"/>
      <c r="J18" s="64">
        <f t="shared" si="1"/>
        <v>51.315789473684212</v>
      </c>
      <c r="K18" s="24"/>
    </row>
    <row r="19" spans="1:11" ht="21.95" customHeight="1">
      <c r="A19" s="62">
        <v>44862</v>
      </c>
      <c r="B19" s="63" t="s">
        <v>118</v>
      </c>
      <c r="C19" s="68" t="s">
        <v>158</v>
      </c>
      <c r="D19" s="36" t="s">
        <v>19</v>
      </c>
      <c r="E19" s="36">
        <v>8</v>
      </c>
      <c r="F19" s="122">
        <v>3040</v>
      </c>
      <c r="G19" s="122">
        <f t="shared" si="2"/>
        <v>1042</v>
      </c>
      <c r="H19" s="122">
        <v>1042</v>
      </c>
      <c r="I19" s="36"/>
      <c r="J19" s="64">
        <f t="shared" si="1"/>
        <v>34.276315789473685</v>
      </c>
      <c r="K19" s="24"/>
    </row>
    <row r="20" spans="1:11" ht="21.95" customHeight="1">
      <c r="A20" s="28">
        <v>44865</v>
      </c>
      <c r="B20" s="60" t="s">
        <v>118</v>
      </c>
      <c r="C20" s="117">
        <v>22500</v>
      </c>
      <c r="D20" s="60" t="s">
        <v>19</v>
      </c>
      <c r="E20" s="117">
        <v>8</v>
      </c>
      <c r="F20" s="38">
        <v>3040</v>
      </c>
      <c r="G20" s="122">
        <f t="shared" si="2"/>
        <v>2320</v>
      </c>
      <c r="H20" s="38">
        <v>2320</v>
      </c>
      <c r="I20" s="12"/>
      <c r="J20" s="64">
        <f t="shared" si="1"/>
        <v>76.31578947368422</v>
      </c>
      <c r="K20" s="24"/>
    </row>
    <row r="21" spans="1:11" ht="21.95" customHeight="1">
      <c r="A21" s="28">
        <v>44866</v>
      </c>
      <c r="B21" s="60" t="s">
        <v>118</v>
      </c>
      <c r="C21" s="12">
        <v>22500</v>
      </c>
      <c r="D21" s="60" t="s">
        <v>19</v>
      </c>
      <c r="E21" s="12">
        <v>8</v>
      </c>
      <c r="F21" s="38">
        <v>3040</v>
      </c>
      <c r="G21" s="122">
        <f t="shared" si="2"/>
        <v>2320</v>
      </c>
      <c r="H21" s="38">
        <v>2320</v>
      </c>
      <c r="I21" s="12"/>
      <c r="J21" s="64">
        <f t="shared" si="1"/>
        <v>76.31578947368422</v>
      </c>
      <c r="K21" s="24"/>
    </row>
    <row r="22" spans="1:11" ht="21.95" customHeight="1">
      <c r="A22" s="28">
        <v>44867</v>
      </c>
      <c r="B22" s="60" t="s">
        <v>118</v>
      </c>
      <c r="C22" s="117">
        <v>22500</v>
      </c>
      <c r="D22" s="60" t="s">
        <v>19</v>
      </c>
      <c r="E22" s="117">
        <v>8</v>
      </c>
      <c r="F22" s="38">
        <v>3040</v>
      </c>
      <c r="G22" s="122">
        <f t="shared" si="2"/>
        <v>2400</v>
      </c>
      <c r="H22" s="38">
        <v>2400</v>
      </c>
      <c r="I22" s="12"/>
      <c r="J22" s="64">
        <f t="shared" si="1"/>
        <v>78.94736842105263</v>
      </c>
      <c r="K22" s="24"/>
    </row>
    <row r="23" spans="1:11" ht="21.95" customHeight="1">
      <c r="A23" s="28">
        <v>44868</v>
      </c>
      <c r="B23" s="60" t="s">
        <v>118</v>
      </c>
      <c r="C23" s="117">
        <v>22500</v>
      </c>
      <c r="D23" s="60" t="s">
        <v>19</v>
      </c>
      <c r="E23" s="117">
        <v>8</v>
      </c>
      <c r="F23" s="38">
        <v>3040</v>
      </c>
      <c r="G23" s="122">
        <f t="shared" si="2"/>
        <v>2280</v>
      </c>
      <c r="H23" s="38">
        <v>2280</v>
      </c>
      <c r="I23" s="12"/>
      <c r="J23" s="64">
        <f t="shared" si="1"/>
        <v>75</v>
      </c>
      <c r="K23" s="24"/>
    </row>
    <row r="24" spans="1:11" ht="21.95" customHeight="1">
      <c r="A24" s="28">
        <v>44869</v>
      </c>
      <c r="B24" s="60" t="s">
        <v>118</v>
      </c>
      <c r="C24" s="117">
        <v>22500</v>
      </c>
      <c r="D24" s="60" t="s">
        <v>19</v>
      </c>
      <c r="E24" s="117">
        <v>8</v>
      </c>
      <c r="F24" s="38">
        <v>3040</v>
      </c>
      <c r="G24" s="122">
        <f t="shared" si="2"/>
        <v>1722</v>
      </c>
      <c r="H24" s="38">
        <v>1722</v>
      </c>
      <c r="I24" s="12"/>
      <c r="J24" s="64">
        <f t="shared" si="1"/>
        <v>56.64473684210526</v>
      </c>
      <c r="K24" s="24"/>
    </row>
    <row r="25" spans="1:11" ht="21.95" customHeight="1">
      <c r="A25" s="29">
        <v>44872</v>
      </c>
      <c r="B25" s="60" t="s">
        <v>118</v>
      </c>
      <c r="C25" s="117">
        <v>22500</v>
      </c>
      <c r="D25" s="60" t="s">
        <v>19</v>
      </c>
      <c r="E25" s="117">
        <v>8</v>
      </c>
      <c r="F25" s="38">
        <v>3040</v>
      </c>
      <c r="G25" s="122">
        <f t="shared" si="2"/>
        <v>2240</v>
      </c>
      <c r="H25" s="38">
        <v>2240</v>
      </c>
      <c r="I25" s="12"/>
      <c r="J25" s="64">
        <f t="shared" si="1"/>
        <v>73.68421052631578</v>
      </c>
      <c r="K25" s="24"/>
    </row>
    <row r="26" spans="1:11" ht="21.95" customHeight="1">
      <c r="A26" s="29">
        <v>44873</v>
      </c>
      <c r="B26" s="60" t="s">
        <v>118</v>
      </c>
      <c r="C26" s="117">
        <v>22500</v>
      </c>
      <c r="D26" s="60" t="s">
        <v>19</v>
      </c>
      <c r="E26" s="117">
        <v>8</v>
      </c>
      <c r="F26" s="38">
        <v>3040</v>
      </c>
      <c r="G26" s="122">
        <f t="shared" si="2"/>
        <v>1962</v>
      </c>
      <c r="H26" s="38">
        <v>1962</v>
      </c>
      <c r="I26" s="12"/>
      <c r="J26" s="64">
        <f t="shared" si="1"/>
        <v>64.53947368421052</v>
      </c>
      <c r="K26" s="24"/>
    </row>
    <row r="27" spans="1:11" ht="21.95" customHeight="1">
      <c r="A27" s="29">
        <v>44874</v>
      </c>
      <c r="B27" s="60" t="s">
        <v>118</v>
      </c>
      <c r="C27" s="117">
        <v>22500</v>
      </c>
      <c r="D27" s="60" t="s">
        <v>19</v>
      </c>
      <c r="E27" s="117">
        <v>8</v>
      </c>
      <c r="F27" s="38">
        <v>3040</v>
      </c>
      <c r="G27" s="122">
        <f t="shared" si="2"/>
        <v>2000</v>
      </c>
      <c r="H27" s="38">
        <v>2000</v>
      </c>
      <c r="I27" s="12"/>
      <c r="J27" s="64">
        <f t="shared" si="1"/>
        <v>65.789473684210535</v>
      </c>
      <c r="K27" s="24"/>
    </row>
    <row r="28" spans="1:11" ht="21.95" customHeight="1">
      <c r="A28" s="29">
        <v>44875</v>
      </c>
      <c r="B28" s="60" t="s">
        <v>118</v>
      </c>
      <c r="C28" s="117">
        <v>22500</v>
      </c>
      <c r="D28" s="60" t="s">
        <v>19</v>
      </c>
      <c r="E28" s="117">
        <v>8</v>
      </c>
      <c r="F28" s="38">
        <v>3040</v>
      </c>
      <c r="G28" s="122">
        <f t="shared" si="2"/>
        <v>1680</v>
      </c>
      <c r="H28" s="38">
        <v>1680</v>
      </c>
      <c r="I28" s="12"/>
      <c r="J28" s="64">
        <f t="shared" si="1"/>
        <v>55.26315789473685</v>
      </c>
      <c r="K28" s="24"/>
    </row>
    <row r="29" spans="1:11" ht="21.95" customHeight="1">
      <c r="A29" s="29">
        <v>44876</v>
      </c>
      <c r="B29" s="60" t="s">
        <v>118</v>
      </c>
      <c r="C29" s="117">
        <v>22500</v>
      </c>
      <c r="D29" s="60" t="s">
        <v>19</v>
      </c>
      <c r="E29" s="117">
        <v>8</v>
      </c>
      <c r="F29" s="38">
        <v>3040</v>
      </c>
      <c r="G29" s="122">
        <f t="shared" si="2"/>
        <v>1816</v>
      </c>
      <c r="H29" s="38">
        <v>1816</v>
      </c>
      <c r="I29" s="12"/>
      <c r="J29" s="64">
        <f t="shared" si="1"/>
        <v>59.736842105263158</v>
      </c>
      <c r="K29" s="24"/>
    </row>
    <row r="30" spans="1:11" ht="21.95" customHeight="1">
      <c r="A30" s="29">
        <v>44879</v>
      </c>
      <c r="B30" s="60" t="s">
        <v>118</v>
      </c>
      <c r="C30" s="117">
        <v>22500</v>
      </c>
      <c r="D30" s="60" t="s">
        <v>19</v>
      </c>
      <c r="E30" s="117">
        <v>8</v>
      </c>
      <c r="F30" s="38">
        <v>3040</v>
      </c>
      <c r="G30" s="122">
        <f t="shared" si="2"/>
        <v>1816</v>
      </c>
      <c r="H30" s="38">
        <v>1816</v>
      </c>
      <c r="I30" s="12"/>
      <c r="J30" s="64">
        <f t="shared" si="1"/>
        <v>59.736842105263158</v>
      </c>
      <c r="K30" s="24"/>
    </row>
    <row r="31" spans="1:11" ht="21.95" customHeight="1">
      <c r="A31" s="29">
        <v>44880</v>
      </c>
      <c r="B31" s="60" t="s">
        <v>94</v>
      </c>
      <c r="C31" s="60" t="s">
        <v>95</v>
      </c>
      <c r="D31" s="60" t="s">
        <v>19</v>
      </c>
      <c r="E31" s="117">
        <v>8</v>
      </c>
      <c r="F31" s="38">
        <v>800</v>
      </c>
      <c r="G31" s="122">
        <f t="shared" si="2"/>
        <v>800</v>
      </c>
      <c r="H31" s="38">
        <v>800</v>
      </c>
      <c r="I31" s="12"/>
      <c r="J31" s="64">
        <f t="shared" si="1"/>
        <v>100</v>
      </c>
      <c r="K31" s="24"/>
    </row>
    <row r="32" spans="1:11" ht="21.95" customHeight="1">
      <c r="A32" s="26"/>
      <c r="B32" s="12"/>
      <c r="C32" s="12"/>
      <c r="D32" s="12"/>
      <c r="E32" s="12"/>
      <c r="F32" s="38"/>
      <c r="G32" s="12"/>
      <c r="H32" s="38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38"/>
      <c r="G33" s="38"/>
      <c r="H33" s="38"/>
      <c r="I33" s="12"/>
      <c r="J33" s="35"/>
      <c r="K33" s="24"/>
    </row>
    <row r="34" spans="1:11" ht="21.95" customHeight="1">
      <c r="A34" s="26"/>
      <c r="B34" s="12"/>
      <c r="C34" s="12"/>
      <c r="D34" s="12"/>
      <c r="E34" s="12"/>
      <c r="F34" s="38"/>
      <c r="G34" s="38"/>
      <c r="H34" s="38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38"/>
      <c r="G35" s="38"/>
      <c r="H35" s="38"/>
      <c r="I35" s="12"/>
      <c r="J35" s="35"/>
      <c r="K35" s="24"/>
    </row>
    <row r="36" spans="1:11" ht="21.95" customHeight="1">
      <c r="A36" s="31"/>
      <c r="B36" s="12"/>
      <c r="C36" s="12"/>
      <c r="D36" s="12"/>
      <c r="E36" s="12"/>
      <c r="F36" s="38"/>
      <c r="G36" s="38"/>
      <c r="H36" s="38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38"/>
      <c r="G37" s="36"/>
      <c r="H37" s="38"/>
      <c r="I37" s="36"/>
      <c r="J37" s="35"/>
      <c r="K37" s="24"/>
    </row>
    <row r="38" spans="1:11" ht="21.95" customHeight="1">
      <c r="A38" s="31"/>
      <c r="B38" s="12"/>
      <c r="C38" s="12"/>
      <c r="D38" s="12"/>
      <c r="E38" s="12"/>
      <c r="F38" s="38"/>
      <c r="G38" s="12"/>
      <c r="H38" s="38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38"/>
      <c r="G39" s="38"/>
      <c r="H39" s="38"/>
      <c r="I39" s="12"/>
      <c r="J39" s="35"/>
      <c r="K39" s="24"/>
    </row>
    <row r="40" spans="1:11" ht="21.95" customHeight="1">
      <c r="A40" s="31"/>
      <c r="B40" s="12"/>
      <c r="C40" s="12"/>
      <c r="D40" s="12"/>
      <c r="E40" s="12"/>
      <c r="F40" s="38"/>
      <c r="G40" s="38"/>
      <c r="H40" s="38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38"/>
      <c r="G41" s="38"/>
      <c r="H41" s="38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38"/>
      <c r="G42" s="38"/>
      <c r="H42" s="38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38"/>
      <c r="G43" s="36"/>
      <c r="H43" s="38"/>
      <c r="I43" s="36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/>
      <c r="H44" s="38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38"/>
      <c r="H45" s="38"/>
      <c r="I45" s="12"/>
      <c r="J45" s="35"/>
      <c r="K45" s="24"/>
    </row>
    <row r="46" spans="1:11" ht="21.95" customHeight="1">
      <c r="A46" s="40"/>
      <c r="B46" s="12"/>
      <c r="C46" s="12"/>
      <c r="D46" s="12"/>
      <c r="E46" s="12"/>
      <c r="F46" s="38"/>
      <c r="G46" s="43"/>
      <c r="H46" s="43"/>
      <c r="I46" s="41"/>
      <c r="J46" s="35"/>
      <c r="K46" s="24"/>
    </row>
    <row r="47" spans="1:11" ht="21.95" customHeight="1">
      <c r="A47" s="41"/>
      <c r="B47" s="12"/>
      <c r="C47" s="12"/>
      <c r="D47" s="12"/>
      <c r="E47" s="12"/>
      <c r="F47" s="38"/>
      <c r="G47" s="41"/>
      <c r="H47" s="41"/>
      <c r="I47" s="41"/>
      <c r="J47" s="35"/>
      <c r="K47" s="24"/>
    </row>
    <row r="48" spans="1:11" ht="21" customHeight="1">
      <c r="A48" s="40"/>
      <c r="B48" s="12"/>
      <c r="C48" s="12"/>
      <c r="D48" s="12"/>
      <c r="E48" s="12"/>
      <c r="F48" s="38"/>
      <c r="G48" s="41"/>
      <c r="H48" s="41"/>
      <c r="I48" s="41"/>
      <c r="J48" s="35"/>
      <c r="K48" s="49"/>
    </row>
    <row r="49" spans="1:11" ht="21" customHeight="1">
      <c r="A49" s="41"/>
      <c r="B49" s="12"/>
      <c r="C49" s="12"/>
      <c r="D49" s="12"/>
      <c r="E49" s="12"/>
      <c r="F49" s="38"/>
      <c r="G49" s="41"/>
      <c r="H49" s="41"/>
      <c r="I49" s="41"/>
      <c r="J49" s="35"/>
      <c r="K49" s="12"/>
    </row>
    <row r="50" spans="1:11" ht="21" customHeight="1">
      <c r="A50" s="40"/>
      <c r="B50" s="12"/>
      <c r="C50" s="12"/>
      <c r="D50" s="12"/>
      <c r="E50" s="12"/>
      <c r="F50" s="38"/>
      <c r="G50" s="43"/>
      <c r="H50" s="43"/>
      <c r="I50" s="41"/>
      <c r="J50" s="35"/>
      <c r="K50" s="12"/>
    </row>
    <row r="51" spans="1:11" ht="21" customHeight="1">
      <c r="A51" s="44"/>
      <c r="B51" s="12"/>
      <c r="C51" s="12"/>
      <c r="D51" s="12"/>
      <c r="E51" s="12"/>
      <c r="F51" s="38"/>
      <c r="G51" s="43"/>
      <c r="H51" s="43"/>
      <c r="I51" s="41"/>
      <c r="J51" s="35"/>
      <c r="K51" s="50"/>
    </row>
    <row r="52" spans="1:11" ht="21" customHeight="1">
      <c r="A52" s="40"/>
      <c r="B52" s="12"/>
      <c r="C52" s="12"/>
      <c r="D52" s="12"/>
      <c r="E52" s="12"/>
      <c r="F52" s="38"/>
      <c r="G52" s="43"/>
      <c r="H52" s="43"/>
      <c r="I52" s="41"/>
      <c r="J52" s="35"/>
      <c r="K52" s="50"/>
    </row>
    <row r="53" spans="1:11" ht="21" customHeight="1">
      <c r="A53" s="44"/>
      <c r="B53" s="44"/>
      <c r="C53" s="44"/>
      <c r="D53" s="12"/>
      <c r="E53" s="44"/>
      <c r="F53" s="44"/>
      <c r="G53" s="44"/>
      <c r="H53" s="44"/>
      <c r="I53" s="44"/>
      <c r="J53" s="35"/>
      <c r="K53" s="50"/>
    </row>
    <row r="54" spans="1:11" ht="21" customHeight="1">
      <c r="A54" s="44"/>
      <c r="B54" s="44"/>
      <c r="C54" s="44"/>
      <c r="D54" s="12"/>
      <c r="E54" s="44"/>
      <c r="F54" s="45"/>
      <c r="G54" s="44"/>
      <c r="H54" s="44"/>
      <c r="I54" s="44"/>
      <c r="J54" s="35"/>
      <c r="K54" s="50"/>
    </row>
    <row r="55" spans="1:11" ht="21" customHeight="1">
      <c r="A55" s="46"/>
      <c r="B55" s="44"/>
      <c r="C55" s="44"/>
      <c r="D55" s="12"/>
      <c r="E55" s="44"/>
      <c r="F55" s="45"/>
      <c r="G55" s="45"/>
      <c r="H55" s="45"/>
      <c r="I55" s="44"/>
      <c r="J55" s="35"/>
      <c r="K55" s="47"/>
    </row>
    <row r="56" spans="1:11" ht="21" customHeight="1">
      <c r="A56" s="44"/>
      <c r="B56" s="44"/>
      <c r="C56" s="44"/>
      <c r="D56" s="44"/>
      <c r="E56" s="44"/>
      <c r="F56" s="45"/>
      <c r="G56" s="45"/>
      <c r="H56" s="45"/>
      <c r="I56" s="44"/>
      <c r="J56" s="35"/>
      <c r="K56" s="47"/>
    </row>
    <row r="57" spans="1:11" ht="21" customHeight="1">
      <c r="A57" s="47"/>
      <c r="B57" s="47"/>
      <c r="C57" s="47"/>
      <c r="D57" s="47"/>
      <c r="E57" s="47"/>
      <c r="F57" s="47"/>
      <c r="G57" s="47"/>
      <c r="H57" s="47"/>
      <c r="I57" s="47"/>
      <c r="J57" s="35"/>
      <c r="K57" s="47"/>
    </row>
    <row r="58" spans="1:11" ht="21" customHeight="1">
      <c r="A58" s="47"/>
      <c r="B58" s="47"/>
      <c r="C58" s="47"/>
      <c r="D58" s="47"/>
      <c r="E58" s="47"/>
      <c r="F58" s="47"/>
      <c r="G58" s="47"/>
      <c r="H58" s="47"/>
      <c r="I58" s="47"/>
      <c r="J58" s="35"/>
      <c r="K58" s="47"/>
    </row>
    <row r="59" spans="1:11" ht="21" customHeight="1">
      <c r="A59" s="146" t="s">
        <v>20</v>
      </c>
      <c r="B59" s="146"/>
      <c r="C59" s="14">
        <f>COUNT(A10:A58)</f>
        <v>22</v>
      </c>
      <c r="D59" s="15"/>
      <c r="E59" s="143" t="s">
        <v>21</v>
      </c>
      <c r="F59" s="144"/>
      <c r="G59" s="145"/>
      <c r="H59" s="145"/>
      <c r="I59" s="145"/>
      <c r="J59" s="145"/>
      <c r="K59" s="145"/>
    </row>
    <row r="60" spans="1:11" ht="21" customHeight="1">
      <c r="A60" s="146" t="s">
        <v>22</v>
      </c>
      <c r="B60" s="146"/>
      <c r="C60" s="48">
        <f>SUM(F10:F99)</f>
        <v>50624</v>
      </c>
      <c r="D60" s="15"/>
      <c r="E60" s="15"/>
      <c r="F60" s="147"/>
      <c r="G60" s="147"/>
      <c r="H60" s="147"/>
      <c r="I60" s="16"/>
      <c r="J60" s="16"/>
      <c r="K60" s="20"/>
    </row>
    <row r="61" spans="1:11" ht="21" customHeight="1">
      <c r="A61" s="146" t="s">
        <v>23</v>
      </c>
      <c r="B61" s="146"/>
      <c r="C61" s="48">
        <f>SUM(H10:H56)</f>
        <v>31832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48" t="s">
        <v>24</v>
      </c>
      <c r="B62" s="146"/>
      <c r="C62" s="34">
        <f>SUM(J10:J58)</f>
        <v>1331.2320574162679</v>
      </c>
      <c r="D62" s="15"/>
      <c r="E62" s="15"/>
      <c r="F62" s="147"/>
      <c r="G62" s="147"/>
      <c r="H62" s="147"/>
      <c r="I62" s="147"/>
      <c r="J62" s="16"/>
      <c r="K62" s="149"/>
    </row>
    <row r="63" spans="1:11" ht="21" customHeight="1">
      <c r="A63" s="148" t="s">
        <v>25</v>
      </c>
      <c r="B63" s="146"/>
      <c r="C63" s="14">
        <f>COUNTA(B10:B58)</f>
        <v>22</v>
      </c>
      <c r="D63" s="15"/>
      <c r="E63" s="15"/>
      <c r="F63" s="147"/>
      <c r="G63" s="147"/>
      <c r="H63" s="147"/>
      <c r="I63" s="147"/>
      <c r="J63" s="16"/>
      <c r="K63" s="149"/>
    </row>
    <row r="64" spans="1:11" ht="21" customHeight="1">
      <c r="A64" s="141" t="s">
        <v>26</v>
      </c>
      <c r="B64" s="141"/>
      <c r="C64" s="34">
        <f>C62/C63</f>
        <v>60.510548064375818</v>
      </c>
      <c r="D64" s="15"/>
      <c r="E64" s="15"/>
      <c r="F64" s="147"/>
      <c r="G64" s="147"/>
      <c r="H64" s="147"/>
      <c r="I64" s="147"/>
      <c r="J64" s="16"/>
      <c r="K64" s="149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</row>
    <row r="67" spans="1:12" ht="21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</row>
    <row r="68" spans="1:12" ht="21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</row>
    <row r="69" spans="1:12" ht="21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</row>
    <row r="70" spans="1:12" ht="21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</row>
    <row r="71" spans="1:12" ht="21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</row>
    <row r="72" spans="1:12" ht="21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</row>
    <row r="73" spans="1:12" ht="2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</row>
    <row r="74" spans="1:12" ht="21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</row>
    <row r="75" spans="1:12" ht="21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</row>
    <row r="76" spans="1:12" ht="21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</row>
    <row r="77" spans="1:12" ht="21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</row>
    <row r="78" spans="1:12" ht="21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</row>
    <row r="79" spans="1:12" ht="21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</row>
    <row r="80" spans="1:12" ht="21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</row>
    <row r="81" spans="1:12" ht="21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</row>
    <row r="82" spans="1:12" ht="21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</row>
    <row r="83" spans="1:12" ht="21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</row>
    <row r="84" spans="1:12" ht="21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</row>
    <row r="85" spans="1:12" ht="21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</row>
    <row r="86" spans="1:12" ht="21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</row>
    <row r="87" spans="1:12" ht="21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</row>
    <row r="88" spans="1:12" ht="21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</row>
    <row r="89" spans="1:12" ht="21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</row>
    <row r="90" spans="1:12" ht="21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</row>
    <row r="91" spans="1:12" ht="21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</row>
    <row r="92" spans="1:12" ht="21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</row>
    <row r="93" spans="1:12" ht="21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</row>
    <row r="94" spans="1:12" ht="21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</row>
    <row r="95" spans="1:12" ht="21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</row>
    <row r="96" spans="1:12" ht="21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</row>
    <row r="97" spans="1:12" ht="21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</row>
    <row r="98" spans="1:12" ht="21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</row>
    <row r="99" spans="1:12" ht="21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</row>
    <row r="100" spans="1:12" ht="21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</row>
    <row r="101" spans="1:12" ht="21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2:B62"/>
    <mergeCell ref="A63:B63"/>
    <mergeCell ref="A64:B64"/>
    <mergeCell ref="I62:I64"/>
    <mergeCell ref="K62:K64"/>
    <mergeCell ref="F62:H64"/>
    <mergeCell ref="A59:B59"/>
    <mergeCell ref="E59:K59"/>
    <mergeCell ref="A60:B60"/>
    <mergeCell ref="F60:H60"/>
    <mergeCell ref="A61:B61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4"/>
  <sheetViews>
    <sheetView topLeftCell="A40" zoomScale="80" zoomScaleNormal="80" workbookViewId="0">
      <selection activeCell="A61" sqref="A61"/>
    </sheetView>
  </sheetViews>
  <sheetFormatPr defaultColWidth="9" defaultRowHeight="15.75"/>
  <cols>
    <col min="1" max="1" width="10.62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36</v>
      </c>
      <c r="C7" s="157"/>
      <c r="D7" s="157"/>
      <c r="E7" s="157"/>
      <c r="F7" s="6" t="s">
        <v>4</v>
      </c>
      <c r="G7" s="157" t="s">
        <v>159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116</v>
      </c>
      <c r="C10" s="60" t="s">
        <v>93</v>
      </c>
      <c r="D10" s="12" t="s">
        <v>19</v>
      </c>
      <c r="E10" s="12">
        <v>8</v>
      </c>
      <c r="F10" s="12">
        <v>824</v>
      </c>
      <c r="G10" s="36">
        <f t="shared" ref="G10:G14" si="0">SUM(H10+I10)</f>
        <v>219</v>
      </c>
      <c r="H10" s="12">
        <v>219</v>
      </c>
      <c r="I10" s="12"/>
      <c r="J10" s="35">
        <f t="shared" ref="J10:J29" si="1">H10/F10*100</f>
        <v>26.577669902912621</v>
      </c>
      <c r="K10" s="24"/>
    </row>
    <row r="11" spans="1:11" ht="21.95" customHeight="1">
      <c r="A11" s="28">
        <v>44852</v>
      </c>
      <c r="B11" s="60" t="s">
        <v>116</v>
      </c>
      <c r="C11" s="60" t="s">
        <v>93</v>
      </c>
      <c r="D11" s="117" t="s">
        <v>19</v>
      </c>
      <c r="E11" s="117">
        <v>8</v>
      </c>
      <c r="F11" s="117">
        <v>824</v>
      </c>
      <c r="G11" s="36">
        <f t="shared" si="0"/>
        <v>224</v>
      </c>
      <c r="H11" s="117">
        <v>219</v>
      </c>
      <c r="I11" s="54">
        <v>5</v>
      </c>
      <c r="J11" s="35">
        <f t="shared" si="1"/>
        <v>26.577669902912621</v>
      </c>
      <c r="K11" s="24"/>
    </row>
    <row r="12" spans="1:11" ht="21.95" customHeight="1">
      <c r="A12" s="28">
        <v>44853</v>
      </c>
      <c r="B12" s="60" t="s">
        <v>116</v>
      </c>
      <c r="C12" s="60" t="s">
        <v>93</v>
      </c>
      <c r="D12" s="117" t="s">
        <v>19</v>
      </c>
      <c r="E12" s="117">
        <v>8</v>
      </c>
      <c r="F12" s="117">
        <v>824</v>
      </c>
      <c r="G12" s="36">
        <f t="shared" si="0"/>
        <v>219</v>
      </c>
      <c r="H12" s="117">
        <v>219</v>
      </c>
      <c r="I12" s="12"/>
      <c r="J12" s="35">
        <f t="shared" si="1"/>
        <v>26.577669902912621</v>
      </c>
      <c r="K12" s="24"/>
    </row>
    <row r="13" spans="1:11" ht="21.95" customHeight="1">
      <c r="A13" s="28">
        <v>44854</v>
      </c>
      <c r="B13" s="60" t="s">
        <v>116</v>
      </c>
      <c r="C13" s="60" t="s">
        <v>93</v>
      </c>
      <c r="D13" s="117" t="s">
        <v>19</v>
      </c>
      <c r="E13" s="117">
        <v>8</v>
      </c>
      <c r="F13" s="117">
        <v>824</v>
      </c>
      <c r="G13" s="36">
        <f t="shared" si="0"/>
        <v>222</v>
      </c>
      <c r="H13" s="117">
        <v>219</v>
      </c>
      <c r="I13" s="12">
        <v>3</v>
      </c>
      <c r="J13" s="35">
        <f t="shared" si="1"/>
        <v>26.577669902912621</v>
      </c>
      <c r="K13" s="24"/>
    </row>
    <row r="14" spans="1:11" ht="21.95" customHeight="1">
      <c r="A14" s="62">
        <v>44855</v>
      </c>
      <c r="B14" s="63" t="s">
        <v>116</v>
      </c>
      <c r="C14" s="63" t="s">
        <v>93</v>
      </c>
      <c r="D14" s="63" t="s">
        <v>19</v>
      </c>
      <c r="E14" s="36">
        <v>8</v>
      </c>
      <c r="F14" s="36">
        <v>832</v>
      </c>
      <c r="G14" s="36">
        <f t="shared" si="0"/>
        <v>280</v>
      </c>
      <c r="H14" s="36">
        <v>280</v>
      </c>
      <c r="I14" s="36"/>
      <c r="J14" s="64">
        <f t="shared" si="1"/>
        <v>33.653846153846153</v>
      </c>
      <c r="K14" s="24"/>
    </row>
    <row r="15" spans="1:11" ht="21.95" customHeight="1">
      <c r="A15" s="62">
        <v>44858</v>
      </c>
      <c r="B15" s="63" t="s">
        <v>116</v>
      </c>
      <c r="C15" s="63" t="s">
        <v>93</v>
      </c>
      <c r="D15" s="63" t="s">
        <v>19</v>
      </c>
      <c r="E15" s="36">
        <v>8</v>
      </c>
      <c r="F15" s="36">
        <v>832</v>
      </c>
      <c r="G15" s="36">
        <f t="shared" ref="G15:G29" si="2">SUM(H15+I15)</f>
        <v>484</v>
      </c>
      <c r="H15" s="36">
        <v>480</v>
      </c>
      <c r="I15" s="36">
        <v>4</v>
      </c>
      <c r="J15" s="64">
        <f t="shared" si="1"/>
        <v>57.692307692307686</v>
      </c>
      <c r="K15" s="24"/>
    </row>
    <row r="16" spans="1:11" ht="21.95" customHeight="1">
      <c r="A16" s="62">
        <v>44859</v>
      </c>
      <c r="B16" s="63" t="s">
        <v>116</v>
      </c>
      <c r="C16" s="63" t="s">
        <v>93</v>
      </c>
      <c r="D16" s="63" t="s">
        <v>19</v>
      </c>
      <c r="E16" s="36">
        <v>8</v>
      </c>
      <c r="F16" s="36">
        <v>832</v>
      </c>
      <c r="G16" s="36">
        <f t="shared" si="2"/>
        <v>480</v>
      </c>
      <c r="H16" s="33">
        <v>480</v>
      </c>
      <c r="I16" s="36"/>
      <c r="J16" s="64">
        <f>I16/F16*100</f>
        <v>0</v>
      </c>
      <c r="K16" s="24"/>
    </row>
    <row r="17" spans="1:11" ht="21.95" customHeight="1">
      <c r="A17" s="62">
        <v>44860</v>
      </c>
      <c r="B17" s="63" t="s">
        <v>116</v>
      </c>
      <c r="C17" s="63" t="s">
        <v>93</v>
      </c>
      <c r="D17" s="63" t="s">
        <v>19</v>
      </c>
      <c r="E17" s="36">
        <v>8</v>
      </c>
      <c r="F17" s="36">
        <v>832</v>
      </c>
      <c r="G17" s="36">
        <f t="shared" si="2"/>
        <v>638</v>
      </c>
      <c r="H17" s="36">
        <v>635</v>
      </c>
      <c r="I17" s="36">
        <v>3</v>
      </c>
      <c r="J17" s="64">
        <f t="shared" si="1"/>
        <v>76.322115384615387</v>
      </c>
      <c r="K17" s="24"/>
    </row>
    <row r="18" spans="1:11" ht="21.95" customHeight="1">
      <c r="A18" s="65">
        <v>44861</v>
      </c>
      <c r="B18" s="63" t="s">
        <v>116</v>
      </c>
      <c r="C18" s="63" t="s">
        <v>93</v>
      </c>
      <c r="D18" s="63" t="s">
        <v>19</v>
      </c>
      <c r="E18" s="36">
        <v>8</v>
      </c>
      <c r="F18" s="36">
        <v>832</v>
      </c>
      <c r="G18" s="36">
        <f t="shared" si="2"/>
        <v>832</v>
      </c>
      <c r="H18" s="36">
        <v>832</v>
      </c>
      <c r="I18" s="36"/>
      <c r="J18" s="64">
        <f t="shared" si="1"/>
        <v>100</v>
      </c>
      <c r="K18" s="24"/>
    </row>
    <row r="19" spans="1:11" ht="21.95" customHeight="1">
      <c r="A19" s="65">
        <v>44862</v>
      </c>
      <c r="B19" s="63" t="s">
        <v>116</v>
      </c>
      <c r="C19" s="63" t="s">
        <v>93</v>
      </c>
      <c r="D19" s="63" t="s">
        <v>19</v>
      </c>
      <c r="E19" s="36">
        <v>8</v>
      </c>
      <c r="F19" s="36">
        <v>832</v>
      </c>
      <c r="G19" s="36">
        <f t="shared" si="2"/>
        <v>840</v>
      </c>
      <c r="H19" s="36">
        <v>832</v>
      </c>
      <c r="I19" s="36">
        <v>8</v>
      </c>
      <c r="J19" s="64">
        <f t="shared" si="1"/>
        <v>100</v>
      </c>
      <c r="K19" s="24"/>
    </row>
    <row r="20" spans="1:11" ht="21.95" customHeight="1">
      <c r="A20" s="62">
        <v>44865</v>
      </c>
      <c r="B20" s="63" t="s">
        <v>116</v>
      </c>
      <c r="C20" s="63" t="s">
        <v>93</v>
      </c>
      <c r="D20" s="63" t="s">
        <v>19</v>
      </c>
      <c r="E20" s="36">
        <v>8</v>
      </c>
      <c r="F20" s="36">
        <v>832</v>
      </c>
      <c r="G20" s="36">
        <f t="shared" si="2"/>
        <v>832</v>
      </c>
      <c r="H20" s="36">
        <v>832</v>
      </c>
      <c r="I20" s="36"/>
      <c r="J20" s="64">
        <f t="shared" si="1"/>
        <v>100</v>
      </c>
      <c r="K20" s="24"/>
    </row>
    <row r="21" spans="1:11" ht="21.95" customHeight="1">
      <c r="A21" s="62">
        <v>44866</v>
      </c>
      <c r="B21" s="63" t="s">
        <v>116</v>
      </c>
      <c r="C21" s="63" t="s">
        <v>93</v>
      </c>
      <c r="D21" s="63" t="s">
        <v>19</v>
      </c>
      <c r="E21" s="36">
        <v>8</v>
      </c>
      <c r="F21" s="36">
        <v>832</v>
      </c>
      <c r="G21" s="36">
        <f t="shared" si="2"/>
        <v>832</v>
      </c>
      <c r="H21" s="36">
        <v>832</v>
      </c>
      <c r="I21" s="36"/>
      <c r="J21" s="64">
        <f t="shared" si="1"/>
        <v>100</v>
      </c>
      <c r="K21" s="24"/>
    </row>
    <row r="22" spans="1:11" ht="21.95" customHeight="1">
      <c r="A22" s="62">
        <v>44867</v>
      </c>
      <c r="B22" s="63" t="s">
        <v>116</v>
      </c>
      <c r="C22" s="63" t="s">
        <v>93</v>
      </c>
      <c r="D22" s="63" t="s">
        <v>19</v>
      </c>
      <c r="E22" s="36">
        <v>8</v>
      </c>
      <c r="F22" s="36">
        <v>832</v>
      </c>
      <c r="G22" s="36">
        <f t="shared" si="2"/>
        <v>836</v>
      </c>
      <c r="H22" s="36">
        <v>832</v>
      </c>
      <c r="I22" s="36">
        <v>4</v>
      </c>
      <c r="J22" s="64">
        <f t="shared" si="1"/>
        <v>100</v>
      </c>
      <c r="K22" s="24"/>
    </row>
    <row r="23" spans="1:11" ht="21.95" customHeight="1">
      <c r="A23" s="62">
        <v>44868</v>
      </c>
      <c r="B23" s="63" t="s">
        <v>116</v>
      </c>
      <c r="C23" s="63" t="s">
        <v>93</v>
      </c>
      <c r="D23" s="63" t="s">
        <v>19</v>
      </c>
      <c r="E23" s="36">
        <v>8</v>
      </c>
      <c r="F23" s="36">
        <v>832</v>
      </c>
      <c r="G23" s="36">
        <f t="shared" si="2"/>
        <v>834</v>
      </c>
      <c r="H23" s="36">
        <v>832</v>
      </c>
      <c r="I23" s="36">
        <v>2</v>
      </c>
      <c r="J23" s="64">
        <f t="shared" si="1"/>
        <v>100</v>
      </c>
      <c r="K23" s="24"/>
    </row>
    <row r="24" spans="1:11" ht="21.95" customHeight="1">
      <c r="A24" s="62">
        <v>44869</v>
      </c>
      <c r="B24" s="63" t="s">
        <v>116</v>
      </c>
      <c r="C24" s="63" t="s">
        <v>93</v>
      </c>
      <c r="D24" s="63" t="s">
        <v>19</v>
      </c>
      <c r="E24" s="36">
        <v>8</v>
      </c>
      <c r="F24" s="36">
        <v>832</v>
      </c>
      <c r="G24" s="36">
        <f t="shared" si="2"/>
        <v>832</v>
      </c>
      <c r="H24" s="36">
        <v>832</v>
      </c>
      <c r="I24" s="36"/>
      <c r="J24" s="64">
        <f t="shared" si="1"/>
        <v>100</v>
      </c>
      <c r="K24" s="24"/>
    </row>
    <row r="25" spans="1:11" ht="21.95" customHeight="1">
      <c r="A25" s="65">
        <v>44872</v>
      </c>
      <c r="B25" s="63" t="s">
        <v>116</v>
      </c>
      <c r="C25" s="63" t="s">
        <v>93</v>
      </c>
      <c r="D25" s="63" t="s">
        <v>19</v>
      </c>
      <c r="E25" s="36">
        <v>8</v>
      </c>
      <c r="F25" s="36">
        <v>832</v>
      </c>
      <c r="G25" s="36">
        <f t="shared" si="2"/>
        <v>837</v>
      </c>
      <c r="H25" s="36">
        <v>832</v>
      </c>
      <c r="I25" s="36">
        <v>5</v>
      </c>
      <c r="J25" s="64">
        <f t="shared" si="1"/>
        <v>100</v>
      </c>
      <c r="K25" s="24"/>
    </row>
    <row r="26" spans="1:11" ht="21.95" customHeight="1">
      <c r="A26" s="65">
        <v>44873</v>
      </c>
      <c r="B26" s="63" t="s">
        <v>116</v>
      </c>
      <c r="C26" s="63" t="s">
        <v>93</v>
      </c>
      <c r="D26" s="63" t="s">
        <v>19</v>
      </c>
      <c r="E26" s="36">
        <v>8</v>
      </c>
      <c r="F26" s="36">
        <v>832</v>
      </c>
      <c r="G26" s="36">
        <f t="shared" si="2"/>
        <v>832</v>
      </c>
      <c r="H26" s="36">
        <v>832</v>
      </c>
      <c r="I26" s="36"/>
      <c r="J26" s="64">
        <f t="shared" si="1"/>
        <v>100</v>
      </c>
      <c r="K26" s="24"/>
    </row>
    <row r="27" spans="1:11" ht="21.95" customHeight="1">
      <c r="A27" s="65">
        <v>44874</v>
      </c>
      <c r="B27" s="63" t="s">
        <v>116</v>
      </c>
      <c r="C27" s="63" t="s">
        <v>93</v>
      </c>
      <c r="D27" s="63" t="s">
        <v>19</v>
      </c>
      <c r="E27" s="36">
        <v>8</v>
      </c>
      <c r="F27" s="36">
        <v>832</v>
      </c>
      <c r="G27" s="36">
        <f t="shared" si="2"/>
        <v>834</v>
      </c>
      <c r="H27" s="36">
        <v>832</v>
      </c>
      <c r="I27" s="36">
        <v>2</v>
      </c>
      <c r="J27" s="64">
        <f t="shared" si="1"/>
        <v>100</v>
      </c>
      <c r="K27" s="24"/>
    </row>
    <row r="28" spans="1:11" ht="21.95" customHeight="1">
      <c r="A28" s="65">
        <v>44875</v>
      </c>
      <c r="B28" s="63" t="s">
        <v>116</v>
      </c>
      <c r="C28" s="63" t="s">
        <v>93</v>
      </c>
      <c r="D28" s="63" t="s">
        <v>19</v>
      </c>
      <c r="E28" s="36">
        <v>8</v>
      </c>
      <c r="F28" s="36">
        <v>832</v>
      </c>
      <c r="G28" s="36">
        <f t="shared" si="2"/>
        <v>832</v>
      </c>
      <c r="H28" s="36">
        <v>832</v>
      </c>
      <c r="I28" s="36"/>
      <c r="J28" s="64">
        <f t="shared" si="1"/>
        <v>100</v>
      </c>
      <c r="K28" s="24"/>
    </row>
    <row r="29" spans="1:11" ht="21.95" customHeight="1">
      <c r="A29" s="65">
        <v>44876</v>
      </c>
      <c r="B29" s="63" t="s">
        <v>116</v>
      </c>
      <c r="C29" s="63" t="s">
        <v>93</v>
      </c>
      <c r="D29" s="63" t="s">
        <v>19</v>
      </c>
      <c r="E29" s="36">
        <v>8</v>
      </c>
      <c r="F29" s="36">
        <v>832</v>
      </c>
      <c r="G29" s="36">
        <f t="shared" si="2"/>
        <v>835</v>
      </c>
      <c r="H29" s="36">
        <v>832</v>
      </c>
      <c r="I29" s="36">
        <v>3</v>
      </c>
      <c r="J29" s="64">
        <f t="shared" si="1"/>
        <v>100</v>
      </c>
      <c r="K29" s="24"/>
    </row>
    <row r="30" spans="1:11" ht="21.95" customHeight="1">
      <c r="A30" s="65"/>
      <c r="B30" s="63"/>
      <c r="C30" s="63"/>
      <c r="D30" s="63"/>
      <c r="E30" s="36"/>
      <c r="F30" s="36"/>
      <c r="G30" s="36"/>
      <c r="H30" s="36"/>
      <c r="I30" s="36"/>
      <c r="J30" s="64"/>
      <c r="K30" s="24"/>
    </row>
    <row r="31" spans="1:11" ht="21.95" customHeight="1">
      <c r="A31" s="65"/>
      <c r="B31" s="63"/>
      <c r="C31" s="63"/>
      <c r="D31" s="63"/>
      <c r="E31" s="36"/>
      <c r="F31" s="36"/>
      <c r="G31" s="36"/>
      <c r="H31" s="36"/>
      <c r="I31" s="36"/>
      <c r="J31" s="64"/>
      <c r="K31" s="24"/>
    </row>
    <row r="32" spans="1:11" ht="21.95" customHeight="1">
      <c r="A32" s="31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20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16608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12735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1473.9789488424196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20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73.698947442120982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4"/>
  <sheetViews>
    <sheetView topLeftCell="A19" zoomScale="90" zoomScaleNormal="90" workbookViewId="0">
      <selection activeCell="A31" sqref="A31:A34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4.625" customWidth="1"/>
    <col min="6" max="10" width="8.625" customWidth="1"/>
    <col min="11" max="11" width="7.625" customWidth="1"/>
    <col min="13" max="13" width="33.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37</v>
      </c>
      <c r="C7" s="157"/>
      <c r="D7" s="157"/>
      <c r="E7" s="157"/>
      <c r="F7" s="6" t="s">
        <v>4</v>
      </c>
      <c r="G7" s="157" t="s">
        <v>148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3" t="s">
        <v>75</v>
      </c>
      <c r="C10" s="63" t="s">
        <v>73</v>
      </c>
      <c r="D10" s="36" t="s">
        <v>19</v>
      </c>
      <c r="E10" s="36">
        <v>8</v>
      </c>
      <c r="F10" s="36">
        <v>424</v>
      </c>
      <c r="G10" s="12">
        <f>SUM(H10+I10)</f>
        <v>320</v>
      </c>
      <c r="H10" s="36">
        <v>320</v>
      </c>
      <c r="I10" s="12"/>
      <c r="J10" s="35">
        <f t="shared" ref="J10:J25" si="0">H10/F10*100</f>
        <v>75.471698113207552</v>
      </c>
      <c r="K10" s="24"/>
    </row>
    <row r="11" spans="1:11" ht="21.95" customHeight="1">
      <c r="A11" s="28">
        <v>44852</v>
      </c>
      <c r="B11" s="63" t="s">
        <v>75</v>
      </c>
      <c r="C11" s="63" t="s">
        <v>73</v>
      </c>
      <c r="D11" s="36" t="s">
        <v>19</v>
      </c>
      <c r="E11" s="36">
        <v>8</v>
      </c>
      <c r="F11" s="36">
        <v>424</v>
      </c>
      <c r="G11" s="116">
        <f t="shared" ref="G11:G25" si="1">SUM(H11+I11)</f>
        <v>250</v>
      </c>
      <c r="H11" s="36">
        <v>250</v>
      </c>
      <c r="I11" s="12"/>
      <c r="J11" s="35">
        <f t="shared" si="0"/>
        <v>58.962264150943398</v>
      </c>
      <c r="K11" s="24"/>
    </row>
    <row r="12" spans="1:11" ht="21.95" customHeight="1">
      <c r="A12" s="28">
        <v>44853</v>
      </c>
      <c r="B12" s="63" t="s">
        <v>75</v>
      </c>
      <c r="C12" s="63" t="s">
        <v>73</v>
      </c>
      <c r="D12" s="36" t="s">
        <v>19</v>
      </c>
      <c r="E12" s="36">
        <v>8</v>
      </c>
      <c r="F12" s="36">
        <v>424</v>
      </c>
      <c r="G12" s="116">
        <f t="shared" si="1"/>
        <v>224</v>
      </c>
      <c r="H12" s="36">
        <v>224</v>
      </c>
      <c r="I12" s="12"/>
      <c r="J12" s="35">
        <f t="shared" si="0"/>
        <v>52.830188679245282</v>
      </c>
      <c r="K12" s="24"/>
    </row>
    <row r="13" spans="1:11" ht="21.95" customHeight="1">
      <c r="A13" s="62">
        <v>44855</v>
      </c>
      <c r="B13" s="63" t="s">
        <v>75</v>
      </c>
      <c r="C13" s="63" t="s">
        <v>73</v>
      </c>
      <c r="D13" s="36" t="s">
        <v>19</v>
      </c>
      <c r="E13" s="36">
        <v>8</v>
      </c>
      <c r="F13" s="36">
        <v>424</v>
      </c>
      <c r="G13" s="116">
        <f t="shared" si="1"/>
        <v>200</v>
      </c>
      <c r="H13" s="36">
        <v>200</v>
      </c>
      <c r="I13" s="36"/>
      <c r="J13" s="35">
        <f t="shared" si="0"/>
        <v>47.169811320754718</v>
      </c>
      <c r="K13" s="24"/>
    </row>
    <row r="14" spans="1:11" ht="21.95" customHeight="1">
      <c r="A14" s="62">
        <v>44858</v>
      </c>
      <c r="B14" s="63" t="s">
        <v>75</v>
      </c>
      <c r="C14" s="63" t="s">
        <v>73</v>
      </c>
      <c r="D14" s="36" t="s">
        <v>19</v>
      </c>
      <c r="E14" s="36">
        <v>8</v>
      </c>
      <c r="F14" s="36">
        <v>424</v>
      </c>
      <c r="G14" s="116">
        <f t="shared" si="1"/>
        <v>224</v>
      </c>
      <c r="H14" s="36">
        <v>224</v>
      </c>
      <c r="I14" s="36"/>
      <c r="J14" s="35">
        <f t="shared" si="0"/>
        <v>52.830188679245282</v>
      </c>
      <c r="K14" s="24"/>
    </row>
    <row r="15" spans="1:11" ht="21.95" customHeight="1">
      <c r="A15" s="28">
        <v>44858</v>
      </c>
      <c r="B15" s="60" t="s">
        <v>99</v>
      </c>
      <c r="C15" s="60" t="s">
        <v>100</v>
      </c>
      <c r="D15" s="60" t="s">
        <v>19</v>
      </c>
      <c r="E15" s="116">
        <v>8</v>
      </c>
      <c r="F15" s="116">
        <v>400</v>
      </c>
      <c r="G15" s="116">
        <f t="shared" ref="G15" si="2">SUM(H15+I15)</f>
        <v>320</v>
      </c>
      <c r="H15" s="116">
        <v>320</v>
      </c>
      <c r="I15" s="12"/>
      <c r="J15" s="35">
        <f t="shared" si="0"/>
        <v>80</v>
      </c>
      <c r="K15" s="24"/>
    </row>
    <row r="16" spans="1:11" ht="21.95" customHeight="1">
      <c r="A16" s="28">
        <v>44859</v>
      </c>
      <c r="B16" s="60" t="s">
        <v>99</v>
      </c>
      <c r="C16" s="60" t="s">
        <v>100</v>
      </c>
      <c r="D16" s="60" t="s">
        <v>19</v>
      </c>
      <c r="E16" s="12">
        <v>8</v>
      </c>
      <c r="F16" s="12">
        <v>400</v>
      </c>
      <c r="G16" s="116">
        <f t="shared" si="1"/>
        <v>320</v>
      </c>
      <c r="H16" s="12">
        <v>320</v>
      </c>
      <c r="I16" s="12"/>
      <c r="J16" s="35">
        <f t="shared" si="0"/>
        <v>80</v>
      </c>
      <c r="K16" s="24"/>
    </row>
    <row r="17" spans="1:11" ht="21.95" customHeight="1">
      <c r="A17" s="28">
        <v>44860</v>
      </c>
      <c r="B17" s="60" t="s">
        <v>72</v>
      </c>
      <c r="C17" s="60" t="s">
        <v>73</v>
      </c>
      <c r="D17" s="60" t="s">
        <v>19</v>
      </c>
      <c r="E17" s="12">
        <v>8</v>
      </c>
      <c r="F17" s="12">
        <v>424</v>
      </c>
      <c r="G17" s="116">
        <f t="shared" si="1"/>
        <v>225</v>
      </c>
      <c r="H17" s="12">
        <v>225</v>
      </c>
      <c r="I17" s="12"/>
      <c r="J17" s="35">
        <f t="shared" si="0"/>
        <v>53.066037735849058</v>
      </c>
      <c r="K17" s="24"/>
    </row>
    <row r="18" spans="1:11" ht="21.95" customHeight="1">
      <c r="A18" s="28">
        <v>44861</v>
      </c>
      <c r="B18" s="60" t="s">
        <v>72</v>
      </c>
      <c r="C18" s="60" t="s">
        <v>73</v>
      </c>
      <c r="D18" s="60" t="s">
        <v>19</v>
      </c>
      <c r="E18" s="116">
        <v>8</v>
      </c>
      <c r="F18" s="116">
        <v>424</v>
      </c>
      <c r="G18" s="116">
        <f t="shared" si="1"/>
        <v>324</v>
      </c>
      <c r="H18" s="12">
        <v>324</v>
      </c>
      <c r="I18" s="12"/>
      <c r="J18" s="35">
        <f t="shared" si="0"/>
        <v>76.415094339622641</v>
      </c>
      <c r="K18" s="24"/>
    </row>
    <row r="19" spans="1:11" ht="21.95" customHeight="1">
      <c r="A19" s="28">
        <v>44862</v>
      </c>
      <c r="B19" s="60" t="s">
        <v>72</v>
      </c>
      <c r="C19" s="60" t="s">
        <v>73</v>
      </c>
      <c r="D19" s="60" t="s">
        <v>19</v>
      </c>
      <c r="E19" s="116">
        <v>8</v>
      </c>
      <c r="F19" s="116">
        <v>424</v>
      </c>
      <c r="G19" s="116">
        <f t="shared" si="1"/>
        <v>324</v>
      </c>
      <c r="H19" s="116">
        <v>324</v>
      </c>
      <c r="I19" s="12"/>
      <c r="J19" s="35">
        <f t="shared" si="0"/>
        <v>76.415094339622641</v>
      </c>
      <c r="K19" s="24"/>
    </row>
    <row r="20" spans="1:11" ht="21.95" customHeight="1">
      <c r="A20" s="28">
        <v>44865</v>
      </c>
      <c r="B20" s="60" t="s">
        <v>72</v>
      </c>
      <c r="C20" s="60" t="s">
        <v>73</v>
      </c>
      <c r="D20" s="60" t="s">
        <v>19</v>
      </c>
      <c r="E20" s="116">
        <v>8</v>
      </c>
      <c r="F20" s="116">
        <v>424</v>
      </c>
      <c r="G20" s="116">
        <f t="shared" si="1"/>
        <v>324</v>
      </c>
      <c r="H20" s="116">
        <v>324</v>
      </c>
      <c r="I20" s="12"/>
      <c r="J20" s="35">
        <f t="shared" si="0"/>
        <v>76.415094339622641</v>
      </c>
      <c r="K20" s="24"/>
    </row>
    <row r="21" spans="1:11" ht="21.95" customHeight="1">
      <c r="A21" s="28">
        <v>44866</v>
      </c>
      <c r="B21" s="60" t="s">
        <v>104</v>
      </c>
      <c r="C21" s="12">
        <v>86901</v>
      </c>
      <c r="D21" s="60" t="s">
        <v>19</v>
      </c>
      <c r="E21" s="12">
        <v>8</v>
      </c>
      <c r="F21" s="12">
        <v>504</v>
      </c>
      <c r="G21" s="116">
        <f t="shared" si="1"/>
        <v>504</v>
      </c>
      <c r="H21" s="12">
        <v>504</v>
      </c>
      <c r="I21" s="12"/>
      <c r="J21" s="35">
        <f t="shared" si="0"/>
        <v>100</v>
      </c>
      <c r="K21" s="24"/>
    </row>
    <row r="22" spans="1:11" ht="21.95" customHeight="1">
      <c r="A22" s="28">
        <v>44867</v>
      </c>
      <c r="B22" s="60" t="s">
        <v>104</v>
      </c>
      <c r="C22" s="12">
        <v>86901</v>
      </c>
      <c r="D22" s="60" t="s">
        <v>19</v>
      </c>
      <c r="E22" s="12">
        <v>8</v>
      </c>
      <c r="F22" s="12">
        <v>504</v>
      </c>
      <c r="G22" s="116">
        <f t="shared" si="1"/>
        <v>504</v>
      </c>
      <c r="H22" s="12">
        <v>504</v>
      </c>
      <c r="I22" s="12"/>
      <c r="J22" s="35">
        <f t="shared" si="0"/>
        <v>100</v>
      </c>
      <c r="K22" s="24"/>
    </row>
    <row r="23" spans="1:11" ht="21.95" customHeight="1">
      <c r="A23" s="28">
        <v>44868</v>
      </c>
      <c r="B23" s="60" t="s">
        <v>112</v>
      </c>
      <c r="C23" s="60" t="s">
        <v>83</v>
      </c>
      <c r="D23" s="60" t="s">
        <v>19</v>
      </c>
      <c r="E23" s="12">
        <v>8</v>
      </c>
      <c r="F23" s="12">
        <v>400</v>
      </c>
      <c r="G23" s="116">
        <f t="shared" si="1"/>
        <v>248</v>
      </c>
      <c r="H23" s="36">
        <v>248</v>
      </c>
      <c r="I23" s="36"/>
      <c r="J23" s="35">
        <f t="shared" si="0"/>
        <v>62</v>
      </c>
      <c r="K23" s="24"/>
    </row>
    <row r="24" spans="1:11" ht="21.95" customHeight="1">
      <c r="A24" s="28">
        <v>44869</v>
      </c>
      <c r="B24" s="60" t="s">
        <v>104</v>
      </c>
      <c r="C24" s="12">
        <v>86901</v>
      </c>
      <c r="D24" s="60" t="s">
        <v>19</v>
      </c>
      <c r="E24" s="12">
        <v>8</v>
      </c>
      <c r="F24" s="12">
        <v>720</v>
      </c>
      <c r="G24" s="116">
        <f t="shared" si="1"/>
        <v>536</v>
      </c>
      <c r="H24" s="12">
        <v>536</v>
      </c>
      <c r="I24" s="12"/>
      <c r="J24" s="35">
        <f t="shared" si="0"/>
        <v>74.444444444444443</v>
      </c>
      <c r="K24" s="24"/>
    </row>
    <row r="25" spans="1:11" ht="21.95" customHeight="1">
      <c r="A25" s="29">
        <v>44872</v>
      </c>
      <c r="B25" s="60" t="s">
        <v>112</v>
      </c>
      <c r="C25" s="60" t="s">
        <v>83</v>
      </c>
      <c r="D25" s="60" t="s">
        <v>19</v>
      </c>
      <c r="E25" s="12">
        <v>8</v>
      </c>
      <c r="F25" s="12">
        <v>1040</v>
      </c>
      <c r="G25" s="116">
        <f t="shared" si="1"/>
        <v>712</v>
      </c>
      <c r="H25" s="12">
        <v>712</v>
      </c>
      <c r="I25" s="12"/>
      <c r="J25" s="35">
        <f t="shared" si="0"/>
        <v>68.461538461538467</v>
      </c>
      <c r="K25" s="24"/>
    </row>
    <row r="26" spans="1:11" ht="21.95" customHeight="1">
      <c r="A26" s="29">
        <v>44876</v>
      </c>
      <c r="B26" s="60" t="s">
        <v>99</v>
      </c>
      <c r="C26" s="60" t="s">
        <v>100</v>
      </c>
      <c r="D26" s="60" t="s">
        <v>19</v>
      </c>
      <c r="E26" s="116">
        <v>8</v>
      </c>
      <c r="F26" s="116">
        <v>400</v>
      </c>
      <c r="G26" s="116">
        <f t="shared" ref="G26:G27" si="3">SUM(H26+I26)</f>
        <v>400</v>
      </c>
      <c r="H26" s="116">
        <v>400</v>
      </c>
      <c r="I26" s="116"/>
      <c r="J26" s="35">
        <f t="shared" ref="J26:J27" si="4">H26/F26*100</f>
        <v>100</v>
      </c>
      <c r="K26" s="24"/>
    </row>
    <row r="27" spans="1:11" ht="21.95" customHeight="1">
      <c r="A27" s="29">
        <v>44879</v>
      </c>
      <c r="B27" s="60" t="s">
        <v>99</v>
      </c>
      <c r="C27" s="60" t="s">
        <v>100</v>
      </c>
      <c r="D27" s="60" t="s">
        <v>19</v>
      </c>
      <c r="E27" s="116">
        <v>8</v>
      </c>
      <c r="F27" s="116">
        <v>400</v>
      </c>
      <c r="G27" s="116">
        <f t="shared" si="3"/>
        <v>400</v>
      </c>
      <c r="H27" s="116">
        <v>400</v>
      </c>
      <c r="I27" s="116"/>
      <c r="J27" s="35">
        <f t="shared" si="4"/>
        <v>100</v>
      </c>
      <c r="K27" s="24"/>
    </row>
    <row r="28" spans="1:11" ht="21.95" customHeight="1">
      <c r="A28" s="29">
        <v>44880</v>
      </c>
      <c r="B28" s="60" t="s">
        <v>99</v>
      </c>
      <c r="C28" s="60" t="s">
        <v>100</v>
      </c>
      <c r="D28" s="60" t="s">
        <v>19</v>
      </c>
      <c r="E28" s="133">
        <v>8</v>
      </c>
      <c r="F28" s="133">
        <v>400</v>
      </c>
      <c r="G28" s="133">
        <f t="shared" ref="G28" si="5">SUM(H28+I28)</f>
        <v>400</v>
      </c>
      <c r="H28" s="133">
        <v>400</v>
      </c>
      <c r="I28" s="133"/>
      <c r="J28" s="35">
        <f t="shared" ref="J28" si="6">H28/F28*100</f>
        <v>100</v>
      </c>
      <c r="K28" s="24"/>
    </row>
    <row r="29" spans="1:11" ht="21.95" customHeight="1">
      <c r="A29" s="28"/>
      <c r="B29" s="12"/>
      <c r="C29" s="12"/>
      <c r="D29" s="60"/>
      <c r="E29" s="12"/>
      <c r="F29" s="12"/>
      <c r="G29" s="116"/>
      <c r="H29" s="12"/>
      <c r="I29" s="12"/>
      <c r="J29" s="35"/>
      <c r="K29" s="24"/>
    </row>
    <row r="30" spans="1:11" ht="21.95" customHeight="1">
      <c r="A30" s="28"/>
      <c r="B30" s="60"/>
      <c r="C30" s="60"/>
      <c r="D30" s="60"/>
      <c r="E30" s="116"/>
      <c r="F30" s="116"/>
      <c r="G30" s="116"/>
      <c r="H30" s="116"/>
      <c r="I30" s="116"/>
      <c r="J30" s="57"/>
      <c r="K30" s="24"/>
    </row>
    <row r="31" spans="1:11" ht="21.95" customHeight="1">
      <c r="A31" s="28"/>
      <c r="B31" s="60"/>
      <c r="C31" s="60"/>
      <c r="D31" s="60"/>
      <c r="E31" s="116"/>
      <c r="F31" s="116"/>
      <c r="G31" s="116"/>
      <c r="H31" s="116"/>
      <c r="I31" s="116"/>
      <c r="J31" s="57"/>
      <c r="K31" s="24"/>
    </row>
    <row r="32" spans="1:11" ht="21.95" customHeight="1">
      <c r="A32" s="28"/>
      <c r="B32" s="116"/>
      <c r="C32" s="116"/>
      <c r="D32" s="116"/>
      <c r="E32" s="116"/>
      <c r="F32" s="116"/>
      <c r="G32" s="116"/>
      <c r="H32" s="116"/>
      <c r="I32" s="116"/>
      <c r="J32" s="57"/>
      <c r="K32" s="24"/>
    </row>
    <row r="33" spans="1:11" ht="21.95" customHeight="1">
      <c r="A33" s="28"/>
      <c r="B33" s="116"/>
      <c r="C33" s="116"/>
      <c r="D33" s="116"/>
      <c r="E33" s="116"/>
      <c r="F33" s="116"/>
      <c r="G33" s="116"/>
      <c r="H33" s="116"/>
      <c r="I33" s="116"/>
      <c r="J33" s="57"/>
      <c r="K33" s="24"/>
    </row>
    <row r="34" spans="1:11" ht="21.95" customHeight="1">
      <c r="A34" s="28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18" t="s">
        <v>147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8984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6759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1434.4814546040961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19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75.499023926531379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4"/>
  <sheetViews>
    <sheetView topLeftCell="A23" workbookViewId="0">
      <selection activeCell="A53" sqref="A53:B53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69" t="s">
        <v>1</v>
      </c>
      <c r="B4" s="170"/>
      <c r="C4" s="170"/>
      <c r="D4" s="170"/>
      <c r="E4" s="170"/>
      <c r="F4" s="170"/>
      <c r="G4" s="170"/>
      <c r="H4" s="170"/>
      <c r="I4" s="170"/>
      <c r="J4" s="171"/>
      <c r="K4" s="172"/>
    </row>
    <row r="5" spans="1:11">
      <c r="A5" s="169"/>
      <c r="B5" s="170"/>
      <c r="C5" s="170"/>
      <c r="D5" s="170"/>
      <c r="E5" s="170"/>
      <c r="F5" s="170"/>
      <c r="G5" s="170"/>
      <c r="H5" s="170"/>
      <c r="I5" s="170"/>
      <c r="J5" s="171"/>
      <c r="K5" s="172"/>
    </row>
    <row r="6" spans="1:11" ht="6.95" customHeight="1">
      <c r="A6" s="173"/>
      <c r="B6" s="170"/>
      <c r="C6" s="170"/>
      <c r="D6" s="170"/>
      <c r="E6" s="170"/>
      <c r="F6" s="170"/>
      <c r="G6" s="170"/>
      <c r="H6" s="170"/>
      <c r="I6" s="170"/>
      <c r="J6" s="171"/>
      <c r="K6" s="172"/>
    </row>
    <row r="7" spans="1:11" ht="24" customHeight="1">
      <c r="A7" s="5" t="s">
        <v>2</v>
      </c>
      <c r="B7" s="157" t="s">
        <v>38</v>
      </c>
      <c r="C7" s="157"/>
      <c r="D7" s="157"/>
      <c r="E7" s="157"/>
      <c r="F7" s="6" t="s">
        <v>4</v>
      </c>
      <c r="G7" s="157" t="s">
        <v>148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136</v>
      </c>
      <c r="C10" s="60" t="s">
        <v>88</v>
      </c>
      <c r="D10" s="12" t="s">
        <v>19</v>
      </c>
      <c r="E10" s="12">
        <v>8</v>
      </c>
      <c r="F10" s="36">
        <v>456</v>
      </c>
      <c r="G10" s="12"/>
      <c r="H10" s="12">
        <v>125</v>
      </c>
      <c r="I10" s="54"/>
      <c r="J10" s="35">
        <f t="shared" ref="J10:J32" si="0">H10/F10*100</f>
        <v>27.412280701754387</v>
      </c>
      <c r="K10" s="24"/>
    </row>
    <row r="11" spans="1:11" ht="21.95" customHeight="1">
      <c r="A11" s="28">
        <v>44852</v>
      </c>
      <c r="B11" s="60" t="s">
        <v>136</v>
      </c>
      <c r="C11" s="60" t="s">
        <v>88</v>
      </c>
      <c r="D11" s="117" t="s">
        <v>19</v>
      </c>
      <c r="E11" s="117">
        <v>8</v>
      </c>
      <c r="F11" s="36">
        <v>456</v>
      </c>
      <c r="G11" s="117"/>
      <c r="H11" s="117">
        <v>125</v>
      </c>
      <c r="I11" s="12"/>
      <c r="J11" s="35">
        <f t="shared" si="0"/>
        <v>27.412280701754387</v>
      </c>
      <c r="K11" s="24"/>
    </row>
    <row r="12" spans="1:11" ht="21.95" customHeight="1">
      <c r="A12" s="28">
        <v>44853</v>
      </c>
      <c r="B12" s="60" t="s">
        <v>136</v>
      </c>
      <c r="C12" s="60" t="s">
        <v>88</v>
      </c>
      <c r="D12" s="117" t="s">
        <v>19</v>
      </c>
      <c r="E12" s="117">
        <v>8</v>
      </c>
      <c r="F12" s="36">
        <v>456</v>
      </c>
      <c r="G12" s="117"/>
      <c r="H12" s="117">
        <v>125</v>
      </c>
      <c r="I12" s="12"/>
      <c r="J12" s="35">
        <f t="shared" si="0"/>
        <v>27.412280701754387</v>
      </c>
      <c r="K12" s="24"/>
    </row>
    <row r="13" spans="1:11" ht="21.95" customHeight="1">
      <c r="A13" s="28">
        <v>44854</v>
      </c>
      <c r="B13" s="60" t="s">
        <v>136</v>
      </c>
      <c r="C13" s="60" t="s">
        <v>88</v>
      </c>
      <c r="D13" s="117" t="s">
        <v>19</v>
      </c>
      <c r="E13" s="117">
        <v>8</v>
      </c>
      <c r="F13" s="36">
        <v>456</v>
      </c>
      <c r="G13" s="117"/>
      <c r="H13" s="117">
        <v>125</v>
      </c>
      <c r="I13" s="12"/>
      <c r="J13" s="35">
        <f t="shared" si="0"/>
        <v>27.412280701754387</v>
      </c>
      <c r="K13" s="24"/>
    </row>
    <row r="14" spans="1:11" ht="21.95" customHeight="1">
      <c r="A14" s="62">
        <v>44855</v>
      </c>
      <c r="B14" s="63" t="s">
        <v>103</v>
      </c>
      <c r="C14" s="63" t="s">
        <v>88</v>
      </c>
      <c r="D14" s="63" t="s">
        <v>19</v>
      </c>
      <c r="E14" s="36">
        <v>8</v>
      </c>
      <c r="F14" s="36">
        <v>456</v>
      </c>
      <c r="G14" s="36">
        <f t="shared" ref="G14:G32" si="1">SUM(H14+I14)</f>
        <v>344</v>
      </c>
      <c r="H14" s="36">
        <v>344</v>
      </c>
      <c r="I14" s="36"/>
      <c r="J14" s="64">
        <f t="shared" si="0"/>
        <v>75.438596491228068</v>
      </c>
      <c r="K14" s="24"/>
    </row>
    <row r="15" spans="1:11" ht="21.95" customHeight="1">
      <c r="A15" s="65">
        <v>44858</v>
      </c>
      <c r="B15" s="63" t="s">
        <v>103</v>
      </c>
      <c r="C15" s="63" t="s">
        <v>88</v>
      </c>
      <c r="D15" s="63" t="s">
        <v>19</v>
      </c>
      <c r="E15" s="36">
        <v>8</v>
      </c>
      <c r="F15" s="36">
        <v>456</v>
      </c>
      <c r="G15" s="36">
        <f t="shared" si="1"/>
        <v>344</v>
      </c>
      <c r="H15" s="36">
        <v>344</v>
      </c>
      <c r="I15" s="36"/>
      <c r="J15" s="64">
        <f t="shared" si="0"/>
        <v>75.438596491228068</v>
      </c>
      <c r="K15" s="24"/>
    </row>
    <row r="16" spans="1:11" ht="21.95" customHeight="1">
      <c r="A16" s="65">
        <v>44859</v>
      </c>
      <c r="B16" s="63" t="s">
        <v>103</v>
      </c>
      <c r="C16" s="63" t="s">
        <v>88</v>
      </c>
      <c r="D16" s="63" t="s">
        <v>19</v>
      </c>
      <c r="E16" s="36">
        <v>8</v>
      </c>
      <c r="F16" s="36">
        <v>456</v>
      </c>
      <c r="G16" s="36">
        <f t="shared" ref="G16" si="2">SUM(H16+I16)</f>
        <v>344</v>
      </c>
      <c r="H16" s="36">
        <v>344</v>
      </c>
      <c r="I16" s="36"/>
      <c r="J16" s="64">
        <f t="shared" si="0"/>
        <v>75.438596491228068</v>
      </c>
      <c r="K16" s="24"/>
    </row>
    <row r="17" spans="1:11" ht="21.95" customHeight="1">
      <c r="A17" s="65">
        <v>44860</v>
      </c>
      <c r="B17" s="63" t="s">
        <v>103</v>
      </c>
      <c r="C17" s="63" t="s">
        <v>160</v>
      </c>
      <c r="D17" s="63" t="s">
        <v>19</v>
      </c>
      <c r="E17" s="36">
        <v>8</v>
      </c>
      <c r="F17" s="36">
        <v>520</v>
      </c>
      <c r="G17" s="36">
        <f t="shared" si="1"/>
        <v>408</v>
      </c>
      <c r="H17" s="36">
        <v>408</v>
      </c>
      <c r="I17" s="36"/>
      <c r="J17" s="64">
        <f t="shared" si="0"/>
        <v>78.461538461538467</v>
      </c>
      <c r="K17" s="24"/>
    </row>
    <row r="18" spans="1:11" ht="21.95" customHeight="1">
      <c r="A18" s="65">
        <v>44861</v>
      </c>
      <c r="B18" s="63" t="s">
        <v>85</v>
      </c>
      <c r="C18" s="63" t="s">
        <v>86</v>
      </c>
      <c r="D18" s="63" t="s">
        <v>19</v>
      </c>
      <c r="E18" s="36">
        <v>8</v>
      </c>
      <c r="F18" s="36">
        <v>456</v>
      </c>
      <c r="G18" s="36">
        <f t="shared" si="1"/>
        <v>376</v>
      </c>
      <c r="H18" s="36">
        <v>376</v>
      </c>
      <c r="I18" s="36"/>
      <c r="J18" s="64">
        <f t="shared" si="0"/>
        <v>82.456140350877192</v>
      </c>
      <c r="K18" s="24"/>
    </row>
    <row r="19" spans="1:11" ht="21.95" customHeight="1">
      <c r="A19" s="65">
        <v>44862</v>
      </c>
      <c r="B19" s="63" t="s">
        <v>103</v>
      </c>
      <c r="C19" s="63" t="s">
        <v>86</v>
      </c>
      <c r="D19" s="63" t="s">
        <v>19</v>
      </c>
      <c r="E19" s="36">
        <v>8</v>
      </c>
      <c r="F19" s="36">
        <v>456</v>
      </c>
      <c r="G19" s="36">
        <f t="shared" si="1"/>
        <v>379</v>
      </c>
      <c r="H19" s="36">
        <v>375</v>
      </c>
      <c r="I19" s="36">
        <v>4</v>
      </c>
      <c r="J19" s="64">
        <f t="shared" si="0"/>
        <v>82.23684210526315</v>
      </c>
      <c r="K19" s="24"/>
    </row>
    <row r="20" spans="1:11" ht="21.95" customHeight="1">
      <c r="A20" s="28">
        <v>44865</v>
      </c>
      <c r="B20" s="63" t="s">
        <v>103</v>
      </c>
      <c r="C20" s="63" t="s">
        <v>86</v>
      </c>
      <c r="D20" s="63" t="s">
        <v>19</v>
      </c>
      <c r="E20" s="36">
        <v>8</v>
      </c>
      <c r="F20" s="36">
        <v>456</v>
      </c>
      <c r="G20" s="36">
        <f t="shared" ref="G20" si="3">SUM(H20+I20)</f>
        <v>375</v>
      </c>
      <c r="H20" s="36">
        <v>375</v>
      </c>
      <c r="I20" s="12"/>
      <c r="J20" s="64">
        <f t="shared" si="0"/>
        <v>82.23684210526315</v>
      </c>
      <c r="K20" s="24"/>
    </row>
    <row r="21" spans="1:11" ht="21.95" customHeight="1">
      <c r="A21" s="28">
        <v>44866</v>
      </c>
      <c r="B21" s="60" t="s">
        <v>85</v>
      </c>
      <c r="C21" s="60" t="s">
        <v>86</v>
      </c>
      <c r="D21" s="60" t="s">
        <v>19</v>
      </c>
      <c r="E21" s="12">
        <v>8</v>
      </c>
      <c r="F21" s="12">
        <v>456</v>
      </c>
      <c r="G21" s="36">
        <f t="shared" si="1"/>
        <v>336</v>
      </c>
      <c r="H21" s="12">
        <v>336</v>
      </c>
      <c r="I21" s="12"/>
      <c r="J21" s="64">
        <f t="shared" si="0"/>
        <v>73.68421052631578</v>
      </c>
      <c r="K21" s="24"/>
    </row>
    <row r="22" spans="1:11" ht="21.95" customHeight="1">
      <c r="A22" s="28">
        <v>44867</v>
      </c>
      <c r="B22" s="60" t="s">
        <v>85</v>
      </c>
      <c r="C22" s="60" t="s">
        <v>86</v>
      </c>
      <c r="D22" s="60" t="s">
        <v>19</v>
      </c>
      <c r="E22" s="117">
        <v>8</v>
      </c>
      <c r="F22" s="117">
        <v>456</v>
      </c>
      <c r="G22" s="36">
        <f t="shared" si="1"/>
        <v>376</v>
      </c>
      <c r="H22" s="12">
        <v>376</v>
      </c>
      <c r="I22" s="12"/>
      <c r="J22" s="64">
        <f t="shared" si="0"/>
        <v>82.456140350877192</v>
      </c>
      <c r="K22" s="24"/>
    </row>
    <row r="23" spans="1:11" ht="21.95" customHeight="1">
      <c r="A23" s="28">
        <v>44868</v>
      </c>
      <c r="B23" s="60" t="s">
        <v>85</v>
      </c>
      <c r="C23" s="60" t="s">
        <v>86</v>
      </c>
      <c r="D23" s="60" t="s">
        <v>19</v>
      </c>
      <c r="E23" s="117">
        <v>4</v>
      </c>
      <c r="F23" s="117">
        <v>228</v>
      </c>
      <c r="G23" s="36">
        <f t="shared" si="1"/>
        <v>88</v>
      </c>
      <c r="H23" s="12">
        <v>88</v>
      </c>
      <c r="I23" s="36"/>
      <c r="J23" s="64">
        <f t="shared" si="0"/>
        <v>38.596491228070171</v>
      </c>
      <c r="K23" s="24"/>
    </row>
    <row r="24" spans="1:11" ht="21.95" customHeight="1">
      <c r="B24" s="60" t="s">
        <v>161</v>
      </c>
      <c r="C24" s="60" t="s">
        <v>162</v>
      </c>
      <c r="D24" s="60" t="s">
        <v>19</v>
      </c>
      <c r="E24" s="12">
        <v>4</v>
      </c>
      <c r="F24" s="12">
        <v>140</v>
      </c>
      <c r="G24" s="36">
        <f t="shared" si="1"/>
        <v>22</v>
      </c>
      <c r="H24" s="12">
        <v>22</v>
      </c>
      <c r="I24" s="12"/>
      <c r="J24" s="64">
        <f t="shared" si="0"/>
        <v>15.714285714285714</v>
      </c>
      <c r="K24" s="24"/>
    </row>
    <row r="25" spans="1:11" ht="21.95" customHeight="1">
      <c r="A25" s="28">
        <v>44869</v>
      </c>
      <c r="B25" s="60" t="s">
        <v>161</v>
      </c>
      <c r="C25" s="60" t="s">
        <v>162</v>
      </c>
      <c r="D25" s="60" t="s">
        <v>163</v>
      </c>
      <c r="E25" s="12">
        <v>8</v>
      </c>
      <c r="F25" s="12">
        <v>280</v>
      </c>
      <c r="G25" s="36">
        <f t="shared" si="1"/>
        <v>196</v>
      </c>
      <c r="H25" s="12">
        <v>196</v>
      </c>
      <c r="I25" s="12"/>
      <c r="J25" s="64">
        <f t="shared" si="0"/>
        <v>70</v>
      </c>
      <c r="K25" s="24"/>
    </row>
    <row r="26" spans="1:11" ht="21.95" customHeight="1">
      <c r="A26" s="29">
        <v>44872</v>
      </c>
      <c r="B26" s="60" t="s">
        <v>85</v>
      </c>
      <c r="C26" s="60" t="s">
        <v>88</v>
      </c>
      <c r="D26" s="60" t="s">
        <v>19</v>
      </c>
      <c r="E26" s="12">
        <v>8</v>
      </c>
      <c r="F26" s="12">
        <v>489</v>
      </c>
      <c r="G26" s="36">
        <f t="shared" si="1"/>
        <v>489</v>
      </c>
      <c r="H26" s="12">
        <v>489</v>
      </c>
      <c r="I26" s="12"/>
      <c r="J26" s="64">
        <f t="shared" si="0"/>
        <v>100</v>
      </c>
      <c r="K26" s="24"/>
    </row>
    <row r="27" spans="1:11" ht="21.95" customHeight="1">
      <c r="A27" s="29">
        <v>44873</v>
      </c>
      <c r="B27" s="60" t="s">
        <v>136</v>
      </c>
      <c r="C27" s="60" t="s">
        <v>88</v>
      </c>
      <c r="D27" s="60" t="s">
        <v>163</v>
      </c>
      <c r="E27" s="12">
        <v>8</v>
      </c>
      <c r="F27" s="12">
        <v>489</v>
      </c>
      <c r="G27" s="36">
        <f t="shared" si="1"/>
        <v>481</v>
      </c>
      <c r="H27" s="12">
        <v>481</v>
      </c>
      <c r="I27" s="12"/>
      <c r="J27" s="64">
        <f t="shared" si="0"/>
        <v>98.3640081799591</v>
      </c>
      <c r="K27" s="24"/>
    </row>
    <row r="28" spans="1:11" ht="21.95" customHeight="1">
      <c r="A28" s="29">
        <v>44874</v>
      </c>
      <c r="B28" s="60" t="s">
        <v>136</v>
      </c>
      <c r="C28" s="60" t="s">
        <v>88</v>
      </c>
      <c r="D28" s="60" t="s">
        <v>163</v>
      </c>
      <c r="E28" s="117">
        <v>8</v>
      </c>
      <c r="F28" s="117">
        <v>489</v>
      </c>
      <c r="G28" s="36">
        <f t="shared" si="1"/>
        <v>489</v>
      </c>
      <c r="H28" s="12">
        <v>489</v>
      </c>
      <c r="I28" s="12"/>
      <c r="J28" s="64">
        <f t="shared" si="0"/>
        <v>100</v>
      </c>
      <c r="K28" s="24"/>
    </row>
    <row r="29" spans="1:11" ht="21.95" customHeight="1">
      <c r="A29" s="29">
        <v>44875</v>
      </c>
      <c r="B29" s="60" t="s">
        <v>136</v>
      </c>
      <c r="C29" s="60" t="s">
        <v>88</v>
      </c>
      <c r="D29" s="60" t="s">
        <v>163</v>
      </c>
      <c r="E29" s="117">
        <v>8</v>
      </c>
      <c r="F29" s="117">
        <v>489</v>
      </c>
      <c r="G29" s="36">
        <f t="shared" si="1"/>
        <v>489</v>
      </c>
      <c r="H29" s="12">
        <v>489</v>
      </c>
      <c r="I29" s="12"/>
      <c r="J29" s="64">
        <f t="shared" si="0"/>
        <v>100</v>
      </c>
      <c r="K29" s="24"/>
    </row>
    <row r="30" spans="1:11" ht="21.95" customHeight="1">
      <c r="A30" s="29">
        <v>44876</v>
      </c>
      <c r="B30" s="60" t="s">
        <v>136</v>
      </c>
      <c r="C30" s="60" t="s">
        <v>88</v>
      </c>
      <c r="D30" s="60" t="s">
        <v>163</v>
      </c>
      <c r="E30" s="117">
        <v>8</v>
      </c>
      <c r="F30" s="117">
        <v>489</v>
      </c>
      <c r="G30" s="36">
        <f t="shared" si="1"/>
        <v>489</v>
      </c>
      <c r="H30" s="117">
        <v>489</v>
      </c>
      <c r="I30" s="12"/>
      <c r="J30" s="64">
        <f t="shared" si="0"/>
        <v>100</v>
      </c>
      <c r="K30" s="24"/>
    </row>
    <row r="31" spans="1:11" ht="21.95" customHeight="1">
      <c r="A31" s="29">
        <v>44879</v>
      </c>
      <c r="B31" s="60" t="s">
        <v>161</v>
      </c>
      <c r="C31" s="60" t="s">
        <v>162</v>
      </c>
      <c r="D31" s="60" t="s">
        <v>19</v>
      </c>
      <c r="E31" s="12">
        <v>8</v>
      </c>
      <c r="F31" s="12">
        <v>280</v>
      </c>
      <c r="G31" s="36">
        <f t="shared" si="1"/>
        <v>336</v>
      </c>
      <c r="H31" s="12">
        <v>336</v>
      </c>
      <c r="I31" s="36"/>
      <c r="J31" s="64">
        <f t="shared" si="0"/>
        <v>120</v>
      </c>
      <c r="K31" s="24"/>
    </row>
    <row r="32" spans="1:11" ht="21.95" customHeight="1">
      <c r="A32" s="29">
        <v>44880</v>
      </c>
      <c r="B32" s="60" t="s">
        <v>136</v>
      </c>
      <c r="C32" s="60" t="s">
        <v>86</v>
      </c>
      <c r="D32" s="60" t="s">
        <v>19</v>
      </c>
      <c r="E32" s="117">
        <v>8</v>
      </c>
      <c r="F32" s="12">
        <v>456</v>
      </c>
      <c r="G32" s="36">
        <f t="shared" si="1"/>
        <v>456</v>
      </c>
      <c r="H32" s="12">
        <v>456</v>
      </c>
      <c r="I32" s="12"/>
      <c r="J32" s="64">
        <f t="shared" si="0"/>
        <v>100</v>
      </c>
      <c r="K32" s="24"/>
    </row>
    <row r="33" spans="1:11" ht="21.95" customHeight="1">
      <c r="A33" s="1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18">
        <f>COUNT(A10:A47)</f>
        <v>22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9821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7313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1660.1714113031512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23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72.181365708832658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4"/>
  <sheetViews>
    <sheetView topLeftCell="A31" zoomScale="90" zoomScaleNormal="90" workbookViewId="0">
      <selection activeCell="D47" sqref="D47"/>
    </sheetView>
  </sheetViews>
  <sheetFormatPr defaultColWidth="9" defaultRowHeight="15.75"/>
  <cols>
    <col min="1" max="1" width="10.375" customWidth="1"/>
    <col min="2" max="2" width="17" customWidth="1"/>
    <col min="3" max="3" width="15.375" customWidth="1"/>
    <col min="4" max="4" width="13.125" customWidth="1"/>
    <col min="5" max="5" width="12.75" customWidth="1"/>
    <col min="6" max="10" width="8.625" customWidth="1"/>
    <col min="11" max="11" width="13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39</v>
      </c>
      <c r="C7" s="157"/>
      <c r="D7" s="157"/>
      <c r="E7" s="157"/>
      <c r="F7" s="6" t="s">
        <v>4</v>
      </c>
      <c r="G7" s="157" t="s">
        <v>148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165</v>
      </c>
      <c r="C10" s="124" t="s">
        <v>164</v>
      </c>
      <c r="D10" s="12" t="s">
        <v>19</v>
      </c>
      <c r="E10" s="12">
        <v>8</v>
      </c>
      <c r="F10" s="12">
        <v>400</v>
      </c>
      <c r="G10" s="36">
        <f t="shared" ref="G10:G13" si="0">SUM(H10+I10)</f>
        <v>59</v>
      </c>
      <c r="H10" s="12">
        <v>59</v>
      </c>
      <c r="I10" s="12"/>
      <c r="J10" s="35">
        <f t="shared" ref="J10:J31" si="1">H10/F10*100</f>
        <v>14.75</v>
      </c>
      <c r="K10" s="24"/>
    </row>
    <row r="11" spans="1:11" ht="21.95" customHeight="1">
      <c r="A11" s="28">
        <v>44852</v>
      </c>
      <c r="B11" s="60" t="s">
        <v>165</v>
      </c>
      <c r="C11" s="124" t="s">
        <v>164</v>
      </c>
      <c r="D11" s="117" t="s">
        <v>19</v>
      </c>
      <c r="E11" s="117">
        <v>8</v>
      </c>
      <c r="F11" s="117">
        <v>400</v>
      </c>
      <c r="G11" s="36">
        <f t="shared" si="0"/>
        <v>100</v>
      </c>
      <c r="H11" s="117">
        <v>100</v>
      </c>
      <c r="I11" s="12"/>
      <c r="J11" s="35">
        <f t="shared" si="1"/>
        <v>25</v>
      </c>
      <c r="K11" s="24"/>
    </row>
    <row r="12" spans="1:11" ht="21.95" customHeight="1">
      <c r="A12" s="28">
        <v>44853</v>
      </c>
      <c r="B12" s="60" t="s">
        <v>165</v>
      </c>
      <c r="C12" s="124" t="s">
        <v>164</v>
      </c>
      <c r="D12" s="117" t="s">
        <v>19</v>
      </c>
      <c r="E12" s="117">
        <v>8</v>
      </c>
      <c r="F12" s="117">
        <v>400</v>
      </c>
      <c r="G12" s="36">
        <f t="shared" si="0"/>
        <v>132</v>
      </c>
      <c r="H12" s="117">
        <v>132</v>
      </c>
      <c r="I12" s="12"/>
      <c r="J12" s="35">
        <f t="shared" si="1"/>
        <v>33</v>
      </c>
      <c r="K12" s="24"/>
    </row>
    <row r="13" spans="1:11" ht="21.95" customHeight="1">
      <c r="A13" s="28">
        <v>44854</v>
      </c>
      <c r="B13" s="60" t="s">
        <v>165</v>
      </c>
      <c r="C13" s="124" t="s">
        <v>164</v>
      </c>
      <c r="D13" s="117" t="s">
        <v>19</v>
      </c>
      <c r="E13" s="117">
        <v>8</v>
      </c>
      <c r="F13" s="117">
        <v>400</v>
      </c>
      <c r="G13" s="36">
        <f t="shared" si="0"/>
        <v>150</v>
      </c>
      <c r="H13" s="117">
        <v>150</v>
      </c>
      <c r="I13" s="12"/>
      <c r="J13" s="35">
        <f t="shared" si="1"/>
        <v>37.5</v>
      </c>
      <c r="K13" s="24"/>
    </row>
    <row r="14" spans="1:11" ht="21.95" customHeight="1">
      <c r="A14" s="62">
        <v>44855</v>
      </c>
      <c r="B14" s="63" t="s">
        <v>101</v>
      </c>
      <c r="C14" s="68" t="s">
        <v>164</v>
      </c>
      <c r="D14" s="36" t="s">
        <v>19</v>
      </c>
      <c r="E14" s="36">
        <v>8</v>
      </c>
      <c r="F14" s="36">
        <v>416</v>
      </c>
      <c r="G14" s="36">
        <f t="shared" ref="G14:G19" si="2">SUM(H14+I14)</f>
        <v>104</v>
      </c>
      <c r="H14" s="36">
        <v>104</v>
      </c>
      <c r="I14" s="36"/>
      <c r="J14" s="64">
        <f t="shared" si="1"/>
        <v>25</v>
      </c>
      <c r="K14" s="24"/>
    </row>
    <row r="15" spans="1:11" ht="21.95" customHeight="1">
      <c r="A15" s="62">
        <v>44858</v>
      </c>
      <c r="B15" s="63" t="s">
        <v>101</v>
      </c>
      <c r="C15" s="68" t="s">
        <v>164</v>
      </c>
      <c r="D15" s="36" t="s">
        <v>19</v>
      </c>
      <c r="E15" s="36">
        <v>8</v>
      </c>
      <c r="F15" s="36">
        <v>416</v>
      </c>
      <c r="G15" s="36">
        <f t="shared" si="2"/>
        <v>240</v>
      </c>
      <c r="H15" s="36">
        <v>240</v>
      </c>
      <c r="I15" s="36"/>
      <c r="J15" s="64">
        <f t="shared" si="1"/>
        <v>57.692307692307686</v>
      </c>
      <c r="K15" s="24"/>
    </row>
    <row r="16" spans="1:11" ht="21.95" customHeight="1">
      <c r="A16" s="62">
        <v>44859</v>
      </c>
      <c r="B16" s="63" t="s">
        <v>101</v>
      </c>
      <c r="C16" s="68" t="s">
        <v>164</v>
      </c>
      <c r="D16" s="36" t="s">
        <v>19</v>
      </c>
      <c r="E16" s="36">
        <v>8</v>
      </c>
      <c r="F16" s="36">
        <v>416</v>
      </c>
      <c r="G16" s="36">
        <f t="shared" si="2"/>
        <v>320</v>
      </c>
      <c r="H16" s="36">
        <v>320</v>
      </c>
      <c r="I16" s="36"/>
      <c r="J16" s="64">
        <f t="shared" si="1"/>
        <v>76.923076923076934</v>
      </c>
      <c r="K16" s="24"/>
    </row>
    <row r="17" spans="1:11" ht="21.95" customHeight="1">
      <c r="A17" s="62">
        <v>44860</v>
      </c>
      <c r="B17" s="63" t="s">
        <v>101</v>
      </c>
      <c r="C17" s="68" t="s">
        <v>164</v>
      </c>
      <c r="D17" s="36" t="s">
        <v>19</v>
      </c>
      <c r="E17" s="36">
        <v>8</v>
      </c>
      <c r="F17" s="36">
        <v>416</v>
      </c>
      <c r="G17" s="36">
        <f t="shared" si="2"/>
        <v>220</v>
      </c>
      <c r="H17" s="36">
        <v>220</v>
      </c>
      <c r="I17" s="36"/>
      <c r="J17" s="64">
        <f t="shared" si="1"/>
        <v>52.884615384615387</v>
      </c>
      <c r="K17" s="24"/>
    </row>
    <row r="18" spans="1:11" ht="21.95" customHeight="1">
      <c r="A18" s="65">
        <v>44861</v>
      </c>
      <c r="B18" s="63" t="s">
        <v>101</v>
      </c>
      <c r="C18" s="68" t="s">
        <v>164</v>
      </c>
      <c r="D18" s="36" t="s">
        <v>19</v>
      </c>
      <c r="E18" s="36">
        <v>8</v>
      </c>
      <c r="F18" s="36">
        <v>416</v>
      </c>
      <c r="G18" s="36">
        <f t="shared" si="2"/>
        <v>200</v>
      </c>
      <c r="H18" s="36">
        <v>200</v>
      </c>
      <c r="I18" s="36"/>
      <c r="J18" s="64">
        <f t="shared" si="1"/>
        <v>48.07692307692308</v>
      </c>
      <c r="K18" s="24"/>
    </row>
    <row r="19" spans="1:11" ht="21.95" customHeight="1">
      <c r="A19" s="65">
        <v>44862</v>
      </c>
      <c r="B19" s="63" t="s">
        <v>101</v>
      </c>
      <c r="C19" s="68" t="s">
        <v>164</v>
      </c>
      <c r="D19" s="36" t="s">
        <v>19</v>
      </c>
      <c r="E19" s="36">
        <v>8</v>
      </c>
      <c r="F19" s="36">
        <v>416</v>
      </c>
      <c r="G19" s="36">
        <f t="shared" si="2"/>
        <v>152</v>
      </c>
      <c r="H19" s="36">
        <v>152</v>
      </c>
      <c r="I19" s="36"/>
      <c r="J19" s="64">
        <f t="shared" si="1"/>
        <v>36.538461538461533</v>
      </c>
      <c r="K19" s="24"/>
    </row>
    <row r="20" spans="1:11" ht="21.95" customHeight="1">
      <c r="A20" s="28">
        <v>44865</v>
      </c>
      <c r="B20" s="63" t="s">
        <v>101</v>
      </c>
      <c r="C20" s="68" t="s">
        <v>164</v>
      </c>
      <c r="D20" s="36" t="s">
        <v>19</v>
      </c>
      <c r="E20" s="36">
        <v>8</v>
      </c>
      <c r="F20" s="36">
        <v>416</v>
      </c>
      <c r="G20" s="36">
        <f t="shared" ref="G20:G31" si="3">SUM(H20+I20)</f>
        <v>152</v>
      </c>
      <c r="H20" s="36">
        <v>152</v>
      </c>
      <c r="I20" s="12"/>
      <c r="J20" s="64">
        <f t="shared" si="1"/>
        <v>36.538461538461533</v>
      </c>
      <c r="K20" s="24"/>
    </row>
    <row r="21" spans="1:11" ht="21.95" customHeight="1">
      <c r="A21" s="28">
        <v>44866</v>
      </c>
      <c r="B21" s="60" t="s">
        <v>104</v>
      </c>
      <c r="C21" s="12">
        <v>86901</v>
      </c>
      <c r="D21" s="60" t="s">
        <v>19</v>
      </c>
      <c r="E21" s="12">
        <v>8</v>
      </c>
      <c r="F21" s="12">
        <v>504</v>
      </c>
      <c r="G21" s="36">
        <f t="shared" si="3"/>
        <v>456</v>
      </c>
      <c r="H21" s="12">
        <v>456</v>
      </c>
      <c r="I21" s="12"/>
      <c r="J21" s="64">
        <f t="shared" si="1"/>
        <v>90.476190476190482</v>
      </c>
      <c r="K21" s="24"/>
    </row>
    <row r="22" spans="1:11" ht="21.95" customHeight="1">
      <c r="A22" s="28">
        <v>44867</v>
      </c>
      <c r="B22" s="60" t="s">
        <v>104</v>
      </c>
      <c r="C22" s="117">
        <v>86901</v>
      </c>
      <c r="D22" s="60" t="s">
        <v>19</v>
      </c>
      <c r="E22" s="117">
        <v>8</v>
      </c>
      <c r="F22" s="117">
        <v>504</v>
      </c>
      <c r="G22" s="36">
        <f t="shared" si="3"/>
        <v>440</v>
      </c>
      <c r="H22" s="12">
        <v>440</v>
      </c>
      <c r="I22" s="12"/>
      <c r="J22" s="64">
        <f t="shared" si="1"/>
        <v>87.301587301587304</v>
      </c>
      <c r="K22" s="24"/>
    </row>
    <row r="23" spans="1:11" ht="21.95" customHeight="1">
      <c r="A23" s="28">
        <v>44868</v>
      </c>
      <c r="B23" s="60" t="s">
        <v>107</v>
      </c>
      <c r="C23" s="60" t="s">
        <v>108</v>
      </c>
      <c r="D23" s="60" t="s">
        <v>19</v>
      </c>
      <c r="E23" s="117">
        <v>8</v>
      </c>
      <c r="F23" s="12">
        <v>528</v>
      </c>
      <c r="G23" s="36">
        <f t="shared" si="3"/>
        <v>488</v>
      </c>
      <c r="H23" s="36">
        <v>488</v>
      </c>
      <c r="I23" s="36"/>
      <c r="J23" s="64">
        <f t="shared" si="1"/>
        <v>92.424242424242422</v>
      </c>
      <c r="K23" s="24"/>
    </row>
    <row r="24" spans="1:11" ht="21.95" customHeight="1">
      <c r="A24" s="28">
        <v>44869</v>
      </c>
      <c r="B24" s="60" t="s">
        <v>104</v>
      </c>
      <c r="C24" s="12">
        <v>86901</v>
      </c>
      <c r="D24" s="60" t="s">
        <v>19</v>
      </c>
      <c r="E24" s="12">
        <v>8</v>
      </c>
      <c r="F24" s="12">
        <v>504</v>
      </c>
      <c r="G24" s="36">
        <f t="shared" si="3"/>
        <v>449</v>
      </c>
      <c r="H24" s="12">
        <v>449</v>
      </c>
      <c r="I24" s="12"/>
      <c r="J24" s="64">
        <f t="shared" si="1"/>
        <v>89.087301587301596</v>
      </c>
      <c r="K24" s="24"/>
    </row>
    <row r="25" spans="1:11" ht="21.95" customHeight="1">
      <c r="A25" s="29">
        <v>44872</v>
      </c>
      <c r="B25" s="60" t="s">
        <v>104</v>
      </c>
      <c r="C25" s="12">
        <v>86901</v>
      </c>
      <c r="D25" s="60" t="s">
        <v>19</v>
      </c>
      <c r="E25" s="12">
        <v>8</v>
      </c>
      <c r="F25" s="117">
        <v>504</v>
      </c>
      <c r="G25" s="36">
        <f t="shared" si="3"/>
        <v>344</v>
      </c>
      <c r="H25" s="12">
        <v>344</v>
      </c>
      <c r="I25" s="12"/>
      <c r="J25" s="64">
        <f t="shared" si="1"/>
        <v>68.253968253968253</v>
      </c>
      <c r="K25" s="24"/>
    </row>
    <row r="26" spans="1:11" ht="21.95" customHeight="1">
      <c r="A26" s="29">
        <v>44873</v>
      </c>
      <c r="B26" s="60" t="s">
        <v>112</v>
      </c>
      <c r="C26" s="60" t="s">
        <v>83</v>
      </c>
      <c r="D26" s="60" t="s">
        <v>19</v>
      </c>
      <c r="E26" s="117">
        <v>8</v>
      </c>
      <c r="F26" s="117">
        <v>1032</v>
      </c>
      <c r="G26" s="36">
        <f t="shared" si="3"/>
        <v>1070</v>
      </c>
      <c r="H26" s="12">
        <v>1070</v>
      </c>
      <c r="I26" s="12"/>
      <c r="J26" s="64">
        <f t="shared" si="1"/>
        <v>103.68217054263566</v>
      </c>
      <c r="K26" s="24"/>
    </row>
    <row r="27" spans="1:11" ht="21.95" customHeight="1">
      <c r="A27" s="29">
        <v>44874</v>
      </c>
      <c r="B27" s="60" t="s">
        <v>112</v>
      </c>
      <c r="C27" s="60" t="s">
        <v>83</v>
      </c>
      <c r="D27" s="60" t="s">
        <v>19</v>
      </c>
      <c r="E27" s="117">
        <v>8</v>
      </c>
      <c r="F27" s="117">
        <v>1032</v>
      </c>
      <c r="G27" s="36">
        <f t="shared" si="3"/>
        <v>1032</v>
      </c>
      <c r="H27" s="12">
        <v>1032</v>
      </c>
      <c r="I27" s="12"/>
      <c r="J27" s="64">
        <f t="shared" si="1"/>
        <v>100</v>
      </c>
      <c r="K27" s="24"/>
    </row>
    <row r="28" spans="1:11" ht="21.95" customHeight="1">
      <c r="A28" s="29">
        <v>44875</v>
      </c>
      <c r="B28" s="60" t="s">
        <v>112</v>
      </c>
      <c r="C28" s="60" t="s">
        <v>83</v>
      </c>
      <c r="D28" s="60" t="s">
        <v>19</v>
      </c>
      <c r="E28" s="117">
        <v>8</v>
      </c>
      <c r="F28" s="117">
        <v>1032</v>
      </c>
      <c r="G28" s="36">
        <f t="shared" si="3"/>
        <v>698</v>
      </c>
      <c r="H28" s="12">
        <v>698</v>
      </c>
      <c r="I28" s="12"/>
      <c r="J28" s="64">
        <f t="shared" si="1"/>
        <v>67.63565891472868</v>
      </c>
      <c r="K28" s="24"/>
    </row>
    <row r="29" spans="1:11" ht="21.95" customHeight="1">
      <c r="A29" s="29">
        <v>44876</v>
      </c>
      <c r="B29" s="60" t="s">
        <v>112</v>
      </c>
      <c r="C29" s="60" t="s">
        <v>83</v>
      </c>
      <c r="D29" s="60" t="s">
        <v>19</v>
      </c>
      <c r="E29" s="12">
        <v>8</v>
      </c>
      <c r="F29" s="12">
        <v>1032</v>
      </c>
      <c r="G29" s="36">
        <f t="shared" si="3"/>
        <v>664</v>
      </c>
      <c r="H29" s="12">
        <v>664</v>
      </c>
      <c r="I29" s="12"/>
      <c r="J29" s="64">
        <f t="shared" si="1"/>
        <v>64.341085271317837</v>
      </c>
      <c r="K29" s="24"/>
    </row>
    <row r="30" spans="1:11" ht="21.95" customHeight="1">
      <c r="A30" s="29">
        <v>44879</v>
      </c>
      <c r="B30" s="60" t="s">
        <v>107</v>
      </c>
      <c r="C30" s="60" t="s">
        <v>108</v>
      </c>
      <c r="D30" s="60" t="s">
        <v>19</v>
      </c>
      <c r="E30" s="117">
        <v>8</v>
      </c>
      <c r="F30" s="12">
        <v>528</v>
      </c>
      <c r="G30" s="36">
        <f t="shared" si="3"/>
        <v>528</v>
      </c>
      <c r="H30" s="12">
        <v>528</v>
      </c>
      <c r="I30" s="12"/>
      <c r="J30" s="64">
        <f t="shared" si="1"/>
        <v>100</v>
      </c>
      <c r="K30" s="24"/>
    </row>
    <row r="31" spans="1:11" ht="21.95" customHeight="1">
      <c r="A31" s="29">
        <v>44880</v>
      </c>
      <c r="B31" s="60" t="s">
        <v>107</v>
      </c>
      <c r="C31" s="60" t="s">
        <v>108</v>
      </c>
      <c r="D31" s="60" t="s">
        <v>19</v>
      </c>
      <c r="E31" s="117">
        <v>8</v>
      </c>
      <c r="F31" s="117">
        <v>528</v>
      </c>
      <c r="G31" s="36">
        <f t="shared" si="3"/>
        <v>528</v>
      </c>
      <c r="H31" s="117">
        <v>528</v>
      </c>
      <c r="I31" s="36"/>
      <c r="J31" s="64">
        <f t="shared" si="1"/>
        <v>100</v>
      </c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22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12240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8526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1407.1060509258184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22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63.959365951173567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6"/>
  <sheetViews>
    <sheetView view="pageBreakPreview" topLeftCell="A10" zoomScale="70" zoomScaleNormal="100" zoomScaleSheetLayoutView="70" workbookViewId="0">
      <selection activeCell="A13" sqref="A13"/>
    </sheetView>
  </sheetViews>
  <sheetFormatPr defaultColWidth="9" defaultRowHeight="15.75"/>
  <cols>
    <col min="1" max="1" width="11.25" customWidth="1"/>
    <col min="2" max="2" width="20.25" customWidth="1"/>
    <col min="3" max="3" width="19" customWidth="1"/>
    <col min="4" max="4" width="13.125" customWidth="1"/>
    <col min="5" max="5" width="9.875" customWidth="1"/>
    <col min="6" max="10" width="8.625" customWidth="1"/>
    <col min="11" max="11" width="7.62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40</v>
      </c>
      <c r="C7" s="157"/>
      <c r="D7" s="157"/>
      <c r="E7" s="157"/>
      <c r="F7" s="6" t="s">
        <v>4</v>
      </c>
      <c r="G7" s="167" t="s">
        <v>148</v>
      </c>
      <c r="H7" s="167"/>
      <c r="I7" s="167"/>
      <c r="J7" s="167"/>
      <c r="K7" s="16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104</v>
      </c>
      <c r="C10" s="60">
        <v>86901</v>
      </c>
      <c r="D10" s="60" t="s">
        <v>19</v>
      </c>
      <c r="E10" s="12">
        <v>8</v>
      </c>
      <c r="F10" s="58">
        <v>720</v>
      </c>
      <c r="G10" s="58">
        <f>SUM(H10+I10)</f>
        <v>208</v>
      </c>
      <c r="H10" s="58">
        <v>208</v>
      </c>
      <c r="I10" s="54"/>
      <c r="J10" s="35">
        <f t="shared" ref="J10:J13" si="0">H10/F10*100</f>
        <v>28.888888888888886</v>
      </c>
      <c r="K10" s="24"/>
    </row>
    <row r="11" spans="1:11" ht="21.95" customHeight="1">
      <c r="A11" s="28">
        <v>44852</v>
      </c>
      <c r="B11" s="60" t="s">
        <v>104</v>
      </c>
      <c r="C11" s="60">
        <v>86901</v>
      </c>
      <c r="D11" s="60" t="s">
        <v>19</v>
      </c>
      <c r="E11" s="117">
        <v>8</v>
      </c>
      <c r="F11" s="58">
        <v>720</v>
      </c>
      <c r="G11" s="58">
        <f t="shared" ref="G11:G13" si="1">SUM(H11+I11)</f>
        <v>230</v>
      </c>
      <c r="H11" s="58">
        <v>230</v>
      </c>
      <c r="I11" s="54"/>
      <c r="J11" s="35">
        <f t="shared" si="0"/>
        <v>31.944444444444443</v>
      </c>
      <c r="K11" s="24"/>
    </row>
    <row r="12" spans="1:11" ht="21.95" customHeight="1">
      <c r="A12" s="28">
        <v>44853</v>
      </c>
      <c r="B12" s="60" t="s">
        <v>104</v>
      </c>
      <c r="C12" s="60">
        <v>86901</v>
      </c>
      <c r="D12" s="60" t="s">
        <v>19</v>
      </c>
      <c r="E12" s="117">
        <v>8</v>
      </c>
      <c r="F12" s="58">
        <v>720</v>
      </c>
      <c r="G12" s="58">
        <f t="shared" si="1"/>
        <v>350</v>
      </c>
      <c r="H12" s="58">
        <v>350</v>
      </c>
      <c r="I12" s="54"/>
      <c r="J12" s="35">
        <f t="shared" si="0"/>
        <v>48.611111111111107</v>
      </c>
      <c r="K12" s="24"/>
    </row>
    <row r="13" spans="1:11" ht="21.95" customHeight="1">
      <c r="A13" s="28">
        <v>44856</v>
      </c>
      <c r="B13" s="60" t="s">
        <v>104</v>
      </c>
      <c r="C13" s="60">
        <v>86901</v>
      </c>
      <c r="D13" s="60" t="s">
        <v>19</v>
      </c>
      <c r="E13" s="117">
        <v>8</v>
      </c>
      <c r="F13" s="58">
        <v>720</v>
      </c>
      <c r="G13" s="58">
        <f t="shared" si="1"/>
        <v>263</v>
      </c>
      <c r="H13" s="58">
        <v>263</v>
      </c>
      <c r="I13" s="54"/>
      <c r="J13" s="35">
        <f t="shared" si="0"/>
        <v>36.527777777777779</v>
      </c>
      <c r="K13" s="24"/>
    </row>
    <row r="14" spans="1:11" ht="21.95" customHeight="1">
      <c r="A14" s="65">
        <v>44855</v>
      </c>
      <c r="B14" s="63" t="s">
        <v>72</v>
      </c>
      <c r="C14" s="63" t="s">
        <v>73</v>
      </c>
      <c r="D14" s="63" t="s">
        <v>19</v>
      </c>
      <c r="E14" s="36">
        <v>8</v>
      </c>
      <c r="F14" s="120">
        <v>424</v>
      </c>
      <c r="G14" s="120">
        <f t="shared" ref="G14:G19" si="2">SUM(H14+I14)</f>
        <v>230</v>
      </c>
      <c r="H14" s="120">
        <v>230</v>
      </c>
      <c r="I14" s="121"/>
      <c r="J14" s="64">
        <f t="shared" ref="J14:J19" si="3">H14/F14*100</f>
        <v>54.24528301886793</v>
      </c>
      <c r="K14" s="24"/>
    </row>
    <row r="15" spans="1:11" ht="21.95" customHeight="1">
      <c r="A15" s="62">
        <v>44858</v>
      </c>
      <c r="B15" s="63" t="s">
        <v>149</v>
      </c>
      <c r="C15" s="63" t="s">
        <v>150</v>
      </c>
      <c r="D15" s="63" t="s">
        <v>19</v>
      </c>
      <c r="E15" s="36">
        <v>8</v>
      </c>
      <c r="F15" s="120">
        <v>912</v>
      </c>
      <c r="G15" s="120">
        <f t="shared" si="2"/>
        <v>480</v>
      </c>
      <c r="H15" s="121">
        <v>480</v>
      </c>
      <c r="I15" s="121"/>
      <c r="J15" s="64">
        <f t="shared" si="3"/>
        <v>52.631578947368418</v>
      </c>
      <c r="K15" s="24"/>
    </row>
    <row r="16" spans="1:11" ht="21.95" customHeight="1">
      <c r="A16" s="62">
        <v>44859</v>
      </c>
      <c r="B16" s="63" t="s">
        <v>149</v>
      </c>
      <c r="C16" s="63" t="s">
        <v>150</v>
      </c>
      <c r="D16" s="63" t="s">
        <v>19</v>
      </c>
      <c r="E16" s="36">
        <v>8</v>
      </c>
      <c r="F16" s="120">
        <v>912</v>
      </c>
      <c r="G16" s="120">
        <f t="shared" si="2"/>
        <v>304</v>
      </c>
      <c r="H16" s="120">
        <v>304</v>
      </c>
      <c r="I16" s="121"/>
      <c r="J16" s="64">
        <f t="shared" si="3"/>
        <v>33.333333333333329</v>
      </c>
      <c r="K16" s="24"/>
    </row>
    <row r="17" spans="1:11" ht="21.95" customHeight="1">
      <c r="A17" s="62">
        <v>44860</v>
      </c>
      <c r="B17" s="63" t="s">
        <v>149</v>
      </c>
      <c r="C17" s="63" t="s">
        <v>150</v>
      </c>
      <c r="D17" s="63" t="s">
        <v>19</v>
      </c>
      <c r="E17" s="36">
        <v>8</v>
      </c>
      <c r="F17" s="120">
        <v>912</v>
      </c>
      <c r="G17" s="120">
        <f t="shared" si="2"/>
        <v>431</v>
      </c>
      <c r="H17" s="121">
        <v>431</v>
      </c>
      <c r="I17" s="121"/>
      <c r="J17" s="64">
        <f t="shared" si="3"/>
        <v>47.258771929824562</v>
      </c>
      <c r="K17" s="24"/>
    </row>
    <row r="18" spans="1:11" ht="21.95" customHeight="1">
      <c r="A18" s="62">
        <v>44861</v>
      </c>
      <c r="B18" s="63" t="s">
        <v>149</v>
      </c>
      <c r="C18" s="63" t="s">
        <v>150</v>
      </c>
      <c r="D18" s="63" t="s">
        <v>19</v>
      </c>
      <c r="E18" s="36">
        <v>8</v>
      </c>
      <c r="F18" s="120">
        <v>912</v>
      </c>
      <c r="G18" s="120">
        <f t="shared" si="2"/>
        <v>464</v>
      </c>
      <c r="H18" s="120">
        <v>464</v>
      </c>
      <c r="I18" s="121"/>
      <c r="J18" s="64">
        <f t="shared" si="3"/>
        <v>50.877192982456144</v>
      </c>
      <c r="K18" s="24"/>
    </row>
    <row r="19" spans="1:11" ht="21.95" customHeight="1">
      <c r="A19" s="62">
        <v>44862</v>
      </c>
      <c r="B19" s="63" t="s">
        <v>149</v>
      </c>
      <c r="C19" s="63" t="s">
        <v>150</v>
      </c>
      <c r="D19" s="63" t="s">
        <v>19</v>
      </c>
      <c r="E19" s="36">
        <v>8</v>
      </c>
      <c r="F19" s="120">
        <v>912</v>
      </c>
      <c r="G19" s="120">
        <f t="shared" si="2"/>
        <v>366</v>
      </c>
      <c r="H19" s="120">
        <v>366</v>
      </c>
      <c r="I19" s="121"/>
      <c r="J19" s="64">
        <f t="shared" si="3"/>
        <v>40.131578947368425</v>
      </c>
      <c r="K19" s="24"/>
    </row>
    <row r="20" spans="1:11" ht="21.95" customHeight="1">
      <c r="A20" s="28">
        <v>44865</v>
      </c>
      <c r="B20" s="12"/>
      <c r="C20" s="12"/>
      <c r="D20" s="60" t="s">
        <v>19</v>
      </c>
      <c r="E20" s="12"/>
      <c r="F20" s="58"/>
      <c r="G20" s="58"/>
      <c r="H20" s="54"/>
      <c r="I20" s="54"/>
      <c r="J20" s="35"/>
      <c r="K20" s="24"/>
    </row>
    <row r="21" spans="1:11" ht="21.95" customHeight="1">
      <c r="A21" s="28">
        <v>44866</v>
      </c>
      <c r="B21" s="60" t="s">
        <v>72</v>
      </c>
      <c r="C21" s="60" t="s">
        <v>73</v>
      </c>
      <c r="D21" s="60" t="s">
        <v>19</v>
      </c>
      <c r="E21" s="12">
        <v>8</v>
      </c>
      <c r="F21" s="58">
        <v>424</v>
      </c>
      <c r="G21" s="58"/>
      <c r="H21" s="58">
        <v>224</v>
      </c>
      <c r="I21" s="54"/>
      <c r="J21" s="35"/>
      <c r="K21" s="24"/>
    </row>
    <row r="22" spans="1:11" ht="21.95" customHeight="1">
      <c r="A22" s="28">
        <v>44867</v>
      </c>
      <c r="B22" s="60" t="s">
        <v>72</v>
      </c>
      <c r="C22" s="60" t="s">
        <v>73</v>
      </c>
      <c r="D22" s="60" t="s">
        <v>19</v>
      </c>
      <c r="E22" s="12">
        <v>8</v>
      </c>
      <c r="F22" s="58">
        <v>424</v>
      </c>
      <c r="G22" s="58"/>
      <c r="H22" s="58">
        <v>400</v>
      </c>
      <c r="I22" s="54"/>
      <c r="J22" s="35"/>
      <c r="K22" s="24"/>
    </row>
    <row r="23" spans="1:11" ht="21.95" customHeight="1">
      <c r="A23" s="28">
        <v>44868</v>
      </c>
      <c r="B23" s="60" t="s">
        <v>72</v>
      </c>
      <c r="C23" s="60" t="s">
        <v>73</v>
      </c>
      <c r="D23" s="60" t="s">
        <v>19</v>
      </c>
      <c r="E23" s="12">
        <v>8</v>
      </c>
      <c r="F23" s="58">
        <v>424</v>
      </c>
      <c r="G23" s="58"/>
      <c r="H23" s="58">
        <v>328</v>
      </c>
      <c r="I23" s="54"/>
      <c r="J23" s="35"/>
      <c r="K23" s="24"/>
    </row>
    <row r="24" spans="1:11" ht="24.95" customHeight="1">
      <c r="A24" s="28">
        <v>44869</v>
      </c>
      <c r="B24" s="60" t="s">
        <v>72</v>
      </c>
      <c r="C24" s="60" t="s">
        <v>73</v>
      </c>
      <c r="D24" s="60" t="s">
        <v>19</v>
      </c>
      <c r="E24" s="117">
        <v>8</v>
      </c>
      <c r="F24" s="58">
        <v>424</v>
      </c>
      <c r="G24" s="58"/>
      <c r="H24" s="58">
        <v>220</v>
      </c>
      <c r="I24" s="54"/>
      <c r="J24" s="35"/>
      <c r="K24" s="24"/>
    </row>
    <row r="25" spans="1:11" ht="25.7" customHeight="1">
      <c r="A25" s="29">
        <v>44872</v>
      </c>
      <c r="B25" s="60" t="s">
        <v>72</v>
      </c>
      <c r="C25" s="60" t="s">
        <v>73</v>
      </c>
      <c r="D25" s="60" t="s">
        <v>19</v>
      </c>
      <c r="E25" s="12">
        <v>8</v>
      </c>
      <c r="F25" s="58">
        <v>424</v>
      </c>
      <c r="G25" s="58"/>
      <c r="H25" s="58">
        <v>424</v>
      </c>
      <c r="I25" s="54"/>
      <c r="J25" s="35"/>
      <c r="K25" s="24"/>
    </row>
    <row r="26" spans="1:11" ht="20.65" customHeight="1">
      <c r="A26" s="29">
        <v>44873</v>
      </c>
      <c r="B26" s="60" t="s">
        <v>72</v>
      </c>
      <c r="C26" s="60" t="s">
        <v>73</v>
      </c>
      <c r="D26" s="60" t="s">
        <v>19</v>
      </c>
      <c r="E26" s="12">
        <v>8</v>
      </c>
      <c r="F26" s="58">
        <v>424</v>
      </c>
      <c r="G26" s="58"/>
      <c r="H26" s="58">
        <v>362</v>
      </c>
      <c r="I26" s="54"/>
      <c r="J26" s="35"/>
      <c r="K26" s="24"/>
    </row>
    <row r="27" spans="1:11" ht="21.95" customHeight="1">
      <c r="A27" s="29">
        <v>44874</v>
      </c>
      <c r="B27" s="60" t="s">
        <v>72</v>
      </c>
      <c r="C27" s="60" t="s">
        <v>73</v>
      </c>
      <c r="D27" s="60" t="s">
        <v>19</v>
      </c>
      <c r="E27" s="12">
        <v>8</v>
      </c>
      <c r="F27" s="58">
        <v>424</v>
      </c>
      <c r="G27" s="58"/>
      <c r="H27" s="58">
        <v>424</v>
      </c>
      <c r="I27" s="54"/>
      <c r="J27" s="35"/>
      <c r="K27" s="24"/>
    </row>
    <row r="28" spans="1:11" ht="21.95" customHeight="1">
      <c r="A28" s="29">
        <v>44875</v>
      </c>
      <c r="B28" s="60" t="s">
        <v>72</v>
      </c>
      <c r="C28" s="60" t="s">
        <v>73</v>
      </c>
      <c r="D28" s="60" t="s">
        <v>19</v>
      </c>
      <c r="E28" s="12">
        <v>8</v>
      </c>
      <c r="F28" s="58">
        <v>424</v>
      </c>
      <c r="G28" s="58"/>
      <c r="H28" s="58">
        <v>424</v>
      </c>
      <c r="I28" s="54"/>
      <c r="J28" s="35"/>
      <c r="K28" s="24"/>
    </row>
    <row r="29" spans="1:11" ht="21.95" customHeight="1">
      <c r="A29" s="29">
        <v>44876</v>
      </c>
      <c r="B29" s="60" t="s">
        <v>72</v>
      </c>
      <c r="C29" s="60" t="s">
        <v>73</v>
      </c>
      <c r="D29" s="60" t="s">
        <v>19</v>
      </c>
      <c r="E29" s="12">
        <v>8</v>
      </c>
      <c r="F29" s="58">
        <v>424</v>
      </c>
      <c r="G29" s="58"/>
      <c r="H29" s="58">
        <v>224</v>
      </c>
      <c r="I29" s="54"/>
      <c r="J29" s="35"/>
      <c r="K29" s="24"/>
    </row>
    <row r="30" spans="1:11" ht="21.95" customHeight="1">
      <c r="A30" s="29">
        <v>44879</v>
      </c>
      <c r="B30" s="60" t="s">
        <v>72</v>
      </c>
      <c r="C30" s="60" t="s">
        <v>73</v>
      </c>
      <c r="D30" s="60" t="s">
        <v>19</v>
      </c>
      <c r="E30" s="117">
        <v>8</v>
      </c>
      <c r="F30" s="58">
        <v>424</v>
      </c>
      <c r="G30" s="58"/>
      <c r="H30" s="58">
        <v>424</v>
      </c>
      <c r="I30" s="54"/>
      <c r="J30" s="35"/>
      <c r="K30" s="24"/>
    </row>
    <row r="31" spans="1:11" ht="21.95" customHeight="1">
      <c r="A31" s="29">
        <v>44880</v>
      </c>
      <c r="B31" s="60" t="s">
        <v>72</v>
      </c>
      <c r="C31" s="60" t="s">
        <v>73</v>
      </c>
      <c r="D31" s="60" t="s">
        <v>19</v>
      </c>
      <c r="E31" s="12">
        <v>6</v>
      </c>
      <c r="F31" s="58">
        <v>424</v>
      </c>
      <c r="G31" s="58"/>
      <c r="H31" s="58">
        <v>424</v>
      </c>
      <c r="I31" s="54"/>
      <c r="J31" s="35"/>
      <c r="K31" s="24"/>
    </row>
    <row r="32" spans="1:11" ht="21.95" customHeight="1">
      <c r="A32" s="26"/>
      <c r="B32" s="12"/>
      <c r="C32" s="12"/>
      <c r="D32" s="12"/>
      <c r="E32" s="12"/>
      <c r="F32" s="58"/>
      <c r="G32" s="54"/>
      <c r="H32" s="54"/>
      <c r="I32" s="54"/>
      <c r="J32" s="35"/>
      <c r="K32" s="24"/>
    </row>
    <row r="33" spans="1:11" ht="21.95" customHeight="1">
      <c r="A33" s="31"/>
      <c r="B33" s="12"/>
      <c r="C33" s="12"/>
      <c r="D33" s="12"/>
      <c r="E33" s="12"/>
      <c r="F33" s="58"/>
      <c r="G33" s="58"/>
      <c r="H33" s="58"/>
      <c r="I33" s="54"/>
      <c r="J33" s="35"/>
      <c r="K33" s="24"/>
    </row>
    <row r="34" spans="1:11" ht="21.95" customHeight="1">
      <c r="A34" s="26"/>
      <c r="B34" s="12"/>
      <c r="C34" s="12"/>
      <c r="D34" s="12"/>
      <c r="E34" s="12"/>
      <c r="F34" s="58"/>
      <c r="G34" s="58"/>
      <c r="H34" s="58"/>
      <c r="I34" s="54"/>
      <c r="J34" s="35"/>
      <c r="K34" s="24"/>
    </row>
    <row r="35" spans="1:11" ht="21.95" customHeight="1">
      <c r="A35" s="11"/>
      <c r="B35" s="12"/>
      <c r="C35" s="12"/>
      <c r="D35" s="12"/>
      <c r="E35" s="12"/>
      <c r="F35" s="58"/>
      <c r="G35" s="58"/>
      <c r="H35" s="58"/>
      <c r="I35" s="54"/>
      <c r="J35" s="35"/>
      <c r="K35" s="24"/>
    </row>
    <row r="36" spans="1:11" ht="21.95" customHeight="1">
      <c r="A36" s="31"/>
      <c r="B36" s="12"/>
      <c r="C36" s="12"/>
      <c r="D36" s="12"/>
      <c r="E36" s="12"/>
      <c r="F36" s="58"/>
      <c r="G36" s="58"/>
      <c r="H36" s="58"/>
      <c r="I36" s="54"/>
      <c r="J36" s="35"/>
      <c r="K36" s="24"/>
    </row>
    <row r="37" spans="1:11" ht="21.95" customHeight="1">
      <c r="A37" s="11"/>
      <c r="B37" s="12"/>
      <c r="C37" s="12"/>
      <c r="D37" s="12"/>
      <c r="E37" s="12"/>
      <c r="F37" s="58"/>
      <c r="G37" s="58"/>
      <c r="H37" s="58"/>
      <c r="I37" s="54"/>
      <c r="J37" s="35"/>
      <c r="K37" s="24"/>
    </row>
    <row r="38" spans="1:11" ht="21.95" customHeight="1">
      <c r="A38" s="31"/>
      <c r="B38" s="12"/>
      <c r="C38" s="12"/>
      <c r="D38" s="12"/>
      <c r="E38" s="12"/>
      <c r="F38" s="58"/>
      <c r="G38" s="54"/>
      <c r="H38" s="54"/>
      <c r="I38" s="54"/>
      <c r="J38" s="35"/>
      <c r="K38" s="24"/>
    </row>
    <row r="39" spans="1:11" ht="21.95" customHeight="1">
      <c r="A39" s="11"/>
      <c r="B39" s="12"/>
      <c r="C39" s="12"/>
      <c r="D39" s="12"/>
      <c r="E39" s="12"/>
      <c r="F39" s="58"/>
      <c r="G39" s="58"/>
      <c r="H39" s="58"/>
      <c r="I39" s="54"/>
      <c r="J39" s="35"/>
      <c r="K39" s="24"/>
    </row>
    <row r="40" spans="1:11" ht="21.95" customHeight="1">
      <c r="A40" s="31"/>
      <c r="B40" s="12"/>
      <c r="C40" s="12"/>
      <c r="D40" s="12"/>
      <c r="E40" s="12"/>
      <c r="F40" s="58"/>
      <c r="G40" s="58"/>
      <c r="H40" s="58"/>
      <c r="I40" s="54"/>
      <c r="J40" s="35"/>
      <c r="K40" s="24"/>
    </row>
    <row r="41" spans="1:11" ht="21.95" customHeight="1">
      <c r="A41" s="11"/>
      <c r="B41" s="12"/>
      <c r="C41" s="12"/>
      <c r="D41" s="12"/>
      <c r="E41" s="12"/>
      <c r="F41" s="58"/>
      <c r="G41" s="54"/>
      <c r="H41" s="54"/>
      <c r="I41" s="54"/>
      <c r="J41" s="35"/>
      <c r="K41" s="24"/>
    </row>
    <row r="42" spans="1:11" ht="21.95" customHeight="1">
      <c r="A42" s="11"/>
      <c r="B42" s="12"/>
      <c r="C42" s="12"/>
      <c r="D42" s="12"/>
      <c r="E42" s="12"/>
      <c r="F42" s="58"/>
      <c r="G42" s="54"/>
      <c r="H42" s="54"/>
      <c r="I42" s="54"/>
      <c r="J42" s="35"/>
      <c r="K42" s="24"/>
    </row>
    <row r="43" spans="1:11" ht="21.95" customHeight="1">
      <c r="A43" s="11"/>
      <c r="B43" s="12"/>
      <c r="C43" s="12"/>
      <c r="D43" s="12"/>
      <c r="E43" s="12"/>
      <c r="F43" s="58"/>
      <c r="G43" s="12"/>
      <c r="H43" s="12"/>
      <c r="I43" s="12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/>
      <c r="H44" s="38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38"/>
      <c r="H45" s="38"/>
      <c r="I45" s="12"/>
      <c r="J45" s="35"/>
      <c r="K45" s="24"/>
    </row>
    <row r="46" spans="1:11" ht="21.95" customHeight="1">
      <c r="A46" s="40"/>
      <c r="B46" s="12"/>
      <c r="C46" s="12"/>
      <c r="D46" s="12"/>
      <c r="E46" s="12"/>
      <c r="F46" s="38"/>
      <c r="G46" s="38"/>
      <c r="H46" s="38"/>
      <c r="I46" s="12"/>
      <c r="J46" s="35"/>
      <c r="K46" s="24"/>
    </row>
    <row r="47" spans="1:11" ht="21.95" customHeight="1">
      <c r="A47" s="41"/>
      <c r="B47" s="12"/>
      <c r="C47" s="12"/>
      <c r="D47" s="12"/>
      <c r="E47" s="12"/>
      <c r="F47" s="38"/>
      <c r="G47" s="41"/>
      <c r="H47" s="41"/>
      <c r="I47" s="41"/>
      <c r="J47" s="35"/>
      <c r="K47" s="24"/>
    </row>
    <row r="48" spans="1:11" ht="21" customHeight="1">
      <c r="A48" s="40"/>
      <c r="B48" s="12"/>
      <c r="C48" s="12"/>
      <c r="D48" s="12"/>
      <c r="E48" s="12"/>
      <c r="F48" s="38"/>
      <c r="G48" s="41"/>
      <c r="H48" s="41"/>
      <c r="I48" s="41"/>
      <c r="J48" s="35"/>
      <c r="K48" s="49"/>
    </row>
    <row r="49" spans="1:11" ht="21" customHeight="1">
      <c r="A49" s="41"/>
      <c r="B49" s="12"/>
      <c r="C49" s="12"/>
      <c r="D49" s="12"/>
      <c r="E49" s="12"/>
      <c r="F49" s="38"/>
      <c r="G49" s="41"/>
      <c r="H49" s="41"/>
      <c r="I49" s="41"/>
      <c r="J49" s="35"/>
      <c r="K49" s="12"/>
    </row>
    <row r="50" spans="1:11" ht="21" customHeight="1">
      <c r="A50" s="40"/>
      <c r="B50" s="12"/>
      <c r="C50" s="12"/>
      <c r="D50" s="12"/>
      <c r="E50" s="12"/>
      <c r="F50" s="38"/>
      <c r="G50" s="43"/>
      <c r="H50" s="43"/>
      <c r="I50" s="41"/>
      <c r="J50" s="35"/>
      <c r="K50" s="12"/>
    </row>
    <row r="51" spans="1:11" ht="21" customHeight="1">
      <c r="A51" s="44"/>
      <c r="B51" s="12"/>
      <c r="C51" s="12"/>
      <c r="D51" s="12"/>
      <c r="E51" s="12"/>
      <c r="F51" s="38"/>
      <c r="G51" s="43"/>
      <c r="H51" s="43"/>
      <c r="I51" s="41"/>
      <c r="J51" s="35"/>
      <c r="K51" s="50"/>
    </row>
    <row r="52" spans="1:11" ht="21" customHeight="1">
      <c r="A52" s="40"/>
      <c r="B52" s="12"/>
      <c r="C52" s="12"/>
      <c r="D52" s="12"/>
      <c r="E52" s="12"/>
      <c r="F52" s="38"/>
      <c r="G52" s="43"/>
      <c r="H52" s="43"/>
      <c r="I52" s="41"/>
      <c r="J52" s="35"/>
      <c r="K52" s="50"/>
    </row>
    <row r="53" spans="1:11" ht="21" customHeight="1">
      <c r="A53" s="44"/>
      <c r="B53" s="44"/>
      <c r="C53" s="44"/>
      <c r="D53" s="44"/>
      <c r="E53" s="44"/>
      <c r="F53" s="44"/>
      <c r="G53" s="44"/>
      <c r="H53" s="44"/>
      <c r="I53" s="44"/>
      <c r="J53" s="35"/>
      <c r="K53" s="50"/>
    </row>
    <row r="54" spans="1:11" ht="21" customHeight="1">
      <c r="A54" s="44"/>
      <c r="B54" s="44"/>
      <c r="C54" s="44"/>
      <c r="D54" s="44"/>
      <c r="E54" s="44"/>
      <c r="F54" s="45"/>
      <c r="G54" s="44"/>
      <c r="H54" s="44"/>
      <c r="I54" s="44"/>
      <c r="J54" s="35"/>
      <c r="K54" s="50"/>
    </row>
    <row r="55" spans="1:11" ht="21" customHeight="1">
      <c r="A55" s="46"/>
      <c r="B55" s="44"/>
      <c r="C55" s="44"/>
      <c r="D55" s="44"/>
      <c r="E55" s="44"/>
      <c r="F55" s="45"/>
      <c r="G55" s="45"/>
      <c r="H55" s="45"/>
      <c r="I55" s="44"/>
      <c r="J55" s="35"/>
      <c r="K55" s="47"/>
    </row>
    <row r="56" spans="1:11" ht="21" customHeight="1">
      <c r="A56" s="44"/>
      <c r="B56" s="44"/>
      <c r="C56" s="44"/>
      <c r="D56" s="44"/>
      <c r="E56" s="44"/>
      <c r="F56" s="45"/>
      <c r="G56" s="45"/>
      <c r="H56" s="45"/>
      <c r="I56" s="44"/>
      <c r="J56" s="35"/>
      <c r="K56" s="47"/>
    </row>
    <row r="57" spans="1:11" ht="21" customHeight="1">
      <c r="A57" s="47"/>
      <c r="B57" s="47"/>
      <c r="C57" s="47"/>
      <c r="D57" s="44"/>
      <c r="E57" s="47"/>
      <c r="F57" s="47"/>
      <c r="G57" s="47"/>
      <c r="H57" s="47"/>
      <c r="I57" s="47"/>
      <c r="J57" s="35"/>
      <c r="K57" s="47"/>
    </row>
    <row r="58" spans="1:11" ht="21" customHeight="1">
      <c r="A58" s="146" t="s">
        <v>20</v>
      </c>
      <c r="B58" s="146"/>
      <c r="C58" s="14">
        <f>COUNT(A10:A57)</f>
        <v>22</v>
      </c>
      <c r="D58" s="15"/>
      <c r="E58" s="143" t="s">
        <v>21</v>
      </c>
      <c r="F58" s="144"/>
      <c r="G58" s="145"/>
      <c r="H58" s="145"/>
      <c r="I58" s="145"/>
      <c r="J58" s="145"/>
      <c r="K58" s="145"/>
    </row>
    <row r="59" spans="1:11" ht="21" customHeight="1">
      <c r="A59" s="146" t="s">
        <v>22</v>
      </c>
      <c r="B59" s="146"/>
      <c r="C59" s="48">
        <f>SUM(F10:F98)</f>
        <v>12528</v>
      </c>
      <c r="D59" s="15"/>
      <c r="E59" s="15"/>
      <c r="F59" s="147"/>
      <c r="G59" s="147"/>
      <c r="H59" s="147"/>
      <c r="I59" s="16"/>
      <c r="J59" s="16"/>
      <c r="K59" s="20"/>
    </row>
    <row r="60" spans="1:11" ht="21" customHeight="1">
      <c r="A60" s="146" t="s">
        <v>23</v>
      </c>
      <c r="B60" s="146"/>
      <c r="C60" s="48">
        <f>SUM(H10:H56)</f>
        <v>7204</v>
      </c>
      <c r="D60" s="15"/>
      <c r="E60" s="15"/>
      <c r="F60" s="16"/>
      <c r="G60" s="16"/>
      <c r="H60" s="16"/>
      <c r="I60" s="16"/>
      <c r="J60" s="16"/>
      <c r="K60" s="20"/>
    </row>
    <row r="61" spans="1:11" ht="21" customHeight="1">
      <c r="A61" s="148" t="s">
        <v>24</v>
      </c>
      <c r="B61" s="146"/>
      <c r="C61" s="34">
        <f>SUM(J10:J57)</f>
        <v>424.44996138144103</v>
      </c>
      <c r="D61" s="15"/>
      <c r="E61" s="15"/>
      <c r="F61" s="147"/>
      <c r="G61" s="147"/>
      <c r="H61" s="147"/>
      <c r="I61" s="147"/>
      <c r="J61" s="16"/>
      <c r="K61" s="149"/>
    </row>
    <row r="62" spans="1:11" ht="21" customHeight="1">
      <c r="A62" s="148" t="s">
        <v>25</v>
      </c>
      <c r="B62" s="146"/>
      <c r="C62" s="14">
        <f>COUNTA(B10:B57)</f>
        <v>21</v>
      </c>
      <c r="D62" s="15"/>
      <c r="E62" s="15"/>
      <c r="F62" s="147"/>
      <c r="G62" s="147"/>
      <c r="H62" s="147"/>
      <c r="I62" s="147"/>
      <c r="J62" s="16"/>
      <c r="K62" s="149"/>
    </row>
    <row r="63" spans="1:11" ht="21" customHeight="1">
      <c r="A63" s="141" t="s">
        <v>26</v>
      </c>
      <c r="B63" s="141"/>
      <c r="C63" s="34">
        <f>C61/C62</f>
        <v>20.211902922925763</v>
      </c>
      <c r="D63" s="15"/>
      <c r="E63" s="15"/>
      <c r="F63" s="147"/>
      <c r="G63" s="147"/>
      <c r="H63" s="147"/>
      <c r="I63" s="147"/>
      <c r="J63" s="16"/>
      <c r="K63" s="149"/>
    </row>
    <row r="64" spans="1:11" ht="21" customHeight="1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25"/>
    </row>
    <row r="65" spans="1:12" ht="21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</row>
    <row r="66" spans="1:12" ht="21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</row>
    <row r="67" spans="1:12" ht="21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</row>
    <row r="68" spans="1:12" ht="21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</row>
    <row r="69" spans="1:12" ht="21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</row>
    <row r="70" spans="1:12" ht="21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</row>
    <row r="71" spans="1:12" ht="21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</row>
    <row r="72" spans="1:12" ht="21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</row>
    <row r="73" spans="1:12" ht="2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</row>
    <row r="74" spans="1:12" ht="21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</row>
    <row r="75" spans="1:12" ht="21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</row>
    <row r="76" spans="1:12" ht="21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</row>
    <row r="77" spans="1:12" ht="21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</row>
    <row r="78" spans="1:12" ht="21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</row>
    <row r="79" spans="1:12" ht="21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</row>
    <row r="80" spans="1:12" ht="21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</row>
    <row r="81" spans="1:12" ht="21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</row>
    <row r="82" spans="1:12" ht="21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</row>
    <row r="83" spans="1:12" ht="21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</row>
    <row r="84" spans="1:12" ht="21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</row>
    <row r="85" spans="1:12" ht="21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</row>
    <row r="86" spans="1:12" ht="21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</row>
    <row r="87" spans="1:12" ht="21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</row>
    <row r="88" spans="1:12" ht="21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</row>
    <row r="89" spans="1:12" ht="21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</row>
    <row r="90" spans="1:12" ht="21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</row>
    <row r="91" spans="1:12" ht="21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</row>
    <row r="92" spans="1:12" ht="21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</row>
    <row r="93" spans="1:12" ht="21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</row>
    <row r="94" spans="1:12" ht="21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</row>
    <row r="95" spans="1:12" ht="21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</row>
    <row r="96" spans="1:12" ht="21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</row>
    <row r="97" spans="1:12" ht="21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</row>
    <row r="98" spans="1:12" ht="21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</row>
    <row r="99" spans="1:12" ht="21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</row>
    <row r="100" spans="1:12" ht="21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</row>
    <row r="101" spans="1:12" ht="21" customHeight="1">
      <c r="L101" s="51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1:B61"/>
    <mergeCell ref="A62:B62"/>
    <mergeCell ref="A63:B63"/>
    <mergeCell ref="I61:I63"/>
    <mergeCell ref="K61:K63"/>
    <mergeCell ref="F61:H63"/>
    <mergeCell ref="A58:B58"/>
    <mergeCell ref="E58:K58"/>
    <mergeCell ref="A59:B59"/>
    <mergeCell ref="F59:H59"/>
    <mergeCell ref="A60:B6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62" orientation="portrait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06"/>
  <sheetViews>
    <sheetView topLeftCell="A16" zoomScaleNormal="100" workbookViewId="0">
      <selection activeCell="A16" sqref="A16"/>
    </sheetView>
  </sheetViews>
  <sheetFormatPr defaultColWidth="9" defaultRowHeight="15.75"/>
  <cols>
    <col min="1" max="1" width="10.375" customWidth="1"/>
    <col min="2" max="2" width="17.5" customWidth="1"/>
    <col min="3" max="3" width="17" customWidth="1"/>
    <col min="4" max="4" width="13.125" customWidth="1"/>
    <col min="5" max="5" width="9.75" customWidth="1"/>
    <col min="6" max="10" width="8.625" customWidth="1"/>
    <col min="11" max="11" width="7.62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41</v>
      </c>
      <c r="C7" s="157"/>
      <c r="D7" s="157"/>
      <c r="E7" s="157"/>
      <c r="F7" s="6" t="s">
        <v>4</v>
      </c>
      <c r="G7" s="167" t="s">
        <v>148</v>
      </c>
      <c r="H7" s="167"/>
      <c r="I7" s="167"/>
      <c r="J7" s="167"/>
      <c r="K7" s="16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110</v>
      </c>
      <c r="C10" s="60" t="s">
        <v>111</v>
      </c>
      <c r="D10" s="12" t="s">
        <v>19</v>
      </c>
      <c r="E10" s="12">
        <v>8</v>
      </c>
      <c r="F10" s="38">
        <v>800</v>
      </c>
      <c r="G10" s="38">
        <f>SUM(H10+I10)</f>
        <v>115</v>
      </c>
      <c r="H10" s="38">
        <v>115</v>
      </c>
      <c r="I10" s="12"/>
      <c r="J10" s="35">
        <f t="shared" ref="J10:J31" si="0">H10/F10*100</f>
        <v>14.374999999999998</v>
      </c>
      <c r="K10" s="24"/>
    </row>
    <row r="11" spans="1:11" ht="21.95" customHeight="1">
      <c r="A11" s="28">
        <v>44852</v>
      </c>
      <c r="B11" s="60" t="s">
        <v>110</v>
      </c>
      <c r="C11" s="60" t="s">
        <v>111</v>
      </c>
      <c r="D11" s="117" t="s">
        <v>19</v>
      </c>
      <c r="E11" s="117">
        <v>8</v>
      </c>
      <c r="F11" s="38">
        <v>800</v>
      </c>
      <c r="G11" s="38">
        <f t="shared" ref="G11:G13" si="1">SUM(H11+I11)</f>
        <v>115</v>
      </c>
      <c r="H11" s="38">
        <v>115</v>
      </c>
      <c r="I11" s="12"/>
      <c r="J11" s="35">
        <f t="shared" si="0"/>
        <v>14.374999999999998</v>
      </c>
      <c r="K11" s="24"/>
    </row>
    <row r="12" spans="1:11" ht="21.95" customHeight="1">
      <c r="A12" s="28">
        <v>44853</v>
      </c>
      <c r="B12" s="60" t="s">
        <v>110</v>
      </c>
      <c r="C12" s="60" t="s">
        <v>111</v>
      </c>
      <c r="D12" s="117" t="s">
        <v>19</v>
      </c>
      <c r="E12" s="117">
        <v>8</v>
      </c>
      <c r="F12" s="38">
        <v>800</v>
      </c>
      <c r="G12" s="38">
        <f t="shared" si="1"/>
        <v>115</v>
      </c>
      <c r="H12" s="38">
        <v>115</v>
      </c>
      <c r="I12" s="12"/>
      <c r="J12" s="35">
        <f t="shared" si="0"/>
        <v>14.374999999999998</v>
      </c>
      <c r="K12" s="24"/>
    </row>
    <row r="13" spans="1:11" ht="21.95" customHeight="1">
      <c r="A13" s="28">
        <v>44854</v>
      </c>
      <c r="B13" s="60" t="s">
        <v>110</v>
      </c>
      <c r="C13" s="60" t="s">
        <v>111</v>
      </c>
      <c r="D13" s="117" t="s">
        <v>19</v>
      </c>
      <c r="E13" s="117">
        <v>8</v>
      </c>
      <c r="F13" s="38">
        <v>800</v>
      </c>
      <c r="G13" s="38">
        <f t="shared" si="1"/>
        <v>115</v>
      </c>
      <c r="H13" s="38">
        <v>115</v>
      </c>
      <c r="I13" s="12"/>
      <c r="J13" s="35">
        <f t="shared" si="0"/>
        <v>14.374999999999998</v>
      </c>
      <c r="K13" s="24"/>
    </row>
    <row r="14" spans="1:11" ht="21.95" customHeight="1">
      <c r="A14" s="65">
        <v>44855</v>
      </c>
      <c r="B14" s="63" t="s">
        <v>166</v>
      </c>
      <c r="C14" s="63" t="s">
        <v>95</v>
      </c>
      <c r="D14" s="63" t="s">
        <v>19</v>
      </c>
      <c r="E14" s="36">
        <v>8</v>
      </c>
      <c r="F14" s="122">
        <v>800</v>
      </c>
      <c r="G14" s="122">
        <f t="shared" ref="G14:G19" si="2">SUM(H14+I14)</f>
        <v>504</v>
      </c>
      <c r="H14" s="36">
        <v>504</v>
      </c>
      <c r="I14" s="36"/>
      <c r="J14" s="64">
        <f t="shared" si="0"/>
        <v>63</v>
      </c>
      <c r="K14" s="24"/>
    </row>
    <row r="15" spans="1:11" ht="21.95" customHeight="1">
      <c r="A15" s="62">
        <v>44858</v>
      </c>
      <c r="B15" s="63" t="s">
        <v>166</v>
      </c>
      <c r="C15" s="63" t="s">
        <v>95</v>
      </c>
      <c r="D15" s="63" t="s">
        <v>19</v>
      </c>
      <c r="E15" s="36">
        <v>8</v>
      </c>
      <c r="F15" s="122">
        <v>800</v>
      </c>
      <c r="G15" s="122">
        <f t="shared" si="2"/>
        <v>504</v>
      </c>
      <c r="H15" s="122">
        <v>504</v>
      </c>
      <c r="I15" s="36"/>
      <c r="J15" s="64">
        <f t="shared" si="0"/>
        <v>63</v>
      </c>
      <c r="K15" s="24"/>
    </row>
    <row r="16" spans="1:11" ht="21.95" customHeight="1">
      <c r="A16" s="62">
        <v>44859</v>
      </c>
      <c r="B16" s="63" t="s">
        <v>166</v>
      </c>
      <c r="C16" s="63" t="s">
        <v>95</v>
      </c>
      <c r="D16" s="63" t="s">
        <v>19</v>
      </c>
      <c r="E16" s="36">
        <v>8</v>
      </c>
      <c r="F16" s="122">
        <v>800</v>
      </c>
      <c r="G16" s="122">
        <f t="shared" si="2"/>
        <v>560</v>
      </c>
      <c r="H16" s="122">
        <v>560</v>
      </c>
      <c r="I16" s="36"/>
      <c r="J16" s="64">
        <f t="shared" si="0"/>
        <v>70</v>
      </c>
      <c r="K16" s="24"/>
    </row>
    <row r="17" spans="1:11" ht="21.95" customHeight="1">
      <c r="A17" s="62">
        <v>44860</v>
      </c>
      <c r="B17" s="63" t="s">
        <v>166</v>
      </c>
      <c r="C17" s="63" t="s">
        <v>95</v>
      </c>
      <c r="D17" s="63" t="s">
        <v>19</v>
      </c>
      <c r="E17" s="36">
        <v>8</v>
      </c>
      <c r="F17" s="122">
        <v>800</v>
      </c>
      <c r="G17" s="122">
        <f t="shared" si="2"/>
        <v>744</v>
      </c>
      <c r="H17" s="122">
        <v>744</v>
      </c>
      <c r="I17" s="36"/>
      <c r="J17" s="64">
        <f t="shared" si="0"/>
        <v>93</v>
      </c>
      <c r="K17" s="24"/>
    </row>
    <row r="18" spans="1:11" ht="21.95" customHeight="1">
      <c r="A18" s="62">
        <v>44861</v>
      </c>
      <c r="B18" s="63" t="s">
        <v>166</v>
      </c>
      <c r="C18" s="63" t="s">
        <v>95</v>
      </c>
      <c r="D18" s="63" t="s">
        <v>19</v>
      </c>
      <c r="E18" s="36">
        <v>8</v>
      </c>
      <c r="F18" s="122">
        <v>800</v>
      </c>
      <c r="G18" s="122">
        <f t="shared" si="2"/>
        <v>600</v>
      </c>
      <c r="H18" s="36">
        <v>600</v>
      </c>
      <c r="I18" s="36"/>
      <c r="J18" s="64">
        <f t="shared" si="0"/>
        <v>75</v>
      </c>
      <c r="K18" s="24"/>
    </row>
    <row r="19" spans="1:11" ht="21.95" customHeight="1">
      <c r="A19" s="65">
        <v>44862</v>
      </c>
      <c r="B19" s="63" t="s">
        <v>94</v>
      </c>
      <c r="C19" s="63" t="s">
        <v>95</v>
      </c>
      <c r="D19" s="63" t="s">
        <v>19</v>
      </c>
      <c r="E19" s="36">
        <v>8</v>
      </c>
      <c r="F19" s="122">
        <v>800</v>
      </c>
      <c r="G19" s="122">
        <f t="shared" si="2"/>
        <v>400</v>
      </c>
      <c r="H19" s="122">
        <v>400</v>
      </c>
      <c r="I19" s="36"/>
      <c r="J19" s="64">
        <f t="shared" si="0"/>
        <v>50</v>
      </c>
      <c r="K19" s="24"/>
    </row>
    <row r="20" spans="1:11" ht="21.95" customHeight="1">
      <c r="A20" s="28">
        <v>44865</v>
      </c>
      <c r="B20" s="63" t="s">
        <v>94</v>
      </c>
      <c r="C20" s="63" t="s">
        <v>95</v>
      </c>
      <c r="D20" s="63" t="s">
        <v>19</v>
      </c>
      <c r="E20" s="36">
        <v>8</v>
      </c>
      <c r="F20" s="122">
        <v>800</v>
      </c>
      <c r="G20" s="122">
        <f t="shared" ref="G20:G23" si="3">SUM(H20+I20)</f>
        <v>400</v>
      </c>
      <c r="H20" s="122">
        <v>400</v>
      </c>
      <c r="I20" s="12"/>
      <c r="J20" s="64">
        <f t="shared" si="0"/>
        <v>50</v>
      </c>
      <c r="K20" s="24"/>
    </row>
    <row r="21" spans="1:11" ht="21.95" customHeight="1">
      <c r="A21" s="28">
        <v>44866</v>
      </c>
      <c r="B21" s="63" t="s">
        <v>94</v>
      </c>
      <c r="C21" s="63" t="s">
        <v>95</v>
      </c>
      <c r="D21" s="63" t="s">
        <v>19</v>
      </c>
      <c r="E21" s="36">
        <v>8</v>
      </c>
      <c r="F21" s="122">
        <v>800</v>
      </c>
      <c r="G21" s="38">
        <f t="shared" si="3"/>
        <v>704</v>
      </c>
      <c r="H21" s="12">
        <v>704</v>
      </c>
      <c r="I21" s="12"/>
      <c r="J21" s="64">
        <f t="shared" si="0"/>
        <v>88</v>
      </c>
      <c r="K21" s="24"/>
    </row>
    <row r="22" spans="1:11" ht="21.95" customHeight="1">
      <c r="A22" s="28">
        <v>44867</v>
      </c>
      <c r="B22" s="63" t="s">
        <v>94</v>
      </c>
      <c r="C22" s="63" t="s">
        <v>95</v>
      </c>
      <c r="D22" s="63" t="s">
        <v>19</v>
      </c>
      <c r="E22" s="36">
        <v>8</v>
      </c>
      <c r="F22" s="122">
        <v>800</v>
      </c>
      <c r="G22" s="38">
        <f t="shared" si="3"/>
        <v>800</v>
      </c>
      <c r="H22" s="38">
        <v>800</v>
      </c>
      <c r="I22" s="12"/>
      <c r="J22" s="64">
        <f t="shared" si="0"/>
        <v>100</v>
      </c>
      <c r="K22" s="24"/>
    </row>
    <row r="23" spans="1:11" ht="21.95" customHeight="1">
      <c r="A23" s="28">
        <v>44868</v>
      </c>
      <c r="B23" s="60" t="s">
        <v>94</v>
      </c>
      <c r="C23" s="60" t="s">
        <v>95</v>
      </c>
      <c r="D23" s="63" t="s">
        <v>19</v>
      </c>
      <c r="E23" s="36">
        <v>8</v>
      </c>
      <c r="F23" s="122">
        <v>800</v>
      </c>
      <c r="G23" s="38">
        <f t="shared" si="3"/>
        <v>800</v>
      </c>
      <c r="H23" s="12">
        <v>800</v>
      </c>
      <c r="I23" s="12"/>
      <c r="J23" s="64">
        <f t="shared" si="0"/>
        <v>100</v>
      </c>
      <c r="K23" s="24"/>
    </row>
    <row r="24" spans="1:11" ht="21.95" customHeight="1">
      <c r="A24" s="28">
        <v>44869</v>
      </c>
      <c r="B24" s="60" t="s">
        <v>94</v>
      </c>
      <c r="C24" s="60" t="s">
        <v>95</v>
      </c>
      <c r="D24" s="63" t="s">
        <v>19</v>
      </c>
      <c r="E24" s="36">
        <v>8</v>
      </c>
      <c r="F24" s="122">
        <v>800</v>
      </c>
      <c r="G24" s="38">
        <f t="shared" ref="G24:G31" si="4">SUM(H24+I24)</f>
        <v>800</v>
      </c>
      <c r="H24" s="117">
        <v>800</v>
      </c>
      <c r="I24" s="12"/>
      <c r="J24" s="64">
        <f t="shared" si="0"/>
        <v>100</v>
      </c>
      <c r="K24" s="24"/>
    </row>
    <row r="25" spans="1:11" ht="21.95" customHeight="1">
      <c r="A25" s="29">
        <v>44872</v>
      </c>
      <c r="B25" s="60" t="s">
        <v>94</v>
      </c>
      <c r="C25" s="60" t="s">
        <v>95</v>
      </c>
      <c r="D25" s="63" t="s">
        <v>19</v>
      </c>
      <c r="E25" s="36">
        <v>8</v>
      </c>
      <c r="F25" s="122">
        <v>800</v>
      </c>
      <c r="G25" s="38">
        <f t="shared" si="4"/>
        <v>800</v>
      </c>
      <c r="H25" s="117">
        <v>800</v>
      </c>
      <c r="I25" s="12"/>
      <c r="J25" s="64">
        <f t="shared" si="0"/>
        <v>100</v>
      </c>
      <c r="K25" s="24"/>
    </row>
    <row r="26" spans="1:11" ht="21.95" customHeight="1">
      <c r="A26" s="29">
        <v>44873</v>
      </c>
      <c r="B26" s="60" t="s">
        <v>94</v>
      </c>
      <c r="C26" s="60" t="s">
        <v>95</v>
      </c>
      <c r="D26" s="63" t="s">
        <v>19</v>
      </c>
      <c r="E26" s="36">
        <v>8</v>
      </c>
      <c r="F26" s="122">
        <v>800</v>
      </c>
      <c r="G26" s="38">
        <f t="shared" si="4"/>
        <v>800</v>
      </c>
      <c r="H26" s="117">
        <v>800</v>
      </c>
      <c r="I26" s="12"/>
      <c r="J26" s="64">
        <f t="shared" si="0"/>
        <v>100</v>
      </c>
      <c r="K26" s="24"/>
    </row>
    <row r="27" spans="1:11" ht="21.95" customHeight="1">
      <c r="A27" s="29">
        <v>44874</v>
      </c>
      <c r="B27" s="60" t="s">
        <v>94</v>
      </c>
      <c r="C27" s="60" t="s">
        <v>95</v>
      </c>
      <c r="D27" s="63" t="s">
        <v>19</v>
      </c>
      <c r="E27" s="36">
        <v>8</v>
      </c>
      <c r="F27" s="122">
        <v>800</v>
      </c>
      <c r="G27" s="38">
        <f t="shared" si="4"/>
        <v>800</v>
      </c>
      <c r="H27" s="117">
        <v>800</v>
      </c>
      <c r="I27" s="12"/>
      <c r="J27" s="64">
        <f t="shared" si="0"/>
        <v>100</v>
      </c>
      <c r="K27" s="24"/>
    </row>
    <row r="28" spans="1:11" ht="21.95" customHeight="1">
      <c r="A28" s="29">
        <v>44875</v>
      </c>
      <c r="B28" s="60" t="s">
        <v>94</v>
      </c>
      <c r="C28" s="60" t="s">
        <v>95</v>
      </c>
      <c r="D28" s="63" t="s">
        <v>19</v>
      </c>
      <c r="E28" s="36">
        <v>8</v>
      </c>
      <c r="F28" s="122">
        <v>800</v>
      </c>
      <c r="G28" s="38">
        <f t="shared" si="4"/>
        <v>800</v>
      </c>
      <c r="H28" s="117">
        <v>800</v>
      </c>
      <c r="I28" s="12"/>
      <c r="J28" s="64">
        <f t="shared" si="0"/>
        <v>100</v>
      </c>
      <c r="K28" s="24"/>
    </row>
    <row r="29" spans="1:11" ht="21.95" customHeight="1">
      <c r="A29" s="29">
        <v>44876</v>
      </c>
      <c r="B29" s="60" t="s">
        <v>94</v>
      </c>
      <c r="C29" s="60" t="s">
        <v>95</v>
      </c>
      <c r="D29" s="63" t="s">
        <v>19</v>
      </c>
      <c r="E29" s="36">
        <v>8</v>
      </c>
      <c r="F29" s="122">
        <v>800</v>
      </c>
      <c r="G29" s="38">
        <f t="shared" si="4"/>
        <v>800</v>
      </c>
      <c r="H29" s="117">
        <v>800</v>
      </c>
      <c r="I29" s="12"/>
      <c r="J29" s="64">
        <f t="shared" si="0"/>
        <v>100</v>
      </c>
      <c r="K29" s="24"/>
    </row>
    <row r="30" spans="1:11" ht="21.95" customHeight="1">
      <c r="A30" s="29">
        <v>44879</v>
      </c>
      <c r="B30" s="60" t="s">
        <v>94</v>
      </c>
      <c r="C30" s="60" t="s">
        <v>95</v>
      </c>
      <c r="D30" s="63" t="s">
        <v>19</v>
      </c>
      <c r="E30" s="36">
        <v>8</v>
      </c>
      <c r="F30" s="122">
        <v>800</v>
      </c>
      <c r="G30" s="38">
        <f t="shared" si="4"/>
        <v>800</v>
      </c>
      <c r="H30" s="117">
        <v>800</v>
      </c>
      <c r="I30" s="12"/>
      <c r="J30" s="64">
        <f t="shared" si="0"/>
        <v>100</v>
      </c>
      <c r="K30" s="24"/>
    </row>
    <row r="31" spans="1:11" ht="21.95" customHeight="1">
      <c r="A31" s="29">
        <v>44880</v>
      </c>
      <c r="B31" s="60" t="s">
        <v>94</v>
      </c>
      <c r="C31" s="60" t="s">
        <v>95</v>
      </c>
      <c r="D31" s="63" t="s">
        <v>19</v>
      </c>
      <c r="E31" s="36">
        <v>8</v>
      </c>
      <c r="F31" s="122">
        <v>800</v>
      </c>
      <c r="G31" s="38">
        <f t="shared" si="4"/>
        <v>800</v>
      </c>
      <c r="H31" s="117">
        <v>800</v>
      </c>
      <c r="I31" s="12"/>
      <c r="J31" s="64">
        <f t="shared" si="0"/>
        <v>100</v>
      </c>
      <c r="K31" s="24"/>
    </row>
    <row r="32" spans="1:11" ht="21.95" customHeight="1">
      <c r="A32" s="31"/>
      <c r="B32" s="12"/>
      <c r="C32" s="12"/>
      <c r="D32" s="12"/>
      <c r="E32" s="12"/>
      <c r="F32" s="38"/>
      <c r="G32" s="38"/>
      <c r="H32" s="38"/>
      <c r="I32" s="12"/>
      <c r="J32" s="35"/>
      <c r="K32" s="24"/>
    </row>
    <row r="33" spans="1:11" ht="21.95" customHeight="1">
      <c r="A33" s="26"/>
      <c r="B33" s="12"/>
      <c r="C33" s="12"/>
      <c r="D33" s="12"/>
      <c r="E33" s="12"/>
      <c r="F33" s="38"/>
      <c r="G33" s="38"/>
      <c r="H33" s="38"/>
      <c r="I33" s="12"/>
      <c r="J33" s="35"/>
      <c r="K33" s="24"/>
    </row>
    <row r="34" spans="1:11" ht="21.95" customHeight="1">
      <c r="A34" s="11"/>
      <c r="B34" s="12"/>
      <c r="C34" s="12"/>
      <c r="D34" s="12"/>
      <c r="E34" s="12"/>
      <c r="F34" s="38"/>
      <c r="G34" s="38"/>
      <c r="H34" s="38"/>
      <c r="I34" s="12"/>
      <c r="J34" s="35"/>
      <c r="K34" s="24"/>
    </row>
    <row r="35" spans="1:11" ht="21.95" customHeight="1">
      <c r="A35" s="31"/>
      <c r="B35" s="12"/>
      <c r="C35" s="12"/>
      <c r="D35" s="12"/>
      <c r="E35" s="12"/>
      <c r="F35" s="38"/>
      <c r="G35" s="38"/>
      <c r="H35" s="38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38"/>
      <c r="G36" s="38"/>
      <c r="H36" s="38"/>
      <c r="I36" s="12"/>
      <c r="J36" s="35"/>
      <c r="K36" s="24"/>
    </row>
    <row r="37" spans="1:11" ht="21.95" customHeight="1">
      <c r="A37" s="31"/>
      <c r="B37" s="12"/>
      <c r="C37" s="12"/>
      <c r="D37" s="12"/>
      <c r="E37" s="12"/>
      <c r="F37" s="38"/>
      <c r="G37" s="38"/>
      <c r="H37" s="38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38"/>
      <c r="G38" s="12"/>
      <c r="H38" s="12"/>
      <c r="I38" s="12"/>
      <c r="J38" s="35"/>
      <c r="K38" s="24"/>
    </row>
    <row r="39" spans="1:11" ht="21.95" customHeight="1">
      <c r="A39" s="31"/>
      <c r="B39" s="12"/>
      <c r="C39" s="12"/>
      <c r="D39" s="12"/>
      <c r="E39" s="12"/>
      <c r="F39" s="38"/>
      <c r="G39" s="12"/>
      <c r="H39" s="38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38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38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38"/>
      <c r="G43" s="38"/>
      <c r="H43" s="12"/>
      <c r="I43" s="12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/>
      <c r="H44" s="38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38"/>
      <c r="H45" s="38"/>
      <c r="I45" s="12"/>
      <c r="J45" s="35"/>
      <c r="K45" s="24"/>
    </row>
    <row r="46" spans="1:11" ht="21.95" customHeight="1">
      <c r="A46" s="40"/>
      <c r="B46" s="12"/>
      <c r="C46" s="12"/>
      <c r="D46" s="12"/>
      <c r="E46" s="12"/>
      <c r="F46" s="38"/>
      <c r="G46" s="43"/>
      <c r="H46" s="43"/>
      <c r="I46" s="41"/>
      <c r="J46" s="35"/>
      <c r="K46" s="24"/>
    </row>
    <row r="47" spans="1:11" ht="21.95" customHeight="1">
      <c r="A47" s="41"/>
      <c r="B47" s="12"/>
      <c r="C47" s="12"/>
      <c r="D47" s="12"/>
      <c r="E47" s="12"/>
      <c r="F47" s="38"/>
      <c r="G47" s="41"/>
      <c r="H47" s="41"/>
      <c r="I47" s="41"/>
      <c r="J47" s="35"/>
      <c r="K47" s="24"/>
    </row>
    <row r="48" spans="1:11" ht="21" customHeight="1">
      <c r="A48" s="40"/>
      <c r="B48" s="12"/>
      <c r="C48" s="12"/>
      <c r="D48" s="12"/>
      <c r="E48" s="12"/>
      <c r="F48" s="38"/>
      <c r="G48" s="41"/>
      <c r="H48" s="41"/>
      <c r="I48" s="41"/>
      <c r="J48" s="35"/>
      <c r="K48" s="49"/>
    </row>
    <row r="49" spans="1:11" ht="21" customHeight="1">
      <c r="A49" s="41"/>
      <c r="B49" s="12"/>
      <c r="C49" s="12"/>
      <c r="D49" s="12"/>
      <c r="E49" s="41"/>
      <c r="F49" s="43"/>
      <c r="G49" s="41"/>
      <c r="H49" s="41"/>
      <c r="I49" s="41"/>
      <c r="J49" s="35"/>
      <c r="K49" s="12"/>
    </row>
    <row r="50" spans="1:11" ht="21" customHeight="1">
      <c r="A50" s="40"/>
      <c r="B50" s="41"/>
      <c r="C50" s="41"/>
      <c r="D50" s="41"/>
      <c r="E50" s="41"/>
      <c r="F50" s="43"/>
      <c r="G50" s="43"/>
      <c r="H50" s="43"/>
      <c r="I50" s="41"/>
      <c r="J50" s="35"/>
      <c r="K50" s="12"/>
    </row>
    <row r="51" spans="1:11" ht="21" customHeight="1">
      <c r="A51" s="44"/>
      <c r="B51" s="44"/>
      <c r="C51" s="41"/>
      <c r="D51" s="41"/>
      <c r="E51" s="41"/>
      <c r="F51" s="43"/>
      <c r="G51" s="43"/>
      <c r="H51" s="43"/>
      <c r="I51" s="41"/>
      <c r="J51" s="35"/>
      <c r="K51" s="50"/>
    </row>
    <row r="52" spans="1:11" ht="21" customHeight="1">
      <c r="A52" s="40"/>
      <c r="B52" s="41"/>
      <c r="C52" s="41"/>
      <c r="D52" s="41"/>
      <c r="E52" s="41"/>
      <c r="F52" s="43"/>
      <c r="G52" s="43"/>
      <c r="H52" s="43"/>
      <c r="I52" s="41"/>
      <c r="J52" s="35"/>
      <c r="K52" s="50"/>
    </row>
    <row r="53" spans="1:11" ht="21" customHeight="1">
      <c r="A53" s="44"/>
      <c r="B53" s="44"/>
      <c r="C53" s="44"/>
      <c r="D53" s="44"/>
      <c r="E53" s="44"/>
      <c r="F53" s="44"/>
      <c r="G53" s="44"/>
      <c r="H53" s="44"/>
      <c r="I53" s="44"/>
      <c r="J53" s="35"/>
      <c r="K53" s="50"/>
    </row>
    <row r="54" spans="1:11" ht="21" customHeight="1">
      <c r="A54" s="44"/>
      <c r="B54" s="44"/>
      <c r="C54" s="44"/>
      <c r="D54" s="44"/>
      <c r="E54" s="44"/>
      <c r="F54" s="45"/>
      <c r="G54" s="44"/>
      <c r="H54" s="44"/>
      <c r="I54" s="44"/>
      <c r="J54" s="35"/>
      <c r="K54" s="50"/>
    </row>
    <row r="55" spans="1:11" ht="21" customHeight="1">
      <c r="A55" s="46"/>
      <c r="B55" s="44"/>
      <c r="C55" s="44"/>
      <c r="D55" s="44"/>
      <c r="E55" s="44"/>
      <c r="F55" s="45"/>
      <c r="G55" s="45"/>
      <c r="H55" s="45"/>
      <c r="I55" s="44"/>
      <c r="J55" s="35"/>
      <c r="K55" s="47"/>
    </row>
    <row r="56" spans="1:11" ht="21" customHeight="1">
      <c r="A56" s="44"/>
      <c r="B56" s="44"/>
      <c r="C56" s="44"/>
      <c r="D56" s="44"/>
      <c r="E56" s="44"/>
      <c r="F56" s="45"/>
      <c r="G56" s="45"/>
      <c r="H56" s="45"/>
      <c r="I56" s="44"/>
      <c r="J56" s="35"/>
      <c r="K56" s="47"/>
    </row>
    <row r="57" spans="1:11" ht="21" customHeight="1">
      <c r="A57" s="47"/>
      <c r="B57" s="47"/>
      <c r="C57" s="47"/>
      <c r="D57" s="47"/>
      <c r="E57" s="47"/>
      <c r="F57" s="47"/>
      <c r="G57" s="47"/>
      <c r="H57" s="47"/>
      <c r="I57" s="47"/>
      <c r="J57" s="35"/>
      <c r="K57" s="47"/>
    </row>
    <row r="58" spans="1:11" ht="21" customHeight="1">
      <c r="A58" s="47"/>
      <c r="B58" s="47"/>
      <c r="C58" s="47"/>
      <c r="D58" s="47"/>
      <c r="E58" s="47"/>
      <c r="F58" s="47"/>
      <c r="G58" s="47"/>
      <c r="H58" s="47"/>
      <c r="I58" s="47"/>
      <c r="J58" s="35"/>
      <c r="K58" s="47"/>
    </row>
    <row r="59" spans="1:11" ht="21" customHeight="1">
      <c r="A59" s="146" t="s">
        <v>20</v>
      </c>
      <c r="B59" s="146"/>
      <c r="C59" s="14">
        <f>COUNT(A10:A58)</f>
        <v>22</v>
      </c>
      <c r="D59" s="15"/>
      <c r="E59" s="143" t="s">
        <v>21</v>
      </c>
      <c r="F59" s="144"/>
      <c r="G59" s="145"/>
      <c r="H59" s="145"/>
      <c r="I59" s="145"/>
      <c r="J59" s="145"/>
      <c r="K59" s="145"/>
    </row>
    <row r="60" spans="1:11" ht="21" customHeight="1">
      <c r="A60" s="146" t="s">
        <v>22</v>
      </c>
      <c r="B60" s="146"/>
      <c r="C60" s="48">
        <f>SUM(F10:F99)</f>
        <v>17600</v>
      </c>
      <c r="D60" s="15"/>
      <c r="E60" s="15"/>
      <c r="F60" s="147"/>
      <c r="G60" s="147"/>
      <c r="H60" s="147"/>
      <c r="I60" s="16"/>
      <c r="J60" s="16"/>
      <c r="K60" s="20"/>
    </row>
    <row r="61" spans="1:11" ht="21" customHeight="1">
      <c r="A61" s="146" t="s">
        <v>23</v>
      </c>
      <c r="B61" s="146"/>
      <c r="C61" s="48">
        <f>SUM(H10:H56)</f>
        <v>12876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48" t="s">
        <v>24</v>
      </c>
      <c r="B62" s="146"/>
      <c r="C62" s="34">
        <f>SUM(J10:J58)</f>
        <v>1609.5</v>
      </c>
      <c r="D62" s="15"/>
      <c r="E62" s="15"/>
      <c r="F62" s="147"/>
      <c r="G62" s="147"/>
      <c r="H62" s="147"/>
      <c r="I62" s="147"/>
      <c r="J62" s="16"/>
      <c r="K62" s="149"/>
    </row>
    <row r="63" spans="1:11" ht="21" customHeight="1">
      <c r="A63" s="148" t="s">
        <v>25</v>
      </c>
      <c r="B63" s="146"/>
      <c r="C63" s="14">
        <f>COUNTA(B10:B58)</f>
        <v>22</v>
      </c>
      <c r="D63" s="15"/>
      <c r="E63" s="15"/>
      <c r="F63" s="147"/>
      <c r="G63" s="147"/>
      <c r="H63" s="147"/>
      <c r="I63" s="147"/>
      <c r="J63" s="16"/>
      <c r="K63" s="149"/>
    </row>
    <row r="64" spans="1:11" ht="21" customHeight="1">
      <c r="A64" s="141" t="s">
        <v>26</v>
      </c>
      <c r="B64" s="141"/>
      <c r="C64" s="34">
        <f>C62/C63</f>
        <v>73.159090909090907</v>
      </c>
      <c r="D64" s="15"/>
      <c r="E64" s="15"/>
      <c r="F64" s="147"/>
      <c r="G64" s="147"/>
      <c r="H64" s="147"/>
      <c r="I64" s="147"/>
      <c r="J64" s="16"/>
      <c r="K64" s="149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</row>
    <row r="67" spans="1:12" ht="21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</row>
    <row r="68" spans="1:12" ht="21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</row>
    <row r="69" spans="1:12" ht="21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</row>
    <row r="70" spans="1:12" ht="21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</row>
    <row r="71" spans="1:12" ht="21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</row>
    <row r="72" spans="1:12" ht="21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</row>
    <row r="73" spans="1:12" ht="2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</row>
    <row r="74" spans="1:12" ht="21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</row>
    <row r="75" spans="1:12" ht="21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</row>
    <row r="76" spans="1:12" ht="21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</row>
    <row r="77" spans="1:12" ht="21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</row>
    <row r="78" spans="1:12" ht="21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</row>
    <row r="79" spans="1:12" ht="21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</row>
    <row r="80" spans="1:12" ht="21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</row>
    <row r="81" spans="1:12" ht="21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</row>
    <row r="82" spans="1:12" ht="21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</row>
    <row r="83" spans="1:12" ht="21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</row>
    <row r="84" spans="1:12" ht="21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</row>
    <row r="85" spans="1:12" ht="21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</row>
    <row r="86" spans="1:12" ht="21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</row>
    <row r="87" spans="1:12" ht="21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</row>
    <row r="88" spans="1:12" ht="21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</row>
    <row r="89" spans="1:12" ht="21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</row>
    <row r="90" spans="1:12" ht="21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</row>
    <row r="91" spans="1:12" ht="21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</row>
    <row r="92" spans="1:12" ht="21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</row>
    <row r="93" spans="1:12" ht="21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</row>
    <row r="94" spans="1:12" ht="21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</row>
    <row r="95" spans="1:12" ht="21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</row>
    <row r="96" spans="1:12" ht="21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</row>
    <row r="97" spans="1:12" ht="21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</row>
    <row r="98" spans="1:12" ht="21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</row>
    <row r="99" spans="1:12" ht="21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</row>
    <row r="100" spans="1:12" ht="21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</row>
    <row r="101" spans="1:12" ht="21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2:B62"/>
    <mergeCell ref="A63:B63"/>
    <mergeCell ref="A64:B64"/>
    <mergeCell ref="I62:I64"/>
    <mergeCell ref="K62:K64"/>
    <mergeCell ref="F62:H64"/>
    <mergeCell ref="A59:B59"/>
    <mergeCell ref="E59:K59"/>
    <mergeCell ref="A60:B60"/>
    <mergeCell ref="F60:H60"/>
    <mergeCell ref="A61:B61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54"/>
  <sheetViews>
    <sheetView topLeftCell="A15" zoomScale="95" zoomScaleNormal="95" workbookViewId="0">
      <selection activeCell="J15" sqref="J15"/>
    </sheetView>
  </sheetViews>
  <sheetFormatPr defaultColWidth="9" defaultRowHeight="15.75"/>
  <cols>
    <col min="1" max="1" width="10.375" customWidth="1"/>
    <col min="2" max="2" width="17.125" customWidth="1"/>
    <col min="3" max="3" width="15.125" customWidth="1"/>
    <col min="4" max="4" width="13.125" customWidth="1"/>
    <col min="5" max="5" width="12.75" customWidth="1"/>
    <col min="6" max="10" width="8.625" customWidth="1"/>
    <col min="11" max="11" width="13.625" customWidth="1"/>
    <col min="12" max="12" width="12.37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42</v>
      </c>
      <c r="C7" s="157"/>
      <c r="D7" s="157"/>
      <c r="E7" s="157"/>
      <c r="F7" s="6" t="s">
        <v>4</v>
      </c>
      <c r="G7" s="157" t="s">
        <v>113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195</v>
      </c>
      <c r="C10" s="60" t="s">
        <v>88</v>
      </c>
      <c r="D10" s="60" t="s">
        <v>19</v>
      </c>
      <c r="E10" s="12">
        <v>8</v>
      </c>
      <c r="F10" s="12">
        <v>488</v>
      </c>
      <c r="G10" s="12">
        <f>SUM(I10+H10)</f>
        <v>104</v>
      </c>
      <c r="H10" s="12">
        <v>100</v>
      </c>
      <c r="I10" s="12">
        <v>4</v>
      </c>
      <c r="J10" s="35">
        <f t="shared" ref="J10:J47" si="0">H10/F10*100</f>
        <v>20.491803278688526</v>
      </c>
      <c r="K10" s="24"/>
    </row>
    <row r="11" spans="1:11" ht="21.95" customHeight="1">
      <c r="A11" s="28">
        <v>44852</v>
      </c>
      <c r="B11" s="60" t="s">
        <v>195</v>
      </c>
      <c r="C11" s="60" t="s">
        <v>88</v>
      </c>
      <c r="D11" s="60" t="s">
        <v>19</v>
      </c>
      <c r="E11" s="140">
        <v>8</v>
      </c>
      <c r="F11" s="140">
        <v>488</v>
      </c>
      <c r="G11" s="12">
        <f t="shared" ref="G11:G32" si="1">SUM(I11+H11)</f>
        <v>156</v>
      </c>
      <c r="H11" s="12">
        <v>150</v>
      </c>
      <c r="I11" s="12">
        <v>6</v>
      </c>
      <c r="J11" s="35">
        <f t="shared" si="0"/>
        <v>30.737704918032787</v>
      </c>
      <c r="K11" s="24"/>
    </row>
    <row r="12" spans="1:11" ht="21.95" customHeight="1">
      <c r="A12" s="28">
        <v>44853</v>
      </c>
      <c r="B12" s="60" t="s">
        <v>195</v>
      </c>
      <c r="C12" s="60" t="s">
        <v>88</v>
      </c>
      <c r="D12" s="60" t="s">
        <v>19</v>
      </c>
      <c r="E12" s="140">
        <v>8</v>
      </c>
      <c r="F12" s="140">
        <v>488</v>
      </c>
      <c r="G12" s="12">
        <f t="shared" si="1"/>
        <v>208</v>
      </c>
      <c r="H12" s="12">
        <v>200</v>
      </c>
      <c r="I12" s="12">
        <v>8</v>
      </c>
      <c r="J12" s="35">
        <f t="shared" si="0"/>
        <v>40.983606557377051</v>
      </c>
      <c r="K12" s="24"/>
    </row>
    <row r="13" spans="1:11" ht="21.95" customHeight="1">
      <c r="A13" s="28">
        <v>44854</v>
      </c>
      <c r="B13" s="60" t="s">
        <v>195</v>
      </c>
      <c r="C13" s="60" t="s">
        <v>88</v>
      </c>
      <c r="D13" s="60" t="s">
        <v>19</v>
      </c>
      <c r="E13" s="140">
        <v>8</v>
      </c>
      <c r="F13" s="140">
        <v>488</v>
      </c>
      <c r="G13" s="12">
        <f t="shared" si="1"/>
        <v>252</v>
      </c>
      <c r="H13" s="12">
        <v>250</v>
      </c>
      <c r="I13" s="12">
        <v>2</v>
      </c>
      <c r="J13" s="35">
        <f t="shared" si="0"/>
        <v>51.229508196721305</v>
      </c>
      <c r="K13" s="24"/>
    </row>
    <row r="14" spans="1:11" ht="21.95" customHeight="1">
      <c r="A14" s="28">
        <v>44855</v>
      </c>
      <c r="B14" s="60" t="s">
        <v>195</v>
      </c>
      <c r="C14" s="60" t="s">
        <v>88</v>
      </c>
      <c r="D14" s="60" t="s">
        <v>19</v>
      </c>
      <c r="E14" s="140">
        <v>8</v>
      </c>
      <c r="F14" s="140">
        <v>488</v>
      </c>
      <c r="G14" s="12">
        <f t="shared" si="1"/>
        <v>292</v>
      </c>
      <c r="H14" s="12">
        <v>287</v>
      </c>
      <c r="I14" s="12">
        <v>5</v>
      </c>
      <c r="J14" s="35">
        <f t="shared" si="0"/>
        <v>58.811475409836063</v>
      </c>
      <c r="K14" s="24"/>
    </row>
    <row r="15" spans="1:11" ht="21.95" customHeight="1">
      <c r="A15" s="28">
        <v>44858</v>
      </c>
      <c r="B15" s="60" t="s">
        <v>195</v>
      </c>
      <c r="C15" s="60" t="s">
        <v>88</v>
      </c>
      <c r="D15" s="60" t="s">
        <v>19</v>
      </c>
      <c r="E15" s="140">
        <v>8</v>
      </c>
      <c r="F15" s="140">
        <v>488</v>
      </c>
      <c r="G15" s="12">
        <f t="shared" si="1"/>
        <v>377</v>
      </c>
      <c r="H15" s="12">
        <v>366</v>
      </c>
      <c r="I15" s="12">
        <v>11</v>
      </c>
      <c r="J15" s="35">
        <f t="shared" si="0"/>
        <v>75</v>
      </c>
      <c r="K15" s="24"/>
    </row>
    <row r="16" spans="1:11" ht="21.95" customHeight="1">
      <c r="A16" s="28">
        <v>44859</v>
      </c>
      <c r="B16" s="60" t="s">
        <v>195</v>
      </c>
      <c r="C16" s="60" t="s">
        <v>88</v>
      </c>
      <c r="D16" s="60" t="s">
        <v>19</v>
      </c>
      <c r="E16" s="140">
        <v>8</v>
      </c>
      <c r="F16" s="140">
        <v>488</v>
      </c>
      <c r="G16" s="12">
        <f t="shared" si="1"/>
        <v>413</v>
      </c>
      <c r="H16" s="12">
        <v>390</v>
      </c>
      <c r="I16" s="12">
        <v>23</v>
      </c>
      <c r="J16" s="35">
        <f t="shared" si="0"/>
        <v>79.918032786885249</v>
      </c>
      <c r="K16" s="24"/>
    </row>
    <row r="17" spans="1:11" ht="21.95" customHeight="1">
      <c r="A17" s="28">
        <v>44860</v>
      </c>
      <c r="B17" s="60" t="s">
        <v>195</v>
      </c>
      <c r="C17" s="60" t="s">
        <v>88</v>
      </c>
      <c r="D17" s="60" t="s">
        <v>19</v>
      </c>
      <c r="E17" s="140">
        <v>8</v>
      </c>
      <c r="F17" s="140">
        <v>488</v>
      </c>
      <c r="G17" s="12">
        <f t="shared" si="1"/>
        <v>416</v>
      </c>
      <c r="H17" s="12">
        <v>412</v>
      </c>
      <c r="I17" s="12">
        <v>4</v>
      </c>
      <c r="J17" s="35">
        <f t="shared" si="0"/>
        <v>84.426229508196727</v>
      </c>
      <c r="K17" s="24"/>
    </row>
    <row r="18" spans="1:11" ht="21.95" customHeight="1">
      <c r="A18" s="28">
        <v>44861</v>
      </c>
      <c r="B18" s="60" t="s">
        <v>195</v>
      </c>
      <c r="C18" s="60" t="s">
        <v>88</v>
      </c>
      <c r="D18" s="60" t="s">
        <v>19</v>
      </c>
      <c r="E18" s="140">
        <v>8</v>
      </c>
      <c r="F18" s="140">
        <v>488</v>
      </c>
      <c r="G18" s="12">
        <f t="shared" si="1"/>
        <v>541</v>
      </c>
      <c r="H18" s="12">
        <v>443</v>
      </c>
      <c r="I18" s="12">
        <v>98</v>
      </c>
      <c r="J18" s="35">
        <f t="shared" si="0"/>
        <v>90.778688524590166</v>
      </c>
      <c r="K18" s="24"/>
    </row>
    <row r="19" spans="1:11" ht="19.149999999999999" customHeight="1">
      <c r="A19" s="28">
        <v>44862</v>
      </c>
      <c r="B19" s="60" t="s">
        <v>195</v>
      </c>
      <c r="C19" s="60" t="s">
        <v>88</v>
      </c>
      <c r="D19" s="60" t="s">
        <v>19</v>
      </c>
      <c r="E19" s="140">
        <v>8</v>
      </c>
      <c r="F19" s="140">
        <v>488</v>
      </c>
      <c r="G19" s="12">
        <f t="shared" si="1"/>
        <v>508</v>
      </c>
      <c r="H19" s="12">
        <v>453</v>
      </c>
      <c r="I19" s="12">
        <v>55</v>
      </c>
      <c r="J19" s="35">
        <f t="shared" si="0"/>
        <v>92.827868852459019</v>
      </c>
      <c r="K19" s="24"/>
    </row>
    <row r="20" spans="1:11" ht="21.95" customHeight="1">
      <c r="A20" s="28">
        <v>44865</v>
      </c>
      <c r="B20" s="60" t="s">
        <v>195</v>
      </c>
      <c r="C20" s="60" t="s">
        <v>88</v>
      </c>
      <c r="D20" s="60" t="s">
        <v>28</v>
      </c>
      <c r="E20" s="140">
        <v>8</v>
      </c>
      <c r="F20" s="12">
        <v>3000</v>
      </c>
      <c r="G20" s="12">
        <f t="shared" si="1"/>
        <v>1062</v>
      </c>
      <c r="H20" s="12">
        <v>1000</v>
      </c>
      <c r="I20" s="12">
        <v>62</v>
      </c>
      <c r="J20" s="35">
        <f t="shared" si="0"/>
        <v>33.333333333333329</v>
      </c>
      <c r="K20" s="24"/>
    </row>
    <row r="21" spans="1:11" ht="21.95" customHeight="1">
      <c r="A21" s="28">
        <v>44866</v>
      </c>
      <c r="B21" s="60" t="s">
        <v>195</v>
      </c>
      <c r="C21" s="60" t="s">
        <v>88</v>
      </c>
      <c r="D21" s="60" t="s">
        <v>28</v>
      </c>
      <c r="E21" s="140">
        <v>8</v>
      </c>
      <c r="F21" s="140">
        <v>3000</v>
      </c>
      <c r="G21" s="12">
        <f t="shared" si="1"/>
        <v>1211</v>
      </c>
      <c r="H21" s="12">
        <v>1200</v>
      </c>
      <c r="I21" s="12">
        <v>11</v>
      </c>
      <c r="J21" s="35">
        <f t="shared" si="0"/>
        <v>40</v>
      </c>
      <c r="K21" s="24"/>
    </row>
    <row r="22" spans="1:11" ht="21.95" customHeight="1">
      <c r="A22" s="28">
        <v>44867</v>
      </c>
      <c r="B22" s="60" t="s">
        <v>195</v>
      </c>
      <c r="C22" s="60" t="s">
        <v>88</v>
      </c>
      <c r="D22" s="60" t="s">
        <v>28</v>
      </c>
      <c r="E22" s="140">
        <v>8</v>
      </c>
      <c r="F22" s="140">
        <v>3000</v>
      </c>
      <c r="G22" s="12">
        <f t="shared" si="1"/>
        <v>1387</v>
      </c>
      <c r="H22" s="36">
        <v>1300</v>
      </c>
      <c r="I22" s="36">
        <v>87</v>
      </c>
      <c r="J22" s="35">
        <f t="shared" si="0"/>
        <v>43.333333333333336</v>
      </c>
      <c r="K22" s="24"/>
    </row>
    <row r="23" spans="1:11" ht="21.95" customHeight="1">
      <c r="A23" s="28">
        <v>44868</v>
      </c>
      <c r="B23" s="60" t="s">
        <v>195</v>
      </c>
      <c r="C23" s="60" t="s">
        <v>88</v>
      </c>
      <c r="D23" s="60" t="s">
        <v>28</v>
      </c>
      <c r="E23" s="140">
        <v>8</v>
      </c>
      <c r="F23" s="140">
        <v>3000</v>
      </c>
      <c r="G23" s="12">
        <f t="shared" si="1"/>
        <v>1545</v>
      </c>
      <c r="H23" s="12">
        <v>1500</v>
      </c>
      <c r="I23" s="12">
        <v>45</v>
      </c>
      <c r="J23" s="35">
        <f t="shared" si="0"/>
        <v>50</v>
      </c>
      <c r="K23" s="24"/>
    </row>
    <row r="24" spans="1:11" ht="21.95" customHeight="1">
      <c r="A24" s="28">
        <v>44869</v>
      </c>
      <c r="B24" s="60" t="s">
        <v>85</v>
      </c>
      <c r="C24" s="60" t="s">
        <v>86</v>
      </c>
      <c r="D24" s="60" t="s">
        <v>28</v>
      </c>
      <c r="E24" s="12">
        <v>3</v>
      </c>
      <c r="F24" s="12">
        <v>1125</v>
      </c>
      <c r="G24" s="12">
        <f t="shared" si="1"/>
        <v>527</v>
      </c>
      <c r="H24" s="12">
        <v>500</v>
      </c>
      <c r="I24" s="12">
        <v>27</v>
      </c>
      <c r="J24" s="35">
        <f t="shared" si="0"/>
        <v>44.444444444444443</v>
      </c>
      <c r="K24" s="24"/>
    </row>
    <row r="25" spans="1:11" ht="21.95" customHeight="1">
      <c r="A25" s="12"/>
      <c r="B25" s="60" t="s">
        <v>85</v>
      </c>
      <c r="C25" s="60" t="s">
        <v>88</v>
      </c>
      <c r="D25" s="60" t="s">
        <v>28</v>
      </c>
      <c r="E25" s="12">
        <v>3</v>
      </c>
      <c r="F25" s="12">
        <v>1125</v>
      </c>
      <c r="G25" s="12">
        <f t="shared" si="1"/>
        <v>1024</v>
      </c>
      <c r="H25" s="12">
        <v>1000</v>
      </c>
      <c r="I25" s="12">
        <v>24</v>
      </c>
      <c r="J25" s="35">
        <f t="shared" si="0"/>
        <v>88.888888888888886</v>
      </c>
      <c r="K25" s="24"/>
    </row>
    <row r="26" spans="1:11" ht="21.95" customHeight="1">
      <c r="A26" s="12"/>
      <c r="B26" s="60" t="s">
        <v>114</v>
      </c>
      <c r="C26" s="60" t="s">
        <v>80</v>
      </c>
      <c r="D26" s="60" t="s">
        <v>28</v>
      </c>
      <c r="E26" s="12">
        <v>2</v>
      </c>
      <c r="F26" s="12">
        <v>750</v>
      </c>
      <c r="G26" s="12">
        <f t="shared" si="1"/>
        <v>723</v>
      </c>
      <c r="H26" s="12">
        <v>700</v>
      </c>
      <c r="I26" s="12">
        <v>23</v>
      </c>
      <c r="J26" s="35">
        <f t="shared" si="0"/>
        <v>93.333333333333329</v>
      </c>
      <c r="K26" s="24"/>
    </row>
    <row r="27" spans="1:11" ht="21.95" customHeight="1">
      <c r="A27" s="29">
        <v>44872</v>
      </c>
      <c r="B27" s="60" t="s">
        <v>85</v>
      </c>
      <c r="C27" s="60" t="s">
        <v>86</v>
      </c>
      <c r="D27" s="60" t="s">
        <v>28</v>
      </c>
      <c r="E27" s="140">
        <v>3</v>
      </c>
      <c r="F27" s="140">
        <v>1125</v>
      </c>
      <c r="G27" s="12">
        <f t="shared" si="1"/>
        <v>644</v>
      </c>
      <c r="H27" s="12">
        <v>600</v>
      </c>
      <c r="I27" s="12">
        <v>44</v>
      </c>
      <c r="J27" s="35">
        <f t="shared" si="0"/>
        <v>53.333333333333336</v>
      </c>
      <c r="K27" s="24"/>
    </row>
    <row r="28" spans="1:11" ht="21.95" customHeight="1">
      <c r="A28" s="29"/>
      <c r="B28" s="60" t="s">
        <v>85</v>
      </c>
      <c r="C28" s="60" t="s">
        <v>88</v>
      </c>
      <c r="D28" s="60" t="s">
        <v>28</v>
      </c>
      <c r="E28" s="140">
        <v>3</v>
      </c>
      <c r="F28" s="140">
        <v>1125</v>
      </c>
      <c r="G28" s="12">
        <f t="shared" si="1"/>
        <v>878</v>
      </c>
      <c r="H28" s="36">
        <v>800</v>
      </c>
      <c r="I28" s="36">
        <v>78</v>
      </c>
      <c r="J28" s="35">
        <f t="shared" si="0"/>
        <v>71.111111111111114</v>
      </c>
      <c r="K28" s="24"/>
    </row>
    <row r="29" spans="1:11" ht="21.95" customHeight="1">
      <c r="A29" s="29"/>
      <c r="B29" s="60" t="s">
        <v>114</v>
      </c>
      <c r="C29" s="60" t="s">
        <v>80</v>
      </c>
      <c r="D29" s="60" t="s">
        <v>28</v>
      </c>
      <c r="E29" s="140">
        <v>2</v>
      </c>
      <c r="F29" s="140">
        <v>750</v>
      </c>
      <c r="G29" s="12">
        <f t="shared" si="1"/>
        <v>290</v>
      </c>
      <c r="H29" s="12">
        <v>200</v>
      </c>
      <c r="I29" s="12">
        <v>90</v>
      </c>
      <c r="J29" s="35">
        <f t="shared" si="0"/>
        <v>26.666666666666668</v>
      </c>
      <c r="K29" s="24"/>
    </row>
    <row r="30" spans="1:11" ht="21.95" customHeight="1">
      <c r="A30" s="29">
        <v>44873</v>
      </c>
      <c r="B30" s="60" t="s">
        <v>85</v>
      </c>
      <c r="C30" s="60" t="s">
        <v>86</v>
      </c>
      <c r="D30" s="60" t="s">
        <v>28</v>
      </c>
      <c r="E30" s="140">
        <v>3</v>
      </c>
      <c r="F30" s="140">
        <v>1125</v>
      </c>
      <c r="G30" s="12">
        <f t="shared" si="1"/>
        <v>667</v>
      </c>
      <c r="H30" s="36">
        <v>600</v>
      </c>
      <c r="I30" s="36">
        <v>67</v>
      </c>
      <c r="J30" s="35">
        <f t="shared" si="0"/>
        <v>53.333333333333336</v>
      </c>
      <c r="K30" s="24"/>
    </row>
    <row r="31" spans="1:11" ht="21.95" customHeight="1">
      <c r="A31" s="29"/>
      <c r="B31" s="60" t="s">
        <v>85</v>
      </c>
      <c r="C31" s="60" t="s">
        <v>88</v>
      </c>
      <c r="D31" s="60" t="s">
        <v>28</v>
      </c>
      <c r="E31" s="140">
        <v>3</v>
      </c>
      <c r="F31" s="140">
        <v>1125</v>
      </c>
      <c r="G31" s="12">
        <f t="shared" si="1"/>
        <v>855</v>
      </c>
      <c r="H31" s="12">
        <v>800</v>
      </c>
      <c r="I31" s="12">
        <v>55</v>
      </c>
      <c r="J31" s="35">
        <f t="shared" si="0"/>
        <v>71.111111111111114</v>
      </c>
      <c r="K31" s="24"/>
    </row>
    <row r="32" spans="1:11" ht="21.95" customHeight="1">
      <c r="A32" s="29"/>
      <c r="B32" s="60" t="s">
        <v>114</v>
      </c>
      <c r="C32" s="60" t="s">
        <v>80</v>
      </c>
      <c r="D32" s="60" t="s">
        <v>28</v>
      </c>
      <c r="E32" s="140">
        <v>2</v>
      </c>
      <c r="F32" s="140">
        <v>750</v>
      </c>
      <c r="G32" s="12">
        <f>SUM(I32+H32)</f>
        <v>312</v>
      </c>
      <c r="H32" s="12">
        <v>300</v>
      </c>
      <c r="I32" s="12">
        <v>12</v>
      </c>
      <c r="J32" s="35">
        <f t="shared" si="0"/>
        <v>40</v>
      </c>
      <c r="K32" s="24"/>
    </row>
    <row r="33" spans="1:11" ht="21.95" customHeight="1">
      <c r="A33" s="29">
        <v>44874</v>
      </c>
      <c r="B33" s="60" t="s">
        <v>85</v>
      </c>
      <c r="C33" s="60" t="s">
        <v>86</v>
      </c>
      <c r="D33" s="60" t="s">
        <v>28</v>
      </c>
      <c r="E33" s="140">
        <v>3</v>
      </c>
      <c r="F33" s="140">
        <v>1125</v>
      </c>
      <c r="G33" s="140">
        <f t="shared" ref="G33:G47" si="2">SUM(I33+H33)</f>
        <v>671</v>
      </c>
      <c r="H33" s="12">
        <v>600</v>
      </c>
      <c r="I33" s="12">
        <v>71</v>
      </c>
      <c r="J33" s="35">
        <f t="shared" si="0"/>
        <v>53.333333333333336</v>
      </c>
      <c r="K33" s="24"/>
    </row>
    <row r="34" spans="1:11" ht="21.95" customHeight="1">
      <c r="A34" s="11"/>
      <c r="B34" s="60" t="s">
        <v>85</v>
      </c>
      <c r="C34" s="60" t="s">
        <v>88</v>
      </c>
      <c r="D34" s="60" t="s">
        <v>28</v>
      </c>
      <c r="E34" s="140">
        <v>3</v>
      </c>
      <c r="F34" s="140">
        <v>1125</v>
      </c>
      <c r="G34" s="140">
        <f t="shared" si="2"/>
        <v>1064</v>
      </c>
      <c r="H34" s="12">
        <v>1000</v>
      </c>
      <c r="I34" s="12">
        <v>64</v>
      </c>
      <c r="J34" s="35">
        <f t="shared" si="0"/>
        <v>88.888888888888886</v>
      </c>
      <c r="K34" s="24"/>
    </row>
    <row r="35" spans="1:11" ht="21.95" customHeight="1">
      <c r="A35" s="11"/>
      <c r="B35" s="60" t="s">
        <v>114</v>
      </c>
      <c r="C35" s="60" t="s">
        <v>80</v>
      </c>
      <c r="D35" s="60" t="s">
        <v>28</v>
      </c>
      <c r="E35" s="140">
        <v>2</v>
      </c>
      <c r="F35" s="140">
        <v>750</v>
      </c>
      <c r="G35" s="140">
        <f t="shared" si="2"/>
        <v>445</v>
      </c>
      <c r="H35" s="12">
        <v>400</v>
      </c>
      <c r="I35" s="12">
        <v>45</v>
      </c>
      <c r="J35" s="35">
        <f t="shared" si="0"/>
        <v>53.333333333333336</v>
      </c>
      <c r="K35" s="24"/>
    </row>
    <row r="36" spans="1:11" ht="21.95" customHeight="1">
      <c r="A36" s="29">
        <v>44875</v>
      </c>
      <c r="B36" s="60" t="s">
        <v>85</v>
      </c>
      <c r="C36" s="60" t="s">
        <v>86</v>
      </c>
      <c r="D36" s="60" t="s">
        <v>28</v>
      </c>
      <c r="E36" s="140">
        <v>3</v>
      </c>
      <c r="F36" s="140">
        <v>1125</v>
      </c>
      <c r="G36" s="140">
        <f t="shared" si="2"/>
        <v>676</v>
      </c>
      <c r="H36" s="12">
        <v>600</v>
      </c>
      <c r="I36" s="12">
        <v>76</v>
      </c>
      <c r="J36" s="35">
        <f t="shared" si="0"/>
        <v>53.333333333333336</v>
      </c>
      <c r="K36" s="24"/>
    </row>
    <row r="37" spans="1:11" ht="21.95" customHeight="1">
      <c r="A37" s="11"/>
      <c r="B37" s="60" t="s">
        <v>85</v>
      </c>
      <c r="C37" s="60" t="s">
        <v>88</v>
      </c>
      <c r="D37" s="60" t="s">
        <v>28</v>
      </c>
      <c r="E37" s="140">
        <v>3</v>
      </c>
      <c r="F37" s="140">
        <v>1125</v>
      </c>
      <c r="G37" s="140">
        <f t="shared" si="2"/>
        <v>1035</v>
      </c>
      <c r="H37" s="12">
        <v>1000</v>
      </c>
      <c r="I37" s="12">
        <v>35</v>
      </c>
      <c r="J37" s="35">
        <f t="shared" si="0"/>
        <v>88.888888888888886</v>
      </c>
      <c r="K37" s="24"/>
    </row>
    <row r="38" spans="1:11" ht="21.95" customHeight="1">
      <c r="A38" s="11"/>
      <c r="B38" s="60" t="s">
        <v>114</v>
      </c>
      <c r="C38" s="60" t="s">
        <v>80</v>
      </c>
      <c r="D38" s="60" t="s">
        <v>28</v>
      </c>
      <c r="E38" s="140">
        <v>2</v>
      </c>
      <c r="F38" s="140">
        <v>750</v>
      </c>
      <c r="G38" s="140">
        <f t="shared" si="2"/>
        <v>635</v>
      </c>
      <c r="H38" s="12">
        <v>600</v>
      </c>
      <c r="I38" s="12">
        <v>35</v>
      </c>
      <c r="J38" s="35">
        <f t="shared" si="0"/>
        <v>80</v>
      </c>
      <c r="K38" s="24"/>
    </row>
    <row r="39" spans="1:11" ht="21.95" customHeight="1">
      <c r="A39" s="175">
        <v>44876</v>
      </c>
      <c r="B39" s="60" t="s">
        <v>85</v>
      </c>
      <c r="C39" s="60" t="s">
        <v>86</v>
      </c>
      <c r="D39" s="60" t="s">
        <v>28</v>
      </c>
      <c r="E39" s="140">
        <v>3</v>
      </c>
      <c r="F39" s="140">
        <v>1125</v>
      </c>
      <c r="G39" s="140">
        <f t="shared" si="2"/>
        <v>612</v>
      </c>
      <c r="H39" s="12">
        <v>600</v>
      </c>
      <c r="I39" s="12">
        <v>12</v>
      </c>
      <c r="J39" s="35">
        <f t="shared" si="0"/>
        <v>53.333333333333336</v>
      </c>
      <c r="K39" s="24"/>
    </row>
    <row r="40" spans="1:11" ht="21.95" customHeight="1">
      <c r="A40" s="11"/>
      <c r="B40" s="60" t="s">
        <v>85</v>
      </c>
      <c r="C40" s="60" t="s">
        <v>88</v>
      </c>
      <c r="D40" s="60" t="s">
        <v>28</v>
      </c>
      <c r="E40" s="140">
        <v>3</v>
      </c>
      <c r="F40" s="140">
        <v>1125</v>
      </c>
      <c r="G40" s="140">
        <f t="shared" si="2"/>
        <v>1044</v>
      </c>
      <c r="H40" s="12">
        <v>1000</v>
      </c>
      <c r="I40" s="12">
        <v>44</v>
      </c>
      <c r="J40" s="35">
        <f t="shared" si="0"/>
        <v>88.888888888888886</v>
      </c>
      <c r="K40" s="24"/>
    </row>
    <row r="41" spans="1:11" ht="21.95" customHeight="1">
      <c r="A41" s="11"/>
      <c r="B41" s="60" t="s">
        <v>114</v>
      </c>
      <c r="C41" s="60" t="s">
        <v>80</v>
      </c>
      <c r="D41" s="60" t="s">
        <v>28</v>
      </c>
      <c r="E41" s="140">
        <v>2</v>
      </c>
      <c r="F41" s="140">
        <v>750</v>
      </c>
      <c r="G41" s="140">
        <f t="shared" si="2"/>
        <v>632</v>
      </c>
      <c r="H41" s="12">
        <v>600</v>
      </c>
      <c r="I41" s="12">
        <v>32</v>
      </c>
      <c r="J41" s="35">
        <f t="shared" si="0"/>
        <v>80</v>
      </c>
      <c r="K41" s="24"/>
    </row>
    <row r="42" spans="1:11" ht="21.95" customHeight="1">
      <c r="A42" s="29">
        <v>44879</v>
      </c>
      <c r="B42" s="60" t="s">
        <v>85</v>
      </c>
      <c r="C42" s="60" t="s">
        <v>86</v>
      </c>
      <c r="D42" s="60" t="s">
        <v>28</v>
      </c>
      <c r="E42" s="140">
        <v>3</v>
      </c>
      <c r="F42" s="140">
        <v>1125</v>
      </c>
      <c r="G42" s="140">
        <f t="shared" si="2"/>
        <v>645</v>
      </c>
      <c r="H42" s="12">
        <v>600</v>
      </c>
      <c r="I42" s="12">
        <v>45</v>
      </c>
      <c r="J42" s="35">
        <f t="shared" si="0"/>
        <v>53.333333333333336</v>
      </c>
      <c r="K42" s="24"/>
    </row>
    <row r="43" spans="1:11" ht="21.95" customHeight="1">
      <c r="A43" s="11"/>
      <c r="B43" s="60" t="s">
        <v>85</v>
      </c>
      <c r="C43" s="60" t="s">
        <v>88</v>
      </c>
      <c r="D43" s="60" t="s">
        <v>28</v>
      </c>
      <c r="E43" s="140">
        <v>3</v>
      </c>
      <c r="F43" s="140">
        <v>1125</v>
      </c>
      <c r="G43" s="140">
        <f t="shared" si="2"/>
        <v>1022</v>
      </c>
      <c r="H43" s="12">
        <v>1000</v>
      </c>
      <c r="I43" s="12">
        <v>22</v>
      </c>
      <c r="J43" s="35">
        <f t="shared" si="0"/>
        <v>88.888888888888886</v>
      </c>
      <c r="K43" s="24"/>
    </row>
    <row r="44" spans="1:11" ht="21.95" customHeight="1">
      <c r="A44" s="11"/>
      <c r="B44" s="60" t="s">
        <v>114</v>
      </c>
      <c r="C44" s="60" t="s">
        <v>80</v>
      </c>
      <c r="D44" s="60" t="s">
        <v>28</v>
      </c>
      <c r="E44" s="140">
        <v>2</v>
      </c>
      <c r="F44" s="140">
        <v>750</v>
      </c>
      <c r="G44" s="140">
        <f t="shared" si="2"/>
        <v>753</v>
      </c>
      <c r="H44" s="12">
        <v>700</v>
      </c>
      <c r="I44" s="12">
        <v>53</v>
      </c>
      <c r="J44" s="35">
        <f t="shared" si="0"/>
        <v>93.333333333333329</v>
      </c>
      <c r="K44" s="24"/>
    </row>
    <row r="45" spans="1:11" ht="21.95" customHeight="1">
      <c r="A45" s="29">
        <v>44880</v>
      </c>
      <c r="B45" s="60" t="s">
        <v>85</v>
      </c>
      <c r="C45" s="60" t="s">
        <v>86</v>
      </c>
      <c r="D45" s="60" t="s">
        <v>28</v>
      </c>
      <c r="E45" s="140">
        <v>3</v>
      </c>
      <c r="F45" s="140">
        <v>1125</v>
      </c>
      <c r="G45" s="140">
        <f t="shared" si="2"/>
        <v>702</v>
      </c>
      <c r="H45" s="12">
        <v>600</v>
      </c>
      <c r="I45" s="12">
        <v>102</v>
      </c>
      <c r="J45" s="35">
        <f t="shared" si="0"/>
        <v>53.333333333333336</v>
      </c>
      <c r="K45" s="24"/>
    </row>
    <row r="46" spans="1:11" ht="21.95" customHeight="1">
      <c r="A46" s="11"/>
      <c r="B46" s="60" t="s">
        <v>85</v>
      </c>
      <c r="C46" s="60" t="s">
        <v>88</v>
      </c>
      <c r="D46" s="60" t="s">
        <v>28</v>
      </c>
      <c r="E46" s="140">
        <v>3</v>
      </c>
      <c r="F46" s="140">
        <v>1125</v>
      </c>
      <c r="G46" s="140">
        <f t="shared" si="2"/>
        <v>1022</v>
      </c>
      <c r="H46" s="12">
        <v>1000</v>
      </c>
      <c r="I46" s="12">
        <v>22</v>
      </c>
      <c r="J46" s="35">
        <f t="shared" si="0"/>
        <v>88.888888888888886</v>
      </c>
      <c r="K46" s="24"/>
    </row>
    <row r="47" spans="1:11" ht="21.95" customHeight="1">
      <c r="A47" s="13"/>
      <c r="B47" s="60" t="s">
        <v>114</v>
      </c>
      <c r="C47" s="60" t="s">
        <v>80</v>
      </c>
      <c r="D47" s="60" t="s">
        <v>28</v>
      </c>
      <c r="E47" s="140">
        <v>2</v>
      </c>
      <c r="F47" s="140">
        <v>750</v>
      </c>
      <c r="G47" s="12">
        <f t="shared" si="2"/>
        <v>727</v>
      </c>
      <c r="H47" s="12">
        <v>700</v>
      </c>
      <c r="I47" s="12">
        <v>27</v>
      </c>
      <c r="J47" s="35">
        <f t="shared" si="0"/>
        <v>93.333333333333329</v>
      </c>
      <c r="K47" s="24"/>
    </row>
    <row r="48" spans="1:11" ht="21" customHeight="1">
      <c r="A48" s="142" t="s">
        <v>20</v>
      </c>
      <c r="B48" s="142"/>
      <c r="C48" s="14">
        <v>22</v>
      </c>
      <c r="D48" s="15"/>
      <c r="E48" s="143">
        <v>32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40880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24551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2445.2049180327867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v>41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59.639144342263094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5CFB0-B59A-464A-8688-A946C93A304E}">
  <dimension ref="A1:K54"/>
  <sheetViews>
    <sheetView topLeftCell="A8" zoomScale="80" zoomScaleNormal="80" workbookViewId="0">
      <selection activeCell="I17" sqref="I17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  <col min="14" max="14" width="8.5" customWidth="1"/>
  </cols>
  <sheetData>
    <row r="1" spans="1:11" ht="17.25" thickTop="1" thickBot="1">
      <c r="J1" s="150" t="s">
        <v>0</v>
      </c>
      <c r="K1" s="15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0"/>
    </row>
    <row r="4" spans="1:11">
      <c r="A4" s="165" t="s">
        <v>1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</row>
    <row r="5" spans="1:11">
      <c r="A5" s="165"/>
      <c r="B5" s="165"/>
      <c r="C5" s="165"/>
      <c r="D5" s="165"/>
      <c r="E5" s="165"/>
      <c r="F5" s="165"/>
      <c r="G5" s="165"/>
      <c r="H5" s="165"/>
      <c r="I5" s="165"/>
      <c r="J5" s="165"/>
      <c r="K5" s="165"/>
    </row>
    <row r="6" spans="1:11" ht="6.95" customHeight="1">
      <c r="A6" s="165"/>
      <c r="B6" s="165"/>
      <c r="C6" s="165"/>
      <c r="D6" s="165"/>
      <c r="E6" s="165"/>
      <c r="F6" s="165"/>
      <c r="G6" s="165"/>
      <c r="H6" s="165"/>
      <c r="I6" s="165"/>
      <c r="J6" s="165"/>
      <c r="K6" s="165"/>
    </row>
    <row r="7" spans="1:11" ht="24" customHeight="1">
      <c r="A7" s="95" t="s">
        <v>2</v>
      </c>
      <c r="B7" s="162" t="s">
        <v>134</v>
      </c>
      <c r="C7" s="162"/>
      <c r="D7" s="162"/>
      <c r="E7" s="162"/>
      <c r="F7" s="95" t="s">
        <v>4</v>
      </c>
      <c r="G7" s="162" t="s">
        <v>70</v>
      </c>
      <c r="H7" s="162"/>
      <c r="I7" s="162"/>
      <c r="J7" s="162"/>
      <c r="K7" s="162"/>
    </row>
    <row r="8" spans="1:11" ht="24" customHeight="1">
      <c r="A8" s="95" t="s">
        <v>5</v>
      </c>
      <c r="B8" s="162" t="s">
        <v>6</v>
      </c>
      <c r="C8" s="162"/>
      <c r="D8" s="162"/>
      <c r="E8" s="162"/>
      <c r="F8" s="95" t="s">
        <v>7</v>
      </c>
      <c r="G8" s="162" t="s">
        <v>74</v>
      </c>
      <c r="H8" s="162"/>
      <c r="I8" s="162"/>
      <c r="J8" s="162"/>
      <c r="K8" s="162"/>
    </row>
    <row r="9" spans="1:11" ht="33" customHeight="1">
      <c r="A9" s="95" t="s">
        <v>8</v>
      </c>
      <c r="B9" s="95" t="s">
        <v>9</v>
      </c>
      <c r="C9" s="95" t="s">
        <v>10</v>
      </c>
      <c r="D9" s="95" t="s">
        <v>11</v>
      </c>
      <c r="E9" s="95" t="s">
        <v>12</v>
      </c>
      <c r="F9" s="95" t="s">
        <v>13</v>
      </c>
      <c r="G9" s="95" t="s">
        <v>14</v>
      </c>
      <c r="H9" s="95" t="s">
        <v>15</v>
      </c>
      <c r="I9" s="95" t="s">
        <v>16</v>
      </c>
      <c r="J9" s="95" t="s">
        <v>17</v>
      </c>
      <c r="K9" s="96" t="s">
        <v>18</v>
      </c>
    </row>
    <row r="10" spans="1:11" ht="21.95" customHeight="1">
      <c r="A10" s="101">
        <v>44859</v>
      </c>
      <c r="B10" s="103" t="s">
        <v>135</v>
      </c>
      <c r="C10" s="103" t="s">
        <v>95</v>
      </c>
      <c r="D10" s="103" t="s">
        <v>28</v>
      </c>
      <c r="E10" s="100">
        <v>4</v>
      </c>
      <c r="F10" s="100">
        <v>1500</v>
      </c>
      <c r="G10" s="100">
        <f>SUM(H10+I10)</f>
        <v>1640</v>
      </c>
      <c r="H10" s="100">
        <v>1500</v>
      </c>
      <c r="I10" s="100">
        <v>140</v>
      </c>
      <c r="J10" s="104">
        <f>G10/F10*100</f>
        <v>109.33333333333333</v>
      </c>
      <c r="K10" s="12"/>
    </row>
    <row r="11" spans="1:11" ht="21.95" customHeight="1">
      <c r="A11" s="101"/>
      <c r="B11" s="103" t="s">
        <v>112</v>
      </c>
      <c r="C11" s="100">
        <v>2111</v>
      </c>
      <c r="D11" s="103" t="s">
        <v>28</v>
      </c>
      <c r="E11" s="100">
        <v>4</v>
      </c>
      <c r="F11" s="100">
        <v>1500</v>
      </c>
      <c r="G11" s="100">
        <f t="shared" ref="G11:G25" si="0">SUM(H11+I11)</f>
        <v>1612</v>
      </c>
      <c r="H11" s="109">
        <v>1500</v>
      </c>
      <c r="I11" s="100">
        <v>112</v>
      </c>
      <c r="J11" s="104">
        <f t="shared" ref="J11:J47" si="1">G11/F11*100</f>
        <v>107.46666666666667</v>
      </c>
      <c r="K11" s="36"/>
    </row>
    <row r="12" spans="1:11" ht="21.95" customHeight="1">
      <c r="A12" s="105">
        <v>44860</v>
      </c>
      <c r="B12" s="103" t="s">
        <v>90</v>
      </c>
      <c r="C12" s="103" t="s">
        <v>91</v>
      </c>
      <c r="D12" s="103" t="s">
        <v>28</v>
      </c>
      <c r="E12" s="100">
        <v>4</v>
      </c>
      <c r="F12" s="100">
        <v>1500</v>
      </c>
      <c r="G12" s="100">
        <f t="shared" si="0"/>
        <v>2123</v>
      </c>
      <c r="H12" s="100">
        <v>2000</v>
      </c>
      <c r="I12" s="100">
        <v>123</v>
      </c>
      <c r="J12" s="104">
        <f t="shared" si="1"/>
        <v>141.53333333333333</v>
      </c>
      <c r="K12" s="12"/>
    </row>
    <row r="13" spans="1:11" ht="21.95" customHeight="1">
      <c r="A13" s="101"/>
      <c r="B13" s="103" t="s">
        <v>136</v>
      </c>
      <c r="C13" s="103" t="s">
        <v>102</v>
      </c>
      <c r="D13" s="103" t="s">
        <v>28</v>
      </c>
      <c r="E13" s="100">
        <v>4</v>
      </c>
      <c r="F13" s="100">
        <v>1500</v>
      </c>
      <c r="G13" s="100">
        <f t="shared" si="0"/>
        <v>1630</v>
      </c>
      <c r="H13" s="109">
        <v>1500</v>
      </c>
      <c r="I13" s="100">
        <v>130</v>
      </c>
      <c r="J13" s="104">
        <f t="shared" si="1"/>
        <v>108.66666666666667</v>
      </c>
      <c r="K13" s="12"/>
    </row>
    <row r="14" spans="1:11" ht="21.95" customHeight="1">
      <c r="A14" s="101">
        <v>44861</v>
      </c>
      <c r="B14" s="103" t="s">
        <v>90</v>
      </c>
      <c r="C14" s="103" t="s">
        <v>91</v>
      </c>
      <c r="D14" s="103" t="s">
        <v>28</v>
      </c>
      <c r="E14" s="100">
        <v>4</v>
      </c>
      <c r="F14" s="100">
        <v>1500</v>
      </c>
      <c r="G14" s="100">
        <f t="shared" si="0"/>
        <v>2189</v>
      </c>
      <c r="H14" s="100">
        <v>2000</v>
      </c>
      <c r="I14" s="100">
        <v>189</v>
      </c>
      <c r="J14" s="104">
        <f t="shared" si="1"/>
        <v>145.93333333333334</v>
      </c>
      <c r="K14" s="12"/>
    </row>
    <row r="15" spans="1:11" ht="21.95" customHeight="1">
      <c r="A15" s="101"/>
      <c r="B15" s="103" t="s">
        <v>136</v>
      </c>
      <c r="C15" s="103" t="s">
        <v>102</v>
      </c>
      <c r="D15" s="103" t="s">
        <v>28</v>
      </c>
      <c r="E15" s="100">
        <v>4</v>
      </c>
      <c r="F15" s="100">
        <v>1500</v>
      </c>
      <c r="G15" s="100">
        <f t="shared" si="0"/>
        <v>1621</v>
      </c>
      <c r="H15" s="109">
        <v>1500</v>
      </c>
      <c r="I15" s="100">
        <v>121</v>
      </c>
      <c r="J15" s="104">
        <f t="shared" si="1"/>
        <v>108.06666666666666</v>
      </c>
      <c r="K15" s="12"/>
    </row>
    <row r="16" spans="1:11" ht="21.95" customHeight="1">
      <c r="A16" s="101">
        <v>44862</v>
      </c>
      <c r="B16" s="103" t="s">
        <v>90</v>
      </c>
      <c r="C16" s="103" t="s">
        <v>91</v>
      </c>
      <c r="D16" s="103" t="s">
        <v>28</v>
      </c>
      <c r="E16" s="100">
        <v>4</v>
      </c>
      <c r="F16" s="100">
        <v>1500</v>
      </c>
      <c r="G16" s="100">
        <f t="shared" si="0"/>
        <v>2170</v>
      </c>
      <c r="H16" s="100">
        <v>2000</v>
      </c>
      <c r="I16" s="100">
        <v>170</v>
      </c>
      <c r="J16" s="104">
        <f t="shared" si="1"/>
        <v>144.66666666666669</v>
      </c>
      <c r="K16" s="12"/>
    </row>
    <row r="17" spans="1:11" ht="21.95" customHeight="1">
      <c r="A17" s="101"/>
      <c r="B17" s="103" t="s">
        <v>136</v>
      </c>
      <c r="C17" s="103" t="s">
        <v>102</v>
      </c>
      <c r="D17" s="103" t="s">
        <v>28</v>
      </c>
      <c r="E17" s="100">
        <v>4</v>
      </c>
      <c r="F17" s="100">
        <v>1500</v>
      </c>
      <c r="G17" s="100">
        <f t="shared" si="0"/>
        <v>1624</v>
      </c>
      <c r="H17" s="109">
        <v>1500</v>
      </c>
      <c r="I17" s="100">
        <v>124</v>
      </c>
      <c r="J17" s="104">
        <f t="shared" si="1"/>
        <v>108.26666666666667</v>
      </c>
      <c r="K17" s="12"/>
    </row>
    <row r="18" spans="1:11" ht="21.95" customHeight="1">
      <c r="A18" s="101">
        <v>44865</v>
      </c>
      <c r="B18" s="103" t="s">
        <v>90</v>
      </c>
      <c r="C18" s="103" t="s">
        <v>91</v>
      </c>
      <c r="D18" s="103" t="s">
        <v>28</v>
      </c>
      <c r="E18" s="100">
        <v>4</v>
      </c>
      <c r="F18" s="100">
        <v>1500</v>
      </c>
      <c r="G18" s="100">
        <f t="shared" si="0"/>
        <v>2055</v>
      </c>
      <c r="H18" s="100">
        <v>2000</v>
      </c>
      <c r="I18" s="100">
        <v>55</v>
      </c>
      <c r="J18" s="104">
        <f t="shared" si="1"/>
        <v>137</v>
      </c>
      <c r="K18" s="12"/>
    </row>
    <row r="19" spans="1:11" ht="21.95" customHeight="1">
      <c r="A19" s="101"/>
      <c r="B19" s="103" t="s">
        <v>136</v>
      </c>
      <c r="C19" s="103" t="s">
        <v>102</v>
      </c>
      <c r="D19" s="103" t="s">
        <v>28</v>
      </c>
      <c r="E19" s="100">
        <v>4</v>
      </c>
      <c r="F19" s="100">
        <v>1500</v>
      </c>
      <c r="G19" s="100">
        <f t="shared" si="0"/>
        <v>1552</v>
      </c>
      <c r="H19" s="109">
        <v>1500</v>
      </c>
      <c r="I19" s="100">
        <v>52</v>
      </c>
      <c r="J19" s="104">
        <f t="shared" si="1"/>
        <v>103.46666666666667</v>
      </c>
      <c r="K19" s="12"/>
    </row>
    <row r="20" spans="1:11" ht="21.95" customHeight="1">
      <c r="A20" s="101">
        <v>44866</v>
      </c>
      <c r="B20" s="103" t="s">
        <v>137</v>
      </c>
      <c r="C20" s="103" t="s">
        <v>138</v>
      </c>
      <c r="D20" s="103" t="s">
        <v>28</v>
      </c>
      <c r="E20" s="100">
        <v>4</v>
      </c>
      <c r="F20" s="100">
        <v>1500</v>
      </c>
      <c r="G20" s="100">
        <f t="shared" si="0"/>
        <v>2110</v>
      </c>
      <c r="H20" s="100">
        <v>2100</v>
      </c>
      <c r="I20" s="100">
        <v>10</v>
      </c>
      <c r="J20" s="104">
        <f t="shared" si="1"/>
        <v>140.66666666666669</v>
      </c>
      <c r="K20" s="12"/>
    </row>
    <row r="21" spans="1:11" ht="21.95" customHeight="1">
      <c r="A21" s="101"/>
      <c r="B21" s="103" t="s">
        <v>136</v>
      </c>
      <c r="C21" s="103" t="s">
        <v>102</v>
      </c>
      <c r="D21" s="103" t="s">
        <v>28</v>
      </c>
      <c r="E21" s="100">
        <v>4</v>
      </c>
      <c r="F21" s="100">
        <v>1500</v>
      </c>
      <c r="G21" s="100">
        <f t="shared" si="0"/>
        <v>1523</v>
      </c>
      <c r="H21" s="109">
        <v>1500</v>
      </c>
      <c r="I21" s="100">
        <v>23</v>
      </c>
      <c r="J21" s="104">
        <f t="shared" si="1"/>
        <v>101.53333333333335</v>
      </c>
      <c r="K21" s="12"/>
    </row>
    <row r="22" spans="1:11" ht="21.95" customHeight="1">
      <c r="A22" s="101">
        <v>44867</v>
      </c>
      <c r="B22" s="103" t="s">
        <v>135</v>
      </c>
      <c r="C22" s="103" t="s">
        <v>95</v>
      </c>
      <c r="D22" s="103" t="s">
        <v>28</v>
      </c>
      <c r="E22" s="100">
        <v>4</v>
      </c>
      <c r="F22" s="100">
        <v>1500</v>
      </c>
      <c r="G22" s="100">
        <f t="shared" si="0"/>
        <v>2021</v>
      </c>
      <c r="H22" s="100">
        <v>2000</v>
      </c>
      <c r="I22" s="100">
        <v>21</v>
      </c>
      <c r="J22" s="104">
        <f t="shared" si="1"/>
        <v>134.73333333333332</v>
      </c>
      <c r="K22" s="12"/>
    </row>
    <row r="23" spans="1:11" ht="21.95" customHeight="1">
      <c r="A23" s="101"/>
      <c r="B23" s="103" t="s">
        <v>90</v>
      </c>
      <c r="C23" s="103" t="s">
        <v>91</v>
      </c>
      <c r="D23" s="103" t="s">
        <v>28</v>
      </c>
      <c r="E23" s="100">
        <v>4</v>
      </c>
      <c r="F23" s="100">
        <v>1500</v>
      </c>
      <c r="G23" s="100">
        <f t="shared" si="0"/>
        <v>2565</v>
      </c>
      <c r="H23" s="102">
        <v>2500</v>
      </c>
      <c r="I23" s="102">
        <v>65</v>
      </c>
      <c r="J23" s="104">
        <f t="shared" si="1"/>
        <v>171</v>
      </c>
      <c r="K23" s="12"/>
    </row>
    <row r="24" spans="1:11" ht="21.95" customHeight="1">
      <c r="A24" s="106">
        <v>44868</v>
      </c>
      <c r="B24" s="60" t="s">
        <v>94</v>
      </c>
      <c r="C24" s="60" t="s">
        <v>111</v>
      </c>
      <c r="D24" s="60" t="s">
        <v>28</v>
      </c>
      <c r="E24" s="12">
        <v>3</v>
      </c>
      <c r="F24" s="12">
        <v>1125</v>
      </c>
      <c r="G24" s="100">
        <f t="shared" si="0"/>
        <v>1010</v>
      </c>
      <c r="H24" s="12">
        <v>1000</v>
      </c>
      <c r="I24" s="100">
        <v>10</v>
      </c>
      <c r="J24" s="104">
        <f t="shared" si="1"/>
        <v>89.777777777777771</v>
      </c>
      <c r="K24" s="12"/>
    </row>
    <row r="25" spans="1:11" ht="21.95" customHeight="1">
      <c r="A25" s="107"/>
      <c r="B25" s="60" t="s">
        <v>139</v>
      </c>
      <c r="C25" s="60" t="s">
        <v>91</v>
      </c>
      <c r="D25" s="60" t="s">
        <v>28</v>
      </c>
      <c r="E25" s="12">
        <v>2</v>
      </c>
      <c r="F25" s="12">
        <v>750</v>
      </c>
      <c r="G25" s="100">
        <f t="shared" si="0"/>
        <v>423</v>
      </c>
      <c r="H25" s="12">
        <v>400</v>
      </c>
      <c r="I25" s="100">
        <v>23</v>
      </c>
      <c r="J25" s="104">
        <f t="shared" si="1"/>
        <v>56.399999999999991</v>
      </c>
      <c r="K25" s="12"/>
    </row>
    <row r="26" spans="1:11" ht="21.95" customHeight="1">
      <c r="A26" s="28"/>
      <c r="B26" s="60" t="s">
        <v>140</v>
      </c>
      <c r="C26" s="60" t="s">
        <v>138</v>
      </c>
      <c r="D26" s="60" t="s">
        <v>28</v>
      </c>
      <c r="E26" s="12">
        <v>3</v>
      </c>
      <c r="F26" s="12">
        <v>1125</v>
      </c>
      <c r="G26" s="100">
        <f t="shared" ref="G26:G47" si="2">SUM(H26+I26)</f>
        <v>1421</v>
      </c>
      <c r="H26" s="36">
        <v>1400</v>
      </c>
      <c r="I26" s="100">
        <v>21</v>
      </c>
      <c r="J26" s="104">
        <f t="shared" si="1"/>
        <v>126.3111111111111</v>
      </c>
      <c r="K26" s="12"/>
    </row>
    <row r="27" spans="1:11" ht="21.95" customHeight="1">
      <c r="A27" s="28">
        <v>44869</v>
      </c>
      <c r="B27" s="63" t="s">
        <v>90</v>
      </c>
      <c r="C27" s="63" t="s">
        <v>91</v>
      </c>
      <c r="D27" s="60" t="s">
        <v>28</v>
      </c>
      <c r="E27" s="12">
        <v>3</v>
      </c>
      <c r="F27" s="36">
        <v>1125</v>
      </c>
      <c r="G27" s="100">
        <f t="shared" si="2"/>
        <v>1844</v>
      </c>
      <c r="H27" s="36">
        <v>1800</v>
      </c>
      <c r="I27" s="36">
        <v>44</v>
      </c>
      <c r="J27" s="104">
        <f t="shared" si="1"/>
        <v>163.91111111111113</v>
      </c>
      <c r="K27" s="12"/>
    </row>
    <row r="28" spans="1:11" ht="21.95" customHeight="1">
      <c r="A28" s="28"/>
      <c r="B28" s="63" t="s">
        <v>110</v>
      </c>
      <c r="C28" s="63" t="s">
        <v>111</v>
      </c>
      <c r="D28" s="60" t="s">
        <v>28</v>
      </c>
      <c r="E28" s="36">
        <v>3</v>
      </c>
      <c r="F28" s="36">
        <v>1125</v>
      </c>
      <c r="G28" s="100">
        <f t="shared" si="2"/>
        <v>732</v>
      </c>
      <c r="H28" s="36">
        <v>700</v>
      </c>
      <c r="I28" s="36">
        <v>32</v>
      </c>
      <c r="J28" s="104">
        <f t="shared" si="1"/>
        <v>65.066666666666663</v>
      </c>
      <c r="K28" s="12"/>
    </row>
    <row r="29" spans="1:11" ht="21.95" customHeight="1">
      <c r="A29" s="28"/>
      <c r="B29" s="60" t="s">
        <v>140</v>
      </c>
      <c r="C29" s="60" t="s">
        <v>138</v>
      </c>
      <c r="D29" s="60" t="s">
        <v>28</v>
      </c>
      <c r="E29" s="12">
        <v>2</v>
      </c>
      <c r="F29" s="12">
        <v>750</v>
      </c>
      <c r="G29" s="100">
        <f t="shared" si="2"/>
        <v>667</v>
      </c>
      <c r="H29" s="12">
        <v>600</v>
      </c>
      <c r="I29" s="12">
        <v>67</v>
      </c>
      <c r="J29" s="104">
        <f t="shared" si="1"/>
        <v>88.933333333333337</v>
      </c>
      <c r="K29" s="12"/>
    </row>
    <row r="30" spans="1:11" ht="21.95" customHeight="1">
      <c r="A30" s="28">
        <v>44872</v>
      </c>
      <c r="B30" s="60" t="s">
        <v>140</v>
      </c>
      <c r="C30" s="60" t="s">
        <v>138</v>
      </c>
      <c r="D30" s="60" t="s">
        <v>28</v>
      </c>
      <c r="E30" s="12">
        <v>3</v>
      </c>
      <c r="F30" s="12">
        <v>1125</v>
      </c>
      <c r="G30" s="100">
        <f t="shared" si="2"/>
        <v>723</v>
      </c>
      <c r="H30" s="12">
        <v>700</v>
      </c>
      <c r="I30" s="12">
        <v>23</v>
      </c>
      <c r="J30" s="104">
        <f t="shared" si="1"/>
        <v>64.266666666666666</v>
      </c>
      <c r="K30" s="12"/>
    </row>
    <row r="31" spans="1:11" ht="21.95" customHeight="1">
      <c r="A31" s="62"/>
      <c r="B31" s="60" t="s">
        <v>118</v>
      </c>
      <c r="C31" s="12">
        <v>22500</v>
      </c>
      <c r="D31" s="60" t="s">
        <v>28</v>
      </c>
      <c r="E31" s="12">
        <v>3</v>
      </c>
      <c r="F31" s="12">
        <v>1875</v>
      </c>
      <c r="G31" s="100">
        <f t="shared" si="2"/>
        <v>945</v>
      </c>
      <c r="H31" s="12">
        <v>900</v>
      </c>
      <c r="I31" s="12">
        <v>45</v>
      </c>
      <c r="J31" s="104">
        <f t="shared" si="1"/>
        <v>50.4</v>
      </c>
      <c r="K31" s="12"/>
    </row>
    <row r="32" spans="1:11" ht="21.95" customHeight="1">
      <c r="A32" s="28"/>
      <c r="B32" s="60" t="s">
        <v>94</v>
      </c>
      <c r="C32" s="60" t="s">
        <v>111</v>
      </c>
      <c r="D32" s="60" t="s">
        <v>28</v>
      </c>
      <c r="E32" s="12">
        <v>2</v>
      </c>
      <c r="F32" s="12">
        <v>750</v>
      </c>
      <c r="G32" s="100">
        <f t="shared" si="2"/>
        <v>397</v>
      </c>
      <c r="H32" s="12">
        <v>333</v>
      </c>
      <c r="I32" s="12">
        <v>64</v>
      </c>
      <c r="J32" s="104">
        <f t="shared" si="1"/>
        <v>52.93333333333333</v>
      </c>
      <c r="K32" s="12"/>
    </row>
    <row r="33" spans="1:11" ht="21.95" customHeight="1">
      <c r="A33" s="28">
        <v>44873</v>
      </c>
      <c r="B33" s="60" t="s">
        <v>118</v>
      </c>
      <c r="C33" s="12">
        <v>94500</v>
      </c>
      <c r="D33" s="60" t="s">
        <v>28</v>
      </c>
      <c r="E33" s="12">
        <v>4</v>
      </c>
      <c r="F33" s="12">
        <v>2500</v>
      </c>
      <c r="G33" s="12">
        <f t="shared" si="2"/>
        <v>4034</v>
      </c>
      <c r="H33" s="12">
        <v>4000</v>
      </c>
      <c r="I33" s="12">
        <v>34</v>
      </c>
      <c r="J33" s="57">
        <f t="shared" si="1"/>
        <v>161.35999999999999</v>
      </c>
      <c r="K33" s="12"/>
    </row>
    <row r="34" spans="1:11" ht="21.95" customHeight="1">
      <c r="A34" s="28"/>
      <c r="B34" s="60" t="s">
        <v>140</v>
      </c>
      <c r="C34" s="60" t="s">
        <v>138</v>
      </c>
      <c r="D34" s="60" t="s">
        <v>28</v>
      </c>
      <c r="E34" s="12">
        <v>2</v>
      </c>
      <c r="F34" s="12">
        <v>750</v>
      </c>
      <c r="G34" s="12">
        <f t="shared" si="2"/>
        <v>752</v>
      </c>
      <c r="H34" s="12">
        <v>750</v>
      </c>
      <c r="I34" s="36">
        <v>2</v>
      </c>
      <c r="J34" s="57">
        <f t="shared" si="1"/>
        <v>100.26666666666667</v>
      </c>
      <c r="K34" s="12"/>
    </row>
    <row r="35" spans="1:11" ht="21.95" customHeight="1">
      <c r="A35" s="28"/>
      <c r="B35" s="60" t="s">
        <v>94</v>
      </c>
      <c r="C35" s="60" t="s">
        <v>95</v>
      </c>
      <c r="D35" s="60" t="s">
        <v>28</v>
      </c>
      <c r="E35" s="12">
        <v>2</v>
      </c>
      <c r="F35" s="12">
        <v>750</v>
      </c>
      <c r="G35" s="12">
        <f t="shared" si="2"/>
        <v>791</v>
      </c>
      <c r="H35" s="12">
        <v>750</v>
      </c>
      <c r="I35" s="12">
        <v>41</v>
      </c>
      <c r="J35" s="57">
        <f t="shared" si="1"/>
        <v>105.46666666666667</v>
      </c>
      <c r="K35" s="12"/>
    </row>
    <row r="36" spans="1:11" ht="21.95" customHeight="1">
      <c r="A36" s="28">
        <v>44874</v>
      </c>
      <c r="B36" s="60" t="s">
        <v>118</v>
      </c>
      <c r="C36" s="12">
        <v>94500</v>
      </c>
      <c r="D36" s="60" t="s">
        <v>28</v>
      </c>
      <c r="E36" s="12">
        <v>3</v>
      </c>
      <c r="F36" s="12">
        <v>1875</v>
      </c>
      <c r="G36" s="12">
        <f t="shared" si="2"/>
        <v>2020</v>
      </c>
      <c r="H36" s="12">
        <v>2000</v>
      </c>
      <c r="I36" s="12">
        <v>20</v>
      </c>
      <c r="J36" s="57">
        <f t="shared" si="1"/>
        <v>107.73333333333332</v>
      </c>
      <c r="K36" s="12"/>
    </row>
    <row r="37" spans="1:11" ht="21.95" customHeight="1">
      <c r="A37" s="12"/>
      <c r="B37" s="60" t="s">
        <v>140</v>
      </c>
      <c r="C37" s="60" t="s">
        <v>138</v>
      </c>
      <c r="D37" s="60" t="s">
        <v>28</v>
      </c>
      <c r="E37" s="12">
        <v>2</v>
      </c>
      <c r="F37" s="12">
        <v>750</v>
      </c>
      <c r="G37" s="12">
        <f t="shared" si="2"/>
        <v>658</v>
      </c>
      <c r="H37" s="12">
        <v>608</v>
      </c>
      <c r="I37" s="12">
        <v>50</v>
      </c>
      <c r="J37" s="57">
        <f t="shared" si="1"/>
        <v>87.733333333333334</v>
      </c>
      <c r="K37" s="12"/>
    </row>
    <row r="38" spans="1:11" ht="21.95" customHeight="1">
      <c r="A38" s="12"/>
      <c r="B38" s="60" t="s">
        <v>94</v>
      </c>
      <c r="C38" s="60" t="s">
        <v>111</v>
      </c>
      <c r="D38" s="60" t="s">
        <v>28</v>
      </c>
      <c r="E38" s="12">
        <v>3</v>
      </c>
      <c r="F38" s="12">
        <v>1125</v>
      </c>
      <c r="G38" s="12">
        <f t="shared" si="2"/>
        <v>1046</v>
      </c>
      <c r="H38" s="12">
        <v>1000</v>
      </c>
      <c r="I38" s="12">
        <v>46</v>
      </c>
      <c r="J38" s="57">
        <f t="shared" si="1"/>
        <v>92.977777777777789</v>
      </c>
      <c r="K38" s="12"/>
    </row>
    <row r="39" spans="1:11" ht="21.95" customHeight="1">
      <c r="A39" s="28">
        <v>44875</v>
      </c>
      <c r="B39" s="60" t="s">
        <v>110</v>
      </c>
      <c r="C39" s="60" t="s">
        <v>111</v>
      </c>
      <c r="D39" s="60" t="s">
        <v>28</v>
      </c>
      <c r="E39" s="12">
        <v>3</v>
      </c>
      <c r="F39" s="12">
        <v>1125</v>
      </c>
      <c r="G39" s="12">
        <f t="shared" si="2"/>
        <v>1064</v>
      </c>
      <c r="H39" s="12">
        <v>1000</v>
      </c>
      <c r="I39" s="12">
        <v>64</v>
      </c>
      <c r="J39" s="57">
        <f t="shared" si="1"/>
        <v>94.577777777777783</v>
      </c>
      <c r="K39" s="12"/>
    </row>
    <row r="40" spans="1:11" ht="21.95" customHeight="1">
      <c r="A40" s="12"/>
      <c r="B40" s="60" t="s">
        <v>90</v>
      </c>
      <c r="C40" s="60" t="s">
        <v>91</v>
      </c>
      <c r="D40" s="60" t="s">
        <v>28</v>
      </c>
      <c r="E40" s="12">
        <v>2</v>
      </c>
      <c r="F40" s="12">
        <v>750</v>
      </c>
      <c r="G40" s="12">
        <f t="shared" si="2"/>
        <v>412</v>
      </c>
      <c r="H40" s="12">
        <v>400</v>
      </c>
      <c r="I40" s="12">
        <v>12</v>
      </c>
      <c r="J40" s="57">
        <f t="shared" si="1"/>
        <v>54.933333333333337</v>
      </c>
      <c r="K40" s="12"/>
    </row>
    <row r="41" spans="1:11" ht="21.95" customHeight="1">
      <c r="A41" s="12"/>
      <c r="B41" s="60" t="s">
        <v>140</v>
      </c>
      <c r="C41" s="60" t="s">
        <v>138</v>
      </c>
      <c r="D41" s="60" t="s">
        <v>28</v>
      </c>
      <c r="E41" s="12">
        <v>3</v>
      </c>
      <c r="F41" s="12">
        <v>1125</v>
      </c>
      <c r="G41" s="12">
        <f t="shared" si="2"/>
        <v>1423</v>
      </c>
      <c r="H41" s="12">
        <v>1400</v>
      </c>
      <c r="I41" s="12">
        <v>23</v>
      </c>
      <c r="J41" s="57">
        <f t="shared" si="1"/>
        <v>126.48888888888889</v>
      </c>
      <c r="K41" s="12"/>
    </row>
    <row r="42" spans="1:11" ht="21.95" customHeight="1">
      <c r="A42" s="28">
        <v>44876</v>
      </c>
      <c r="B42" s="60" t="s">
        <v>140</v>
      </c>
      <c r="C42" s="60" t="s">
        <v>138</v>
      </c>
      <c r="D42" s="60" t="s">
        <v>28</v>
      </c>
      <c r="E42" s="12">
        <v>3</v>
      </c>
      <c r="F42" s="12">
        <v>1125</v>
      </c>
      <c r="G42" s="12">
        <f t="shared" si="2"/>
        <v>653</v>
      </c>
      <c r="H42" s="12">
        <v>600</v>
      </c>
      <c r="I42" s="12">
        <v>53</v>
      </c>
      <c r="J42" s="57">
        <f t="shared" si="1"/>
        <v>58.044444444444444</v>
      </c>
      <c r="K42" s="12"/>
    </row>
    <row r="43" spans="1:11" ht="21.95" customHeight="1">
      <c r="A43" s="12"/>
      <c r="B43" s="60" t="s">
        <v>90</v>
      </c>
      <c r="C43" s="60" t="s">
        <v>91</v>
      </c>
      <c r="D43" s="60" t="s">
        <v>28</v>
      </c>
      <c r="E43" s="12">
        <v>3</v>
      </c>
      <c r="F43" s="12">
        <v>1125</v>
      </c>
      <c r="G43" s="12">
        <f t="shared" si="2"/>
        <v>833</v>
      </c>
      <c r="H43" s="12">
        <v>800</v>
      </c>
      <c r="I43" s="12">
        <v>33</v>
      </c>
      <c r="J43" s="57">
        <f t="shared" si="1"/>
        <v>74.044444444444451</v>
      </c>
      <c r="K43" s="12"/>
    </row>
    <row r="44" spans="1:11" ht="21.95" customHeight="1">
      <c r="A44" s="12"/>
      <c r="B44" s="60" t="s">
        <v>144</v>
      </c>
      <c r="C44" s="60" t="s">
        <v>145</v>
      </c>
      <c r="D44" s="60" t="s">
        <v>28</v>
      </c>
      <c r="E44" s="12">
        <v>2</v>
      </c>
      <c r="F44" s="12">
        <v>750</v>
      </c>
      <c r="G44" s="12">
        <f t="shared" si="2"/>
        <v>803</v>
      </c>
      <c r="H44" s="12">
        <v>800</v>
      </c>
      <c r="I44" s="12">
        <v>3</v>
      </c>
      <c r="J44" s="57">
        <f t="shared" si="1"/>
        <v>107.06666666666666</v>
      </c>
      <c r="K44" s="12"/>
    </row>
    <row r="45" spans="1:11" ht="21.95" customHeight="1">
      <c r="A45" s="28">
        <v>44879</v>
      </c>
      <c r="B45" s="60" t="s">
        <v>140</v>
      </c>
      <c r="C45" s="60" t="s">
        <v>138</v>
      </c>
      <c r="D45" s="60" t="s">
        <v>28</v>
      </c>
      <c r="E45" s="12">
        <v>8</v>
      </c>
      <c r="F45" s="12">
        <v>3000</v>
      </c>
      <c r="G45" s="12">
        <f t="shared" si="2"/>
        <v>1553</v>
      </c>
      <c r="H45" s="12">
        <v>1500</v>
      </c>
      <c r="I45" s="12">
        <v>53</v>
      </c>
      <c r="J45" s="57">
        <f t="shared" si="1"/>
        <v>51.766666666666673</v>
      </c>
      <c r="K45" s="12"/>
    </row>
    <row r="46" spans="1:11" ht="21.95" customHeight="1">
      <c r="A46" s="60" t="s">
        <v>143</v>
      </c>
      <c r="B46" s="60" t="s">
        <v>136</v>
      </c>
      <c r="C46" s="60" t="s">
        <v>146</v>
      </c>
      <c r="D46" s="60" t="s">
        <v>28</v>
      </c>
      <c r="E46" s="12">
        <v>4</v>
      </c>
      <c r="F46" s="12">
        <v>1500</v>
      </c>
      <c r="G46" s="12">
        <f t="shared" si="2"/>
        <v>1535</v>
      </c>
      <c r="H46" s="12">
        <v>1500</v>
      </c>
      <c r="I46" s="12">
        <v>35</v>
      </c>
      <c r="J46" s="57">
        <f t="shared" si="1"/>
        <v>102.33333333333334</v>
      </c>
      <c r="K46" s="12"/>
    </row>
    <row r="47" spans="1:11" ht="21.95" customHeight="1">
      <c r="A47" s="12"/>
      <c r="B47" s="60" t="s">
        <v>90</v>
      </c>
      <c r="C47" s="60" t="s">
        <v>91</v>
      </c>
      <c r="D47" s="60" t="s">
        <v>28</v>
      </c>
      <c r="E47" s="12">
        <v>4</v>
      </c>
      <c r="F47" s="12">
        <v>1500</v>
      </c>
      <c r="G47" s="12">
        <f t="shared" si="2"/>
        <v>2033</v>
      </c>
      <c r="H47" s="12">
        <v>2000</v>
      </c>
      <c r="I47" s="12">
        <v>33</v>
      </c>
      <c r="J47" s="57">
        <f t="shared" si="1"/>
        <v>135.53333333333333</v>
      </c>
      <c r="K47" s="12"/>
    </row>
    <row r="48" spans="1:11" ht="21" customHeight="1">
      <c r="A48" s="162" t="s">
        <v>20</v>
      </c>
      <c r="B48" s="162"/>
      <c r="C48" s="94">
        <f>COUNT(A10:A47)</f>
        <v>15</v>
      </c>
      <c r="D48" s="50"/>
      <c r="E48" s="163" t="s">
        <v>21</v>
      </c>
      <c r="F48" s="163"/>
      <c r="G48" s="163"/>
      <c r="H48" s="163"/>
      <c r="I48" s="163"/>
      <c r="J48" s="163"/>
      <c r="K48" s="163"/>
    </row>
    <row r="49" spans="1:11" ht="21" customHeight="1">
      <c r="A49" s="162" t="s">
        <v>22</v>
      </c>
      <c r="B49" s="162"/>
      <c r="C49" s="94">
        <f>SUM(F10:F47)</f>
        <v>50500</v>
      </c>
      <c r="D49" s="50"/>
      <c r="E49" s="50"/>
      <c r="F49" s="164"/>
      <c r="G49" s="164"/>
      <c r="H49" s="164"/>
      <c r="I49" s="12"/>
      <c r="J49" s="12"/>
      <c r="K49" s="12"/>
    </row>
    <row r="50" spans="1:11" ht="21" customHeight="1">
      <c r="A50" s="162" t="s">
        <v>23</v>
      </c>
      <c r="B50" s="162"/>
      <c r="C50" s="94">
        <f>SUM(H10:H47)</f>
        <v>52041</v>
      </c>
      <c r="D50" s="50"/>
      <c r="E50" s="50"/>
      <c r="F50" s="12"/>
      <c r="G50" s="12"/>
      <c r="H50" s="12"/>
      <c r="I50" s="12"/>
      <c r="J50" s="12"/>
      <c r="K50" s="12"/>
    </row>
    <row r="51" spans="1:11" ht="21" customHeight="1">
      <c r="A51" s="162" t="s">
        <v>24</v>
      </c>
      <c r="B51" s="162"/>
      <c r="C51" s="108">
        <f>SUM(J10:J47)</f>
        <v>3980.6600000000003</v>
      </c>
      <c r="D51" s="50"/>
      <c r="E51" s="50"/>
      <c r="F51" s="164"/>
      <c r="G51" s="164"/>
      <c r="H51" s="164"/>
      <c r="I51" s="164"/>
      <c r="J51" s="12"/>
      <c r="K51" s="164"/>
    </row>
    <row r="52" spans="1:11" ht="21" customHeight="1">
      <c r="A52" s="162" t="s">
        <v>25</v>
      </c>
      <c r="B52" s="162"/>
      <c r="C52" s="94">
        <f>COUNTA(B10:B47)</f>
        <v>38</v>
      </c>
      <c r="D52" s="50"/>
      <c r="E52" s="50"/>
      <c r="F52" s="164"/>
      <c r="G52" s="164"/>
      <c r="H52" s="164"/>
      <c r="I52" s="164"/>
      <c r="J52" s="12"/>
      <c r="K52" s="164"/>
    </row>
    <row r="53" spans="1:11" ht="21" customHeight="1">
      <c r="A53" s="161" t="s">
        <v>26</v>
      </c>
      <c r="B53" s="161"/>
      <c r="C53" s="108">
        <f>C51/C52</f>
        <v>104.7542105263158</v>
      </c>
      <c r="D53" s="50"/>
      <c r="E53" s="50"/>
      <c r="F53" s="164"/>
      <c r="G53" s="164"/>
      <c r="H53" s="164"/>
      <c r="I53" s="164"/>
      <c r="J53" s="12"/>
      <c r="K53" s="164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54"/>
  <sheetViews>
    <sheetView topLeftCell="A50" zoomScale="90" zoomScaleNormal="90" workbookViewId="0">
      <selection activeCell="C50" sqref="C50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43</v>
      </c>
      <c r="C7" s="157"/>
      <c r="D7" s="157"/>
      <c r="E7" s="157"/>
      <c r="F7" s="6" t="s">
        <v>4</v>
      </c>
      <c r="G7" s="157" t="s">
        <v>157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85</v>
      </c>
      <c r="C10" s="60" t="s">
        <v>88</v>
      </c>
      <c r="D10" s="12" t="s">
        <v>19</v>
      </c>
      <c r="E10" s="12">
        <v>8</v>
      </c>
      <c r="F10" s="12">
        <v>488</v>
      </c>
      <c r="G10" s="12">
        <f>SUM(H10+I10)</f>
        <v>126</v>
      </c>
      <c r="H10" s="12">
        <v>126</v>
      </c>
      <c r="I10" s="12"/>
      <c r="J10" s="35">
        <f t="shared" ref="J10:J19" si="0">H10/F10*100</f>
        <v>25.819672131147541</v>
      </c>
      <c r="K10" s="24"/>
    </row>
    <row r="11" spans="1:11" ht="21.95" customHeight="1">
      <c r="A11" s="28">
        <v>44852</v>
      </c>
      <c r="B11" s="60" t="s">
        <v>85</v>
      </c>
      <c r="C11" s="60" t="s">
        <v>88</v>
      </c>
      <c r="D11" s="117" t="s">
        <v>19</v>
      </c>
      <c r="E11" s="117">
        <v>8</v>
      </c>
      <c r="F11" s="117">
        <v>488</v>
      </c>
      <c r="G11" s="117">
        <f t="shared" ref="G11:G13" si="1">SUM(H11+I11)</f>
        <v>126</v>
      </c>
      <c r="H11" s="117">
        <v>126</v>
      </c>
      <c r="I11" s="12"/>
      <c r="J11" s="35">
        <f t="shared" si="0"/>
        <v>25.819672131147541</v>
      </c>
      <c r="K11" s="24"/>
    </row>
    <row r="12" spans="1:11" ht="21.95" customHeight="1">
      <c r="A12" s="28">
        <v>44853</v>
      </c>
      <c r="B12" s="60" t="s">
        <v>85</v>
      </c>
      <c r="C12" s="60" t="s">
        <v>88</v>
      </c>
      <c r="D12" s="117" t="s">
        <v>19</v>
      </c>
      <c r="E12" s="117">
        <v>8</v>
      </c>
      <c r="F12" s="117">
        <v>488</v>
      </c>
      <c r="G12" s="117">
        <f t="shared" si="1"/>
        <v>126</v>
      </c>
      <c r="H12" s="117">
        <v>126</v>
      </c>
      <c r="I12" s="12"/>
      <c r="J12" s="35">
        <f t="shared" si="0"/>
        <v>25.819672131147541</v>
      </c>
      <c r="K12" s="24"/>
    </row>
    <row r="13" spans="1:11" ht="21.95" customHeight="1">
      <c r="A13" s="28">
        <v>44854</v>
      </c>
      <c r="B13" s="60" t="s">
        <v>85</v>
      </c>
      <c r="C13" s="60" t="s">
        <v>88</v>
      </c>
      <c r="D13" s="117" t="s">
        <v>19</v>
      </c>
      <c r="E13" s="117">
        <v>8</v>
      </c>
      <c r="F13" s="117">
        <v>488</v>
      </c>
      <c r="G13" s="117">
        <f t="shared" si="1"/>
        <v>126</v>
      </c>
      <c r="H13" s="117">
        <v>126</v>
      </c>
      <c r="I13" s="12"/>
      <c r="J13" s="35">
        <f t="shared" si="0"/>
        <v>25.819672131147541</v>
      </c>
      <c r="K13" s="24"/>
    </row>
    <row r="14" spans="1:11" ht="21.95" customHeight="1">
      <c r="A14" s="62">
        <v>44855</v>
      </c>
      <c r="B14" s="63" t="s">
        <v>167</v>
      </c>
      <c r="C14" s="63" t="s">
        <v>168</v>
      </c>
      <c r="D14" s="63" t="s">
        <v>19</v>
      </c>
      <c r="E14" s="36">
        <v>8</v>
      </c>
      <c r="F14" s="36">
        <v>184</v>
      </c>
      <c r="G14" s="36">
        <f t="shared" ref="G14:G19" si="2">SUM(H14+I14)</f>
        <v>120</v>
      </c>
      <c r="H14" s="36">
        <v>120</v>
      </c>
      <c r="I14" s="36"/>
      <c r="J14" s="64">
        <f t="shared" si="0"/>
        <v>65.217391304347828</v>
      </c>
      <c r="K14" s="24"/>
    </row>
    <row r="15" spans="1:11" ht="21.95" customHeight="1">
      <c r="A15" s="62">
        <v>44858</v>
      </c>
      <c r="B15" s="63" t="s">
        <v>103</v>
      </c>
      <c r="C15" s="63" t="s">
        <v>88</v>
      </c>
      <c r="D15" s="63" t="s">
        <v>19</v>
      </c>
      <c r="E15" s="36">
        <v>8</v>
      </c>
      <c r="F15" s="36">
        <v>488</v>
      </c>
      <c r="G15" s="36">
        <f t="shared" si="2"/>
        <v>352</v>
      </c>
      <c r="H15" s="36">
        <v>352</v>
      </c>
      <c r="I15" s="36"/>
      <c r="J15" s="64">
        <f t="shared" si="0"/>
        <v>72.131147540983605</v>
      </c>
      <c r="K15" s="24"/>
    </row>
    <row r="16" spans="1:11" ht="21.95" customHeight="1">
      <c r="A16" s="65">
        <v>44859</v>
      </c>
      <c r="B16" s="63" t="s">
        <v>76</v>
      </c>
      <c r="C16" s="63" t="s">
        <v>169</v>
      </c>
      <c r="D16" s="63" t="s">
        <v>19</v>
      </c>
      <c r="E16" s="36">
        <v>8</v>
      </c>
      <c r="F16" s="36">
        <v>280</v>
      </c>
      <c r="G16" s="36">
        <f t="shared" si="2"/>
        <v>232</v>
      </c>
      <c r="H16" s="36">
        <v>232</v>
      </c>
      <c r="I16" s="36"/>
      <c r="J16" s="64">
        <f t="shared" si="0"/>
        <v>82.857142857142861</v>
      </c>
      <c r="K16" s="24"/>
    </row>
    <row r="17" spans="1:11" ht="21.95" customHeight="1">
      <c r="A17" s="65">
        <v>44860</v>
      </c>
      <c r="B17" s="63" t="s">
        <v>76</v>
      </c>
      <c r="C17" s="63" t="s">
        <v>169</v>
      </c>
      <c r="D17" s="63" t="s">
        <v>19</v>
      </c>
      <c r="E17" s="36">
        <v>8</v>
      </c>
      <c r="F17" s="36">
        <v>280</v>
      </c>
      <c r="G17" s="36">
        <f t="shared" si="2"/>
        <v>296</v>
      </c>
      <c r="H17" s="36">
        <v>296</v>
      </c>
      <c r="I17" s="36"/>
      <c r="J17" s="64">
        <f t="shared" si="0"/>
        <v>105.71428571428572</v>
      </c>
      <c r="K17" s="57"/>
    </row>
    <row r="18" spans="1:11" ht="21.95" customHeight="1">
      <c r="A18" s="65">
        <v>44861</v>
      </c>
      <c r="B18" s="63" t="s">
        <v>76</v>
      </c>
      <c r="C18" s="63" t="s">
        <v>169</v>
      </c>
      <c r="D18" s="63" t="s">
        <v>19</v>
      </c>
      <c r="E18" s="36">
        <v>8</v>
      </c>
      <c r="F18" s="36">
        <v>280</v>
      </c>
      <c r="G18" s="36">
        <f t="shared" si="2"/>
        <v>296</v>
      </c>
      <c r="H18" s="36">
        <v>296</v>
      </c>
      <c r="I18" s="36"/>
      <c r="J18" s="64">
        <f t="shared" si="0"/>
        <v>105.71428571428572</v>
      </c>
      <c r="K18" s="24"/>
    </row>
    <row r="19" spans="1:11" ht="21.95" customHeight="1">
      <c r="A19" s="65">
        <v>44862</v>
      </c>
      <c r="B19" s="63" t="s">
        <v>76</v>
      </c>
      <c r="C19" s="63" t="s">
        <v>169</v>
      </c>
      <c r="D19" s="63" t="s">
        <v>19</v>
      </c>
      <c r="E19" s="36">
        <v>8</v>
      </c>
      <c r="F19" s="36">
        <v>280</v>
      </c>
      <c r="G19" s="36">
        <f t="shared" si="2"/>
        <v>286</v>
      </c>
      <c r="H19" s="36">
        <v>286</v>
      </c>
      <c r="I19" s="36"/>
      <c r="J19" s="64">
        <f t="shared" si="0"/>
        <v>102.14285714285714</v>
      </c>
      <c r="K19" s="24"/>
    </row>
    <row r="20" spans="1:11" ht="21.95" customHeight="1">
      <c r="A20" s="28">
        <v>44865</v>
      </c>
      <c r="B20" s="63" t="s">
        <v>76</v>
      </c>
      <c r="C20" s="63" t="s">
        <v>169</v>
      </c>
      <c r="D20" s="63" t="s">
        <v>19</v>
      </c>
      <c r="E20" s="36">
        <v>8</v>
      </c>
      <c r="F20" s="36">
        <v>280</v>
      </c>
      <c r="G20" s="36">
        <f t="shared" ref="G20:G26" si="3">SUM(H20+I20)</f>
        <v>286</v>
      </c>
      <c r="H20" s="36">
        <v>286</v>
      </c>
      <c r="I20" s="36"/>
      <c r="J20" s="64">
        <f t="shared" ref="J20:J32" si="4">H20/F20*100</f>
        <v>102.14285714285714</v>
      </c>
      <c r="K20" s="24"/>
    </row>
    <row r="21" spans="1:11" ht="21.95" customHeight="1">
      <c r="A21" s="28">
        <v>44866</v>
      </c>
      <c r="B21" s="60" t="s">
        <v>85</v>
      </c>
      <c r="C21" s="60" t="s">
        <v>86</v>
      </c>
      <c r="D21" s="63" t="s">
        <v>19</v>
      </c>
      <c r="E21" s="36">
        <v>8</v>
      </c>
      <c r="F21" s="12">
        <v>456</v>
      </c>
      <c r="G21" s="12">
        <f t="shared" si="3"/>
        <v>368</v>
      </c>
      <c r="H21" s="12">
        <v>368</v>
      </c>
      <c r="I21" s="12"/>
      <c r="J21" s="35">
        <f t="shared" si="4"/>
        <v>80.701754385964904</v>
      </c>
      <c r="K21" s="24"/>
    </row>
    <row r="22" spans="1:11" ht="21.95" customHeight="1">
      <c r="A22" s="28">
        <v>44867</v>
      </c>
      <c r="B22" s="60" t="s">
        <v>85</v>
      </c>
      <c r="C22" s="60" t="s">
        <v>86</v>
      </c>
      <c r="D22" s="63" t="s">
        <v>19</v>
      </c>
      <c r="E22" s="36">
        <v>8</v>
      </c>
      <c r="F22" s="12">
        <v>456</v>
      </c>
      <c r="G22" s="12">
        <f t="shared" si="3"/>
        <v>384</v>
      </c>
      <c r="H22" s="12">
        <v>384</v>
      </c>
      <c r="I22" s="12"/>
      <c r="J22" s="35">
        <f t="shared" si="4"/>
        <v>84.210526315789465</v>
      </c>
      <c r="K22" s="24"/>
    </row>
    <row r="23" spans="1:11" ht="21.95" customHeight="1">
      <c r="A23" s="28">
        <v>44868</v>
      </c>
      <c r="B23" s="60" t="s">
        <v>85</v>
      </c>
      <c r="C23" s="60" t="s">
        <v>88</v>
      </c>
      <c r="D23" s="63" t="s">
        <v>19</v>
      </c>
      <c r="E23" s="36">
        <v>4</v>
      </c>
      <c r="F23" s="12">
        <v>224</v>
      </c>
      <c r="G23" s="12">
        <f t="shared" si="3"/>
        <v>504</v>
      </c>
      <c r="H23" s="12">
        <v>504</v>
      </c>
      <c r="I23" s="12"/>
      <c r="J23" s="35">
        <f t="shared" si="4"/>
        <v>225</v>
      </c>
      <c r="K23" s="24"/>
    </row>
    <row r="24" spans="1:11" ht="21.95" customHeight="1">
      <c r="B24" s="60" t="s">
        <v>161</v>
      </c>
      <c r="C24" s="60" t="s">
        <v>162</v>
      </c>
      <c r="D24" s="63" t="s">
        <v>19</v>
      </c>
      <c r="E24" s="36">
        <v>4</v>
      </c>
      <c r="F24" s="12">
        <v>140</v>
      </c>
      <c r="G24" s="12">
        <f t="shared" si="3"/>
        <v>30</v>
      </c>
      <c r="H24" s="12">
        <v>30</v>
      </c>
      <c r="I24" s="12"/>
      <c r="J24" s="35">
        <f t="shared" si="4"/>
        <v>21.428571428571427</v>
      </c>
      <c r="K24" s="24"/>
    </row>
    <row r="25" spans="1:11" ht="21.95" customHeight="1">
      <c r="A25" s="28">
        <v>44869</v>
      </c>
      <c r="B25" s="60" t="s">
        <v>161</v>
      </c>
      <c r="C25" s="60" t="s">
        <v>162</v>
      </c>
      <c r="D25" s="63" t="s">
        <v>19</v>
      </c>
      <c r="E25" s="36">
        <v>8</v>
      </c>
      <c r="F25" s="12">
        <v>280</v>
      </c>
      <c r="G25" s="12">
        <f t="shared" si="3"/>
        <v>215</v>
      </c>
      <c r="H25" s="12">
        <v>215</v>
      </c>
      <c r="I25" s="12"/>
      <c r="J25" s="35">
        <f t="shared" si="4"/>
        <v>76.785714285714292</v>
      </c>
      <c r="K25" s="24"/>
    </row>
    <row r="26" spans="1:11" ht="21.95" customHeight="1">
      <c r="A26" s="29">
        <v>44872</v>
      </c>
      <c r="B26" s="60" t="s">
        <v>85</v>
      </c>
      <c r="C26" s="60" t="s">
        <v>88</v>
      </c>
      <c r="D26" s="63" t="s">
        <v>19</v>
      </c>
      <c r="E26" s="36">
        <v>8</v>
      </c>
      <c r="F26" s="12">
        <v>488</v>
      </c>
      <c r="G26" s="12">
        <f t="shared" si="3"/>
        <v>488</v>
      </c>
      <c r="H26" s="12">
        <v>488</v>
      </c>
      <c r="I26" s="12"/>
      <c r="J26" s="35">
        <f t="shared" si="4"/>
        <v>100</v>
      </c>
      <c r="K26" s="24"/>
    </row>
    <row r="27" spans="1:11" ht="21.95" customHeight="1">
      <c r="A27" s="29">
        <v>44873</v>
      </c>
      <c r="B27" s="60" t="s">
        <v>85</v>
      </c>
      <c r="C27" s="60" t="s">
        <v>88</v>
      </c>
      <c r="D27" s="63" t="s">
        <v>19</v>
      </c>
      <c r="E27" s="36">
        <v>8</v>
      </c>
      <c r="F27" s="117">
        <v>488</v>
      </c>
      <c r="G27" s="117">
        <f t="shared" ref="G27:G29" si="5">SUM(H27+I27)</f>
        <v>488</v>
      </c>
      <c r="H27" s="117">
        <v>488</v>
      </c>
      <c r="I27" s="12"/>
      <c r="J27" s="35">
        <f t="shared" si="4"/>
        <v>100</v>
      </c>
      <c r="K27" s="24"/>
    </row>
    <row r="28" spans="1:11" ht="21.95" customHeight="1">
      <c r="A28" s="29">
        <v>44874</v>
      </c>
      <c r="B28" s="60" t="s">
        <v>76</v>
      </c>
      <c r="C28" s="60" t="s">
        <v>169</v>
      </c>
      <c r="D28" s="63" t="s">
        <v>19</v>
      </c>
      <c r="E28" s="36">
        <v>8</v>
      </c>
      <c r="F28" s="12">
        <v>280</v>
      </c>
      <c r="G28" s="12">
        <f t="shared" si="5"/>
        <v>280</v>
      </c>
      <c r="H28" s="12">
        <v>280</v>
      </c>
      <c r="I28" s="12"/>
      <c r="J28" s="35">
        <f t="shared" si="4"/>
        <v>100</v>
      </c>
      <c r="K28" s="24"/>
    </row>
    <row r="29" spans="1:11" ht="21.95" customHeight="1">
      <c r="A29" s="29">
        <v>44875</v>
      </c>
      <c r="B29" s="60" t="s">
        <v>85</v>
      </c>
      <c r="C29" s="60" t="s">
        <v>88</v>
      </c>
      <c r="D29" s="63" t="s">
        <v>19</v>
      </c>
      <c r="E29" s="36">
        <v>8</v>
      </c>
      <c r="F29" s="12">
        <v>488</v>
      </c>
      <c r="G29" s="12">
        <f t="shared" si="5"/>
        <v>488</v>
      </c>
      <c r="H29" s="12">
        <v>488</v>
      </c>
      <c r="I29" s="12"/>
      <c r="J29" s="35">
        <f t="shared" si="4"/>
        <v>100</v>
      </c>
      <c r="K29" s="24"/>
    </row>
    <row r="30" spans="1:11" ht="21.95" customHeight="1">
      <c r="A30" s="29">
        <v>44876</v>
      </c>
      <c r="B30" s="60" t="s">
        <v>85</v>
      </c>
      <c r="C30" s="60" t="s">
        <v>86</v>
      </c>
      <c r="D30" s="63" t="s">
        <v>19</v>
      </c>
      <c r="E30" s="36">
        <v>8</v>
      </c>
      <c r="F30" s="117">
        <v>456</v>
      </c>
      <c r="G30" s="117">
        <f t="shared" ref="G30:G32" si="6">SUM(H30+I30)</f>
        <v>368</v>
      </c>
      <c r="H30" s="12">
        <v>368</v>
      </c>
      <c r="I30" s="12"/>
      <c r="J30" s="35">
        <f t="shared" si="4"/>
        <v>80.701754385964904</v>
      </c>
      <c r="K30" s="24"/>
    </row>
    <row r="31" spans="1:11" ht="21.95" customHeight="1">
      <c r="A31" s="29">
        <v>44879</v>
      </c>
      <c r="B31" s="60" t="s">
        <v>161</v>
      </c>
      <c r="C31" s="60" t="s">
        <v>162</v>
      </c>
      <c r="D31" s="63" t="s">
        <v>19</v>
      </c>
      <c r="E31" s="36">
        <v>8</v>
      </c>
      <c r="F31" s="12">
        <v>280</v>
      </c>
      <c r="G31" s="117">
        <f t="shared" si="6"/>
        <v>280</v>
      </c>
      <c r="H31" s="12">
        <v>280</v>
      </c>
      <c r="I31" s="12"/>
      <c r="J31" s="35">
        <f t="shared" si="4"/>
        <v>100</v>
      </c>
      <c r="K31" s="24"/>
    </row>
    <row r="32" spans="1:11" ht="21.95" customHeight="1">
      <c r="A32" s="29">
        <v>44880</v>
      </c>
      <c r="B32" s="60" t="s">
        <v>85</v>
      </c>
      <c r="C32" s="60" t="s">
        <v>86</v>
      </c>
      <c r="D32" s="63" t="s">
        <v>19</v>
      </c>
      <c r="E32" s="36">
        <v>8</v>
      </c>
      <c r="F32" s="12">
        <v>456</v>
      </c>
      <c r="G32" s="12">
        <f t="shared" si="6"/>
        <v>456</v>
      </c>
      <c r="H32" s="12">
        <v>456</v>
      </c>
      <c r="I32" s="12"/>
      <c r="J32" s="35">
        <f t="shared" si="4"/>
        <v>100</v>
      </c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22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8516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6721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1908.0269767433551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23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82.957694641015436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54"/>
  <sheetViews>
    <sheetView topLeftCell="A28" zoomScale="90" zoomScaleNormal="90" workbookViewId="0">
      <selection activeCell="A43" sqref="A43"/>
    </sheetView>
  </sheetViews>
  <sheetFormatPr defaultColWidth="9" defaultRowHeight="15.75"/>
  <cols>
    <col min="1" max="1" width="10.375" customWidth="1"/>
    <col min="2" max="2" width="17.75" customWidth="1"/>
    <col min="3" max="3" width="15.5" customWidth="1"/>
    <col min="4" max="4" width="13.125" customWidth="1"/>
    <col min="5" max="5" width="12.75" customWidth="1"/>
    <col min="6" max="10" width="8.625" customWidth="1"/>
    <col min="11" max="11" width="13.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44</v>
      </c>
      <c r="C7" s="157"/>
      <c r="D7" s="157"/>
      <c r="E7" s="157"/>
      <c r="F7" s="6" t="s">
        <v>4</v>
      </c>
      <c r="G7" s="167" t="s">
        <v>119</v>
      </c>
      <c r="H7" s="167"/>
      <c r="I7" s="167"/>
      <c r="J7" s="167"/>
      <c r="K7" s="16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73">
        <v>44851</v>
      </c>
      <c r="B10" s="75" t="s">
        <v>118</v>
      </c>
      <c r="C10" s="72">
        <v>22500</v>
      </c>
      <c r="D10" s="75" t="s">
        <v>28</v>
      </c>
      <c r="E10" s="72">
        <v>8</v>
      </c>
      <c r="F10" s="72">
        <v>5000</v>
      </c>
      <c r="G10" s="72">
        <f>SUM(H10+I10)</f>
        <v>2009</v>
      </c>
      <c r="H10" s="72">
        <v>2000</v>
      </c>
      <c r="I10" s="72">
        <v>9</v>
      </c>
      <c r="J10" s="76">
        <f>H10/F10*100</f>
        <v>40</v>
      </c>
      <c r="K10" s="24"/>
    </row>
    <row r="11" spans="1:11" ht="21.95" customHeight="1">
      <c r="A11" s="73">
        <v>44852</v>
      </c>
      <c r="B11" s="75" t="s">
        <v>118</v>
      </c>
      <c r="C11" s="109">
        <v>22500</v>
      </c>
      <c r="D11" s="75" t="s">
        <v>28</v>
      </c>
      <c r="E11" s="72">
        <v>8</v>
      </c>
      <c r="F11" s="109">
        <v>5000</v>
      </c>
      <c r="G11" s="72">
        <f t="shared" ref="G11:G29" si="0">SUM(H11+I11)</f>
        <v>3079</v>
      </c>
      <c r="H11" s="72">
        <v>3000</v>
      </c>
      <c r="I11" s="72">
        <v>79</v>
      </c>
      <c r="J11" s="76">
        <f t="shared" ref="J11:J29" si="1">H11/F11*100</f>
        <v>60</v>
      </c>
      <c r="K11" s="24"/>
    </row>
    <row r="12" spans="1:11" ht="21.95" customHeight="1">
      <c r="A12" s="73">
        <v>44853</v>
      </c>
      <c r="B12" s="75" t="s">
        <v>118</v>
      </c>
      <c r="C12" s="109">
        <v>22500</v>
      </c>
      <c r="D12" s="75" t="s">
        <v>28</v>
      </c>
      <c r="E12" s="72">
        <v>8</v>
      </c>
      <c r="F12" s="109">
        <v>5000</v>
      </c>
      <c r="G12" s="72">
        <f t="shared" si="0"/>
        <v>3558</v>
      </c>
      <c r="H12" s="72">
        <v>3500</v>
      </c>
      <c r="I12" s="72">
        <v>58</v>
      </c>
      <c r="J12" s="76">
        <f t="shared" si="1"/>
        <v>70</v>
      </c>
      <c r="K12" s="24"/>
    </row>
    <row r="13" spans="1:11" ht="21.95" customHeight="1">
      <c r="A13" s="73">
        <v>44854</v>
      </c>
      <c r="B13" s="75" t="s">
        <v>118</v>
      </c>
      <c r="C13" s="109">
        <v>22500</v>
      </c>
      <c r="D13" s="75" t="s">
        <v>28</v>
      </c>
      <c r="E13" s="72">
        <v>8</v>
      </c>
      <c r="F13" s="109">
        <v>5000</v>
      </c>
      <c r="G13" s="72">
        <f t="shared" si="0"/>
        <v>3543</v>
      </c>
      <c r="H13" s="72">
        <v>3500</v>
      </c>
      <c r="I13" s="72">
        <v>43</v>
      </c>
      <c r="J13" s="76">
        <f t="shared" si="1"/>
        <v>70</v>
      </c>
      <c r="K13" s="24"/>
    </row>
    <row r="14" spans="1:11" ht="21.95" customHeight="1">
      <c r="A14" s="73">
        <v>44855</v>
      </c>
      <c r="B14" s="75" t="s">
        <v>118</v>
      </c>
      <c r="C14" s="109">
        <v>22500</v>
      </c>
      <c r="D14" s="75" t="s">
        <v>28</v>
      </c>
      <c r="E14" s="72">
        <v>8</v>
      </c>
      <c r="F14" s="109">
        <v>5000</v>
      </c>
      <c r="G14" s="72">
        <f t="shared" si="0"/>
        <v>4153</v>
      </c>
      <c r="H14" s="72">
        <v>4000</v>
      </c>
      <c r="I14" s="72">
        <v>153</v>
      </c>
      <c r="J14" s="76">
        <f t="shared" si="1"/>
        <v>80</v>
      </c>
      <c r="K14" s="24"/>
    </row>
    <row r="15" spans="1:11" ht="21.95" customHeight="1">
      <c r="A15" s="73">
        <v>44858</v>
      </c>
      <c r="B15" s="75" t="s">
        <v>118</v>
      </c>
      <c r="C15" s="109">
        <v>22500</v>
      </c>
      <c r="D15" s="75" t="s">
        <v>28</v>
      </c>
      <c r="E15" s="72">
        <v>8</v>
      </c>
      <c r="F15" s="109">
        <v>5000</v>
      </c>
      <c r="G15" s="72">
        <f t="shared" si="0"/>
        <v>4070</v>
      </c>
      <c r="H15" s="72">
        <v>4000</v>
      </c>
      <c r="I15" s="74">
        <v>70</v>
      </c>
      <c r="J15" s="76">
        <f t="shared" si="1"/>
        <v>80</v>
      </c>
      <c r="K15" s="24"/>
    </row>
    <row r="16" spans="1:11" ht="21.95" customHeight="1">
      <c r="A16" s="73">
        <v>44859</v>
      </c>
      <c r="B16" s="75" t="s">
        <v>118</v>
      </c>
      <c r="C16" s="109">
        <v>22500</v>
      </c>
      <c r="D16" s="75" t="s">
        <v>28</v>
      </c>
      <c r="E16" s="72">
        <v>8</v>
      </c>
      <c r="F16" s="109">
        <v>5000</v>
      </c>
      <c r="G16" s="72">
        <f t="shared" si="0"/>
        <v>4123</v>
      </c>
      <c r="H16" s="72">
        <v>4000</v>
      </c>
      <c r="I16" s="72">
        <v>123</v>
      </c>
      <c r="J16" s="76">
        <f t="shared" si="1"/>
        <v>80</v>
      </c>
      <c r="K16" s="24"/>
    </row>
    <row r="17" spans="1:11" ht="21.95" customHeight="1">
      <c r="A17" s="73">
        <v>44860</v>
      </c>
      <c r="B17" s="75" t="s">
        <v>118</v>
      </c>
      <c r="C17" s="109">
        <v>22500</v>
      </c>
      <c r="D17" s="75" t="s">
        <v>28</v>
      </c>
      <c r="E17" s="72">
        <v>8</v>
      </c>
      <c r="F17" s="109">
        <v>5000</v>
      </c>
      <c r="G17" s="72">
        <f t="shared" si="0"/>
        <v>5102</v>
      </c>
      <c r="H17" s="109">
        <v>5000</v>
      </c>
      <c r="I17" s="72">
        <v>102</v>
      </c>
      <c r="J17" s="76">
        <f t="shared" si="1"/>
        <v>100</v>
      </c>
      <c r="K17" s="24"/>
    </row>
    <row r="18" spans="1:11" ht="21.95" customHeight="1">
      <c r="A18" s="73">
        <v>44861</v>
      </c>
      <c r="B18" s="75" t="s">
        <v>118</v>
      </c>
      <c r="C18" s="109">
        <v>22500</v>
      </c>
      <c r="D18" s="75" t="s">
        <v>28</v>
      </c>
      <c r="E18" s="72">
        <v>8</v>
      </c>
      <c r="F18" s="109">
        <v>5000</v>
      </c>
      <c r="G18" s="72">
        <f t="shared" si="0"/>
        <v>5060</v>
      </c>
      <c r="H18" s="109">
        <v>5000</v>
      </c>
      <c r="I18" s="72">
        <v>60</v>
      </c>
      <c r="J18" s="76">
        <f t="shared" si="1"/>
        <v>100</v>
      </c>
      <c r="K18" s="24"/>
    </row>
    <row r="19" spans="1:11" ht="21.95" customHeight="1">
      <c r="A19" s="73">
        <v>44862</v>
      </c>
      <c r="B19" s="75" t="s">
        <v>112</v>
      </c>
      <c r="C19" s="109">
        <v>22500</v>
      </c>
      <c r="D19" s="75" t="s">
        <v>28</v>
      </c>
      <c r="E19" s="72">
        <v>8</v>
      </c>
      <c r="F19" s="109">
        <v>5000</v>
      </c>
      <c r="G19" s="72">
        <f t="shared" si="0"/>
        <v>5134</v>
      </c>
      <c r="H19" s="109">
        <v>5000</v>
      </c>
      <c r="I19" s="72">
        <v>134</v>
      </c>
      <c r="J19" s="76">
        <f t="shared" si="1"/>
        <v>100</v>
      </c>
      <c r="K19" s="24"/>
    </row>
    <row r="20" spans="1:11" ht="21.95" customHeight="1">
      <c r="A20" s="73">
        <v>44865</v>
      </c>
      <c r="B20" s="75" t="s">
        <v>118</v>
      </c>
      <c r="C20" s="109">
        <v>22500</v>
      </c>
      <c r="D20" s="75" t="s">
        <v>28</v>
      </c>
      <c r="E20" s="72">
        <v>8</v>
      </c>
      <c r="F20" s="109">
        <v>5000</v>
      </c>
      <c r="G20" s="72">
        <f t="shared" si="0"/>
        <v>5154</v>
      </c>
      <c r="H20" s="109">
        <v>5000</v>
      </c>
      <c r="I20" s="72">
        <v>154</v>
      </c>
      <c r="J20" s="76">
        <f t="shared" si="1"/>
        <v>100</v>
      </c>
      <c r="K20" s="24"/>
    </row>
    <row r="21" spans="1:11" ht="21.95" customHeight="1">
      <c r="A21" s="73">
        <v>44866</v>
      </c>
      <c r="B21" s="75" t="s">
        <v>118</v>
      </c>
      <c r="C21" s="109">
        <v>22500</v>
      </c>
      <c r="D21" s="75" t="s">
        <v>28</v>
      </c>
      <c r="E21" s="72">
        <v>8</v>
      </c>
      <c r="F21" s="109">
        <v>5000</v>
      </c>
      <c r="G21" s="72">
        <f t="shared" si="0"/>
        <v>5070</v>
      </c>
      <c r="H21" s="109">
        <v>5000</v>
      </c>
      <c r="I21" s="74">
        <v>70</v>
      </c>
      <c r="J21" s="76">
        <f t="shared" si="1"/>
        <v>100</v>
      </c>
      <c r="K21" s="24"/>
    </row>
    <row r="22" spans="1:11" ht="21.95" customHeight="1">
      <c r="A22" s="77">
        <v>44867</v>
      </c>
      <c r="B22" s="75" t="s">
        <v>118</v>
      </c>
      <c r="C22" s="109">
        <v>22500</v>
      </c>
      <c r="D22" s="75" t="s">
        <v>28</v>
      </c>
      <c r="E22" s="72">
        <v>8</v>
      </c>
      <c r="F22" s="109">
        <v>5000</v>
      </c>
      <c r="G22" s="72">
        <f t="shared" si="0"/>
        <v>5123</v>
      </c>
      <c r="H22" s="109">
        <v>5000</v>
      </c>
      <c r="I22" s="72">
        <v>123</v>
      </c>
      <c r="J22" s="76">
        <f t="shared" si="1"/>
        <v>100</v>
      </c>
      <c r="K22" s="24"/>
    </row>
    <row r="23" spans="1:11" ht="21.95" customHeight="1">
      <c r="A23" s="73">
        <v>44868</v>
      </c>
      <c r="B23" s="75" t="s">
        <v>118</v>
      </c>
      <c r="C23" s="109">
        <v>22500</v>
      </c>
      <c r="D23" s="75" t="s">
        <v>28</v>
      </c>
      <c r="E23" s="72">
        <v>8</v>
      </c>
      <c r="F23" s="109">
        <v>5000</v>
      </c>
      <c r="G23" s="72">
        <f t="shared" si="0"/>
        <v>5102</v>
      </c>
      <c r="H23" s="109">
        <v>5000</v>
      </c>
      <c r="I23" s="72">
        <v>102</v>
      </c>
      <c r="J23" s="76">
        <f t="shared" si="1"/>
        <v>100</v>
      </c>
      <c r="K23" s="24"/>
    </row>
    <row r="24" spans="1:11" ht="21.95" customHeight="1">
      <c r="A24" s="77">
        <v>44869</v>
      </c>
      <c r="B24" s="75" t="s">
        <v>118</v>
      </c>
      <c r="C24" s="109">
        <v>22500</v>
      </c>
      <c r="D24" s="75" t="s">
        <v>28</v>
      </c>
      <c r="E24" s="72">
        <v>4</v>
      </c>
      <c r="F24" s="72">
        <v>2500</v>
      </c>
      <c r="G24" s="72">
        <f t="shared" si="0"/>
        <v>3060</v>
      </c>
      <c r="H24" s="72">
        <v>3000</v>
      </c>
      <c r="I24" s="72">
        <v>60</v>
      </c>
      <c r="J24" s="76">
        <f t="shared" si="1"/>
        <v>120</v>
      </c>
      <c r="K24" s="24"/>
    </row>
    <row r="25" spans="1:11" ht="21.95" customHeight="1">
      <c r="A25" s="36"/>
      <c r="B25" s="63" t="s">
        <v>82</v>
      </c>
      <c r="C25" s="63" t="s">
        <v>83</v>
      </c>
      <c r="D25" s="63" t="s">
        <v>28</v>
      </c>
      <c r="E25" s="72">
        <v>4</v>
      </c>
      <c r="F25" s="36">
        <v>1500</v>
      </c>
      <c r="G25" s="72">
        <f t="shared" si="0"/>
        <v>1121</v>
      </c>
      <c r="H25" s="36">
        <v>1000</v>
      </c>
      <c r="I25" s="36">
        <v>121</v>
      </c>
      <c r="J25" s="76">
        <f t="shared" si="1"/>
        <v>66.666666666666657</v>
      </c>
      <c r="K25" s="24"/>
    </row>
    <row r="26" spans="1:11" ht="21.95" customHeight="1">
      <c r="A26" s="73">
        <v>44875</v>
      </c>
      <c r="B26" s="75" t="s">
        <v>118</v>
      </c>
      <c r="C26" s="72">
        <v>22500</v>
      </c>
      <c r="D26" s="75" t="s">
        <v>28</v>
      </c>
      <c r="E26" s="72">
        <v>8</v>
      </c>
      <c r="F26" s="109">
        <v>5000</v>
      </c>
      <c r="G26" s="72">
        <f t="shared" si="0"/>
        <v>5130</v>
      </c>
      <c r="H26" s="72">
        <v>5000</v>
      </c>
      <c r="I26" s="72">
        <v>130</v>
      </c>
      <c r="J26" s="76">
        <f t="shared" si="1"/>
        <v>100</v>
      </c>
      <c r="K26" s="24"/>
    </row>
    <row r="27" spans="1:11" ht="21.95" customHeight="1">
      <c r="A27" s="73">
        <v>44876</v>
      </c>
      <c r="B27" s="75" t="s">
        <v>118</v>
      </c>
      <c r="C27" s="72">
        <v>22500</v>
      </c>
      <c r="D27" s="75" t="s">
        <v>28</v>
      </c>
      <c r="E27" s="72">
        <v>8</v>
      </c>
      <c r="F27" s="109">
        <v>5000</v>
      </c>
      <c r="G27" s="72">
        <f t="shared" si="0"/>
        <v>5060</v>
      </c>
      <c r="H27" s="109">
        <v>5000</v>
      </c>
      <c r="I27" s="72">
        <v>60</v>
      </c>
      <c r="J27" s="76">
        <f t="shared" si="1"/>
        <v>100</v>
      </c>
      <c r="K27" s="24"/>
    </row>
    <row r="28" spans="1:11" ht="21.95" customHeight="1">
      <c r="A28" s="73">
        <v>44879</v>
      </c>
      <c r="B28" s="75" t="s">
        <v>118</v>
      </c>
      <c r="C28" s="72">
        <v>22500</v>
      </c>
      <c r="D28" s="75" t="s">
        <v>28</v>
      </c>
      <c r="E28" s="72">
        <v>8</v>
      </c>
      <c r="F28" s="109">
        <v>5000</v>
      </c>
      <c r="G28" s="72">
        <f t="shared" si="0"/>
        <v>5132</v>
      </c>
      <c r="H28" s="109">
        <v>5000</v>
      </c>
      <c r="I28" s="72">
        <v>132</v>
      </c>
      <c r="J28" s="76">
        <f t="shared" si="1"/>
        <v>100</v>
      </c>
      <c r="K28" s="24"/>
    </row>
    <row r="29" spans="1:11" ht="21.95" customHeight="1">
      <c r="A29" s="73">
        <v>44880</v>
      </c>
      <c r="B29" s="75" t="s">
        <v>118</v>
      </c>
      <c r="C29" s="72">
        <v>22500</v>
      </c>
      <c r="D29" s="75" t="s">
        <v>28</v>
      </c>
      <c r="E29" s="72">
        <v>8</v>
      </c>
      <c r="F29" s="109">
        <v>5000</v>
      </c>
      <c r="G29" s="72">
        <f t="shared" si="0"/>
        <v>5123</v>
      </c>
      <c r="H29" s="109">
        <v>5000</v>
      </c>
      <c r="I29" s="72">
        <v>123</v>
      </c>
      <c r="J29" s="76">
        <f t="shared" si="1"/>
        <v>100</v>
      </c>
      <c r="K29" s="24"/>
    </row>
    <row r="30" spans="1:11" ht="21.95" customHeight="1">
      <c r="A30" s="29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29"/>
      <c r="B31" s="12"/>
      <c r="C31" s="12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19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94000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83000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1766.6666666666667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20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88.333333333333343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54"/>
  <sheetViews>
    <sheetView topLeftCell="A19" zoomScale="115" zoomScaleNormal="115" workbookViewId="0">
      <selection activeCell="A24" sqref="A24"/>
    </sheetView>
  </sheetViews>
  <sheetFormatPr defaultColWidth="9" defaultRowHeight="15.75"/>
  <cols>
    <col min="1" max="1" width="9.625" customWidth="1"/>
    <col min="2" max="2" width="16.75" customWidth="1"/>
    <col min="3" max="3" width="16.375" customWidth="1"/>
    <col min="4" max="4" width="13.125" customWidth="1"/>
    <col min="5" max="5" width="12.75" customWidth="1"/>
    <col min="6" max="10" width="8.625" customWidth="1"/>
    <col min="11" max="11" width="14.87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45</v>
      </c>
      <c r="C7" s="157"/>
      <c r="D7" s="157"/>
      <c r="E7" s="157"/>
      <c r="F7" s="6" t="s">
        <v>4</v>
      </c>
      <c r="G7" s="157" t="s">
        <v>170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62">
        <v>44851</v>
      </c>
      <c r="B10" s="63" t="s">
        <v>75</v>
      </c>
      <c r="C10" s="63" t="s">
        <v>73</v>
      </c>
      <c r="D10" s="36" t="s">
        <v>19</v>
      </c>
      <c r="E10" s="36">
        <v>8</v>
      </c>
      <c r="F10" s="36">
        <v>424</v>
      </c>
      <c r="G10" s="36">
        <f t="shared" ref="G10:G11" si="0">SUM(H10+I10)</f>
        <v>285</v>
      </c>
      <c r="H10" s="36">
        <v>280</v>
      </c>
      <c r="I10" s="36">
        <v>5</v>
      </c>
      <c r="J10" s="64">
        <f t="shared" ref="J10:J12" si="1">H10/F10*100</f>
        <v>66.037735849056602</v>
      </c>
      <c r="K10" s="24"/>
    </row>
    <row r="11" spans="1:11" ht="21.95" customHeight="1">
      <c r="A11" s="62">
        <v>44852</v>
      </c>
      <c r="B11" s="36" t="s">
        <v>75</v>
      </c>
      <c r="C11" s="36" t="s">
        <v>73</v>
      </c>
      <c r="D11" s="36" t="s">
        <v>19</v>
      </c>
      <c r="E11" s="36">
        <v>8</v>
      </c>
      <c r="F11" s="36">
        <v>424</v>
      </c>
      <c r="G11" s="36">
        <f t="shared" si="0"/>
        <v>298</v>
      </c>
      <c r="H11" s="36">
        <v>288</v>
      </c>
      <c r="I11" s="36">
        <v>10</v>
      </c>
      <c r="J11" s="64">
        <f t="shared" si="1"/>
        <v>67.924528301886795</v>
      </c>
      <c r="K11" s="24"/>
    </row>
    <row r="12" spans="1:11" ht="21.95" customHeight="1">
      <c r="A12" s="125">
        <v>44853</v>
      </c>
      <c r="B12" s="36" t="s">
        <v>75</v>
      </c>
      <c r="C12" s="36" t="s">
        <v>73</v>
      </c>
      <c r="D12" s="36" t="s">
        <v>19</v>
      </c>
      <c r="E12" s="36">
        <v>8</v>
      </c>
      <c r="F12" s="36">
        <v>424</v>
      </c>
      <c r="G12" s="36">
        <f t="shared" ref="G12:G30" si="2">SUM(H12+I12)</f>
        <v>305</v>
      </c>
      <c r="H12" s="36">
        <v>304</v>
      </c>
      <c r="I12" s="126">
        <v>1</v>
      </c>
      <c r="J12" s="64">
        <f t="shared" si="1"/>
        <v>71.698113207547166</v>
      </c>
      <c r="K12" s="24"/>
    </row>
    <row r="13" spans="1:11" ht="21.95" customHeight="1">
      <c r="A13" s="62">
        <v>44854</v>
      </c>
      <c r="B13" s="36" t="s">
        <v>75</v>
      </c>
      <c r="C13" s="36" t="s">
        <v>73</v>
      </c>
      <c r="D13" s="36" t="s">
        <v>19</v>
      </c>
      <c r="E13" s="36">
        <v>8</v>
      </c>
      <c r="F13" s="36">
        <v>424</v>
      </c>
      <c r="G13" s="36">
        <f t="shared" si="2"/>
        <v>311</v>
      </c>
      <c r="H13" s="36">
        <v>304</v>
      </c>
      <c r="I13" s="36">
        <v>7</v>
      </c>
      <c r="J13" s="64">
        <f t="shared" ref="J13:J30" si="3">H13/F13*100</f>
        <v>71.698113207547166</v>
      </c>
      <c r="K13" s="24"/>
    </row>
    <row r="14" spans="1:11" ht="21.95" customHeight="1">
      <c r="A14" s="62">
        <v>44855</v>
      </c>
      <c r="B14" s="36" t="s">
        <v>75</v>
      </c>
      <c r="C14" s="36" t="s">
        <v>73</v>
      </c>
      <c r="D14" s="36" t="s">
        <v>19</v>
      </c>
      <c r="E14" s="36">
        <v>8</v>
      </c>
      <c r="F14" s="36">
        <v>424</v>
      </c>
      <c r="G14" s="36">
        <f t="shared" si="2"/>
        <v>400</v>
      </c>
      <c r="H14" s="36">
        <v>400</v>
      </c>
      <c r="I14" s="36"/>
      <c r="J14" s="64">
        <f t="shared" si="3"/>
        <v>94.339622641509436</v>
      </c>
      <c r="K14" s="24"/>
    </row>
    <row r="15" spans="1:11" ht="21.95" customHeight="1">
      <c r="A15" s="65">
        <v>44858</v>
      </c>
      <c r="B15" s="36" t="s">
        <v>75</v>
      </c>
      <c r="C15" s="36" t="s">
        <v>73</v>
      </c>
      <c r="D15" s="36" t="s">
        <v>19</v>
      </c>
      <c r="E15" s="36">
        <v>8</v>
      </c>
      <c r="F15" s="36">
        <v>424</v>
      </c>
      <c r="G15" s="36">
        <f t="shared" si="2"/>
        <v>336</v>
      </c>
      <c r="H15" s="36">
        <v>336</v>
      </c>
      <c r="I15" s="36"/>
      <c r="J15" s="64">
        <f t="shared" si="3"/>
        <v>79.245283018867923</v>
      </c>
      <c r="K15" s="24"/>
    </row>
    <row r="16" spans="1:11" ht="21.95" customHeight="1">
      <c r="A16" s="65">
        <v>44859</v>
      </c>
      <c r="B16" s="36" t="s">
        <v>75</v>
      </c>
      <c r="C16" s="36" t="s">
        <v>73</v>
      </c>
      <c r="D16" s="36" t="s">
        <v>19</v>
      </c>
      <c r="E16" s="36">
        <v>8</v>
      </c>
      <c r="F16" s="36">
        <v>424</v>
      </c>
      <c r="G16" s="36">
        <f t="shared" si="2"/>
        <v>320</v>
      </c>
      <c r="H16" s="36">
        <v>320</v>
      </c>
      <c r="I16" s="36"/>
      <c r="J16" s="64">
        <f t="shared" si="3"/>
        <v>75.471698113207552</v>
      </c>
      <c r="K16" s="24"/>
    </row>
    <row r="17" spans="1:11" ht="21.95" customHeight="1">
      <c r="A17" s="65">
        <v>44860</v>
      </c>
      <c r="B17" s="36" t="s">
        <v>75</v>
      </c>
      <c r="C17" s="36" t="s">
        <v>73</v>
      </c>
      <c r="D17" s="36" t="s">
        <v>19</v>
      </c>
      <c r="E17" s="36">
        <v>8</v>
      </c>
      <c r="F17" s="36">
        <v>424</v>
      </c>
      <c r="G17" s="36">
        <f t="shared" si="2"/>
        <v>350</v>
      </c>
      <c r="H17" s="36">
        <v>350</v>
      </c>
      <c r="I17" s="36"/>
      <c r="J17" s="64">
        <f t="shared" si="3"/>
        <v>82.547169811320757</v>
      </c>
      <c r="K17" s="24"/>
    </row>
    <row r="18" spans="1:11" ht="21.95" customHeight="1">
      <c r="A18" s="65">
        <v>44861</v>
      </c>
      <c r="B18" s="36" t="s">
        <v>75</v>
      </c>
      <c r="C18" s="36" t="s">
        <v>73</v>
      </c>
      <c r="D18" s="36" t="s">
        <v>19</v>
      </c>
      <c r="E18" s="36">
        <v>8</v>
      </c>
      <c r="F18" s="36">
        <v>424</v>
      </c>
      <c r="G18" s="36">
        <f t="shared" si="2"/>
        <v>380</v>
      </c>
      <c r="H18" s="36">
        <v>380</v>
      </c>
      <c r="I18" s="36"/>
      <c r="J18" s="64">
        <f t="shared" si="3"/>
        <v>89.622641509433961</v>
      </c>
      <c r="K18" s="24"/>
    </row>
    <row r="19" spans="1:11" ht="21.95" customHeight="1">
      <c r="A19" s="65">
        <v>44862</v>
      </c>
      <c r="B19" s="36" t="s">
        <v>75</v>
      </c>
      <c r="C19" s="36" t="s">
        <v>73</v>
      </c>
      <c r="D19" s="36" t="s">
        <v>19</v>
      </c>
      <c r="E19" s="36">
        <v>8</v>
      </c>
      <c r="F19" s="36">
        <v>424</v>
      </c>
      <c r="G19" s="36">
        <f t="shared" si="2"/>
        <v>424</v>
      </c>
      <c r="H19" s="36">
        <v>424</v>
      </c>
      <c r="I19" s="36"/>
      <c r="J19" s="64">
        <f t="shared" si="3"/>
        <v>100</v>
      </c>
      <c r="K19" s="24"/>
    </row>
    <row r="20" spans="1:11" ht="21.95" customHeight="1">
      <c r="A20" s="65">
        <v>44865</v>
      </c>
      <c r="B20" s="36" t="s">
        <v>75</v>
      </c>
      <c r="C20" s="36" t="s">
        <v>73</v>
      </c>
      <c r="D20" s="36" t="s">
        <v>19</v>
      </c>
      <c r="E20" s="36">
        <v>8</v>
      </c>
      <c r="F20" s="36">
        <v>424</v>
      </c>
      <c r="G20" s="36">
        <f t="shared" si="2"/>
        <v>424</v>
      </c>
      <c r="H20" s="36">
        <v>424</v>
      </c>
      <c r="I20" s="36"/>
      <c r="J20" s="64">
        <f t="shared" si="3"/>
        <v>100</v>
      </c>
      <c r="K20" s="24"/>
    </row>
    <row r="21" spans="1:11" ht="21.95" customHeight="1">
      <c r="A21" s="65">
        <v>44866</v>
      </c>
      <c r="B21" s="36" t="s">
        <v>75</v>
      </c>
      <c r="C21" s="36" t="s">
        <v>73</v>
      </c>
      <c r="D21" s="36" t="s">
        <v>19</v>
      </c>
      <c r="E21" s="36">
        <v>8</v>
      </c>
      <c r="F21" s="36">
        <v>424</v>
      </c>
      <c r="G21" s="36">
        <f t="shared" si="2"/>
        <v>424</v>
      </c>
      <c r="H21" s="36">
        <v>424</v>
      </c>
      <c r="I21" s="36"/>
      <c r="J21" s="64">
        <f t="shared" si="3"/>
        <v>100</v>
      </c>
      <c r="K21" s="24"/>
    </row>
    <row r="22" spans="1:11" ht="21.95" customHeight="1">
      <c r="A22" s="65">
        <v>44867</v>
      </c>
      <c r="B22" s="36" t="s">
        <v>75</v>
      </c>
      <c r="C22" s="36" t="s">
        <v>73</v>
      </c>
      <c r="D22" s="36" t="s">
        <v>19</v>
      </c>
      <c r="E22" s="36">
        <v>8</v>
      </c>
      <c r="F22" s="36">
        <v>424</v>
      </c>
      <c r="G22" s="36">
        <f t="shared" si="2"/>
        <v>424</v>
      </c>
      <c r="H22" s="36">
        <v>424</v>
      </c>
      <c r="I22" s="36"/>
      <c r="J22" s="64">
        <f t="shared" si="3"/>
        <v>100</v>
      </c>
      <c r="K22" s="24"/>
    </row>
    <row r="23" spans="1:11" ht="21.95" customHeight="1">
      <c r="A23" s="65">
        <v>44868</v>
      </c>
      <c r="B23" s="36" t="s">
        <v>75</v>
      </c>
      <c r="C23" s="36" t="s">
        <v>73</v>
      </c>
      <c r="D23" s="36" t="s">
        <v>19</v>
      </c>
      <c r="E23" s="36">
        <v>8</v>
      </c>
      <c r="F23" s="36">
        <v>424</v>
      </c>
      <c r="G23" s="36">
        <f t="shared" si="2"/>
        <v>424</v>
      </c>
      <c r="H23" s="36">
        <v>424</v>
      </c>
      <c r="I23" s="36"/>
      <c r="J23" s="64">
        <f t="shared" si="3"/>
        <v>100</v>
      </c>
      <c r="K23" s="24"/>
    </row>
    <row r="24" spans="1:11" ht="21.95" customHeight="1">
      <c r="A24" s="61">
        <v>44872</v>
      </c>
      <c r="B24" s="36" t="s">
        <v>75</v>
      </c>
      <c r="C24" s="36" t="s">
        <v>73</v>
      </c>
      <c r="D24" s="36" t="s">
        <v>19</v>
      </c>
      <c r="E24" s="36">
        <v>8</v>
      </c>
      <c r="F24" s="36">
        <v>424</v>
      </c>
      <c r="G24" s="36">
        <f t="shared" si="2"/>
        <v>424</v>
      </c>
      <c r="H24" s="36">
        <v>424</v>
      </c>
      <c r="I24" s="36"/>
      <c r="J24" s="64">
        <f t="shared" si="3"/>
        <v>100</v>
      </c>
      <c r="K24" s="24"/>
    </row>
    <row r="25" spans="1:11" ht="21.95" customHeight="1">
      <c r="A25" s="71">
        <v>44873</v>
      </c>
      <c r="B25" s="36" t="s">
        <v>75</v>
      </c>
      <c r="C25" s="36" t="s">
        <v>73</v>
      </c>
      <c r="D25" s="36" t="s">
        <v>19</v>
      </c>
      <c r="E25" s="36">
        <v>8</v>
      </c>
      <c r="F25" s="36">
        <v>424</v>
      </c>
      <c r="G25" s="36">
        <f t="shared" si="2"/>
        <v>424</v>
      </c>
      <c r="H25" s="36">
        <v>424</v>
      </c>
      <c r="I25" s="36"/>
      <c r="J25" s="64">
        <f t="shared" si="3"/>
        <v>100</v>
      </c>
      <c r="K25" s="24"/>
    </row>
    <row r="26" spans="1:11" ht="21.95" customHeight="1">
      <c r="A26" s="65">
        <v>44874</v>
      </c>
      <c r="B26" s="36" t="s">
        <v>75</v>
      </c>
      <c r="C26" s="36" t="s">
        <v>73</v>
      </c>
      <c r="D26" s="36" t="s">
        <v>19</v>
      </c>
      <c r="E26" s="36">
        <v>8</v>
      </c>
      <c r="F26" s="36">
        <v>424</v>
      </c>
      <c r="G26" s="36">
        <f t="shared" si="2"/>
        <v>424</v>
      </c>
      <c r="H26" s="36">
        <v>424</v>
      </c>
      <c r="I26" s="36"/>
      <c r="J26" s="64">
        <f t="shared" si="3"/>
        <v>100</v>
      </c>
      <c r="K26" s="24"/>
    </row>
    <row r="27" spans="1:11" ht="21.95" customHeight="1">
      <c r="A27" s="65">
        <v>44875</v>
      </c>
      <c r="B27" s="36" t="s">
        <v>75</v>
      </c>
      <c r="C27" s="36" t="s">
        <v>73</v>
      </c>
      <c r="D27" s="36" t="s">
        <v>19</v>
      </c>
      <c r="E27" s="36">
        <v>8</v>
      </c>
      <c r="F27" s="36">
        <v>424</v>
      </c>
      <c r="G27" s="36">
        <f t="shared" si="2"/>
        <v>424</v>
      </c>
      <c r="H27" s="36">
        <v>424</v>
      </c>
      <c r="I27" s="36"/>
      <c r="J27" s="64">
        <f t="shared" si="3"/>
        <v>100</v>
      </c>
      <c r="K27" s="24"/>
    </row>
    <row r="28" spans="1:11" ht="21.95" customHeight="1">
      <c r="A28" s="65">
        <v>44876</v>
      </c>
      <c r="B28" s="36" t="s">
        <v>75</v>
      </c>
      <c r="C28" s="36" t="s">
        <v>73</v>
      </c>
      <c r="D28" s="36" t="s">
        <v>19</v>
      </c>
      <c r="E28" s="36">
        <v>8</v>
      </c>
      <c r="F28" s="36">
        <v>424</v>
      </c>
      <c r="G28" s="36">
        <f t="shared" si="2"/>
        <v>424</v>
      </c>
      <c r="H28" s="36">
        <v>424</v>
      </c>
      <c r="I28" s="36"/>
      <c r="J28" s="64">
        <f t="shared" si="3"/>
        <v>100</v>
      </c>
      <c r="K28" s="24"/>
    </row>
    <row r="29" spans="1:11" ht="21.95" customHeight="1">
      <c r="A29" s="65">
        <v>44879</v>
      </c>
      <c r="B29" s="36" t="s">
        <v>75</v>
      </c>
      <c r="C29" s="36" t="s">
        <v>73</v>
      </c>
      <c r="D29" s="36" t="s">
        <v>19</v>
      </c>
      <c r="E29" s="36">
        <v>8</v>
      </c>
      <c r="F29" s="36">
        <v>424</v>
      </c>
      <c r="G29" s="36">
        <f t="shared" si="2"/>
        <v>424</v>
      </c>
      <c r="H29" s="36">
        <v>424</v>
      </c>
      <c r="I29" s="36"/>
      <c r="J29" s="64">
        <f t="shared" si="3"/>
        <v>100</v>
      </c>
      <c r="K29" s="24"/>
    </row>
    <row r="30" spans="1:11" ht="21.95" customHeight="1">
      <c r="A30" s="65">
        <v>44880</v>
      </c>
      <c r="B30" s="63" t="s">
        <v>75</v>
      </c>
      <c r="C30" s="36" t="s">
        <v>73</v>
      </c>
      <c r="D30" s="36" t="s">
        <v>19</v>
      </c>
      <c r="E30" s="36">
        <v>8</v>
      </c>
      <c r="F30" s="36">
        <v>424</v>
      </c>
      <c r="G30" s="36">
        <f t="shared" si="2"/>
        <v>424</v>
      </c>
      <c r="H30" s="36">
        <v>424</v>
      </c>
      <c r="I30" s="36"/>
      <c r="J30" s="64">
        <f t="shared" si="3"/>
        <v>100</v>
      </c>
      <c r="K30" s="24"/>
    </row>
    <row r="31" spans="1:11" ht="21.95" customHeight="1">
      <c r="A31" s="29"/>
      <c r="B31" s="12"/>
      <c r="C31" s="12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21</v>
      </c>
      <c r="D48" s="15"/>
      <c r="E48" s="15"/>
      <c r="F48" s="147"/>
      <c r="G48" s="147"/>
      <c r="H48" s="147"/>
      <c r="I48" s="147"/>
      <c r="J48" s="16"/>
      <c r="K48" s="149"/>
    </row>
    <row r="49" spans="1:11" ht="21" customHeight="1">
      <c r="A49" s="146" t="s">
        <v>22</v>
      </c>
      <c r="B49" s="146"/>
      <c r="C49" s="14">
        <f>SUM(F10:F47)</f>
        <v>8904</v>
      </c>
      <c r="D49" s="15"/>
      <c r="E49" s="15"/>
      <c r="F49" s="147"/>
      <c r="G49" s="147"/>
      <c r="H49" s="147"/>
      <c r="I49" s="147"/>
      <c r="J49" s="16"/>
      <c r="K49" s="149"/>
    </row>
    <row r="50" spans="1:11" ht="21" customHeight="1">
      <c r="A50" s="146" t="s">
        <v>23</v>
      </c>
      <c r="B50" s="146"/>
      <c r="C50" s="14">
        <f>SUM(H10:H47)</f>
        <v>8050</v>
      </c>
      <c r="D50" s="15"/>
      <c r="E50" s="15"/>
      <c r="F50" s="147"/>
      <c r="G50" s="147"/>
      <c r="H50" s="147"/>
      <c r="I50" s="147"/>
      <c r="J50" s="16"/>
      <c r="K50" s="149"/>
    </row>
    <row r="51" spans="1:11" ht="21" customHeight="1">
      <c r="A51" s="148" t="s">
        <v>24</v>
      </c>
      <c r="B51" s="146"/>
      <c r="C51" s="34">
        <f>SUM(J10:J47)</f>
        <v>1898.5849056603774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21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90.408805031446548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8">
    <mergeCell ref="A53:B53"/>
    <mergeCell ref="I48:I50"/>
    <mergeCell ref="I51:I53"/>
    <mergeCell ref="K48:K50"/>
    <mergeCell ref="K51:K53"/>
    <mergeCell ref="F48:H50"/>
    <mergeCell ref="F51:H53"/>
    <mergeCell ref="A48:B48"/>
    <mergeCell ref="A49:B49"/>
    <mergeCell ref="A50:B50"/>
    <mergeCell ref="A51:B51"/>
    <mergeCell ref="A52:B52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54"/>
  <sheetViews>
    <sheetView topLeftCell="A29" zoomScale="115" zoomScaleNormal="115" workbookViewId="0">
      <selection activeCell="A14" sqref="A14"/>
    </sheetView>
  </sheetViews>
  <sheetFormatPr defaultColWidth="9" defaultRowHeight="15.75"/>
  <cols>
    <col min="1" max="1" width="11.125" customWidth="1"/>
    <col min="2" max="2" width="19.5" customWidth="1"/>
    <col min="3" max="3" width="16.125" customWidth="1"/>
    <col min="4" max="4" width="13.125" customWidth="1"/>
    <col min="5" max="5" width="12.75" customWidth="1"/>
    <col min="6" max="10" width="8.625" customWidth="1"/>
    <col min="11" max="11" width="14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46</v>
      </c>
      <c r="C7" s="157"/>
      <c r="D7" s="157"/>
      <c r="E7" s="157"/>
      <c r="F7" s="6" t="s">
        <v>4</v>
      </c>
      <c r="G7" s="157" t="s">
        <v>157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104</v>
      </c>
      <c r="C10" s="12">
        <v>86901</v>
      </c>
      <c r="D10" s="12" t="s">
        <v>19</v>
      </c>
      <c r="E10" s="12">
        <v>8</v>
      </c>
      <c r="F10" s="12">
        <v>720</v>
      </c>
      <c r="G10" s="12">
        <f>SUM(H10+I10)</f>
        <v>310</v>
      </c>
      <c r="H10" s="12">
        <v>310</v>
      </c>
      <c r="I10" s="12"/>
      <c r="J10" s="35">
        <f t="shared" ref="J10:J31" si="0">H10/F10*100</f>
        <v>43.055555555555557</v>
      </c>
      <c r="K10" s="24"/>
    </row>
    <row r="11" spans="1:11" ht="21.95" customHeight="1">
      <c r="A11" s="28">
        <v>44852</v>
      </c>
      <c r="B11" s="60" t="s">
        <v>104</v>
      </c>
      <c r="C11" s="117">
        <v>86901</v>
      </c>
      <c r="D11" s="117" t="s">
        <v>19</v>
      </c>
      <c r="E11" s="117">
        <v>8</v>
      </c>
      <c r="F11" s="117">
        <v>720</v>
      </c>
      <c r="G11" s="117">
        <f t="shared" ref="G11:G31" si="1">SUM(H11+I11)</f>
        <v>310</v>
      </c>
      <c r="H11" s="117">
        <v>310</v>
      </c>
      <c r="I11" s="12"/>
      <c r="J11" s="35">
        <f t="shared" si="0"/>
        <v>43.055555555555557</v>
      </c>
      <c r="K11" s="24"/>
    </row>
    <row r="12" spans="1:11" ht="21.95" customHeight="1">
      <c r="A12" s="28">
        <v>44853</v>
      </c>
      <c r="B12" s="60" t="s">
        <v>104</v>
      </c>
      <c r="C12" s="117">
        <v>86901</v>
      </c>
      <c r="D12" s="117" t="s">
        <v>19</v>
      </c>
      <c r="E12" s="117">
        <v>8</v>
      </c>
      <c r="F12" s="117">
        <v>720</v>
      </c>
      <c r="G12" s="117">
        <f t="shared" si="1"/>
        <v>310</v>
      </c>
      <c r="H12" s="117">
        <v>310</v>
      </c>
      <c r="I12" s="12"/>
      <c r="J12" s="35">
        <f t="shared" si="0"/>
        <v>43.055555555555557</v>
      </c>
      <c r="K12" s="24"/>
    </row>
    <row r="13" spans="1:11" ht="21.95" customHeight="1">
      <c r="A13" s="28">
        <v>44854</v>
      </c>
      <c r="B13" s="60" t="s">
        <v>104</v>
      </c>
      <c r="C13" s="117">
        <v>86901</v>
      </c>
      <c r="D13" s="117" t="s">
        <v>19</v>
      </c>
      <c r="E13" s="117">
        <v>8</v>
      </c>
      <c r="F13" s="117">
        <v>720</v>
      </c>
      <c r="G13" s="117">
        <f t="shared" si="1"/>
        <v>310</v>
      </c>
      <c r="H13" s="117">
        <v>310</v>
      </c>
      <c r="I13" s="12"/>
      <c r="J13" s="35">
        <f t="shared" si="0"/>
        <v>43.055555555555557</v>
      </c>
      <c r="K13" s="24"/>
    </row>
    <row r="14" spans="1:11" ht="21.95" customHeight="1">
      <c r="A14" s="62">
        <v>44855</v>
      </c>
      <c r="B14" s="63" t="s">
        <v>126</v>
      </c>
      <c r="C14" s="63" t="s">
        <v>156</v>
      </c>
      <c r="D14" s="36" t="s">
        <v>19</v>
      </c>
      <c r="E14" s="36">
        <v>8</v>
      </c>
      <c r="F14" s="36">
        <v>684</v>
      </c>
      <c r="G14" s="117">
        <f t="shared" si="1"/>
        <v>421</v>
      </c>
      <c r="H14" s="36">
        <v>421</v>
      </c>
      <c r="I14" s="36"/>
      <c r="J14" s="64">
        <f t="shared" si="0"/>
        <v>61.549707602339176</v>
      </c>
      <c r="K14" s="24"/>
    </row>
    <row r="15" spans="1:11" ht="21.95" customHeight="1">
      <c r="A15" s="62">
        <v>44858</v>
      </c>
      <c r="B15" s="63" t="s">
        <v>103</v>
      </c>
      <c r="C15" s="63" t="s">
        <v>86</v>
      </c>
      <c r="D15" s="36" t="s">
        <v>19</v>
      </c>
      <c r="E15" s="36">
        <v>8</v>
      </c>
      <c r="F15" s="36">
        <v>456</v>
      </c>
      <c r="G15" s="117">
        <f t="shared" si="1"/>
        <v>400</v>
      </c>
      <c r="H15" s="36">
        <v>400</v>
      </c>
      <c r="I15" s="36"/>
      <c r="J15" s="64">
        <f t="shared" si="0"/>
        <v>87.719298245614027</v>
      </c>
      <c r="K15" s="24"/>
    </row>
    <row r="16" spans="1:11" ht="21.95" customHeight="1">
      <c r="A16" s="62">
        <v>44859</v>
      </c>
      <c r="B16" s="63" t="s">
        <v>118</v>
      </c>
      <c r="C16" s="36">
        <v>22500</v>
      </c>
      <c r="D16" s="36" t="s">
        <v>19</v>
      </c>
      <c r="E16" s="36">
        <v>8</v>
      </c>
      <c r="F16" s="36">
        <v>3040</v>
      </c>
      <c r="G16" s="117">
        <f t="shared" si="1"/>
        <v>2014</v>
      </c>
      <c r="H16" s="36">
        <v>2014</v>
      </c>
      <c r="I16" s="36"/>
      <c r="J16" s="64">
        <f t="shared" si="0"/>
        <v>66.25</v>
      </c>
      <c r="K16" s="24"/>
    </row>
    <row r="17" spans="1:11" ht="21.95" customHeight="1">
      <c r="A17" s="62">
        <v>44860</v>
      </c>
      <c r="B17" s="63" t="s">
        <v>118</v>
      </c>
      <c r="C17" s="36">
        <v>22500</v>
      </c>
      <c r="D17" s="36" t="s">
        <v>19</v>
      </c>
      <c r="E17" s="36">
        <v>8</v>
      </c>
      <c r="F17" s="36">
        <v>3040</v>
      </c>
      <c r="G17" s="117">
        <f t="shared" si="1"/>
        <v>2026</v>
      </c>
      <c r="H17" s="36">
        <v>2026</v>
      </c>
      <c r="I17" s="36"/>
      <c r="J17" s="64">
        <f t="shared" si="0"/>
        <v>66.644736842105274</v>
      </c>
      <c r="K17" s="24"/>
    </row>
    <row r="18" spans="1:11" ht="21.95" customHeight="1">
      <c r="A18" s="62">
        <v>44861</v>
      </c>
      <c r="B18" s="63" t="s">
        <v>118</v>
      </c>
      <c r="C18" s="36">
        <v>22500</v>
      </c>
      <c r="D18" s="36" t="s">
        <v>19</v>
      </c>
      <c r="E18" s="36">
        <v>8</v>
      </c>
      <c r="F18" s="36">
        <v>3040</v>
      </c>
      <c r="G18" s="117">
        <f t="shared" si="1"/>
        <v>1904</v>
      </c>
      <c r="H18" s="36">
        <v>1904</v>
      </c>
      <c r="I18" s="36"/>
      <c r="J18" s="64">
        <f t="shared" si="0"/>
        <v>62.631578947368418</v>
      </c>
      <c r="K18" s="24"/>
    </row>
    <row r="19" spans="1:11" ht="21.95" customHeight="1">
      <c r="A19" s="65">
        <v>44862</v>
      </c>
      <c r="B19" s="63" t="s">
        <v>118</v>
      </c>
      <c r="C19" s="36">
        <v>22500</v>
      </c>
      <c r="D19" s="36" t="s">
        <v>19</v>
      </c>
      <c r="E19" s="36">
        <v>8</v>
      </c>
      <c r="F19" s="36">
        <v>3040</v>
      </c>
      <c r="G19" s="117">
        <f t="shared" si="1"/>
        <v>1764</v>
      </c>
      <c r="H19" s="36">
        <v>1764</v>
      </c>
      <c r="I19" s="36"/>
      <c r="J19" s="64">
        <f t="shared" si="0"/>
        <v>58.026315789473685</v>
      </c>
      <c r="K19" s="24"/>
    </row>
    <row r="20" spans="1:11" ht="21.95" customHeight="1">
      <c r="A20" s="28">
        <v>44865</v>
      </c>
      <c r="B20" s="63" t="s">
        <v>118</v>
      </c>
      <c r="C20" s="36">
        <v>22500</v>
      </c>
      <c r="D20" s="36" t="s">
        <v>19</v>
      </c>
      <c r="E20" s="36">
        <v>8</v>
      </c>
      <c r="F20" s="36">
        <v>3040</v>
      </c>
      <c r="G20" s="117">
        <f t="shared" ref="G20" si="2">SUM(H20+I20)</f>
        <v>1764</v>
      </c>
      <c r="H20" s="36">
        <v>1764</v>
      </c>
      <c r="I20" s="12"/>
      <c r="J20" s="64">
        <f t="shared" si="0"/>
        <v>58.026315789473685</v>
      </c>
      <c r="K20" s="24"/>
    </row>
    <row r="21" spans="1:11" ht="21.95" customHeight="1">
      <c r="A21" s="28">
        <v>44866</v>
      </c>
      <c r="B21" s="60" t="s">
        <v>118</v>
      </c>
      <c r="C21" s="117">
        <v>22500</v>
      </c>
      <c r="D21" s="60" t="s">
        <v>19</v>
      </c>
      <c r="E21" s="117">
        <v>8</v>
      </c>
      <c r="F21" s="117">
        <v>3040</v>
      </c>
      <c r="G21" s="117">
        <f t="shared" si="1"/>
        <v>3040</v>
      </c>
      <c r="H21" s="12">
        <v>3040</v>
      </c>
      <c r="I21" s="12"/>
      <c r="J21" s="64">
        <f t="shared" si="0"/>
        <v>100</v>
      </c>
      <c r="K21" s="24"/>
    </row>
    <row r="22" spans="1:11" ht="21.95" customHeight="1">
      <c r="A22" s="28">
        <v>44867</v>
      </c>
      <c r="B22" s="60" t="s">
        <v>118</v>
      </c>
      <c r="C22" s="117">
        <v>22500</v>
      </c>
      <c r="D22" s="60" t="s">
        <v>19</v>
      </c>
      <c r="E22" s="117">
        <v>8</v>
      </c>
      <c r="F22" s="117">
        <v>3040</v>
      </c>
      <c r="G22" s="117">
        <f t="shared" si="1"/>
        <v>3040</v>
      </c>
      <c r="H22" s="12">
        <v>3040</v>
      </c>
      <c r="I22" s="12"/>
      <c r="J22" s="64">
        <f t="shared" si="0"/>
        <v>100</v>
      </c>
      <c r="K22" s="24"/>
    </row>
    <row r="23" spans="1:11" ht="21.95" customHeight="1">
      <c r="A23" s="28">
        <v>44868</v>
      </c>
      <c r="B23" s="60" t="s">
        <v>118</v>
      </c>
      <c r="C23" s="117">
        <v>22500</v>
      </c>
      <c r="D23" s="60" t="s">
        <v>19</v>
      </c>
      <c r="E23" s="117">
        <v>8</v>
      </c>
      <c r="F23" s="117">
        <v>3040</v>
      </c>
      <c r="G23" s="117">
        <f t="shared" si="1"/>
        <v>2256</v>
      </c>
      <c r="H23" s="12">
        <v>2256</v>
      </c>
      <c r="I23" s="12"/>
      <c r="J23" s="64">
        <f t="shared" si="0"/>
        <v>74.210526315789465</v>
      </c>
      <c r="K23" s="24"/>
    </row>
    <row r="24" spans="1:11" ht="21.95" customHeight="1">
      <c r="A24" s="28">
        <v>44869</v>
      </c>
      <c r="B24" s="60" t="s">
        <v>118</v>
      </c>
      <c r="C24" s="117">
        <v>22500</v>
      </c>
      <c r="D24" s="60" t="s">
        <v>19</v>
      </c>
      <c r="E24" s="117">
        <v>8</v>
      </c>
      <c r="F24" s="117">
        <v>3040</v>
      </c>
      <c r="G24" s="117">
        <f t="shared" si="1"/>
        <v>2372</v>
      </c>
      <c r="H24" s="36">
        <v>2372</v>
      </c>
      <c r="I24" s="36"/>
      <c r="J24" s="64">
        <f t="shared" si="0"/>
        <v>78.026315789473685</v>
      </c>
      <c r="K24" s="24"/>
    </row>
    <row r="25" spans="1:11" ht="21.95" customHeight="1">
      <c r="A25" s="29">
        <v>44872</v>
      </c>
      <c r="B25" s="60" t="s">
        <v>118</v>
      </c>
      <c r="C25" s="117">
        <v>22500</v>
      </c>
      <c r="D25" s="60" t="s">
        <v>19</v>
      </c>
      <c r="E25" s="117">
        <v>8</v>
      </c>
      <c r="F25" s="117">
        <v>3040</v>
      </c>
      <c r="G25" s="117">
        <f t="shared" si="1"/>
        <v>3040</v>
      </c>
      <c r="H25" s="12">
        <v>3040</v>
      </c>
      <c r="I25" s="12"/>
      <c r="J25" s="64">
        <f t="shared" si="0"/>
        <v>100</v>
      </c>
      <c r="K25" s="24"/>
    </row>
    <row r="26" spans="1:11" ht="21.95" customHeight="1">
      <c r="A26" s="29">
        <v>44873</v>
      </c>
      <c r="B26" s="60" t="s">
        <v>118</v>
      </c>
      <c r="C26" s="117">
        <v>22500</v>
      </c>
      <c r="D26" s="60" t="s">
        <v>19</v>
      </c>
      <c r="E26" s="117">
        <v>8</v>
      </c>
      <c r="F26" s="117">
        <v>3040</v>
      </c>
      <c r="G26" s="117">
        <f t="shared" si="1"/>
        <v>2717</v>
      </c>
      <c r="H26" s="12">
        <v>2717</v>
      </c>
      <c r="I26" s="12"/>
      <c r="J26" s="64">
        <f t="shared" si="0"/>
        <v>89.375</v>
      </c>
      <c r="K26" s="24"/>
    </row>
    <row r="27" spans="1:11" ht="21.95" customHeight="1">
      <c r="A27" s="29">
        <v>44874</v>
      </c>
      <c r="B27" s="60" t="s">
        <v>118</v>
      </c>
      <c r="C27" s="117">
        <v>22500</v>
      </c>
      <c r="D27" s="60" t="s">
        <v>19</v>
      </c>
      <c r="E27" s="117">
        <v>8</v>
      </c>
      <c r="F27" s="117">
        <v>3040</v>
      </c>
      <c r="G27" s="117">
        <f t="shared" si="1"/>
        <v>2000</v>
      </c>
      <c r="H27" s="12">
        <v>2000</v>
      </c>
      <c r="I27" s="12"/>
      <c r="J27" s="64">
        <f t="shared" si="0"/>
        <v>65.789473684210535</v>
      </c>
      <c r="K27" s="24"/>
    </row>
    <row r="28" spans="1:11" ht="21.95" customHeight="1">
      <c r="A28" s="29">
        <v>44875</v>
      </c>
      <c r="B28" s="60" t="s">
        <v>118</v>
      </c>
      <c r="C28" s="117">
        <v>22500</v>
      </c>
      <c r="D28" s="60" t="s">
        <v>19</v>
      </c>
      <c r="E28" s="117">
        <v>8</v>
      </c>
      <c r="F28" s="117">
        <v>3040</v>
      </c>
      <c r="G28" s="117">
        <f t="shared" si="1"/>
        <v>3040</v>
      </c>
      <c r="H28" s="12">
        <v>3040</v>
      </c>
      <c r="I28" s="12"/>
      <c r="J28" s="64">
        <f t="shared" si="0"/>
        <v>100</v>
      </c>
      <c r="K28" s="24"/>
    </row>
    <row r="29" spans="1:11" ht="21.95" customHeight="1">
      <c r="A29" s="29">
        <v>44876</v>
      </c>
      <c r="B29" s="60" t="s">
        <v>118</v>
      </c>
      <c r="C29" s="12">
        <v>22500</v>
      </c>
      <c r="D29" s="60" t="s">
        <v>19</v>
      </c>
      <c r="E29" s="12">
        <v>8</v>
      </c>
      <c r="F29" s="12">
        <v>3040</v>
      </c>
      <c r="G29" s="117">
        <f t="shared" si="1"/>
        <v>3040</v>
      </c>
      <c r="H29" s="12">
        <v>3040</v>
      </c>
      <c r="I29" s="12"/>
      <c r="J29" s="64">
        <f t="shared" si="0"/>
        <v>100</v>
      </c>
      <c r="K29" s="24"/>
    </row>
    <row r="30" spans="1:11" ht="21.95" customHeight="1">
      <c r="A30" s="29">
        <v>44879</v>
      </c>
      <c r="B30" s="60" t="s">
        <v>118</v>
      </c>
      <c r="C30" s="12">
        <v>22500</v>
      </c>
      <c r="D30" s="60" t="s">
        <v>19</v>
      </c>
      <c r="E30" s="12">
        <v>8</v>
      </c>
      <c r="F30" s="12">
        <v>3040</v>
      </c>
      <c r="G30" s="117">
        <f t="shared" si="1"/>
        <v>3040</v>
      </c>
      <c r="H30" s="12">
        <v>3040</v>
      </c>
      <c r="I30" s="12"/>
      <c r="J30" s="64">
        <f t="shared" si="0"/>
        <v>100</v>
      </c>
      <c r="K30" s="24"/>
    </row>
    <row r="31" spans="1:11" ht="21.95" customHeight="1">
      <c r="A31" s="29">
        <v>44880</v>
      </c>
      <c r="B31" s="60" t="s">
        <v>118</v>
      </c>
      <c r="C31" s="117">
        <v>22500</v>
      </c>
      <c r="D31" s="60" t="s">
        <v>19</v>
      </c>
      <c r="E31" s="117">
        <v>8</v>
      </c>
      <c r="F31" s="117">
        <v>3040</v>
      </c>
      <c r="G31" s="117">
        <f t="shared" si="1"/>
        <v>3040</v>
      </c>
      <c r="H31" s="12">
        <v>3040</v>
      </c>
      <c r="I31" s="12"/>
      <c r="J31" s="64">
        <f t="shared" si="0"/>
        <v>100</v>
      </c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22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52660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42158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1640.4714912280701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22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74.566885964912274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54"/>
  <sheetViews>
    <sheetView topLeftCell="E7" workbookViewId="0">
      <selection activeCell="G7" sqref="G7:K7"/>
    </sheetView>
  </sheetViews>
  <sheetFormatPr defaultColWidth="9" defaultRowHeight="15.75"/>
  <cols>
    <col min="1" max="1" width="10.375" customWidth="1"/>
    <col min="2" max="2" width="16.75" customWidth="1"/>
    <col min="3" max="3" width="16.5" customWidth="1"/>
    <col min="4" max="4" width="13.125" customWidth="1"/>
    <col min="5" max="5" width="12.75" customWidth="1"/>
    <col min="6" max="10" width="8.625" customWidth="1"/>
    <col min="11" max="11" width="13.2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47</v>
      </c>
      <c r="C7" s="157"/>
      <c r="D7" s="157"/>
      <c r="E7" s="157"/>
      <c r="F7" s="6" t="s">
        <v>4</v>
      </c>
      <c r="G7" s="157" t="s">
        <v>171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90</v>
      </c>
      <c r="C10" s="60" t="s">
        <v>91</v>
      </c>
      <c r="D10" s="12" t="s">
        <v>19</v>
      </c>
      <c r="E10" s="12">
        <v>8</v>
      </c>
      <c r="F10" s="12">
        <v>912</v>
      </c>
      <c r="G10" s="12">
        <f>SUM(H10+I10)</f>
        <v>722</v>
      </c>
      <c r="H10" s="12">
        <v>722</v>
      </c>
      <c r="I10" s="12"/>
      <c r="J10" s="35">
        <f t="shared" ref="J10:J31" si="0">H10/F10*100</f>
        <v>79.166666666666657</v>
      </c>
      <c r="K10" s="24"/>
    </row>
    <row r="11" spans="1:11" ht="21.95" customHeight="1">
      <c r="A11" s="28">
        <v>44852</v>
      </c>
      <c r="B11" s="60" t="s">
        <v>90</v>
      </c>
      <c r="C11" s="60" t="s">
        <v>91</v>
      </c>
      <c r="D11" s="117" t="s">
        <v>19</v>
      </c>
      <c r="E11" s="117">
        <v>8</v>
      </c>
      <c r="F11" s="117">
        <v>912</v>
      </c>
      <c r="G11" s="117">
        <f t="shared" ref="G11:G13" si="1">SUM(H11+I11)</f>
        <v>0</v>
      </c>
      <c r="H11" s="12"/>
      <c r="I11" s="12"/>
      <c r="J11" s="35">
        <f t="shared" si="0"/>
        <v>0</v>
      </c>
      <c r="K11" s="24"/>
    </row>
    <row r="12" spans="1:11" ht="21.95" customHeight="1">
      <c r="A12" s="28">
        <v>44853</v>
      </c>
      <c r="B12" s="60" t="s">
        <v>90</v>
      </c>
      <c r="C12" s="60" t="s">
        <v>91</v>
      </c>
      <c r="D12" s="117" t="s">
        <v>19</v>
      </c>
      <c r="E12" s="117">
        <v>8</v>
      </c>
      <c r="F12" s="117">
        <v>912</v>
      </c>
      <c r="G12" s="117">
        <f t="shared" si="1"/>
        <v>0</v>
      </c>
      <c r="H12" s="12"/>
      <c r="I12" s="12"/>
      <c r="J12" s="35">
        <f t="shared" si="0"/>
        <v>0</v>
      </c>
      <c r="K12" s="24"/>
    </row>
    <row r="13" spans="1:11" ht="21.95" customHeight="1">
      <c r="A13" s="28">
        <v>44854</v>
      </c>
      <c r="B13" s="60" t="s">
        <v>90</v>
      </c>
      <c r="C13" s="60" t="s">
        <v>91</v>
      </c>
      <c r="D13" s="117" t="s">
        <v>19</v>
      </c>
      <c r="E13" s="117">
        <v>8</v>
      </c>
      <c r="F13" s="117">
        <v>912</v>
      </c>
      <c r="G13" s="117">
        <f t="shared" si="1"/>
        <v>0</v>
      </c>
      <c r="H13" s="12"/>
      <c r="I13" s="12"/>
      <c r="J13" s="35">
        <f t="shared" si="0"/>
        <v>0</v>
      </c>
      <c r="K13" s="24"/>
    </row>
    <row r="14" spans="1:11" ht="21.95" customHeight="1">
      <c r="A14" s="62">
        <v>44855</v>
      </c>
      <c r="B14" s="63" t="s">
        <v>90</v>
      </c>
      <c r="C14" s="63" t="s">
        <v>91</v>
      </c>
      <c r="D14" s="36" t="s">
        <v>19</v>
      </c>
      <c r="E14" s="36">
        <v>8</v>
      </c>
      <c r="F14" s="36">
        <v>912</v>
      </c>
      <c r="G14" s="36">
        <f t="shared" ref="G14:G31" si="2">SUM(H14+I14)</f>
        <v>470</v>
      </c>
      <c r="H14" s="36">
        <v>470</v>
      </c>
      <c r="I14" s="36"/>
      <c r="J14" s="64">
        <f t="shared" si="0"/>
        <v>51.535087719298247</v>
      </c>
      <c r="K14" s="24"/>
    </row>
    <row r="15" spans="1:11" ht="21.95" customHeight="1">
      <c r="A15" s="62">
        <v>44858</v>
      </c>
      <c r="B15" s="63" t="s">
        <v>90</v>
      </c>
      <c r="C15" s="63" t="s">
        <v>91</v>
      </c>
      <c r="D15" s="36" t="s">
        <v>19</v>
      </c>
      <c r="E15" s="36">
        <v>8</v>
      </c>
      <c r="F15" s="36">
        <v>912</v>
      </c>
      <c r="G15" s="36">
        <f t="shared" si="2"/>
        <v>472</v>
      </c>
      <c r="H15" s="36">
        <v>472</v>
      </c>
      <c r="I15" s="36"/>
      <c r="J15" s="64">
        <f t="shared" si="0"/>
        <v>51.754385964912288</v>
      </c>
      <c r="K15" s="24"/>
    </row>
    <row r="16" spans="1:11" ht="21.95" customHeight="1">
      <c r="A16" s="62">
        <v>44859</v>
      </c>
      <c r="B16" s="63" t="s">
        <v>90</v>
      </c>
      <c r="C16" s="63" t="s">
        <v>91</v>
      </c>
      <c r="D16" s="36" t="s">
        <v>19</v>
      </c>
      <c r="E16" s="36">
        <v>8</v>
      </c>
      <c r="F16" s="36">
        <v>912</v>
      </c>
      <c r="G16" s="36">
        <f t="shared" si="2"/>
        <v>536</v>
      </c>
      <c r="H16" s="36">
        <v>536</v>
      </c>
      <c r="I16" s="36"/>
      <c r="J16" s="64">
        <f t="shared" si="0"/>
        <v>58.771929824561411</v>
      </c>
      <c r="K16" s="24"/>
    </row>
    <row r="17" spans="1:11" ht="21.95" customHeight="1">
      <c r="A17" s="62">
        <v>44860</v>
      </c>
      <c r="B17" s="63" t="s">
        <v>90</v>
      </c>
      <c r="C17" s="63" t="s">
        <v>91</v>
      </c>
      <c r="D17" s="36" t="s">
        <v>19</v>
      </c>
      <c r="E17" s="36">
        <v>8</v>
      </c>
      <c r="F17" s="36">
        <v>912</v>
      </c>
      <c r="G17" s="36">
        <f t="shared" si="2"/>
        <v>528</v>
      </c>
      <c r="H17" s="36">
        <v>528</v>
      </c>
      <c r="I17" s="36"/>
      <c r="J17" s="64">
        <f t="shared" si="0"/>
        <v>57.894736842105267</v>
      </c>
      <c r="K17" s="24"/>
    </row>
    <row r="18" spans="1:11" ht="21.95" customHeight="1">
      <c r="A18" s="65">
        <v>44861</v>
      </c>
      <c r="B18" s="63" t="s">
        <v>90</v>
      </c>
      <c r="C18" s="63" t="s">
        <v>91</v>
      </c>
      <c r="D18" s="36" t="s">
        <v>19</v>
      </c>
      <c r="E18" s="36">
        <v>8</v>
      </c>
      <c r="F18" s="36">
        <v>912</v>
      </c>
      <c r="G18" s="36">
        <f t="shared" si="2"/>
        <v>672</v>
      </c>
      <c r="H18" s="36">
        <v>672</v>
      </c>
      <c r="I18" s="36"/>
      <c r="J18" s="64">
        <f t="shared" si="0"/>
        <v>73.68421052631578</v>
      </c>
      <c r="K18" s="24"/>
    </row>
    <row r="19" spans="1:11" ht="21.95" customHeight="1">
      <c r="A19" s="65">
        <v>44862</v>
      </c>
      <c r="B19" s="63" t="s">
        <v>90</v>
      </c>
      <c r="C19" s="63" t="s">
        <v>91</v>
      </c>
      <c r="D19" s="36" t="s">
        <v>19</v>
      </c>
      <c r="E19" s="36">
        <v>8</v>
      </c>
      <c r="F19" s="36">
        <v>912</v>
      </c>
      <c r="G19" s="36">
        <f t="shared" si="2"/>
        <v>737</v>
      </c>
      <c r="H19" s="36">
        <v>700</v>
      </c>
      <c r="I19" s="36">
        <v>37</v>
      </c>
      <c r="J19" s="64">
        <f t="shared" si="0"/>
        <v>76.754385964912288</v>
      </c>
      <c r="K19" s="24"/>
    </row>
    <row r="20" spans="1:11" ht="21.95" customHeight="1">
      <c r="A20" s="28">
        <v>44865</v>
      </c>
      <c r="B20" s="63" t="s">
        <v>90</v>
      </c>
      <c r="C20" s="63" t="s">
        <v>91</v>
      </c>
      <c r="D20" s="36" t="s">
        <v>19</v>
      </c>
      <c r="E20" s="36">
        <v>8</v>
      </c>
      <c r="F20" s="36">
        <v>912</v>
      </c>
      <c r="G20" s="36">
        <f t="shared" ref="G20" si="3">SUM(H20+I20)</f>
        <v>672</v>
      </c>
      <c r="H20" s="36">
        <v>672</v>
      </c>
      <c r="I20" s="12"/>
      <c r="J20" s="64">
        <f t="shared" si="0"/>
        <v>73.68421052631578</v>
      </c>
      <c r="K20" s="24"/>
    </row>
    <row r="21" spans="1:11" ht="21.95" customHeight="1">
      <c r="A21" s="28">
        <v>44866</v>
      </c>
      <c r="B21" s="63" t="s">
        <v>90</v>
      </c>
      <c r="C21" s="63" t="s">
        <v>91</v>
      </c>
      <c r="D21" s="36" t="s">
        <v>19</v>
      </c>
      <c r="E21" s="36">
        <v>8</v>
      </c>
      <c r="F21" s="36">
        <v>912</v>
      </c>
      <c r="G21" s="36">
        <f t="shared" si="2"/>
        <v>768</v>
      </c>
      <c r="H21" s="12">
        <v>768</v>
      </c>
      <c r="I21" s="12"/>
      <c r="J21" s="64">
        <f t="shared" si="0"/>
        <v>84.210526315789465</v>
      </c>
      <c r="K21" s="24"/>
    </row>
    <row r="22" spans="1:11" ht="21.95" customHeight="1">
      <c r="A22" s="28">
        <v>44867</v>
      </c>
      <c r="B22" s="63" t="s">
        <v>90</v>
      </c>
      <c r="C22" s="63" t="s">
        <v>91</v>
      </c>
      <c r="D22" s="36" t="s">
        <v>19</v>
      </c>
      <c r="E22" s="36">
        <v>8</v>
      </c>
      <c r="F22" s="36">
        <v>912</v>
      </c>
      <c r="G22" s="36">
        <f t="shared" si="2"/>
        <v>952</v>
      </c>
      <c r="H22" s="12">
        <v>952</v>
      </c>
      <c r="I22" s="12"/>
      <c r="J22" s="64">
        <f t="shared" si="0"/>
        <v>104.3859649122807</v>
      </c>
      <c r="K22" s="24"/>
    </row>
    <row r="23" spans="1:11" ht="21.95" customHeight="1">
      <c r="A23" s="28">
        <v>44868</v>
      </c>
      <c r="B23" s="63" t="s">
        <v>90</v>
      </c>
      <c r="C23" s="63" t="s">
        <v>91</v>
      </c>
      <c r="D23" s="36" t="s">
        <v>19</v>
      </c>
      <c r="E23" s="36">
        <v>8</v>
      </c>
      <c r="F23" s="36">
        <v>912</v>
      </c>
      <c r="G23" s="36">
        <f t="shared" si="2"/>
        <v>928</v>
      </c>
      <c r="H23" s="36">
        <v>928</v>
      </c>
      <c r="I23" s="36"/>
      <c r="J23" s="64">
        <f t="shared" si="0"/>
        <v>101.75438596491229</v>
      </c>
      <c r="K23" s="24"/>
    </row>
    <row r="24" spans="1:11" ht="21.95" customHeight="1">
      <c r="A24" s="28">
        <v>44869</v>
      </c>
      <c r="B24" s="63" t="s">
        <v>90</v>
      </c>
      <c r="C24" s="63" t="s">
        <v>91</v>
      </c>
      <c r="D24" s="36" t="s">
        <v>19</v>
      </c>
      <c r="E24" s="36">
        <v>8</v>
      </c>
      <c r="F24" s="36">
        <v>912</v>
      </c>
      <c r="G24" s="36">
        <f t="shared" si="2"/>
        <v>912</v>
      </c>
      <c r="H24" s="12">
        <v>912</v>
      </c>
      <c r="I24" s="12"/>
      <c r="J24" s="64">
        <f t="shared" si="0"/>
        <v>100</v>
      </c>
      <c r="K24" s="24"/>
    </row>
    <row r="25" spans="1:11" ht="21.95" customHeight="1">
      <c r="A25" s="29">
        <v>44872</v>
      </c>
      <c r="B25" s="63" t="s">
        <v>90</v>
      </c>
      <c r="C25" s="63" t="s">
        <v>91</v>
      </c>
      <c r="D25" s="36" t="s">
        <v>19</v>
      </c>
      <c r="E25" s="36">
        <v>8</v>
      </c>
      <c r="F25" s="36">
        <v>912</v>
      </c>
      <c r="G25" s="36">
        <f t="shared" si="2"/>
        <v>912</v>
      </c>
      <c r="H25" s="12">
        <v>912</v>
      </c>
      <c r="I25" s="12"/>
      <c r="J25" s="64">
        <f t="shared" si="0"/>
        <v>100</v>
      </c>
      <c r="K25" s="24"/>
    </row>
    <row r="26" spans="1:11" ht="21.95" customHeight="1">
      <c r="A26" s="29">
        <v>44873</v>
      </c>
      <c r="B26" s="63" t="s">
        <v>90</v>
      </c>
      <c r="C26" s="63" t="s">
        <v>91</v>
      </c>
      <c r="D26" s="36" t="s">
        <v>19</v>
      </c>
      <c r="E26" s="36">
        <v>8</v>
      </c>
      <c r="F26" s="36">
        <v>912</v>
      </c>
      <c r="G26" s="36">
        <f t="shared" si="2"/>
        <v>912</v>
      </c>
      <c r="H26" s="12">
        <v>912</v>
      </c>
      <c r="I26" s="12"/>
      <c r="J26" s="64">
        <f t="shared" si="0"/>
        <v>100</v>
      </c>
      <c r="K26" s="24"/>
    </row>
    <row r="27" spans="1:11" ht="21.95" customHeight="1">
      <c r="A27" s="29">
        <v>44874</v>
      </c>
      <c r="B27" s="63" t="s">
        <v>90</v>
      </c>
      <c r="C27" s="63" t="s">
        <v>91</v>
      </c>
      <c r="D27" s="36" t="s">
        <v>19</v>
      </c>
      <c r="E27" s="36">
        <v>8</v>
      </c>
      <c r="F27" s="36">
        <v>912</v>
      </c>
      <c r="G27" s="36">
        <f t="shared" si="2"/>
        <v>912</v>
      </c>
      <c r="H27" s="12">
        <v>912</v>
      </c>
      <c r="I27" s="12"/>
      <c r="J27" s="64">
        <f t="shared" si="0"/>
        <v>100</v>
      </c>
      <c r="K27" s="24"/>
    </row>
    <row r="28" spans="1:11" ht="21.95" customHeight="1">
      <c r="A28" s="29">
        <v>44875</v>
      </c>
      <c r="B28" s="63" t="s">
        <v>90</v>
      </c>
      <c r="C28" s="63" t="s">
        <v>91</v>
      </c>
      <c r="D28" s="36" t="s">
        <v>19</v>
      </c>
      <c r="E28" s="36">
        <v>8</v>
      </c>
      <c r="F28" s="36">
        <v>912</v>
      </c>
      <c r="G28" s="36">
        <f t="shared" si="2"/>
        <v>712</v>
      </c>
      <c r="H28" s="12">
        <v>712</v>
      </c>
      <c r="I28" s="12"/>
      <c r="J28" s="64">
        <f t="shared" si="0"/>
        <v>78.070175438596493</v>
      </c>
      <c r="K28" s="24"/>
    </row>
    <row r="29" spans="1:11" ht="21.95" customHeight="1">
      <c r="A29" s="29">
        <v>44876</v>
      </c>
      <c r="B29" s="63" t="s">
        <v>90</v>
      </c>
      <c r="C29" s="63" t="s">
        <v>91</v>
      </c>
      <c r="D29" s="36" t="s">
        <v>19</v>
      </c>
      <c r="E29" s="36">
        <v>8</v>
      </c>
      <c r="F29" s="36">
        <v>912</v>
      </c>
      <c r="G29" s="36">
        <f t="shared" si="2"/>
        <v>912</v>
      </c>
      <c r="H29" s="12">
        <v>912</v>
      </c>
      <c r="I29" s="12"/>
      <c r="J29" s="64">
        <f t="shared" si="0"/>
        <v>100</v>
      </c>
      <c r="K29" s="24"/>
    </row>
    <row r="30" spans="1:11" ht="21.95" customHeight="1">
      <c r="A30" s="29">
        <v>44879</v>
      </c>
      <c r="B30" s="63" t="s">
        <v>90</v>
      </c>
      <c r="C30" s="63" t="s">
        <v>91</v>
      </c>
      <c r="D30" s="36" t="s">
        <v>19</v>
      </c>
      <c r="E30" s="36">
        <v>8</v>
      </c>
      <c r="F30" s="36">
        <v>912</v>
      </c>
      <c r="G30" s="36">
        <f t="shared" si="2"/>
        <v>912</v>
      </c>
      <c r="H30" s="12">
        <v>912</v>
      </c>
      <c r="I30" s="12"/>
      <c r="J30" s="64">
        <f t="shared" si="0"/>
        <v>100</v>
      </c>
      <c r="K30" s="24"/>
    </row>
    <row r="31" spans="1:11" ht="21.95" customHeight="1">
      <c r="A31" s="29">
        <v>44880</v>
      </c>
      <c r="B31" s="63" t="s">
        <v>90</v>
      </c>
      <c r="C31" s="63" t="s">
        <v>91</v>
      </c>
      <c r="D31" s="36" t="s">
        <v>19</v>
      </c>
      <c r="E31" s="36">
        <v>8</v>
      </c>
      <c r="F31" s="36">
        <v>912</v>
      </c>
      <c r="G31" s="36">
        <f t="shared" si="2"/>
        <v>912</v>
      </c>
      <c r="H31" s="36">
        <v>912</v>
      </c>
      <c r="I31" s="36"/>
      <c r="J31" s="64">
        <f t="shared" si="0"/>
        <v>100</v>
      </c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31"/>
      <c r="C33" s="31"/>
      <c r="D33" s="12"/>
      <c r="E33" s="12"/>
      <c r="F33" s="12"/>
      <c r="G33" s="12"/>
      <c r="H33" s="12"/>
      <c r="I33" s="12"/>
      <c r="J33" s="57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22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20064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14516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1591.6666666666665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22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72.348484848484844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54"/>
  <sheetViews>
    <sheetView topLeftCell="A19" zoomScale="115" zoomScaleNormal="115" workbookViewId="0">
      <selection activeCell="A31" sqref="A31"/>
    </sheetView>
  </sheetViews>
  <sheetFormatPr defaultColWidth="9" defaultRowHeight="15.75"/>
  <cols>
    <col min="1" max="1" width="10.375" customWidth="1"/>
    <col min="2" max="2" width="16.25" customWidth="1"/>
    <col min="3" max="3" width="15.25" customWidth="1"/>
    <col min="4" max="4" width="13.125" customWidth="1"/>
    <col min="5" max="5" width="12.75" customWidth="1"/>
    <col min="6" max="10" width="8.625" customWidth="1"/>
    <col min="11" max="11" width="13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48</v>
      </c>
      <c r="C7" s="157"/>
      <c r="D7" s="157"/>
      <c r="E7" s="157"/>
      <c r="F7" s="6" t="s">
        <v>4</v>
      </c>
      <c r="G7" s="157" t="s">
        <v>148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3" t="s">
        <v>103</v>
      </c>
      <c r="C10" s="63" t="s">
        <v>178</v>
      </c>
      <c r="D10" s="36" t="s">
        <v>19</v>
      </c>
      <c r="E10" s="36">
        <v>8</v>
      </c>
      <c r="F10" s="36">
        <v>488</v>
      </c>
      <c r="G10" s="36">
        <f t="shared" ref="G10:G13" si="0">SUM(H10+I10)</f>
        <v>132</v>
      </c>
      <c r="H10" s="36">
        <v>132</v>
      </c>
      <c r="I10" s="12"/>
      <c r="J10" s="35">
        <f t="shared" ref="J10:J16" si="1">H10/F10*100</f>
        <v>27.049180327868854</v>
      </c>
      <c r="K10" s="24"/>
    </row>
    <row r="11" spans="1:11" ht="21.95" customHeight="1">
      <c r="A11" s="28">
        <v>44852</v>
      </c>
      <c r="B11" s="63" t="s">
        <v>103</v>
      </c>
      <c r="C11" s="63" t="s">
        <v>178</v>
      </c>
      <c r="D11" s="36" t="s">
        <v>19</v>
      </c>
      <c r="E11" s="36">
        <v>8</v>
      </c>
      <c r="F11" s="36">
        <v>488</v>
      </c>
      <c r="G11" s="36">
        <f t="shared" si="0"/>
        <v>117</v>
      </c>
      <c r="H11" s="36">
        <v>117</v>
      </c>
      <c r="I11" s="12"/>
      <c r="J11" s="35">
        <f t="shared" si="1"/>
        <v>23.975409836065573</v>
      </c>
      <c r="K11" s="24"/>
    </row>
    <row r="12" spans="1:11" ht="21.95" customHeight="1">
      <c r="A12" s="28">
        <v>44853</v>
      </c>
      <c r="B12" s="63" t="s">
        <v>103</v>
      </c>
      <c r="C12" s="63" t="s">
        <v>178</v>
      </c>
      <c r="D12" s="36" t="s">
        <v>19</v>
      </c>
      <c r="E12" s="36">
        <v>8</v>
      </c>
      <c r="F12" s="36">
        <v>488</v>
      </c>
      <c r="G12" s="36">
        <f t="shared" si="0"/>
        <v>243</v>
      </c>
      <c r="H12" s="36">
        <v>243</v>
      </c>
      <c r="I12" s="12"/>
      <c r="J12" s="35">
        <f t="shared" si="1"/>
        <v>49.795081967213115</v>
      </c>
      <c r="K12" s="24"/>
    </row>
    <row r="13" spans="1:11" ht="21.95" customHeight="1">
      <c r="A13" s="28">
        <v>44854</v>
      </c>
      <c r="B13" s="63" t="s">
        <v>103</v>
      </c>
      <c r="C13" s="63" t="s">
        <v>178</v>
      </c>
      <c r="D13" s="36" t="s">
        <v>19</v>
      </c>
      <c r="E13" s="36">
        <v>8</v>
      </c>
      <c r="F13" s="36">
        <v>408</v>
      </c>
      <c r="G13" s="36">
        <f t="shared" si="0"/>
        <v>100</v>
      </c>
      <c r="H13" s="36">
        <v>100</v>
      </c>
      <c r="I13" s="12"/>
      <c r="J13" s="35">
        <f t="shared" si="1"/>
        <v>24.509803921568626</v>
      </c>
      <c r="K13" s="24"/>
    </row>
    <row r="14" spans="1:11" ht="21.95" customHeight="1">
      <c r="A14" s="62">
        <v>44855</v>
      </c>
      <c r="B14" s="63" t="s">
        <v>103</v>
      </c>
      <c r="C14" s="63" t="s">
        <v>178</v>
      </c>
      <c r="D14" s="36" t="s">
        <v>19</v>
      </c>
      <c r="E14" s="36">
        <v>8</v>
      </c>
      <c r="F14" s="36">
        <v>488</v>
      </c>
      <c r="G14" s="36">
        <f t="shared" ref="G14:G16" si="2">SUM(H14+I14)</f>
        <v>100</v>
      </c>
      <c r="H14" s="36">
        <v>100</v>
      </c>
      <c r="I14" s="36"/>
      <c r="J14" s="64">
        <f t="shared" si="1"/>
        <v>20.491803278688526</v>
      </c>
      <c r="K14" s="24"/>
    </row>
    <row r="15" spans="1:11" ht="21.95" customHeight="1">
      <c r="A15" s="62">
        <v>44858</v>
      </c>
      <c r="B15" s="63" t="s">
        <v>103</v>
      </c>
      <c r="C15" s="63" t="s">
        <v>179</v>
      </c>
      <c r="D15" s="36" t="s">
        <v>19</v>
      </c>
      <c r="E15" s="36">
        <v>8</v>
      </c>
      <c r="F15" s="36">
        <v>488</v>
      </c>
      <c r="G15" s="36">
        <f t="shared" si="2"/>
        <v>120</v>
      </c>
      <c r="H15" s="36">
        <v>120</v>
      </c>
      <c r="I15" s="36"/>
      <c r="J15" s="64">
        <f t="shared" si="1"/>
        <v>24.590163934426229</v>
      </c>
      <c r="K15" s="24"/>
    </row>
    <row r="16" spans="1:11" ht="21.95" customHeight="1">
      <c r="A16" s="62">
        <v>44859</v>
      </c>
      <c r="B16" s="63" t="s">
        <v>103</v>
      </c>
      <c r="C16" s="63" t="s">
        <v>179</v>
      </c>
      <c r="D16" s="36" t="s">
        <v>19</v>
      </c>
      <c r="E16" s="36">
        <v>8</v>
      </c>
      <c r="F16" s="36">
        <v>488</v>
      </c>
      <c r="G16" s="36">
        <f t="shared" si="2"/>
        <v>110</v>
      </c>
      <c r="H16" s="36">
        <v>110</v>
      </c>
      <c r="I16" s="36"/>
      <c r="J16" s="64">
        <f t="shared" si="1"/>
        <v>22.540983606557376</v>
      </c>
      <c r="K16" s="24"/>
    </row>
    <row r="17" spans="1:11" ht="21.95" customHeight="1">
      <c r="A17" s="65">
        <v>44861</v>
      </c>
      <c r="B17" s="63" t="s">
        <v>103</v>
      </c>
      <c r="C17" s="63" t="s">
        <v>179</v>
      </c>
      <c r="D17" s="36" t="s">
        <v>19</v>
      </c>
      <c r="E17" s="36">
        <v>8</v>
      </c>
      <c r="F17" s="36">
        <v>408</v>
      </c>
      <c r="G17" s="36">
        <f t="shared" ref="G17:G18" si="3">SUM(H17+I17)</f>
        <v>408</v>
      </c>
      <c r="H17" s="36">
        <v>408</v>
      </c>
      <c r="I17" s="36"/>
      <c r="J17" s="64">
        <f t="shared" ref="J17:J24" si="4">H17/F17*100</f>
        <v>100</v>
      </c>
      <c r="K17" s="24"/>
    </row>
    <row r="18" spans="1:11" ht="21.95" customHeight="1">
      <c r="A18" s="65">
        <v>44862</v>
      </c>
      <c r="B18" s="63" t="s">
        <v>103</v>
      </c>
      <c r="C18" s="63" t="s">
        <v>179</v>
      </c>
      <c r="D18" s="36" t="s">
        <v>19</v>
      </c>
      <c r="E18" s="36">
        <v>8</v>
      </c>
      <c r="F18" s="36">
        <v>408</v>
      </c>
      <c r="G18" s="36">
        <f t="shared" si="3"/>
        <v>156</v>
      </c>
      <c r="H18" s="36">
        <v>144</v>
      </c>
      <c r="I18" s="36">
        <v>12</v>
      </c>
      <c r="J18" s="64">
        <f t="shared" si="4"/>
        <v>35.294117647058826</v>
      </c>
      <c r="K18" s="24"/>
    </row>
    <row r="19" spans="1:11" ht="21.95" customHeight="1">
      <c r="A19" s="28">
        <v>44865</v>
      </c>
      <c r="B19" s="63" t="s">
        <v>103</v>
      </c>
      <c r="C19" s="63" t="s">
        <v>179</v>
      </c>
      <c r="D19" s="36" t="s">
        <v>19</v>
      </c>
      <c r="E19" s="36">
        <v>8</v>
      </c>
      <c r="F19" s="36">
        <v>488</v>
      </c>
      <c r="G19" s="36">
        <f t="shared" ref="G19:G24" si="5">SUM(H19+I19)</f>
        <v>156</v>
      </c>
      <c r="H19" s="36">
        <v>144</v>
      </c>
      <c r="I19" s="36">
        <v>12</v>
      </c>
      <c r="J19" s="64">
        <f t="shared" si="4"/>
        <v>29.508196721311474</v>
      </c>
      <c r="K19" s="24"/>
    </row>
    <row r="20" spans="1:11" ht="21.95" customHeight="1">
      <c r="A20" s="28">
        <v>44866</v>
      </c>
      <c r="B20" s="63" t="s">
        <v>103</v>
      </c>
      <c r="C20" s="63" t="s">
        <v>179</v>
      </c>
      <c r="D20" s="36" t="s">
        <v>19</v>
      </c>
      <c r="E20" s="36">
        <v>8</v>
      </c>
      <c r="F20" s="36">
        <v>488</v>
      </c>
      <c r="G20" s="36">
        <f t="shared" si="5"/>
        <v>400</v>
      </c>
      <c r="H20" s="133">
        <v>400</v>
      </c>
      <c r="I20" s="133"/>
      <c r="J20" s="35">
        <f t="shared" si="4"/>
        <v>81.967213114754102</v>
      </c>
      <c r="K20" s="24"/>
    </row>
    <row r="21" spans="1:11" ht="21.95" customHeight="1">
      <c r="A21" s="28">
        <v>44867</v>
      </c>
      <c r="B21" s="60" t="s">
        <v>103</v>
      </c>
      <c r="C21" s="60" t="s">
        <v>132</v>
      </c>
      <c r="D21" s="36" t="s">
        <v>19</v>
      </c>
      <c r="E21" s="36">
        <v>8</v>
      </c>
      <c r="F21" s="133">
        <v>428</v>
      </c>
      <c r="G21" s="36">
        <f t="shared" si="5"/>
        <v>400</v>
      </c>
      <c r="H21" s="133">
        <v>400</v>
      </c>
      <c r="I21" s="133"/>
      <c r="J21" s="35">
        <f t="shared" si="4"/>
        <v>93.45794392523365</v>
      </c>
      <c r="K21" s="24"/>
    </row>
    <row r="22" spans="1:11" ht="21.95" customHeight="1">
      <c r="A22" s="28">
        <v>44868</v>
      </c>
      <c r="B22" s="60" t="s">
        <v>103</v>
      </c>
      <c r="C22" s="60" t="s">
        <v>132</v>
      </c>
      <c r="D22" s="36" t="s">
        <v>19</v>
      </c>
      <c r="E22" s="36">
        <v>8</v>
      </c>
      <c r="F22" s="133">
        <v>428</v>
      </c>
      <c r="G22" s="36">
        <f t="shared" si="5"/>
        <v>400</v>
      </c>
      <c r="H22" s="133">
        <v>400</v>
      </c>
      <c r="I22" s="133"/>
      <c r="J22" s="35">
        <f t="shared" si="4"/>
        <v>93.45794392523365</v>
      </c>
      <c r="K22" s="24"/>
    </row>
    <row r="23" spans="1:11" ht="21.95" customHeight="1">
      <c r="A23" s="28">
        <v>44869</v>
      </c>
      <c r="B23" s="60" t="s">
        <v>85</v>
      </c>
      <c r="C23" s="60" t="s">
        <v>88</v>
      </c>
      <c r="D23" s="36" t="s">
        <v>19</v>
      </c>
      <c r="E23" s="36">
        <v>8</v>
      </c>
      <c r="F23" s="133">
        <v>488</v>
      </c>
      <c r="G23" s="36">
        <f t="shared" si="5"/>
        <v>488</v>
      </c>
      <c r="H23" s="133">
        <v>488</v>
      </c>
      <c r="I23" s="133"/>
      <c r="J23" s="35">
        <f t="shared" si="4"/>
        <v>100</v>
      </c>
      <c r="K23" s="24"/>
    </row>
    <row r="24" spans="1:11" ht="21.95" customHeight="1">
      <c r="A24" s="29">
        <v>44872</v>
      </c>
      <c r="B24" s="60" t="s">
        <v>85</v>
      </c>
      <c r="C24" s="60" t="s">
        <v>88</v>
      </c>
      <c r="D24" s="36" t="s">
        <v>19</v>
      </c>
      <c r="E24" s="36">
        <v>8</v>
      </c>
      <c r="F24" s="133">
        <v>488</v>
      </c>
      <c r="G24" s="36">
        <f t="shared" si="5"/>
        <v>400</v>
      </c>
      <c r="H24" s="133">
        <v>400</v>
      </c>
      <c r="I24" s="133"/>
      <c r="J24" s="35">
        <f t="shared" si="4"/>
        <v>81.967213114754102</v>
      </c>
      <c r="K24" s="24"/>
    </row>
    <row r="25" spans="1:11" ht="21.95" customHeight="1">
      <c r="A25" s="29">
        <v>44874</v>
      </c>
      <c r="B25" s="60" t="s">
        <v>85</v>
      </c>
      <c r="C25" s="60" t="s">
        <v>88</v>
      </c>
      <c r="D25" s="36" t="s">
        <v>19</v>
      </c>
      <c r="E25" s="36">
        <v>8</v>
      </c>
      <c r="F25" s="133">
        <v>488</v>
      </c>
      <c r="G25" s="36">
        <f t="shared" ref="G25:G29" si="6">SUM(H25+I25)</f>
        <v>488</v>
      </c>
      <c r="H25" s="133">
        <v>488</v>
      </c>
      <c r="I25" s="133"/>
      <c r="J25" s="35">
        <f t="shared" ref="J25:J29" si="7">H25/F25*100</f>
        <v>100</v>
      </c>
      <c r="K25" s="24"/>
    </row>
    <row r="26" spans="1:11" ht="21.95" customHeight="1">
      <c r="A26" s="29">
        <v>44875</v>
      </c>
      <c r="B26" s="60" t="s">
        <v>85</v>
      </c>
      <c r="C26" s="60" t="s">
        <v>88</v>
      </c>
      <c r="D26" s="36" t="s">
        <v>19</v>
      </c>
      <c r="E26" s="36">
        <v>8</v>
      </c>
      <c r="F26" s="133">
        <v>488</v>
      </c>
      <c r="G26" s="36">
        <f t="shared" si="6"/>
        <v>488</v>
      </c>
      <c r="H26" s="133">
        <v>488</v>
      </c>
      <c r="I26" s="133"/>
      <c r="J26" s="35">
        <f t="shared" si="7"/>
        <v>100</v>
      </c>
      <c r="K26" s="24"/>
    </row>
    <row r="27" spans="1:11" ht="21.95" customHeight="1">
      <c r="A27" s="29">
        <v>44876</v>
      </c>
      <c r="B27" s="60" t="s">
        <v>85</v>
      </c>
      <c r="C27" s="60" t="s">
        <v>88</v>
      </c>
      <c r="D27" s="36" t="s">
        <v>19</v>
      </c>
      <c r="E27" s="36">
        <v>8</v>
      </c>
      <c r="F27" s="133">
        <v>488</v>
      </c>
      <c r="G27" s="36">
        <f t="shared" si="6"/>
        <v>488</v>
      </c>
      <c r="H27" s="133">
        <v>488</v>
      </c>
      <c r="I27" s="133"/>
      <c r="J27" s="35">
        <f t="shared" si="7"/>
        <v>100</v>
      </c>
      <c r="K27" s="24"/>
    </row>
    <row r="28" spans="1:11" ht="21.95" customHeight="1">
      <c r="A28" s="29">
        <v>44879</v>
      </c>
      <c r="B28" s="60" t="s">
        <v>85</v>
      </c>
      <c r="C28" s="60" t="s">
        <v>88</v>
      </c>
      <c r="D28" s="36" t="s">
        <v>19</v>
      </c>
      <c r="E28" s="36">
        <v>8</v>
      </c>
      <c r="F28" s="133">
        <v>488</v>
      </c>
      <c r="G28" s="36">
        <f t="shared" si="6"/>
        <v>488</v>
      </c>
      <c r="H28" s="133">
        <v>488</v>
      </c>
      <c r="I28" s="133"/>
      <c r="J28" s="35">
        <f t="shared" si="7"/>
        <v>100</v>
      </c>
      <c r="K28" s="24"/>
    </row>
    <row r="29" spans="1:11" ht="21.95" customHeight="1">
      <c r="A29" s="29">
        <v>44880</v>
      </c>
      <c r="B29" s="60" t="s">
        <v>85</v>
      </c>
      <c r="C29" s="60" t="s">
        <v>86</v>
      </c>
      <c r="D29" s="60" t="s">
        <v>19</v>
      </c>
      <c r="E29" s="133">
        <v>8</v>
      </c>
      <c r="F29" s="133">
        <v>456</v>
      </c>
      <c r="G29" s="36">
        <f t="shared" si="6"/>
        <v>456</v>
      </c>
      <c r="H29" s="133">
        <v>456</v>
      </c>
      <c r="I29" s="133"/>
      <c r="J29" s="35">
        <f t="shared" si="7"/>
        <v>100</v>
      </c>
      <c r="K29" s="24"/>
    </row>
    <row r="30" spans="1:11" ht="21.95" customHeight="1">
      <c r="A30" s="29"/>
      <c r="B30" s="60"/>
      <c r="C30" s="60"/>
      <c r="D30" s="60"/>
      <c r="E30" s="133"/>
      <c r="F30" s="133"/>
      <c r="G30" s="36"/>
      <c r="H30" s="133"/>
      <c r="I30" s="133"/>
      <c r="J30" s="35"/>
      <c r="K30" s="24"/>
    </row>
    <row r="31" spans="1:11" ht="21.95" customHeight="1">
      <c r="A31" s="29"/>
      <c r="B31" s="60"/>
      <c r="C31" s="60"/>
      <c r="D31" s="60"/>
      <c r="E31" s="12"/>
      <c r="F31" s="12"/>
      <c r="G31" s="36"/>
      <c r="H31" s="12"/>
      <c r="I31" s="12"/>
      <c r="J31" s="35"/>
      <c r="K31" s="24"/>
    </row>
    <row r="32" spans="1:11" ht="21.95" customHeight="1">
      <c r="A32" s="31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20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9368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6114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1308.6050553207342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20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65.430252766036716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06"/>
  <sheetViews>
    <sheetView topLeftCell="A63" zoomScale="115" zoomScaleNormal="115" workbookViewId="0">
      <selection activeCell="C64" sqref="C64"/>
    </sheetView>
  </sheetViews>
  <sheetFormatPr defaultColWidth="9" defaultRowHeight="15.75"/>
  <cols>
    <col min="1" max="1" width="10.375" customWidth="1"/>
    <col min="2" max="2" width="18.25" customWidth="1"/>
    <col min="3" max="3" width="19" customWidth="1"/>
    <col min="4" max="4" width="13.125" customWidth="1"/>
    <col min="5" max="5" width="9.125" customWidth="1"/>
    <col min="6" max="10" width="8.625" customWidth="1"/>
    <col min="11" max="11" width="7.62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49</v>
      </c>
      <c r="C7" s="157"/>
      <c r="D7" s="157"/>
      <c r="E7" s="157"/>
      <c r="F7" s="6" t="s">
        <v>4</v>
      </c>
      <c r="G7" s="157" t="s">
        <v>157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3" t="s">
        <v>172</v>
      </c>
      <c r="C10" s="131" t="s">
        <v>175</v>
      </c>
      <c r="D10" s="60" t="s">
        <v>19</v>
      </c>
      <c r="E10" s="36">
        <v>8</v>
      </c>
      <c r="F10" s="122">
        <v>428</v>
      </c>
      <c r="G10" s="122">
        <f t="shared" ref="G10:G13" si="0">SUM(H10+I10)</f>
        <v>150</v>
      </c>
      <c r="H10" s="122">
        <v>150</v>
      </c>
      <c r="I10" s="36"/>
      <c r="J10" s="64">
        <f t="shared" ref="J10:J13" si="1">H10/F10*100</f>
        <v>35.046728971962615</v>
      </c>
      <c r="K10" s="24"/>
    </row>
    <row r="11" spans="1:11" ht="21.95" customHeight="1">
      <c r="A11" s="28">
        <v>44852</v>
      </c>
      <c r="B11" s="63" t="s">
        <v>172</v>
      </c>
      <c r="C11" s="131" t="s">
        <v>175</v>
      </c>
      <c r="D11" s="60" t="s">
        <v>19</v>
      </c>
      <c r="E11" s="36">
        <v>8</v>
      </c>
      <c r="F11" s="122">
        <v>428</v>
      </c>
      <c r="G11" s="122">
        <f t="shared" si="0"/>
        <v>210</v>
      </c>
      <c r="H11" s="122">
        <v>210</v>
      </c>
      <c r="I11" s="36"/>
      <c r="J11" s="64">
        <f t="shared" si="1"/>
        <v>49.065420560747661</v>
      </c>
      <c r="K11" s="24"/>
    </row>
    <row r="12" spans="1:11" ht="21.95" customHeight="1">
      <c r="A12" s="28">
        <v>44853</v>
      </c>
      <c r="B12" s="63" t="s">
        <v>172</v>
      </c>
      <c r="C12" s="131" t="s">
        <v>175</v>
      </c>
      <c r="D12" s="60" t="s">
        <v>19</v>
      </c>
      <c r="E12" s="36">
        <v>8</v>
      </c>
      <c r="F12" s="122">
        <v>428</v>
      </c>
      <c r="G12" s="122">
        <f t="shared" si="0"/>
        <v>310</v>
      </c>
      <c r="H12" s="122">
        <v>310</v>
      </c>
      <c r="I12" s="36"/>
      <c r="J12" s="64">
        <f t="shared" si="1"/>
        <v>72.429906542056074</v>
      </c>
      <c r="K12" s="24"/>
    </row>
    <row r="13" spans="1:11" ht="21.95" customHeight="1">
      <c r="A13" s="28">
        <v>44854</v>
      </c>
      <c r="B13" s="63" t="s">
        <v>172</v>
      </c>
      <c r="C13" s="131" t="s">
        <v>175</v>
      </c>
      <c r="D13" s="60" t="s">
        <v>19</v>
      </c>
      <c r="E13" s="36">
        <v>8</v>
      </c>
      <c r="F13" s="122">
        <v>428</v>
      </c>
      <c r="G13" s="122">
        <f t="shared" si="0"/>
        <v>278</v>
      </c>
      <c r="H13" s="122">
        <v>278</v>
      </c>
      <c r="I13" s="36"/>
      <c r="J13" s="64">
        <f t="shared" si="1"/>
        <v>64.953271028037392</v>
      </c>
      <c r="K13" s="24"/>
    </row>
    <row r="14" spans="1:11" ht="21.95" customHeight="1">
      <c r="A14" s="65">
        <v>44855</v>
      </c>
      <c r="B14" s="63" t="s">
        <v>172</v>
      </c>
      <c r="C14" s="131" t="s">
        <v>175</v>
      </c>
      <c r="D14" s="60" t="s">
        <v>19</v>
      </c>
      <c r="E14" s="36">
        <v>8</v>
      </c>
      <c r="F14" s="122">
        <v>428</v>
      </c>
      <c r="G14" s="122">
        <f t="shared" ref="G14:G19" si="2">SUM(H14+I14)</f>
        <v>243</v>
      </c>
      <c r="H14" s="122">
        <v>243</v>
      </c>
      <c r="I14" s="36"/>
      <c r="J14" s="64">
        <f t="shared" ref="J14:J19" si="3">H14/F14*100</f>
        <v>56.77570093457944</v>
      </c>
      <c r="K14" s="67"/>
    </row>
    <row r="15" spans="1:11" ht="21.95" customHeight="1">
      <c r="A15" s="62">
        <v>44858</v>
      </c>
      <c r="B15" s="63" t="s">
        <v>173</v>
      </c>
      <c r="C15" s="68" t="s">
        <v>174</v>
      </c>
      <c r="D15" s="60" t="s">
        <v>19</v>
      </c>
      <c r="E15" s="36">
        <v>8</v>
      </c>
      <c r="F15" s="122">
        <v>184</v>
      </c>
      <c r="G15" s="122">
        <f t="shared" si="2"/>
        <v>104</v>
      </c>
      <c r="H15" s="122">
        <v>104</v>
      </c>
      <c r="I15" s="36"/>
      <c r="J15" s="64">
        <f t="shared" si="3"/>
        <v>56.521739130434781</v>
      </c>
      <c r="K15" s="67"/>
    </row>
    <row r="16" spans="1:11" ht="21.95" customHeight="1">
      <c r="A16" s="62">
        <v>44859</v>
      </c>
      <c r="B16" s="63" t="s">
        <v>172</v>
      </c>
      <c r="C16" s="68" t="s">
        <v>175</v>
      </c>
      <c r="D16" s="60" t="s">
        <v>19</v>
      </c>
      <c r="E16" s="36">
        <v>8</v>
      </c>
      <c r="F16" s="122">
        <v>428</v>
      </c>
      <c r="G16" s="122">
        <f t="shared" si="2"/>
        <v>240</v>
      </c>
      <c r="H16" s="122">
        <v>240</v>
      </c>
      <c r="I16" s="36"/>
      <c r="J16" s="64">
        <f t="shared" si="3"/>
        <v>56.074766355140184</v>
      </c>
      <c r="K16" s="67"/>
    </row>
    <row r="17" spans="1:11" ht="21.95" customHeight="1">
      <c r="A17" s="62">
        <v>44860</v>
      </c>
      <c r="B17" s="63" t="s">
        <v>172</v>
      </c>
      <c r="C17" s="127" t="s">
        <v>175</v>
      </c>
      <c r="D17" s="60" t="s">
        <v>19</v>
      </c>
      <c r="E17" s="128">
        <v>8</v>
      </c>
      <c r="F17" s="129">
        <v>428</v>
      </c>
      <c r="G17" s="122">
        <f t="shared" si="2"/>
        <v>216</v>
      </c>
      <c r="H17" s="129">
        <v>216</v>
      </c>
      <c r="I17" s="36"/>
      <c r="J17" s="64">
        <f>H15/F15*100</f>
        <v>56.521739130434781</v>
      </c>
      <c r="K17" s="67"/>
    </row>
    <row r="18" spans="1:11" ht="21.95" customHeight="1">
      <c r="A18" s="62">
        <v>44861</v>
      </c>
      <c r="B18" s="130" t="s">
        <v>173</v>
      </c>
      <c r="C18" s="68" t="s">
        <v>174</v>
      </c>
      <c r="D18" s="60" t="s">
        <v>19</v>
      </c>
      <c r="E18" s="36">
        <v>8</v>
      </c>
      <c r="F18" s="122">
        <v>184</v>
      </c>
      <c r="G18" s="122">
        <f t="shared" si="2"/>
        <v>152</v>
      </c>
      <c r="H18" s="122">
        <v>152</v>
      </c>
      <c r="I18" s="36"/>
      <c r="J18" s="64">
        <f t="shared" si="3"/>
        <v>82.608695652173907</v>
      </c>
      <c r="K18" s="67"/>
    </row>
    <row r="19" spans="1:11" ht="21.95" customHeight="1">
      <c r="A19" s="62">
        <v>44862</v>
      </c>
      <c r="B19" s="63" t="s">
        <v>173</v>
      </c>
      <c r="C19" s="68" t="s">
        <v>174</v>
      </c>
      <c r="D19" s="60" t="s">
        <v>19</v>
      </c>
      <c r="E19" s="36">
        <v>8</v>
      </c>
      <c r="F19" s="122">
        <v>184</v>
      </c>
      <c r="G19" s="122">
        <f t="shared" si="2"/>
        <v>155</v>
      </c>
      <c r="H19" s="122">
        <v>155</v>
      </c>
      <c r="I19" s="36"/>
      <c r="J19" s="64">
        <f t="shared" si="3"/>
        <v>84.239130434782609</v>
      </c>
      <c r="K19" s="67"/>
    </row>
    <row r="20" spans="1:11" ht="21.95" customHeight="1">
      <c r="A20" s="28">
        <v>44865</v>
      </c>
      <c r="B20" s="63" t="s">
        <v>173</v>
      </c>
      <c r="C20" s="68" t="s">
        <v>174</v>
      </c>
      <c r="D20" s="60" t="s">
        <v>19</v>
      </c>
      <c r="E20" s="36">
        <v>8</v>
      </c>
      <c r="F20" s="122">
        <v>184</v>
      </c>
      <c r="G20" s="122">
        <f t="shared" ref="G20:G22" si="4">SUM(H20+I20)</f>
        <v>155</v>
      </c>
      <c r="H20" s="122">
        <v>155</v>
      </c>
      <c r="I20" s="36"/>
      <c r="J20" s="64">
        <f t="shared" ref="J20:J28" si="5">H20/F20*100</f>
        <v>84.239130434782609</v>
      </c>
      <c r="K20" s="24"/>
    </row>
    <row r="21" spans="1:11" ht="21.95" customHeight="1">
      <c r="A21" s="28">
        <v>44866</v>
      </c>
      <c r="B21" s="63" t="s">
        <v>173</v>
      </c>
      <c r="C21" s="68" t="s">
        <v>174</v>
      </c>
      <c r="D21" s="60" t="s">
        <v>19</v>
      </c>
      <c r="E21" s="36">
        <v>8</v>
      </c>
      <c r="F21" s="122">
        <v>184</v>
      </c>
      <c r="G21" s="38">
        <f t="shared" si="4"/>
        <v>152</v>
      </c>
      <c r="H21" s="38">
        <v>152</v>
      </c>
      <c r="I21" s="12"/>
      <c r="J21" s="35">
        <f t="shared" si="5"/>
        <v>82.608695652173907</v>
      </c>
      <c r="K21" s="24"/>
    </row>
    <row r="22" spans="1:11" ht="21.95" customHeight="1">
      <c r="A22" s="28">
        <v>44867</v>
      </c>
      <c r="B22" s="63" t="s">
        <v>173</v>
      </c>
      <c r="C22" s="68" t="s">
        <v>174</v>
      </c>
      <c r="D22" s="60" t="s">
        <v>19</v>
      </c>
      <c r="E22" s="36">
        <v>8</v>
      </c>
      <c r="F22" s="122">
        <v>184</v>
      </c>
      <c r="G22" s="38">
        <f t="shared" si="4"/>
        <v>152</v>
      </c>
      <c r="H22" s="38">
        <v>152</v>
      </c>
      <c r="I22" s="12"/>
      <c r="J22" s="35">
        <f t="shared" si="5"/>
        <v>82.608695652173907</v>
      </c>
      <c r="K22" s="24"/>
    </row>
    <row r="23" spans="1:11" ht="21.95" customHeight="1">
      <c r="A23" s="28">
        <v>44868</v>
      </c>
      <c r="B23" s="63" t="s">
        <v>173</v>
      </c>
      <c r="C23" s="68" t="s">
        <v>174</v>
      </c>
      <c r="D23" s="60" t="s">
        <v>19</v>
      </c>
      <c r="E23" s="36">
        <v>8</v>
      </c>
      <c r="F23" s="122">
        <v>184</v>
      </c>
      <c r="G23" s="38">
        <f t="shared" ref="G23:G27" si="6">SUM(H23+I23)</f>
        <v>152</v>
      </c>
      <c r="H23" s="38">
        <v>152</v>
      </c>
      <c r="I23" s="12"/>
      <c r="J23" s="35">
        <f t="shared" si="5"/>
        <v>82.608695652173907</v>
      </c>
      <c r="K23" s="24"/>
    </row>
    <row r="24" spans="1:11" ht="21.95" customHeight="1">
      <c r="A24" s="28">
        <v>44869</v>
      </c>
      <c r="B24" s="60" t="s">
        <v>126</v>
      </c>
      <c r="C24" s="60" t="s">
        <v>125</v>
      </c>
      <c r="D24" s="60" t="s">
        <v>19</v>
      </c>
      <c r="E24" s="36">
        <v>8</v>
      </c>
      <c r="F24" s="38">
        <v>695</v>
      </c>
      <c r="G24" s="38">
        <f t="shared" si="6"/>
        <v>695</v>
      </c>
      <c r="H24" s="38">
        <v>695</v>
      </c>
      <c r="I24" s="12"/>
      <c r="J24" s="35">
        <f t="shared" si="5"/>
        <v>100</v>
      </c>
      <c r="K24" s="24"/>
    </row>
    <row r="25" spans="1:11" ht="21.95" customHeight="1">
      <c r="A25" s="29">
        <v>44872</v>
      </c>
      <c r="B25" s="60" t="s">
        <v>101</v>
      </c>
      <c r="C25" s="60">
        <v>22400</v>
      </c>
      <c r="D25" s="60" t="s">
        <v>19</v>
      </c>
      <c r="E25" s="36">
        <v>8</v>
      </c>
      <c r="F25" s="38">
        <v>728</v>
      </c>
      <c r="G25" s="38">
        <f t="shared" si="6"/>
        <v>424</v>
      </c>
      <c r="H25" s="38">
        <v>424</v>
      </c>
      <c r="I25" s="12"/>
      <c r="J25" s="35">
        <f t="shared" si="5"/>
        <v>58.241758241758248</v>
      </c>
      <c r="K25" s="24"/>
    </row>
    <row r="26" spans="1:11" ht="21.95" customHeight="1">
      <c r="A26" s="29">
        <v>44873</v>
      </c>
      <c r="B26" s="60" t="s">
        <v>176</v>
      </c>
      <c r="C26" s="60" t="s">
        <v>177</v>
      </c>
      <c r="D26" s="60" t="s">
        <v>19</v>
      </c>
      <c r="E26" s="36">
        <v>8</v>
      </c>
      <c r="F26" s="38">
        <v>152</v>
      </c>
      <c r="G26" s="38">
        <f t="shared" si="6"/>
        <v>152</v>
      </c>
      <c r="H26" s="38">
        <v>152</v>
      </c>
      <c r="I26" s="12"/>
      <c r="J26" s="35">
        <f t="shared" si="5"/>
        <v>100</v>
      </c>
      <c r="K26" s="24"/>
    </row>
    <row r="27" spans="1:11" ht="21.95" customHeight="1">
      <c r="A27" s="29">
        <v>44874</v>
      </c>
      <c r="B27" s="60" t="s">
        <v>176</v>
      </c>
      <c r="C27" s="60" t="s">
        <v>177</v>
      </c>
      <c r="D27" s="60" t="s">
        <v>19</v>
      </c>
      <c r="E27" s="36">
        <v>8</v>
      </c>
      <c r="F27" s="38">
        <v>152</v>
      </c>
      <c r="G27" s="38">
        <f t="shared" si="6"/>
        <v>152</v>
      </c>
      <c r="H27" s="38">
        <v>152</v>
      </c>
      <c r="I27" s="12"/>
      <c r="J27" s="35">
        <f t="shared" si="5"/>
        <v>100</v>
      </c>
      <c r="K27" s="24"/>
    </row>
    <row r="28" spans="1:11" ht="21.95" customHeight="1">
      <c r="A28" s="29">
        <v>44875</v>
      </c>
      <c r="B28" s="60" t="s">
        <v>85</v>
      </c>
      <c r="C28" s="60" t="s">
        <v>88</v>
      </c>
      <c r="D28" s="60" t="s">
        <v>19</v>
      </c>
      <c r="E28" s="36">
        <v>8</v>
      </c>
      <c r="F28" s="38">
        <v>488</v>
      </c>
      <c r="G28" s="38">
        <f t="shared" ref="G28" si="7">SUM(H28+I28)</f>
        <v>488</v>
      </c>
      <c r="H28" s="38">
        <v>488</v>
      </c>
      <c r="I28" s="12"/>
      <c r="J28" s="35">
        <f t="shared" si="5"/>
        <v>100</v>
      </c>
      <c r="K28" s="24"/>
    </row>
    <row r="29" spans="1:11" ht="21.95" customHeight="1">
      <c r="A29" s="29">
        <v>44876</v>
      </c>
      <c r="B29" s="60" t="s">
        <v>85</v>
      </c>
      <c r="C29" s="60" t="s">
        <v>88</v>
      </c>
      <c r="D29" s="60" t="s">
        <v>19</v>
      </c>
      <c r="E29" s="36">
        <v>8</v>
      </c>
      <c r="F29" s="38">
        <v>488</v>
      </c>
      <c r="G29" s="38">
        <f t="shared" ref="G29:G31" si="8">SUM(H29+I29)</f>
        <v>488</v>
      </c>
      <c r="H29" s="38">
        <v>488</v>
      </c>
      <c r="I29" s="117"/>
      <c r="J29" s="35">
        <f t="shared" ref="J29:J31" si="9">H29/F29*100</f>
        <v>100</v>
      </c>
      <c r="K29" s="24"/>
    </row>
    <row r="30" spans="1:11" ht="21.95" customHeight="1">
      <c r="A30" s="29">
        <v>44879</v>
      </c>
      <c r="B30" s="60" t="s">
        <v>85</v>
      </c>
      <c r="C30" s="60" t="s">
        <v>86</v>
      </c>
      <c r="D30" s="60" t="s">
        <v>19</v>
      </c>
      <c r="E30" s="36">
        <v>8</v>
      </c>
      <c r="F30" s="38">
        <v>456</v>
      </c>
      <c r="G30" s="38">
        <f t="shared" si="8"/>
        <v>456</v>
      </c>
      <c r="H30" s="38">
        <v>456</v>
      </c>
      <c r="I30" s="12"/>
      <c r="J30" s="35">
        <f t="shared" si="9"/>
        <v>100</v>
      </c>
      <c r="K30" s="24"/>
    </row>
    <row r="31" spans="1:11" ht="21.95" customHeight="1">
      <c r="A31" s="29">
        <v>44880</v>
      </c>
      <c r="B31" s="60" t="s">
        <v>173</v>
      </c>
      <c r="C31" s="68" t="s">
        <v>174</v>
      </c>
      <c r="D31" s="60" t="s">
        <v>19</v>
      </c>
      <c r="E31" s="36">
        <v>8</v>
      </c>
      <c r="F31" s="38">
        <v>184</v>
      </c>
      <c r="G31" s="38">
        <f t="shared" si="8"/>
        <v>184</v>
      </c>
      <c r="H31" s="38">
        <v>184</v>
      </c>
      <c r="I31" s="12"/>
      <c r="J31" s="35">
        <f t="shared" si="9"/>
        <v>100</v>
      </c>
      <c r="K31" s="24"/>
    </row>
    <row r="32" spans="1:11" ht="21.95" customHeight="1">
      <c r="A32" s="26"/>
      <c r="B32" s="12"/>
      <c r="C32" s="12"/>
      <c r="D32" s="12"/>
      <c r="E32" s="12"/>
      <c r="F32" s="38"/>
      <c r="G32" s="12"/>
      <c r="H32" s="38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38"/>
      <c r="G33" s="38"/>
      <c r="H33" s="38"/>
      <c r="I33" s="12"/>
      <c r="J33" s="35"/>
      <c r="K33" s="24"/>
    </row>
    <row r="34" spans="1:11" ht="21.95" customHeight="1">
      <c r="A34" s="26"/>
      <c r="B34" s="12"/>
      <c r="C34" s="12"/>
      <c r="D34" s="12"/>
      <c r="E34" s="12"/>
      <c r="F34" s="38"/>
      <c r="G34" s="38"/>
      <c r="H34" s="38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38"/>
      <c r="G35" s="38"/>
      <c r="H35" s="38"/>
      <c r="I35" s="12"/>
      <c r="J35" s="35"/>
      <c r="K35" s="24"/>
    </row>
    <row r="36" spans="1:11" ht="21.95" customHeight="1">
      <c r="A36" s="31"/>
      <c r="B36" s="12"/>
      <c r="C36" s="12"/>
      <c r="D36" s="12"/>
      <c r="E36" s="12"/>
      <c r="F36" s="38"/>
      <c r="G36" s="38"/>
      <c r="H36" s="38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38"/>
      <c r="G37" s="36"/>
      <c r="H37" s="36"/>
      <c r="I37" s="36"/>
      <c r="J37" s="35"/>
      <c r="K37" s="24"/>
    </row>
    <row r="38" spans="1:11" ht="21.95" customHeight="1">
      <c r="A38" s="31"/>
      <c r="B38" s="12"/>
      <c r="C38" s="12"/>
      <c r="D38" s="12"/>
      <c r="E38" s="12"/>
      <c r="F38" s="38"/>
      <c r="G38" s="38"/>
      <c r="H38" s="38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38"/>
      <c r="G39" s="38"/>
      <c r="H39" s="38"/>
      <c r="I39" s="12"/>
      <c r="J39" s="35"/>
      <c r="K39" s="24"/>
    </row>
    <row r="40" spans="1:11" ht="21.95" customHeight="1">
      <c r="A40" s="31"/>
      <c r="B40" s="12"/>
      <c r="C40" s="12"/>
      <c r="D40" s="12"/>
      <c r="E40" s="12"/>
      <c r="F40" s="38"/>
      <c r="G40" s="38"/>
      <c r="H40" s="38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38"/>
      <c r="G41" s="38"/>
      <c r="H41" s="38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38"/>
      <c r="G42" s="36"/>
      <c r="H42" s="36"/>
      <c r="I42" s="36"/>
      <c r="J42" s="35"/>
      <c r="K42" s="24"/>
    </row>
    <row r="43" spans="1:11" ht="21.95" customHeight="1">
      <c r="A43" s="11"/>
      <c r="B43" s="12"/>
      <c r="C43" s="12"/>
      <c r="D43" s="12"/>
      <c r="E43" s="12"/>
      <c r="F43" s="38"/>
      <c r="G43" s="38"/>
      <c r="H43" s="38"/>
      <c r="I43" s="12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/>
      <c r="H44" s="38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38"/>
      <c r="H45" s="38"/>
      <c r="I45" s="12"/>
      <c r="J45" s="35"/>
      <c r="K45" s="24"/>
    </row>
    <row r="46" spans="1:11" ht="21.95" customHeight="1">
      <c r="A46" s="40"/>
      <c r="B46" s="12"/>
      <c r="C46" s="12"/>
      <c r="D46" s="12"/>
      <c r="E46" s="12"/>
      <c r="F46" s="38"/>
      <c r="G46" s="38"/>
      <c r="H46" s="38"/>
      <c r="I46" s="12"/>
      <c r="J46" s="35"/>
      <c r="K46" s="24"/>
    </row>
    <row r="47" spans="1:11" ht="21.95" customHeight="1">
      <c r="A47" s="41"/>
      <c r="B47" s="12"/>
      <c r="C47" s="12"/>
      <c r="D47" s="12"/>
      <c r="E47" s="12"/>
      <c r="F47" s="38"/>
      <c r="G47" s="36"/>
      <c r="H47" s="36"/>
      <c r="I47" s="36"/>
      <c r="J47" s="35"/>
      <c r="K47" s="24"/>
    </row>
    <row r="48" spans="1:11" ht="21" customHeight="1">
      <c r="A48" s="40"/>
      <c r="B48" s="12"/>
      <c r="C48" s="12"/>
      <c r="D48" s="12"/>
      <c r="E48" s="12"/>
      <c r="F48" s="38"/>
      <c r="G48" s="38"/>
      <c r="H48" s="38"/>
      <c r="I48" s="12"/>
      <c r="J48" s="35"/>
      <c r="K48" s="49"/>
    </row>
    <row r="49" spans="1:11" ht="21" customHeight="1">
      <c r="A49" s="41"/>
      <c r="B49" s="12"/>
      <c r="C49" s="12"/>
      <c r="D49" s="12"/>
      <c r="E49" s="12"/>
      <c r="F49" s="38"/>
      <c r="G49" s="41"/>
      <c r="H49" s="41"/>
      <c r="I49" s="41"/>
      <c r="J49" s="35"/>
      <c r="K49" s="12"/>
    </row>
    <row r="50" spans="1:11" ht="21" customHeight="1">
      <c r="A50" s="40"/>
      <c r="B50" s="12"/>
      <c r="C50" s="12"/>
      <c r="D50" s="12"/>
      <c r="E50" s="12"/>
      <c r="F50" s="38"/>
      <c r="G50" s="43"/>
      <c r="H50" s="43"/>
      <c r="I50" s="41"/>
      <c r="J50" s="35"/>
      <c r="K50" s="12"/>
    </row>
    <row r="51" spans="1:11" ht="21" customHeight="1">
      <c r="A51" s="44"/>
      <c r="B51" s="12"/>
      <c r="C51" s="12"/>
      <c r="D51" s="12"/>
      <c r="E51" s="12"/>
      <c r="F51" s="38"/>
      <c r="G51" s="43"/>
      <c r="H51" s="43"/>
      <c r="I51" s="41"/>
      <c r="J51" s="35"/>
      <c r="K51" s="50"/>
    </row>
    <row r="52" spans="1:11" ht="21" customHeight="1">
      <c r="A52" s="40"/>
      <c r="B52" s="12"/>
      <c r="C52" s="12"/>
      <c r="D52" s="12"/>
      <c r="E52" s="12"/>
      <c r="F52" s="38"/>
      <c r="G52" s="43"/>
      <c r="H52" s="43"/>
      <c r="I52" s="41"/>
      <c r="J52" s="35"/>
      <c r="K52" s="50"/>
    </row>
    <row r="53" spans="1:11" ht="21" customHeight="1">
      <c r="A53" s="44"/>
      <c r="B53" s="12"/>
      <c r="C53" s="12"/>
      <c r="D53" s="12"/>
      <c r="E53" s="12"/>
      <c r="F53" s="38"/>
      <c r="G53" s="44"/>
      <c r="H53" s="44"/>
      <c r="I53" s="44"/>
      <c r="J53" s="35"/>
      <c r="K53" s="50"/>
    </row>
    <row r="54" spans="1:11" ht="21" customHeight="1">
      <c r="A54" s="44"/>
      <c r="B54" s="44"/>
      <c r="C54" s="44"/>
      <c r="D54" s="12"/>
      <c r="E54" s="44"/>
      <c r="F54" s="45"/>
      <c r="G54" s="44"/>
      <c r="H54" s="44"/>
      <c r="I54" s="44"/>
      <c r="J54" s="35"/>
      <c r="K54" s="50"/>
    </row>
    <row r="55" spans="1:11" ht="21" customHeight="1">
      <c r="A55" s="46"/>
      <c r="B55" s="44"/>
      <c r="C55" s="44"/>
      <c r="D55" s="12"/>
      <c r="E55" s="44"/>
      <c r="F55" s="45"/>
      <c r="G55" s="45"/>
      <c r="H55" s="45"/>
      <c r="I55" s="44"/>
      <c r="J55" s="35"/>
      <c r="K55" s="47"/>
    </row>
    <row r="56" spans="1:11" ht="21" customHeight="1">
      <c r="A56" s="44"/>
      <c r="B56" s="44"/>
      <c r="C56" s="44"/>
      <c r="D56" s="12"/>
      <c r="E56" s="44"/>
      <c r="F56" s="45"/>
      <c r="G56" s="45"/>
      <c r="H56" s="45"/>
      <c r="I56" s="44"/>
      <c r="J56" s="35"/>
      <c r="K56" s="47"/>
    </row>
    <row r="57" spans="1:11" ht="21" customHeight="1">
      <c r="A57" s="47"/>
      <c r="B57" s="47"/>
      <c r="C57" s="47"/>
      <c r="D57" s="12"/>
      <c r="E57" s="47"/>
      <c r="F57" s="47"/>
      <c r="G57" s="47"/>
      <c r="H57" s="47"/>
      <c r="I57" s="47"/>
      <c r="J57" s="35"/>
      <c r="K57" s="47"/>
    </row>
    <row r="58" spans="1:11" ht="21" customHeight="1">
      <c r="A58" s="47"/>
      <c r="B58" s="47"/>
      <c r="C58" s="47"/>
      <c r="D58" s="47"/>
      <c r="E58" s="47"/>
      <c r="F58" s="47"/>
      <c r="G58" s="47"/>
      <c r="H58" s="47"/>
      <c r="I58" s="47"/>
      <c r="J58" s="35"/>
      <c r="K58" s="47"/>
    </row>
    <row r="59" spans="1:11" ht="21" customHeight="1">
      <c r="A59" s="146" t="s">
        <v>20</v>
      </c>
      <c r="B59" s="146"/>
      <c r="C59" s="56">
        <f>COUNT(A10:A58)</f>
        <v>22</v>
      </c>
      <c r="D59" s="15"/>
      <c r="E59" s="143" t="s">
        <v>21</v>
      </c>
      <c r="F59" s="144"/>
      <c r="G59" s="145"/>
      <c r="H59" s="145"/>
      <c r="I59" s="145"/>
      <c r="J59" s="145"/>
      <c r="K59" s="145"/>
    </row>
    <row r="60" spans="1:11" ht="21" customHeight="1">
      <c r="A60" s="146" t="s">
        <v>22</v>
      </c>
      <c r="B60" s="146"/>
      <c r="C60" s="48">
        <f>SUM(F10:F99)</f>
        <v>7627</v>
      </c>
      <c r="D60" s="15"/>
      <c r="E60" s="15"/>
      <c r="F60" s="147"/>
      <c r="G60" s="147"/>
      <c r="H60" s="147"/>
      <c r="I60" s="16"/>
      <c r="J60" s="16"/>
      <c r="K60" s="20"/>
    </row>
    <row r="61" spans="1:11" ht="21" customHeight="1">
      <c r="A61" s="146" t="s">
        <v>23</v>
      </c>
      <c r="B61" s="146"/>
      <c r="C61" s="48">
        <f>SUM(H10:H56)</f>
        <v>5708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48" t="s">
        <v>24</v>
      </c>
      <c r="B62" s="146"/>
      <c r="C62" s="34">
        <f>SUM(J10:J58)</f>
        <v>1704.5440743734121</v>
      </c>
      <c r="D62" s="15"/>
      <c r="E62" s="15"/>
      <c r="F62" s="147"/>
      <c r="G62" s="147"/>
      <c r="H62" s="147"/>
      <c r="I62" s="147"/>
      <c r="J62" s="16"/>
      <c r="K62" s="149"/>
    </row>
    <row r="63" spans="1:11" ht="21" customHeight="1">
      <c r="A63" s="148" t="s">
        <v>25</v>
      </c>
      <c r="B63" s="146"/>
      <c r="C63" s="14">
        <f>COUNTA(B10:B58)</f>
        <v>22</v>
      </c>
      <c r="D63" s="15"/>
      <c r="E63" s="15"/>
      <c r="F63" s="147"/>
      <c r="G63" s="147"/>
      <c r="H63" s="147"/>
      <c r="I63" s="147"/>
      <c r="J63" s="16"/>
      <c r="K63" s="149"/>
    </row>
    <row r="64" spans="1:11" ht="21" customHeight="1">
      <c r="A64" s="141" t="s">
        <v>26</v>
      </c>
      <c r="B64" s="141"/>
      <c r="C64" s="34">
        <f>C62/C63</f>
        <v>77.47927610788237</v>
      </c>
      <c r="D64" s="15"/>
      <c r="E64" s="15"/>
      <c r="F64" s="147"/>
      <c r="G64" s="147"/>
      <c r="H64" s="147"/>
      <c r="I64" s="147"/>
      <c r="J64" s="16"/>
      <c r="K64" s="149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</row>
    <row r="67" spans="1:12" ht="21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</row>
    <row r="68" spans="1:12" ht="21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</row>
    <row r="69" spans="1:12" ht="21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</row>
    <row r="70" spans="1:12" ht="21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</row>
    <row r="71" spans="1:12" ht="21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</row>
    <row r="72" spans="1:12" ht="21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</row>
    <row r="73" spans="1:12" ht="2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</row>
    <row r="74" spans="1:12" ht="21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</row>
    <row r="75" spans="1:12" ht="21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</row>
    <row r="76" spans="1:12" ht="21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</row>
    <row r="77" spans="1:12" ht="21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</row>
    <row r="78" spans="1:12" ht="21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</row>
    <row r="79" spans="1:12" ht="21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</row>
    <row r="80" spans="1:12" ht="21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</row>
    <row r="81" spans="1:12" ht="21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</row>
    <row r="82" spans="1:12" ht="21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</row>
    <row r="83" spans="1:12" ht="21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</row>
    <row r="84" spans="1:12" ht="21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</row>
    <row r="85" spans="1:12" ht="21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</row>
    <row r="86" spans="1:12" ht="21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</row>
    <row r="87" spans="1:12" ht="21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</row>
    <row r="88" spans="1:12" ht="21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</row>
    <row r="89" spans="1:12" ht="21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</row>
    <row r="90" spans="1:12" ht="21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</row>
    <row r="91" spans="1:12" ht="21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</row>
    <row r="92" spans="1:12" ht="21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</row>
    <row r="93" spans="1:12" ht="21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</row>
    <row r="94" spans="1:12" ht="21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</row>
    <row r="95" spans="1:12" ht="21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</row>
    <row r="96" spans="1:12" ht="21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</row>
    <row r="97" spans="1:12" ht="21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</row>
    <row r="98" spans="1:12" ht="21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</row>
    <row r="99" spans="1:12" ht="21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</row>
    <row r="100" spans="1:12" ht="21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</row>
    <row r="101" spans="1:12" ht="21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2:B62"/>
    <mergeCell ref="A63:B63"/>
    <mergeCell ref="A64:B64"/>
    <mergeCell ref="I62:I64"/>
    <mergeCell ref="K62:K64"/>
    <mergeCell ref="F62:H64"/>
    <mergeCell ref="A59:B59"/>
    <mergeCell ref="E59:K59"/>
    <mergeCell ref="A60:B60"/>
    <mergeCell ref="F60:H60"/>
    <mergeCell ref="A61:B61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zoomScale="70" zoomScaleNormal="70" workbookViewId="0">
      <selection activeCell="G9" sqref="G9"/>
    </sheetView>
  </sheetViews>
  <sheetFormatPr defaultColWidth="9" defaultRowHeight="15.75"/>
  <cols>
    <col min="1" max="1" width="11.625" customWidth="1"/>
    <col min="2" max="2" width="19.5" customWidth="1"/>
    <col min="3" max="3" width="15.375" customWidth="1"/>
    <col min="4" max="4" width="13.125" customWidth="1"/>
    <col min="5" max="5" width="12.75" customWidth="1"/>
    <col min="6" max="10" width="8.625" customWidth="1"/>
    <col min="11" max="11" width="13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50</v>
      </c>
      <c r="C7" s="157"/>
      <c r="D7" s="157"/>
      <c r="E7" s="157"/>
      <c r="F7" s="6" t="s">
        <v>4</v>
      </c>
      <c r="G7" s="157" t="s">
        <v>148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75</v>
      </c>
      <c r="C10" s="60" t="s">
        <v>73</v>
      </c>
      <c r="D10" s="60" t="s">
        <v>180</v>
      </c>
      <c r="E10" s="12">
        <v>8</v>
      </c>
      <c r="F10" s="12">
        <v>484</v>
      </c>
      <c r="G10" s="12">
        <f>SUM(H10+I10)</f>
        <v>484</v>
      </c>
      <c r="H10" s="12">
        <v>484</v>
      </c>
      <c r="I10" s="12"/>
      <c r="J10" s="35">
        <f t="shared" ref="J10:J31" si="0">H10/F10*100</f>
        <v>100</v>
      </c>
      <c r="K10" s="24"/>
    </row>
    <row r="11" spans="1:11" ht="21.95" customHeight="1">
      <c r="A11" s="28">
        <v>44852</v>
      </c>
      <c r="B11" s="60" t="s">
        <v>75</v>
      </c>
      <c r="C11" s="60" t="s">
        <v>73</v>
      </c>
      <c r="D11" s="60" t="s">
        <v>180</v>
      </c>
      <c r="E11" s="117">
        <v>8</v>
      </c>
      <c r="F11" s="117">
        <v>484</v>
      </c>
      <c r="G11" s="117">
        <f t="shared" ref="G11:G31" si="1">SUM(H11+I11)</f>
        <v>484</v>
      </c>
      <c r="H11" s="117">
        <v>484</v>
      </c>
      <c r="I11" s="12"/>
      <c r="J11" s="35">
        <f t="shared" si="0"/>
        <v>100</v>
      </c>
      <c r="K11" s="24"/>
    </row>
    <row r="12" spans="1:11" ht="21.95" customHeight="1">
      <c r="A12" s="28">
        <v>44853</v>
      </c>
      <c r="B12" s="60" t="s">
        <v>75</v>
      </c>
      <c r="C12" s="60" t="s">
        <v>73</v>
      </c>
      <c r="D12" s="60" t="s">
        <v>180</v>
      </c>
      <c r="E12" s="117">
        <v>8</v>
      </c>
      <c r="F12" s="117">
        <v>484</v>
      </c>
      <c r="G12" s="117">
        <f t="shared" si="1"/>
        <v>484</v>
      </c>
      <c r="H12" s="117">
        <v>484</v>
      </c>
      <c r="I12" s="12"/>
      <c r="J12" s="35">
        <f t="shared" si="0"/>
        <v>100</v>
      </c>
      <c r="K12" s="24"/>
    </row>
    <row r="13" spans="1:11" ht="21.95" customHeight="1">
      <c r="A13" s="28">
        <v>44854</v>
      </c>
      <c r="B13" s="60" t="s">
        <v>75</v>
      </c>
      <c r="C13" s="60" t="s">
        <v>73</v>
      </c>
      <c r="D13" s="60" t="s">
        <v>180</v>
      </c>
      <c r="E13" s="117">
        <v>8</v>
      </c>
      <c r="F13" s="117">
        <v>484</v>
      </c>
      <c r="G13" s="117">
        <f t="shared" si="1"/>
        <v>484</v>
      </c>
      <c r="H13" s="117">
        <v>484</v>
      </c>
      <c r="I13" s="12"/>
      <c r="J13" s="35">
        <f t="shared" si="0"/>
        <v>100</v>
      </c>
      <c r="K13" s="24"/>
    </row>
    <row r="14" spans="1:11" ht="21.95" customHeight="1">
      <c r="A14" s="28">
        <v>44855</v>
      </c>
      <c r="B14" s="60" t="s">
        <v>75</v>
      </c>
      <c r="C14" s="60" t="s">
        <v>73</v>
      </c>
      <c r="D14" s="60" t="s">
        <v>180</v>
      </c>
      <c r="E14" s="117">
        <v>8</v>
      </c>
      <c r="F14" s="117">
        <v>484</v>
      </c>
      <c r="G14" s="117">
        <f t="shared" si="1"/>
        <v>484</v>
      </c>
      <c r="H14" s="117">
        <v>484</v>
      </c>
      <c r="I14" s="12"/>
      <c r="J14" s="35">
        <f t="shared" si="0"/>
        <v>100</v>
      </c>
      <c r="K14" s="24"/>
    </row>
    <row r="15" spans="1:11" ht="21.95" customHeight="1">
      <c r="A15" s="28">
        <v>44858</v>
      </c>
      <c r="B15" s="60" t="s">
        <v>75</v>
      </c>
      <c r="C15" s="60" t="s">
        <v>73</v>
      </c>
      <c r="D15" s="60" t="s">
        <v>180</v>
      </c>
      <c r="E15" s="117">
        <v>8</v>
      </c>
      <c r="F15" s="117">
        <v>484</v>
      </c>
      <c r="G15" s="117">
        <f t="shared" si="1"/>
        <v>484</v>
      </c>
      <c r="H15" s="117">
        <v>484</v>
      </c>
      <c r="I15" s="12"/>
      <c r="J15" s="35">
        <f t="shared" si="0"/>
        <v>100</v>
      </c>
      <c r="K15" s="24"/>
    </row>
    <row r="16" spans="1:11" ht="21.95" customHeight="1">
      <c r="A16" s="28">
        <v>44859</v>
      </c>
      <c r="B16" s="60" t="s">
        <v>75</v>
      </c>
      <c r="C16" s="60" t="s">
        <v>73</v>
      </c>
      <c r="D16" s="60" t="s">
        <v>180</v>
      </c>
      <c r="E16" s="117">
        <v>8</v>
      </c>
      <c r="F16" s="117">
        <v>484</v>
      </c>
      <c r="G16" s="117">
        <f t="shared" si="1"/>
        <v>484</v>
      </c>
      <c r="H16" s="117">
        <v>484</v>
      </c>
      <c r="I16" s="12"/>
      <c r="J16" s="35">
        <f t="shared" si="0"/>
        <v>100</v>
      </c>
      <c r="K16" s="24"/>
    </row>
    <row r="17" spans="1:11" ht="21.95" customHeight="1">
      <c r="A17" s="28">
        <v>44860</v>
      </c>
      <c r="B17" s="60" t="s">
        <v>75</v>
      </c>
      <c r="C17" s="60" t="s">
        <v>73</v>
      </c>
      <c r="D17" s="60" t="s">
        <v>180</v>
      </c>
      <c r="E17" s="117">
        <v>8</v>
      </c>
      <c r="F17" s="117">
        <v>484</v>
      </c>
      <c r="G17" s="117">
        <f t="shared" si="1"/>
        <v>484</v>
      </c>
      <c r="H17" s="117">
        <v>484</v>
      </c>
      <c r="I17" s="12"/>
      <c r="J17" s="35">
        <f t="shared" si="0"/>
        <v>100</v>
      </c>
      <c r="K17" s="24"/>
    </row>
    <row r="18" spans="1:11" ht="21.95" customHeight="1">
      <c r="A18" s="28">
        <v>44861</v>
      </c>
      <c r="B18" s="60" t="s">
        <v>75</v>
      </c>
      <c r="C18" s="60" t="s">
        <v>73</v>
      </c>
      <c r="D18" s="60" t="s">
        <v>180</v>
      </c>
      <c r="E18" s="117">
        <v>8</v>
      </c>
      <c r="F18" s="117">
        <v>484</v>
      </c>
      <c r="G18" s="117">
        <f t="shared" si="1"/>
        <v>484</v>
      </c>
      <c r="H18" s="117">
        <v>484</v>
      </c>
      <c r="I18" s="12"/>
      <c r="J18" s="35">
        <f t="shared" si="0"/>
        <v>100</v>
      </c>
      <c r="K18" s="24"/>
    </row>
    <row r="19" spans="1:11" ht="21.95" customHeight="1">
      <c r="A19" s="28">
        <v>44862</v>
      </c>
      <c r="B19" s="60" t="s">
        <v>75</v>
      </c>
      <c r="C19" s="60" t="s">
        <v>73</v>
      </c>
      <c r="D19" s="60" t="s">
        <v>180</v>
      </c>
      <c r="E19" s="117">
        <v>8</v>
      </c>
      <c r="F19" s="117">
        <v>484</v>
      </c>
      <c r="G19" s="117">
        <f t="shared" si="1"/>
        <v>484</v>
      </c>
      <c r="H19" s="117">
        <v>484</v>
      </c>
      <c r="I19" s="12"/>
      <c r="J19" s="35">
        <f t="shared" si="0"/>
        <v>100</v>
      </c>
      <c r="K19" s="24"/>
    </row>
    <row r="20" spans="1:11" ht="21.95" customHeight="1">
      <c r="A20" s="28">
        <v>44865</v>
      </c>
      <c r="B20" s="60" t="s">
        <v>75</v>
      </c>
      <c r="C20" s="60" t="s">
        <v>73</v>
      </c>
      <c r="D20" s="60" t="s">
        <v>180</v>
      </c>
      <c r="E20" s="117">
        <v>8</v>
      </c>
      <c r="F20" s="117">
        <v>484</v>
      </c>
      <c r="G20" s="117">
        <f t="shared" si="1"/>
        <v>484</v>
      </c>
      <c r="H20" s="117">
        <v>484</v>
      </c>
      <c r="I20" s="12"/>
      <c r="J20" s="35">
        <f t="shared" si="0"/>
        <v>100</v>
      </c>
      <c r="K20" s="24"/>
    </row>
    <row r="21" spans="1:11" ht="21.95" customHeight="1">
      <c r="A21" s="28">
        <v>44866</v>
      </c>
      <c r="B21" s="60" t="s">
        <v>75</v>
      </c>
      <c r="C21" s="60" t="s">
        <v>73</v>
      </c>
      <c r="D21" s="60" t="s">
        <v>180</v>
      </c>
      <c r="E21" s="117">
        <v>8</v>
      </c>
      <c r="F21" s="117">
        <v>484</v>
      </c>
      <c r="G21" s="117">
        <f t="shared" si="1"/>
        <v>484</v>
      </c>
      <c r="H21" s="117">
        <v>484</v>
      </c>
      <c r="I21" s="12"/>
      <c r="J21" s="35">
        <f t="shared" si="0"/>
        <v>100</v>
      </c>
      <c r="K21" s="24"/>
    </row>
    <row r="22" spans="1:11" ht="21.95" customHeight="1">
      <c r="A22" s="28">
        <v>44867</v>
      </c>
      <c r="B22" s="60" t="s">
        <v>75</v>
      </c>
      <c r="C22" s="60" t="s">
        <v>73</v>
      </c>
      <c r="D22" s="60" t="s">
        <v>180</v>
      </c>
      <c r="E22" s="117">
        <v>8</v>
      </c>
      <c r="F22" s="117">
        <v>484</v>
      </c>
      <c r="G22" s="117">
        <f t="shared" si="1"/>
        <v>484</v>
      </c>
      <c r="H22" s="117">
        <v>484</v>
      </c>
      <c r="I22" s="12"/>
      <c r="J22" s="35">
        <f t="shared" si="0"/>
        <v>100</v>
      </c>
      <c r="K22" s="24"/>
    </row>
    <row r="23" spans="1:11" ht="21.95" customHeight="1">
      <c r="A23" s="28">
        <v>44868</v>
      </c>
      <c r="B23" s="60" t="s">
        <v>75</v>
      </c>
      <c r="C23" s="60" t="s">
        <v>73</v>
      </c>
      <c r="D23" s="60" t="s">
        <v>180</v>
      </c>
      <c r="E23" s="117">
        <v>8</v>
      </c>
      <c r="F23" s="117">
        <v>484</v>
      </c>
      <c r="G23" s="117">
        <f t="shared" si="1"/>
        <v>484</v>
      </c>
      <c r="H23" s="117">
        <v>484</v>
      </c>
      <c r="I23" s="36"/>
      <c r="J23" s="35">
        <f t="shared" si="0"/>
        <v>100</v>
      </c>
      <c r="K23" s="24"/>
    </row>
    <row r="24" spans="1:11" ht="21.95" customHeight="1">
      <c r="A24" s="28">
        <v>44869</v>
      </c>
      <c r="B24" s="60" t="s">
        <v>75</v>
      </c>
      <c r="C24" s="60" t="s">
        <v>73</v>
      </c>
      <c r="D24" s="60" t="s">
        <v>180</v>
      </c>
      <c r="E24" s="117">
        <v>8</v>
      </c>
      <c r="F24" s="117">
        <v>484</v>
      </c>
      <c r="G24" s="117">
        <f t="shared" si="1"/>
        <v>484</v>
      </c>
      <c r="H24" s="117">
        <v>484</v>
      </c>
      <c r="I24" s="12"/>
      <c r="J24" s="35">
        <f t="shared" si="0"/>
        <v>100</v>
      </c>
      <c r="K24" s="24"/>
    </row>
    <row r="25" spans="1:11" ht="21.95" customHeight="1">
      <c r="A25" s="29">
        <v>44872</v>
      </c>
      <c r="B25" s="60" t="s">
        <v>75</v>
      </c>
      <c r="C25" s="60" t="s">
        <v>73</v>
      </c>
      <c r="D25" s="60" t="s">
        <v>180</v>
      </c>
      <c r="E25" s="117">
        <v>8</v>
      </c>
      <c r="F25" s="117">
        <v>484</v>
      </c>
      <c r="G25" s="117">
        <f t="shared" si="1"/>
        <v>484</v>
      </c>
      <c r="H25" s="117">
        <v>484</v>
      </c>
      <c r="I25" s="12"/>
      <c r="J25" s="35">
        <f t="shared" si="0"/>
        <v>100</v>
      </c>
      <c r="K25" s="24"/>
    </row>
    <row r="26" spans="1:11" ht="21.95" customHeight="1">
      <c r="A26" s="29">
        <v>44873</v>
      </c>
      <c r="B26" s="60" t="s">
        <v>75</v>
      </c>
      <c r="C26" s="60" t="s">
        <v>73</v>
      </c>
      <c r="D26" s="60" t="s">
        <v>180</v>
      </c>
      <c r="E26" s="117">
        <v>8</v>
      </c>
      <c r="F26" s="117">
        <v>484</v>
      </c>
      <c r="G26" s="117">
        <f t="shared" si="1"/>
        <v>484</v>
      </c>
      <c r="H26" s="117">
        <v>484</v>
      </c>
      <c r="I26" s="12"/>
      <c r="J26" s="35">
        <f t="shared" si="0"/>
        <v>100</v>
      </c>
      <c r="K26" s="24"/>
    </row>
    <row r="27" spans="1:11" ht="21.95" customHeight="1">
      <c r="A27" s="29">
        <v>44874</v>
      </c>
      <c r="B27" s="60" t="s">
        <v>75</v>
      </c>
      <c r="C27" s="60" t="s">
        <v>73</v>
      </c>
      <c r="D27" s="60" t="s">
        <v>180</v>
      </c>
      <c r="E27" s="117">
        <v>8</v>
      </c>
      <c r="F27" s="117">
        <v>484</v>
      </c>
      <c r="G27" s="117">
        <f t="shared" si="1"/>
        <v>484</v>
      </c>
      <c r="H27" s="117">
        <v>484</v>
      </c>
      <c r="I27" s="12"/>
      <c r="J27" s="35">
        <f t="shared" si="0"/>
        <v>100</v>
      </c>
      <c r="K27" s="24"/>
    </row>
    <row r="28" spans="1:11" ht="21.95" customHeight="1">
      <c r="A28" s="29">
        <v>44875</v>
      </c>
      <c r="B28" s="60" t="s">
        <v>75</v>
      </c>
      <c r="C28" s="60" t="s">
        <v>73</v>
      </c>
      <c r="D28" s="60" t="s">
        <v>180</v>
      </c>
      <c r="E28" s="117">
        <v>8</v>
      </c>
      <c r="F28" s="117">
        <v>484</v>
      </c>
      <c r="G28" s="117">
        <f t="shared" si="1"/>
        <v>484</v>
      </c>
      <c r="H28" s="117">
        <v>484</v>
      </c>
      <c r="I28" s="12"/>
      <c r="J28" s="35">
        <f t="shared" si="0"/>
        <v>100</v>
      </c>
      <c r="K28" s="24"/>
    </row>
    <row r="29" spans="1:11" ht="21.95" customHeight="1">
      <c r="A29" s="29">
        <v>44876</v>
      </c>
      <c r="B29" s="60" t="s">
        <v>75</v>
      </c>
      <c r="C29" s="60" t="s">
        <v>73</v>
      </c>
      <c r="D29" s="60" t="s">
        <v>180</v>
      </c>
      <c r="E29" s="117">
        <v>8</v>
      </c>
      <c r="F29" s="117">
        <v>484</v>
      </c>
      <c r="G29" s="117">
        <f t="shared" si="1"/>
        <v>484</v>
      </c>
      <c r="H29" s="117">
        <v>484</v>
      </c>
      <c r="I29" s="12"/>
      <c r="J29" s="35">
        <f t="shared" si="0"/>
        <v>100</v>
      </c>
      <c r="K29" s="24"/>
    </row>
    <row r="30" spans="1:11" ht="21.95" customHeight="1">
      <c r="A30" s="29">
        <v>44879</v>
      </c>
      <c r="B30" s="60" t="s">
        <v>75</v>
      </c>
      <c r="C30" s="60" t="s">
        <v>73</v>
      </c>
      <c r="D30" s="60" t="s">
        <v>180</v>
      </c>
      <c r="E30" s="117">
        <v>8</v>
      </c>
      <c r="F30" s="117">
        <v>484</v>
      </c>
      <c r="G30" s="117">
        <f t="shared" si="1"/>
        <v>484</v>
      </c>
      <c r="H30" s="117">
        <v>484</v>
      </c>
      <c r="I30" s="12"/>
      <c r="J30" s="35">
        <f t="shared" si="0"/>
        <v>100</v>
      </c>
      <c r="K30" s="24"/>
    </row>
    <row r="31" spans="1:11" ht="21.95" customHeight="1">
      <c r="A31" s="29">
        <v>44880</v>
      </c>
      <c r="B31" s="60" t="s">
        <v>75</v>
      </c>
      <c r="C31" s="60" t="s">
        <v>73</v>
      </c>
      <c r="D31" s="60" t="s">
        <v>180</v>
      </c>
      <c r="E31" s="117">
        <v>8</v>
      </c>
      <c r="F31" s="117">
        <v>484</v>
      </c>
      <c r="G31" s="117">
        <f t="shared" si="1"/>
        <v>484</v>
      </c>
      <c r="H31" s="117">
        <v>484</v>
      </c>
      <c r="I31" s="36"/>
      <c r="J31" s="35">
        <f t="shared" si="0"/>
        <v>100</v>
      </c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22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10648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10648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2200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22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100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4"/>
  <sheetViews>
    <sheetView topLeftCell="A16" zoomScale="115" zoomScaleNormal="115" workbookViewId="0">
      <selection activeCell="A16" sqref="A16"/>
    </sheetView>
  </sheetViews>
  <sheetFormatPr defaultColWidth="9" defaultRowHeight="15.75"/>
  <cols>
    <col min="1" max="1" width="10.375" customWidth="1"/>
    <col min="2" max="2" width="19.5" customWidth="1"/>
    <col min="3" max="3" width="16" customWidth="1"/>
    <col min="4" max="4" width="13.125" customWidth="1"/>
    <col min="5" max="5" width="12.75" customWidth="1"/>
    <col min="6" max="10" width="8.625" customWidth="1"/>
    <col min="11" max="11" width="12.7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51</v>
      </c>
      <c r="C7" s="157"/>
      <c r="D7" s="157"/>
      <c r="E7" s="157"/>
      <c r="F7" s="6" t="s">
        <v>4</v>
      </c>
      <c r="G7" s="157" t="s">
        <v>155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181</v>
      </c>
      <c r="C10" s="12">
        <v>86901</v>
      </c>
      <c r="D10" s="12" t="s">
        <v>19</v>
      </c>
      <c r="E10" s="12">
        <v>8</v>
      </c>
      <c r="F10" s="12">
        <v>720</v>
      </c>
      <c r="G10" s="36">
        <f t="shared" ref="G10:G13" si="0">SUM(H10+I10)</f>
        <v>468</v>
      </c>
      <c r="H10" s="12">
        <v>456</v>
      </c>
      <c r="I10" s="12">
        <v>12</v>
      </c>
      <c r="J10" s="35">
        <f t="shared" ref="J10:J19" si="1">H10/F10*100</f>
        <v>63.333333333333329</v>
      </c>
      <c r="K10" s="24"/>
    </row>
    <row r="11" spans="1:11" ht="21.95" customHeight="1">
      <c r="A11" s="28">
        <v>44852</v>
      </c>
      <c r="B11" s="60" t="s">
        <v>181</v>
      </c>
      <c r="C11" s="117">
        <v>86901</v>
      </c>
      <c r="D11" s="117" t="s">
        <v>19</v>
      </c>
      <c r="E11" s="117">
        <v>8</v>
      </c>
      <c r="F11" s="117">
        <v>720</v>
      </c>
      <c r="G11" s="36">
        <f t="shared" si="0"/>
        <v>433</v>
      </c>
      <c r="H11" s="117">
        <v>433</v>
      </c>
      <c r="I11" s="12"/>
      <c r="J11" s="35">
        <f t="shared" si="1"/>
        <v>60.138888888888886</v>
      </c>
      <c r="K11" s="24"/>
    </row>
    <row r="12" spans="1:11" ht="21.95" customHeight="1">
      <c r="A12" s="28">
        <v>44853</v>
      </c>
      <c r="B12" s="60" t="s">
        <v>181</v>
      </c>
      <c r="C12" s="117">
        <v>86901</v>
      </c>
      <c r="D12" s="117" t="s">
        <v>19</v>
      </c>
      <c r="E12" s="117">
        <v>8</v>
      </c>
      <c r="F12" s="117">
        <v>720</v>
      </c>
      <c r="G12" s="36">
        <f t="shared" si="0"/>
        <v>260</v>
      </c>
      <c r="H12" s="117">
        <v>256</v>
      </c>
      <c r="I12" s="12">
        <v>4</v>
      </c>
      <c r="J12" s="35">
        <f t="shared" si="1"/>
        <v>35.555555555555557</v>
      </c>
      <c r="K12" s="24"/>
    </row>
    <row r="13" spans="1:11" ht="21.95" customHeight="1">
      <c r="A13" s="28">
        <v>44854</v>
      </c>
      <c r="B13" s="60" t="s">
        <v>181</v>
      </c>
      <c r="C13" s="117">
        <v>86901</v>
      </c>
      <c r="D13" s="117" t="s">
        <v>19</v>
      </c>
      <c r="E13" s="117">
        <v>8</v>
      </c>
      <c r="F13" s="117">
        <v>720</v>
      </c>
      <c r="G13" s="36">
        <f t="shared" si="0"/>
        <v>208</v>
      </c>
      <c r="H13" s="117">
        <v>208</v>
      </c>
      <c r="I13" s="12"/>
      <c r="J13" s="35">
        <f t="shared" si="1"/>
        <v>28.888888888888886</v>
      </c>
      <c r="K13" s="24"/>
    </row>
    <row r="14" spans="1:11" ht="21.95" customHeight="1">
      <c r="A14" s="62">
        <v>44855</v>
      </c>
      <c r="B14" s="63" t="s">
        <v>182</v>
      </c>
      <c r="C14" s="63" t="s">
        <v>86</v>
      </c>
      <c r="D14" s="63" t="s">
        <v>19</v>
      </c>
      <c r="E14" s="36">
        <v>8</v>
      </c>
      <c r="F14" s="36">
        <v>456</v>
      </c>
      <c r="G14" s="36">
        <f t="shared" ref="G14:G19" si="2">SUM(H14+I14)</f>
        <v>237</v>
      </c>
      <c r="H14" s="36">
        <v>232</v>
      </c>
      <c r="I14" s="36">
        <v>5</v>
      </c>
      <c r="J14" s="64">
        <f t="shared" si="1"/>
        <v>50.877192982456144</v>
      </c>
      <c r="K14" s="24"/>
    </row>
    <row r="15" spans="1:11" ht="21.95" customHeight="1">
      <c r="A15" s="62">
        <v>44858</v>
      </c>
      <c r="B15" s="63" t="s">
        <v>182</v>
      </c>
      <c r="C15" s="63" t="s">
        <v>86</v>
      </c>
      <c r="D15" s="63" t="s">
        <v>19</v>
      </c>
      <c r="E15" s="36">
        <v>8</v>
      </c>
      <c r="F15" s="36">
        <v>456</v>
      </c>
      <c r="G15" s="36">
        <f t="shared" si="2"/>
        <v>232</v>
      </c>
      <c r="H15" s="36">
        <v>232</v>
      </c>
      <c r="I15" s="36"/>
      <c r="J15" s="64">
        <f t="shared" si="1"/>
        <v>50.877192982456144</v>
      </c>
      <c r="K15" s="24"/>
    </row>
    <row r="16" spans="1:11" ht="21.95" customHeight="1">
      <c r="A16" s="62">
        <v>44859</v>
      </c>
      <c r="B16" s="63" t="s">
        <v>182</v>
      </c>
      <c r="C16" s="63" t="s">
        <v>86</v>
      </c>
      <c r="D16" s="63" t="s">
        <v>19</v>
      </c>
      <c r="E16" s="36">
        <v>8</v>
      </c>
      <c r="F16" s="36">
        <v>456</v>
      </c>
      <c r="G16" s="36">
        <f t="shared" si="2"/>
        <v>461</v>
      </c>
      <c r="H16" s="36">
        <v>456</v>
      </c>
      <c r="I16" s="36">
        <v>5</v>
      </c>
      <c r="J16" s="64">
        <f t="shared" si="1"/>
        <v>100</v>
      </c>
      <c r="K16" s="24"/>
    </row>
    <row r="17" spans="1:11" ht="21.95" customHeight="1">
      <c r="A17" s="62">
        <v>44860</v>
      </c>
      <c r="B17" s="63" t="s">
        <v>105</v>
      </c>
      <c r="C17" s="63" t="s">
        <v>183</v>
      </c>
      <c r="D17" s="63" t="s">
        <v>19</v>
      </c>
      <c r="E17" s="36">
        <v>8</v>
      </c>
      <c r="F17" s="117">
        <v>1192</v>
      </c>
      <c r="G17" s="36">
        <f t="shared" si="2"/>
        <v>334</v>
      </c>
      <c r="H17" s="36">
        <v>334</v>
      </c>
      <c r="I17" s="36"/>
      <c r="J17" s="64">
        <f t="shared" si="1"/>
        <v>28.020134228187921</v>
      </c>
      <c r="K17" s="47"/>
    </row>
    <row r="18" spans="1:11" ht="21.95" customHeight="1">
      <c r="A18" s="62">
        <v>44861</v>
      </c>
      <c r="B18" s="63" t="s">
        <v>105</v>
      </c>
      <c r="C18" s="63" t="s">
        <v>183</v>
      </c>
      <c r="D18" s="63" t="s">
        <v>19</v>
      </c>
      <c r="E18" s="36">
        <v>8</v>
      </c>
      <c r="F18" s="117">
        <v>1192</v>
      </c>
      <c r="G18" s="36">
        <f t="shared" si="2"/>
        <v>410</v>
      </c>
      <c r="H18" s="36">
        <v>408</v>
      </c>
      <c r="I18" s="36">
        <v>2</v>
      </c>
      <c r="J18" s="64">
        <f t="shared" si="1"/>
        <v>34.228187919463089</v>
      </c>
      <c r="K18" s="24"/>
    </row>
    <row r="19" spans="1:11" ht="21.95" customHeight="1">
      <c r="A19" s="65">
        <v>44862</v>
      </c>
      <c r="B19" s="63" t="s">
        <v>105</v>
      </c>
      <c r="C19" s="63" t="s">
        <v>183</v>
      </c>
      <c r="D19" s="63" t="s">
        <v>19</v>
      </c>
      <c r="E19" s="36">
        <v>8</v>
      </c>
      <c r="F19" s="117">
        <v>1192</v>
      </c>
      <c r="G19" s="36">
        <f t="shared" si="2"/>
        <v>316</v>
      </c>
      <c r="H19" s="36">
        <v>316</v>
      </c>
      <c r="I19" s="36"/>
      <c r="J19" s="64">
        <f t="shared" si="1"/>
        <v>26.51006711409396</v>
      </c>
      <c r="K19" s="24"/>
    </row>
    <row r="20" spans="1:11" ht="21.95" customHeight="1">
      <c r="A20" s="28">
        <v>44865</v>
      </c>
      <c r="B20" s="63" t="s">
        <v>105</v>
      </c>
      <c r="C20" s="63" t="s">
        <v>183</v>
      </c>
      <c r="D20" s="63" t="s">
        <v>19</v>
      </c>
      <c r="E20" s="36">
        <v>8</v>
      </c>
      <c r="F20" s="117">
        <v>1192</v>
      </c>
      <c r="G20" s="36">
        <f t="shared" ref="G20:G22" si="3">SUM(H20+I20)</f>
        <v>317</v>
      </c>
      <c r="H20" s="36">
        <v>316</v>
      </c>
      <c r="I20" s="36">
        <v>1</v>
      </c>
      <c r="J20" s="64">
        <f t="shared" ref="J20:J22" si="4">H20/F20*100</f>
        <v>26.51006711409396</v>
      </c>
      <c r="K20" s="24"/>
    </row>
    <row r="21" spans="1:11" ht="21.95" customHeight="1">
      <c r="A21" s="28">
        <v>44866</v>
      </c>
      <c r="B21" s="63" t="s">
        <v>105</v>
      </c>
      <c r="C21" s="63" t="s">
        <v>183</v>
      </c>
      <c r="D21" s="63" t="s">
        <v>19</v>
      </c>
      <c r="E21" s="36">
        <v>8</v>
      </c>
      <c r="F21" s="12">
        <v>1192</v>
      </c>
      <c r="G21" s="12">
        <f t="shared" si="3"/>
        <v>904</v>
      </c>
      <c r="H21" s="12">
        <v>904</v>
      </c>
      <c r="I21" s="12"/>
      <c r="J21" s="35">
        <f t="shared" si="4"/>
        <v>75.838926174496649</v>
      </c>
      <c r="K21" s="24"/>
    </row>
    <row r="22" spans="1:11" ht="21.95" customHeight="1">
      <c r="A22" s="28">
        <v>44867</v>
      </c>
      <c r="B22" s="63" t="s">
        <v>105</v>
      </c>
      <c r="C22" s="63" t="s">
        <v>183</v>
      </c>
      <c r="D22" s="63" t="s">
        <v>19</v>
      </c>
      <c r="E22" s="36">
        <v>8</v>
      </c>
      <c r="F22" s="117">
        <v>1192</v>
      </c>
      <c r="G22" s="12">
        <f t="shared" si="3"/>
        <v>962</v>
      </c>
      <c r="H22" s="12">
        <v>960</v>
      </c>
      <c r="I22" s="12">
        <v>2</v>
      </c>
      <c r="J22" s="35">
        <f t="shared" si="4"/>
        <v>80.536912751677846</v>
      </c>
      <c r="K22" s="24"/>
    </row>
    <row r="23" spans="1:11" ht="21.95" customHeight="1">
      <c r="A23" s="28">
        <v>44869</v>
      </c>
      <c r="B23" s="60" t="s">
        <v>112</v>
      </c>
      <c r="C23" s="60" t="s">
        <v>184</v>
      </c>
      <c r="D23" s="63" t="s">
        <v>19</v>
      </c>
      <c r="E23" s="36">
        <v>8</v>
      </c>
      <c r="F23" s="133">
        <v>1040</v>
      </c>
      <c r="G23" s="36">
        <f t="shared" ref="G23:G27" si="5">SUM(H23+I23)</f>
        <v>464</v>
      </c>
      <c r="H23" s="36">
        <v>464</v>
      </c>
      <c r="I23" s="36"/>
      <c r="J23" s="35">
        <f t="shared" ref="J23:J30" si="6">H23/F23*100</f>
        <v>44.61538461538462</v>
      </c>
      <c r="K23" s="24"/>
    </row>
    <row r="24" spans="1:11" ht="21.95" customHeight="1">
      <c r="A24" s="29">
        <v>44872</v>
      </c>
      <c r="B24" s="60" t="s">
        <v>112</v>
      </c>
      <c r="C24" s="60" t="s">
        <v>184</v>
      </c>
      <c r="D24" s="63" t="s">
        <v>19</v>
      </c>
      <c r="E24" s="36">
        <v>8</v>
      </c>
      <c r="F24" s="133">
        <v>1040</v>
      </c>
      <c r="G24" s="36">
        <f t="shared" si="5"/>
        <v>685</v>
      </c>
      <c r="H24" s="133">
        <v>680</v>
      </c>
      <c r="I24" s="133">
        <v>5</v>
      </c>
      <c r="J24" s="35">
        <f t="shared" si="6"/>
        <v>65.384615384615387</v>
      </c>
      <c r="K24" s="24"/>
    </row>
    <row r="25" spans="1:11" ht="21.95" customHeight="1">
      <c r="A25" s="29">
        <v>44873</v>
      </c>
      <c r="B25" s="60" t="s">
        <v>105</v>
      </c>
      <c r="C25" s="60" t="s">
        <v>183</v>
      </c>
      <c r="D25" s="63" t="s">
        <v>19</v>
      </c>
      <c r="E25" s="36">
        <v>8</v>
      </c>
      <c r="F25" s="133">
        <v>1192</v>
      </c>
      <c r="G25" s="133">
        <f t="shared" si="5"/>
        <v>720</v>
      </c>
      <c r="H25" s="133">
        <v>720</v>
      </c>
      <c r="I25" s="133"/>
      <c r="J25" s="35">
        <f t="shared" si="6"/>
        <v>60.402684563758392</v>
      </c>
      <c r="K25" s="24"/>
    </row>
    <row r="26" spans="1:11" ht="21.95" customHeight="1">
      <c r="A26" s="29">
        <v>44874</v>
      </c>
      <c r="B26" s="60" t="s">
        <v>105</v>
      </c>
      <c r="C26" s="60" t="s">
        <v>183</v>
      </c>
      <c r="D26" s="63" t="s">
        <v>19</v>
      </c>
      <c r="E26" s="36">
        <v>8</v>
      </c>
      <c r="F26" s="133">
        <v>1192</v>
      </c>
      <c r="G26" s="133">
        <f t="shared" si="5"/>
        <v>1203</v>
      </c>
      <c r="H26" s="133">
        <v>1200</v>
      </c>
      <c r="I26" s="133">
        <v>3</v>
      </c>
      <c r="J26" s="35">
        <f t="shared" si="6"/>
        <v>100.67114093959732</v>
      </c>
      <c r="K26" s="24"/>
    </row>
    <row r="27" spans="1:11" ht="21.95" customHeight="1">
      <c r="A27" s="29">
        <v>44875</v>
      </c>
      <c r="B27" s="60" t="s">
        <v>114</v>
      </c>
      <c r="C27" s="60" t="s">
        <v>132</v>
      </c>
      <c r="D27" s="63" t="s">
        <v>19</v>
      </c>
      <c r="E27" s="36">
        <v>8</v>
      </c>
      <c r="F27" s="133">
        <v>456</v>
      </c>
      <c r="G27" s="133">
        <f t="shared" si="5"/>
        <v>456</v>
      </c>
      <c r="H27" s="133">
        <v>456</v>
      </c>
      <c r="I27" s="133"/>
      <c r="J27" s="35">
        <f t="shared" si="6"/>
        <v>100</v>
      </c>
      <c r="K27" s="24"/>
    </row>
    <row r="28" spans="1:11" ht="21.95" customHeight="1">
      <c r="A28" s="29">
        <v>44876</v>
      </c>
      <c r="B28" s="60" t="s">
        <v>114</v>
      </c>
      <c r="C28" s="60" t="s">
        <v>132</v>
      </c>
      <c r="D28" s="63" t="s">
        <v>19</v>
      </c>
      <c r="E28" s="36">
        <v>8</v>
      </c>
      <c r="F28" s="133">
        <v>456</v>
      </c>
      <c r="G28" s="133">
        <f t="shared" ref="G28:G30" si="7">SUM(H28+I28)</f>
        <v>458</v>
      </c>
      <c r="H28" s="133">
        <v>456</v>
      </c>
      <c r="I28" s="133">
        <v>2</v>
      </c>
      <c r="J28" s="35">
        <f t="shared" si="6"/>
        <v>100</v>
      </c>
      <c r="K28" s="24"/>
    </row>
    <row r="29" spans="1:11" ht="21.95" customHeight="1">
      <c r="A29" s="29">
        <v>44879</v>
      </c>
      <c r="B29" s="60" t="s">
        <v>112</v>
      </c>
      <c r="C29" s="60" t="s">
        <v>184</v>
      </c>
      <c r="D29" s="63" t="s">
        <v>19</v>
      </c>
      <c r="E29" s="36">
        <v>8</v>
      </c>
      <c r="F29" s="133">
        <v>1040</v>
      </c>
      <c r="G29" s="133">
        <f t="shared" si="7"/>
        <v>960</v>
      </c>
      <c r="H29" s="133">
        <v>960</v>
      </c>
      <c r="I29" s="133"/>
      <c r="J29" s="35">
        <f t="shared" si="6"/>
        <v>92.307692307692307</v>
      </c>
      <c r="K29" s="24"/>
    </row>
    <row r="30" spans="1:11" ht="21.95" customHeight="1">
      <c r="A30" s="29">
        <v>44880</v>
      </c>
      <c r="B30" s="60" t="s">
        <v>105</v>
      </c>
      <c r="C30" s="60" t="s">
        <v>183</v>
      </c>
      <c r="D30" s="63" t="s">
        <v>19</v>
      </c>
      <c r="E30" s="36">
        <v>8</v>
      </c>
      <c r="F30" s="133">
        <v>1192</v>
      </c>
      <c r="G30" s="133">
        <f t="shared" si="7"/>
        <v>1204</v>
      </c>
      <c r="H30" s="36">
        <v>1200</v>
      </c>
      <c r="I30" s="36">
        <v>4</v>
      </c>
      <c r="J30" s="35">
        <f t="shared" si="6"/>
        <v>100.67114093959732</v>
      </c>
      <c r="K30" s="24"/>
    </row>
    <row r="31" spans="1:11" ht="21.95" customHeight="1">
      <c r="A31" s="29"/>
      <c r="B31" s="60"/>
      <c r="C31" s="60"/>
      <c r="D31" s="63"/>
      <c r="E31" s="36"/>
      <c r="F31" s="117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36"/>
      <c r="I33" s="36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21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19008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11647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1325.3680066842378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21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63.112762223058944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54"/>
  <sheetViews>
    <sheetView topLeftCell="A18" workbookViewId="0">
      <selection activeCell="A10" sqref="A10:A31"/>
    </sheetView>
  </sheetViews>
  <sheetFormatPr defaultColWidth="9" defaultRowHeight="15.75"/>
  <cols>
    <col min="1" max="1" width="10.375" customWidth="1"/>
    <col min="2" max="2" width="17.875" customWidth="1"/>
    <col min="3" max="3" width="15.625" customWidth="1"/>
    <col min="4" max="4" width="13.125" customWidth="1"/>
    <col min="5" max="5" width="12.75" customWidth="1"/>
    <col min="6" max="10" width="8.625" customWidth="1"/>
    <col min="11" max="11" width="12.5" customWidth="1"/>
    <col min="13" max="13" width="9" hidden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69" t="s">
        <v>1</v>
      </c>
      <c r="B4" s="170"/>
      <c r="C4" s="170"/>
      <c r="D4" s="170"/>
      <c r="E4" s="170"/>
      <c r="F4" s="170"/>
      <c r="G4" s="170"/>
      <c r="H4" s="170"/>
      <c r="I4" s="170"/>
      <c r="J4" s="171"/>
      <c r="K4" s="172"/>
    </row>
    <row r="5" spans="1:11">
      <c r="A5" s="169"/>
      <c r="B5" s="170"/>
      <c r="C5" s="170"/>
      <c r="D5" s="170"/>
      <c r="E5" s="170"/>
      <c r="F5" s="170"/>
      <c r="G5" s="170"/>
      <c r="H5" s="170"/>
      <c r="I5" s="170"/>
      <c r="J5" s="171"/>
      <c r="K5" s="172"/>
    </row>
    <row r="6" spans="1:11" ht="6.95" customHeight="1">
      <c r="A6" s="173"/>
      <c r="B6" s="170"/>
      <c r="C6" s="170"/>
      <c r="D6" s="170"/>
      <c r="E6" s="170"/>
      <c r="F6" s="170"/>
      <c r="G6" s="170"/>
      <c r="H6" s="170"/>
      <c r="I6" s="170"/>
      <c r="J6" s="171"/>
      <c r="K6" s="172"/>
    </row>
    <row r="7" spans="1:11" ht="24" customHeight="1">
      <c r="A7" s="5" t="s">
        <v>2</v>
      </c>
      <c r="B7" s="157" t="s">
        <v>52</v>
      </c>
      <c r="C7" s="157"/>
      <c r="D7" s="157"/>
      <c r="E7" s="157"/>
      <c r="F7" s="6" t="s">
        <v>4</v>
      </c>
      <c r="G7" s="157" t="s">
        <v>70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81</v>
      </c>
      <c r="C10" s="60" t="s">
        <v>80</v>
      </c>
      <c r="D10" s="12" t="s">
        <v>19</v>
      </c>
      <c r="E10" s="12">
        <v>8</v>
      </c>
      <c r="F10" s="12">
        <v>456</v>
      </c>
      <c r="G10" s="12">
        <f>SUM(H10+I10)</f>
        <v>74</v>
      </c>
      <c r="H10" s="12">
        <v>74</v>
      </c>
      <c r="I10" s="12"/>
      <c r="J10" s="35">
        <f t="shared" ref="J10:J31" si="0">H10/F10*100</f>
        <v>16.228070175438596</v>
      </c>
      <c r="K10" s="24"/>
    </row>
    <row r="11" spans="1:11" ht="21.95" customHeight="1">
      <c r="A11" s="28">
        <v>44852</v>
      </c>
      <c r="B11" s="60" t="s">
        <v>81</v>
      </c>
      <c r="C11" s="60" t="s">
        <v>80</v>
      </c>
      <c r="D11" s="12" t="s">
        <v>19</v>
      </c>
      <c r="E11" s="12">
        <v>8</v>
      </c>
      <c r="F11" s="12">
        <v>456</v>
      </c>
      <c r="G11" s="12">
        <f t="shared" ref="G11:G31" si="1">SUM(H11+I11)</f>
        <v>74</v>
      </c>
      <c r="H11" s="12">
        <v>74</v>
      </c>
      <c r="I11" s="12"/>
      <c r="J11" s="35">
        <f t="shared" si="0"/>
        <v>16.228070175438596</v>
      </c>
      <c r="K11" s="24"/>
    </row>
    <row r="12" spans="1:11" ht="21.95" customHeight="1">
      <c r="A12" s="28">
        <v>44853</v>
      </c>
      <c r="B12" s="60" t="s">
        <v>81</v>
      </c>
      <c r="C12" s="60" t="s">
        <v>80</v>
      </c>
      <c r="D12" s="12" t="s">
        <v>19</v>
      </c>
      <c r="E12" s="12">
        <v>8</v>
      </c>
      <c r="F12" s="12">
        <v>456</v>
      </c>
      <c r="G12" s="12">
        <f t="shared" si="1"/>
        <v>74</v>
      </c>
      <c r="H12" s="12">
        <v>74</v>
      </c>
      <c r="I12" s="12"/>
      <c r="J12" s="35">
        <f t="shared" si="0"/>
        <v>16.228070175438596</v>
      </c>
      <c r="K12" s="24"/>
    </row>
    <row r="13" spans="1:11" ht="21.95" customHeight="1">
      <c r="A13" s="28">
        <v>44854</v>
      </c>
      <c r="B13" s="60" t="s">
        <v>81</v>
      </c>
      <c r="C13" s="60" t="s">
        <v>80</v>
      </c>
      <c r="D13" s="12" t="s">
        <v>19</v>
      </c>
      <c r="E13" s="12">
        <v>8</v>
      </c>
      <c r="F13" s="12">
        <v>456</v>
      </c>
      <c r="G13" s="12">
        <f t="shared" si="1"/>
        <v>80</v>
      </c>
      <c r="H13" s="12">
        <v>80</v>
      </c>
      <c r="I13" s="12"/>
      <c r="J13" s="35">
        <f t="shared" si="0"/>
        <v>17.543859649122805</v>
      </c>
      <c r="K13" s="24"/>
    </row>
    <row r="14" spans="1:11" ht="21.95" customHeight="1">
      <c r="A14" s="28">
        <v>44855</v>
      </c>
      <c r="B14" s="60" t="s">
        <v>81</v>
      </c>
      <c r="C14" s="60" t="s">
        <v>80</v>
      </c>
      <c r="D14" s="12" t="s">
        <v>19</v>
      </c>
      <c r="E14" s="12">
        <v>8</v>
      </c>
      <c r="F14" s="12">
        <v>456</v>
      </c>
      <c r="G14" s="12">
        <f t="shared" si="1"/>
        <v>80</v>
      </c>
      <c r="H14" s="12">
        <v>80</v>
      </c>
      <c r="I14" s="36"/>
      <c r="J14" s="35">
        <f t="shared" si="0"/>
        <v>17.543859649122805</v>
      </c>
      <c r="K14" s="24"/>
    </row>
    <row r="15" spans="1:11" ht="21.95" customHeight="1">
      <c r="A15" s="28">
        <v>44858</v>
      </c>
      <c r="B15" s="60" t="s">
        <v>81</v>
      </c>
      <c r="C15" s="60" t="s">
        <v>80</v>
      </c>
      <c r="D15" s="12" t="s">
        <v>19</v>
      </c>
      <c r="E15" s="12">
        <v>8</v>
      </c>
      <c r="F15" s="12">
        <v>456</v>
      </c>
      <c r="G15" s="12">
        <f t="shared" si="1"/>
        <v>248</v>
      </c>
      <c r="H15" s="12">
        <v>248</v>
      </c>
      <c r="I15" s="12"/>
      <c r="J15" s="35">
        <f t="shared" si="0"/>
        <v>54.385964912280706</v>
      </c>
      <c r="K15" s="24"/>
    </row>
    <row r="16" spans="1:11" ht="21.95" customHeight="1">
      <c r="A16" s="28">
        <v>44859</v>
      </c>
      <c r="B16" s="60" t="s">
        <v>81</v>
      </c>
      <c r="C16" s="60" t="s">
        <v>80</v>
      </c>
      <c r="D16" s="12" t="s">
        <v>19</v>
      </c>
      <c r="E16" s="12">
        <v>8</v>
      </c>
      <c r="F16" s="12">
        <v>456</v>
      </c>
      <c r="G16" s="12">
        <f t="shared" si="1"/>
        <v>248</v>
      </c>
      <c r="H16" s="12">
        <v>248</v>
      </c>
      <c r="I16" s="12"/>
      <c r="J16" s="35">
        <f t="shared" si="0"/>
        <v>54.385964912280706</v>
      </c>
      <c r="K16" s="24"/>
    </row>
    <row r="17" spans="1:11" ht="21.95" customHeight="1">
      <c r="A17" s="28">
        <v>44860</v>
      </c>
      <c r="B17" s="60" t="s">
        <v>81</v>
      </c>
      <c r="C17" s="60" t="s">
        <v>80</v>
      </c>
      <c r="D17" s="12" t="s">
        <v>19</v>
      </c>
      <c r="E17" s="12">
        <v>8</v>
      </c>
      <c r="F17" s="12">
        <v>456</v>
      </c>
      <c r="G17" s="12">
        <f t="shared" si="1"/>
        <v>248</v>
      </c>
      <c r="H17" s="12">
        <v>248</v>
      </c>
      <c r="I17" s="12"/>
      <c r="J17" s="35">
        <f t="shared" si="0"/>
        <v>54.385964912280706</v>
      </c>
      <c r="K17" s="24"/>
    </row>
    <row r="18" spans="1:11" ht="21.95" customHeight="1">
      <c r="A18" s="28">
        <v>44861</v>
      </c>
      <c r="B18" s="60" t="s">
        <v>81</v>
      </c>
      <c r="C18" s="60" t="s">
        <v>80</v>
      </c>
      <c r="D18" s="12" t="s">
        <v>19</v>
      </c>
      <c r="E18" s="12">
        <v>8</v>
      </c>
      <c r="F18" s="12">
        <v>456</v>
      </c>
      <c r="G18" s="12">
        <f t="shared" si="1"/>
        <v>144</v>
      </c>
      <c r="H18" s="12">
        <v>144</v>
      </c>
      <c r="I18" s="12"/>
      <c r="J18" s="35">
        <f t="shared" si="0"/>
        <v>31.578947368421051</v>
      </c>
      <c r="K18" s="24"/>
    </row>
    <row r="19" spans="1:11" ht="21.95" customHeight="1">
      <c r="A19" s="28">
        <v>44862</v>
      </c>
      <c r="B19" s="60" t="s">
        <v>81</v>
      </c>
      <c r="C19" s="60" t="s">
        <v>80</v>
      </c>
      <c r="D19" s="12" t="s">
        <v>19</v>
      </c>
      <c r="E19" s="12">
        <v>8</v>
      </c>
      <c r="F19" s="12">
        <v>456</v>
      </c>
      <c r="G19" s="12">
        <f t="shared" si="1"/>
        <v>144</v>
      </c>
      <c r="H19" s="12">
        <v>144</v>
      </c>
      <c r="I19" s="12"/>
      <c r="J19" s="35">
        <f t="shared" si="0"/>
        <v>31.578947368421051</v>
      </c>
      <c r="K19" s="24"/>
    </row>
    <row r="20" spans="1:11" ht="21.95" customHeight="1">
      <c r="A20" s="28">
        <v>44865</v>
      </c>
      <c r="B20" s="60" t="s">
        <v>81</v>
      </c>
      <c r="C20" s="60" t="s">
        <v>80</v>
      </c>
      <c r="D20" s="12" t="s">
        <v>19</v>
      </c>
      <c r="E20" s="12">
        <v>8</v>
      </c>
      <c r="F20" s="12">
        <v>456</v>
      </c>
      <c r="G20" s="12">
        <f t="shared" si="1"/>
        <v>144</v>
      </c>
      <c r="H20" s="12">
        <v>144</v>
      </c>
      <c r="I20" s="12"/>
      <c r="J20" s="35">
        <f t="shared" si="0"/>
        <v>31.578947368421051</v>
      </c>
      <c r="K20" s="24"/>
    </row>
    <row r="21" spans="1:11" ht="21.95" customHeight="1">
      <c r="A21" s="28">
        <v>44866</v>
      </c>
      <c r="B21" s="60" t="s">
        <v>81</v>
      </c>
      <c r="C21" s="60" t="s">
        <v>80</v>
      </c>
      <c r="D21" s="12" t="s">
        <v>19</v>
      </c>
      <c r="E21" s="12">
        <v>8</v>
      </c>
      <c r="F21" s="12">
        <v>456</v>
      </c>
      <c r="G21" s="12">
        <f t="shared" si="1"/>
        <v>336</v>
      </c>
      <c r="H21" s="12">
        <v>336</v>
      </c>
      <c r="I21" s="12"/>
      <c r="J21" s="35">
        <f t="shared" si="0"/>
        <v>73.68421052631578</v>
      </c>
      <c r="K21" s="24"/>
    </row>
    <row r="22" spans="1:11" ht="21.95" customHeight="1">
      <c r="A22" s="28">
        <v>44867</v>
      </c>
      <c r="B22" s="60" t="s">
        <v>81</v>
      </c>
      <c r="C22" s="60" t="s">
        <v>80</v>
      </c>
      <c r="D22" s="12" t="s">
        <v>19</v>
      </c>
      <c r="E22" s="12">
        <v>8</v>
      </c>
      <c r="F22" s="12">
        <v>456</v>
      </c>
      <c r="G22" s="12">
        <f t="shared" si="1"/>
        <v>416</v>
      </c>
      <c r="H22" s="12">
        <v>416</v>
      </c>
      <c r="I22" s="12"/>
      <c r="J22" s="35">
        <f t="shared" si="0"/>
        <v>91.228070175438589</v>
      </c>
      <c r="K22" s="24"/>
    </row>
    <row r="23" spans="1:11" ht="21.95" customHeight="1">
      <c r="A23" s="28">
        <v>44868</v>
      </c>
      <c r="B23" s="60" t="s">
        <v>81</v>
      </c>
      <c r="C23" s="60" t="s">
        <v>80</v>
      </c>
      <c r="D23" s="12" t="s">
        <v>19</v>
      </c>
      <c r="E23" s="12">
        <v>8</v>
      </c>
      <c r="F23" s="12">
        <v>456</v>
      </c>
      <c r="G23" s="12">
        <f t="shared" si="1"/>
        <v>456</v>
      </c>
      <c r="H23" s="36">
        <v>456</v>
      </c>
      <c r="I23" s="36"/>
      <c r="J23" s="35">
        <f t="shared" si="0"/>
        <v>100</v>
      </c>
      <c r="K23" s="24"/>
    </row>
    <row r="24" spans="1:11" ht="21.95" customHeight="1">
      <c r="A24" s="28">
        <v>44869</v>
      </c>
      <c r="B24" s="60" t="s">
        <v>81</v>
      </c>
      <c r="C24" s="60" t="s">
        <v>80</v>
      </c>
      <c r="D24" s="12" t="s">
        <v>19</v>
      </c>
      <c r="E24" s="12">
        <v>8</v>
      </c>
      <c r="F24" s="12">
        <v>456</v>
      </c>
      <c r="G24" s="12">
        <f t="shared" si="1"/>
        <v>320</v>
      </c>
      <c r="H24" s="12">
        <v>320</v>
      </c>
      <c r="I24" s="12"/>
      <c r="J24" s="35">
        <f t="shared" si="0"/>
        <v>70.175438596491219</v>
      </c>
      <c r="K24" s="24"/>
    </row>
    <row r="25" spans="1:11" ht="21.95" customHeight="1">
      <c r="A25" s="29">
        <v>44872</v>
      </c>
      <c r="B25" s="60" t="s">
        <v>81</v>
      </c>
      <c r="C25" s="60" t="s">
        <v>80</v>
      </c>
      <c r="D25" s="12" t="s">
        <v>19</v>
      </c>
      <c r="E25" s="12">
        <v>8</v>
      </c>
      <c r="F25" s="12">
        <v>456</v>
      </c>
      <c r="G25" s="12">
        <f t="shared" si="1"/>
        <v>456</v>
      </c>
      <c r="H25" s="12">
        <v>456</v>
      </c>
      <c r="I25" s="12"/>
      <c r="J25" s="35">
        <f t="shared" si="0"/>
        <v>100</v>
      </c>
      <c r="K25" s="24"/>
    </row>
    <row r="26" spans="1:11" ht="21.95" customHeight="1">
      <c r="A26" s="29">
        <v>44873</v>
      </c>
      <c r="B26" s="60" t="s">
        <v>81</v>
      </c>
      <c r="C26" s="60" t="s">
        <v>80</v>
      </c>
      <c r="D26" s="12" t="s">
        <v>19</v>
      </c>
      <c r="E26" s="12">
        <v>8</v>
      </c>
      <c r="F26" s="12">
        <v>456</v>
      </c>
      <c r="G26" s="12">
        <f t="shared" si="1"/>
        <v>456</v>
      </c>
      <c r="H26" s="12">
        <v>456</v>
      </c>
      <c r="I26" s="12"/>
      <c r="J26" s="35">
        <f t="shared" si="0"/>
        <v>100</v>
      </c>
      <c r="K26" s="24"/>
    </row>
    <row r="27" spans="1:11" ht="21.95" customHeight="1">
      <c r="A27" s="29">
        <v>44874</v>
      </c>
      <c r="B27" s="60" t="s">
        <v>81</v>
      </c>
      <c r="C27" s="60" t="s">
        <v>80</v>
      </c>
      <c r="D27" s="12" t="s">
        <v>19</v>
      </c>
      <c r="E27" s="12">
        <v>8</v>
      </c>
      <c r="F27" s="12">
        <v>456</v>
      </c>
      <c r="G27" s="12">
        <f t="shared" si="1"/>
        <v>456</v>
      </c>
      <c r="H27" s="12">
        <v>456</v>
      </c>
      <c r="I27" s="12"/>
      <c r="J27" s="35">
        <f t="shared" si="0"/>
        <v>100</v>
      </c>
      <c r="K27" s="24"/>
    </row>
    <row r="28" spans="1:11" ht="21.95" customHeight="1">
      <c r="A28" s="29">
        <v>44875</v>
      </c>
      <c r="B28" s="60" t="s">
        <v>81</v>
      </c>
      <c r="C28" s="60" t="s">
        <v>80</v>
      </c>
      <c r="D28" s="12" t="s">
        <v>19</v>
      </c>
      <c r="E28" s="12">
        <v>8</v>
      </c>
      <c r="F28" s="12">
        <v>456</v>
      </c>
      <c r="G28" s="12">
        <f t="shared" si="1"/>
        <v>456</v>
      </c>
      <c r="H28" s="12">
        <v>456</v>
      </c>
      <c r="I28" s="12"/>
      <c r="J28" s="35">
        <f t="shared" si="0"/>
        <v>100</v>
      </c>
      <c r="K28" s="24"/>
    </row>
    <row r="29" spans="1:11" ht="21.95" customHeight="1">
      <c r="A29" s="29">
        <v>44876</v>
      </c>
      <c r="B29" s="60" t="s">
        <v>81</v>
      </c>
      <c r="C29" s="60" t="s">
        <v>80</v>
      </c>
      <c r="D29" s="12" t="s">
        <v>19</v>
      </c>
      <c r="E29" s="12">
        <v>8</v>
      </c>
      <c r="F29" s="12">
        <v>456</v>
      </c>
      <c r="G29" s="12">
        <f t="shared" si="1"/>
        <v>456</v>
      </c>
      <c r="H29" s="12">
        <v>456</v>
      </c>
      <c r="I29" s="12"/>
      <c r="J29" s="35">
        <f t="shared" si="0"/>
        <v>100</v>
      </c>
      <c r="K29" s="24"/>
    </row>
    <row r="30" spans="1:11" ht="21.95" customHeight="1">
      <c r="A30" s="29">
        <v>44879</v>
      </c>
      <c r="B30" s="60" t="s">
        <v>82</v>
      </c>
      <c r="C30" s="60" t="s">
        <v>83</v>
      </c>
      <c r="D30" s="12" t="s">
        <v>19</v>
      </c>
      <c r="E30" s="12">
        <v>8</v>
      </c>
      <c r="F30" s="12">
        <v>1040</v>
      </c>
      <c r="G30" s="12">
        <f t="shared" si="1"/>
        <v>1040</v>
      </c>
      <c r="H30" s="12">
        <v>1040</v>
      </c>
      <c r="I30" s="12"/>
      <c r="J30" s="35">
        <f t="shared" si="0"/>
        <v>100</v>
      </c>
      <c r="K30" s="24"/>
    </row>
    <row r="31" spans="1:11" ht="21.95" customHeight="1">
      <c r="A31" s="29">
        <v>44880</v>
      </c>
      <c r="B31" s="60" t="s">
        <v>81</v>
      </c>
      <c r="C31" s="60" t="s">
        <v>80</v>
      </c>
      <c r="D31" s="12" t="s">
        <v>19</v>
      </c>
      <c r="E31" s="12">
        <v>8</v>
      </c>
      <c r="F31" s="12">
        <v>456</v>
      </c>
      <c r="G31" s="12">
        <f t="shared" si="1"/>
        <v>456</v>
      </c>
      <c r="H31" s="12">
        <v>456</v>
      </c>
      <c r="I31" s="12"/>
      <c r="J31" s="35">
        <f t="shared" si="0"/>
        <v>100</v>
      </c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v>22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10616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6862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1376.7543859649122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v>24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57.364766081871345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3" orientation="portrait"/>
  <headerFooter scaleWithDoc="0"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F8AF-2420-4CC6-BF21-9AB1D7CDD3E0}">
  <dimension ref="A1:K54"/>
  <sheetViews>
    <sheetView topLeftCell="A38" zoomScale="75" zoomScaleNormal="75" workbookViewId="0">
      <selection activeCell="I58" sqref="I58"/>
    </sheetView>
  </sheetViews>
  <sheetFormatPr defaultColWidth="9" defaultRowHeight="15.75"/>
  <cols>
    <col min="1" max="1" width="12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  <col min="14" max="14" width="8.5" customWidth="1"/>
  </cols>
  <sheetData>
    <row r="1" spans="1:11" ht="17.25" thickTop="1" thickBot="1">
      <c r="J1" s="150" t="s">
        <v>0</v>
      </c>
      <c r="K1" s="15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0"/>
    </row>
    <row r="4" spans="1:11">
      <c r="A4" s="165" t="s">
        <v>1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</row>
    <row r="5" spans="1:11">
      <c r="A5" s="165"/>
      <c r="B5" s="165"/>
      <c r="C5" s="165"/>
      <c r="D5" s="165"/>
      <c r="E5" s="165"/>
      <c r="F5" s="165"/>
      <c r="G5" s="165"/>
      <c r="H5" s="165"/>
      <c r="I5" s="165"/>
      <c r="J5" s="165"/>
      <c r="K5" s="165"/>
    </row>
    <row r="6" spans="1:11" ht="6.95" customHeight="1">
      <c r="A6" s="165"/>
      <c r="B6" s="165"/>
      <c r="C6" s="165"/>
      <c r="D6" s="165"/>
      <c r="E6" s="165"/>
      <c r="F6" s="165"/>
      <c r="G6" s="165"/>
      <c r="H6" s="165"/>
      <c r="I6" s="165"/>
      <c r="J6" s="165"/>
      <c r="K6" s="165"/>
    </row>
    <row r="7" spans="1:11" ht="24" customHeight="1">
      <c r="A7" s="95" t="s">
        <v>2</v>
      </c>
      <c r="B7" s="162" t="s">
        <v>131</v>
      </c>
      <c r="C7" s="162"/>
      <c r="D7" s="162"/>
      <c r="E7" s="162"/>
      <c r="F7" s="95" t="s">
        <v>4</v>
      </c>
      <c r="G7" s="162" t="s">
        <v>70</v>
      </c>
      <c r="H7" s="162"/>
      <c r="I7" s="162"/>
      <c r="J7" s="162"/>
      <c r="K7" s="162"/>
    </row>
    <row r="8" spans="1:11" ht="24" customHeight="1">
      <c r="A8" s="95" t="s">
        <v>5</v>
      </c>
      <c r="B8" s="166" t="s">
        <v>6</v>
      </c>
      <c r="C8" s="166"/>
      <c r="D8" s="166"/>
      <c r="E8" s="166"/>
      <c r="F8" s="95" t="s">
        <v>7</v>
      </c>
      <c r="G8" s="162" t="s">
        <v>74</v>
      </c>
      <c r="H8" s="162"/>
      <c r="I8" s="162"/>
      <c r="J8" s="162"/>
      <c r="K8" s="162"/>
    </row>
    <row r="9" spans="1:11" ht="33" customHeight="1">
      <c r="A9" s="95" t="s">
        <v>8</v>
      </c>
      <c r="B9" s="95" t="s">
        <v>9</v>
      </c>
      <c r="C9" s="95" t="s">
        <v>10</v>
      </c>
      <c r="D9" s="95" t="s">
        <v>11</v>
      </c>
      <c r="E9" s="95" t="s">
        <v>12</v>
      </c>
      <c r="F9" s="95" t="s">
        <v>13</v>
      </c>
      <c r="G9" s="95" t="s">
        <v>14</v>
      </c>
      <c r="H9" s="95" t="s">
        <v>15</v>
      </c>
      <c r="I9" s="95" t="s">
        <v>16</v>
      </c>
      <c r="J9" s="95" t="s">
        <v>17</v>
      </c>
      <c r="K9" s="96" t="s">
        <v>18</v>
      </c>
    </row>
    <row r="10" spans="1:11" ht="21.95" customHeight="1">
      <c r="A10" s="111">
        <v>44859</v>
      </c>
      <c r="B10" s="115" t="s">
        <v>135</v>
      </c>
      <c r="C10" s="115" t="s">
        <v>95</v>
      </c>
      <c r="D10" s="115" t="s">
        <v>28</v>
      </c>
      <c r="E10" s="109">
        <v>4</v>
      </c>
      <c r="F10" s="109">
        <v>1500</v>
      </c>
      <c r="G10" s="140">
        <f t="shared" ref="G10:G44" si="0">SUM(H10+I10)</f>
        <v>1040</v>
      </c>
      <c r="H10" s="109">
        <v>1000</v>
      </c>
      <c r="I10" s="109">
        <v>40</v>
      </c>
      <c r="J10" s="113">
        <f>G10/F10*100</f>
        <v>69.333333333333343</v>
      </c>
      <c r="K10" s="12"/>
    </row>
    <row r="11" spans="1:11" ht="21.95" customHeight="1">
      <c r="A11" s="111"/>
      <c r="B11" s="115" t="s">
        <v>112</v>
      </c>
      <c r="C11" s="109">
        <v>2111</v>
      </c>
      <c r="D11" s="115" t="s">
        <v>28</v>
      </c>
      <c r="E11" s="109">
        <v>4</v>
      </c>
      <c r="F11" s="109">
        <v>1500</v>
      </c>
      <c r="G11" s="140">
        <f t="shared" si="0"/>
        <v>1512</v>
      </c>
      <c r="H11" s="109">
        <v>1500</v>
      </c>
      <c r="I11" s="109">
        <v>12</v>
      </c>
      <c r="J11" s="113">
        <f t="shared" ref="J11:J46" si="1">G11/F11*100</f>
        <v>100.8</v>
      </c>
      <c r="K11" s="36"/>
    </row>
    <row r="12" spans="1:11" ht="21.95" customHeight="1">
      <c r="A12" s="110">
        <v>44860</v>
      </c>
      <c r="B12" s="115" t="s">
        <v>90</v>
      </c>
      <c r="C12" s="115" t="s">
        <v>91</v>
      </c>
      <c r="D12" s="115" t="s">
        <v>28</v>
      </c>
      <c r="E12" s="109">
        <v>4</v>
      </c>
      <c r="F12" s="109">
        <v>1500</v>
      </c>
      <c r="G12" s="140">
        <f t="shared" si="0"/>
        <v>1623</v>
      </c>
      <c r="H12" s="109">
        <v>1500</v>
      </c>
      <c r="I12" s="109">
        <v>123</v>
      </c>
      <c r="J12" s="113">
        <f t="shared" si="1"/>
        <v>108.2</v>
      </c>
      <c r="K12" s="12"/>
    </row>
    <row r="13" spans="1:11" ht="21.95" customHeight="1">
      <c r="A13" s="112"/>
      <c r="B13" s="115" t="s">
        <v>136</v>
      </c>
      <c r="C13" s="115" t="s">
        <v>102</v>
      </c>
      <c r="D13" s="115" t="s">
        <v>28</v>
      </c>
      <c r="E13" s="109">
        <v>4</v>
      </c>
      <c r="F13" s="109">
        <v>1500</v>
      </c>
      <c r="G13" s="140">
        <f t="shared" si="0"/>
        <v>1030</v>
      </c>
      <c r="H13" s="109">
        <v>1000</v>
      </c>
      <c r="I13" s="109">
        <v>30</v>
      </c>
      <c r="J13" s="113">
        <f t="shared" si="1"/>
        <v>68.666666666666671</v>
      </c>
      <c r="K13" s="12"/>
    </row>
    <row r="14" spans="1:11" ht="21.95" customHeight="1">
      <c r="A14" s="112">
        <v>44861</v>
      </c>
      <c r="B14" s="115" t="s">
        <v>90</v>
      </c>
      <c r="C14" s="115" t="s">
        <v>91</v>
      </c>
      <c r="D14" s="115" t="s">
        <v>28</v>
      </c>
      <c r="E14" s="109">
        <v>4</v>
      </c>
      <c r="F14" s="109">
        <v>1500</v>
      </c>
      <c r="G14" s="140">
        <f t="shared" si="0"/>
        <v>1589</v>
      </c>
      <c r="H14" s="109">
        <v>1500</v>
      </c>
      <c r="I14" s="109">
        <v>89</v>
      </c>
      <c r="J14" s="113">
        <f t="shared" si="1"/>
        <v>105.93333333333332</v>
      </c>
      <c r="K14" s="12"/>
    </row>
    <row r="15" spans="1:11" ht="21.95" customHeight="1">
      <c r="A15" s="111"/>
      <c r="B15" s="115" t="s">
        <v>136</v>
      </c>
      <c r="C15" s="115" t="s">
        <v>102</v>
      </c>
      <c r="D15" s="115" t="s">
        <v>28</v>
      </c>
      <c r="E15" s="109">
        <v>4</v>
      </c>
      <c r="F15" s="109">
        <v>1500</v>
      </c>
      <c r="G15" s="140">
        <f t="shared" si="0"/>
        <v>2021</v>
      </c>
      <c r="H15" s="109">
        <v>2000</v>
      </c>
      <c r="I15" s="109">
        <v>21</v>
      </c>
      <c r="J15" s="113">
        <f t="shared" si="1"/>
        <v>134.73333333333332</v>
      </c>
      <c r="K15" s="12"/>
    </row>
    <row r="16" spans="1:11" ht="21.95" customHeight="1">
      <c r="A16" s="111">
        <v>44862</v>
      </c>
      <c r="B16" s="115" t="s">
        <v>90</v>
      </c>
      <c r="C16" s="115" t="s">
        <v>91</v>
      </c>
      <c r="D16" s="115" t="s">
        <v>28</v>
      </c>
      <c r="E16" s="109">
        <v>4</v>
      </c>
      <c r="F16" s="109">
        <v>1500</v>
      </c>
      <c r="G16" s="140">
        <f t="shared" si="0"/>
        <v>2070</v>
      </c>
      <c r="H16" s="109">
        <v>2000</v>
      </c>
      <c r="I16" s="109">
        <v>70</v>
      </c>
      <c r="J16" s="113">
        <f t="shared" si="1"/>
        <v>138</v>
      </c>
      <c r="K16" s="12"/>
    </row>
    <row r="17" spans="1:11" ht="21.95" customHeight="1">
      <c r="A17" s="111"/>
      <c r="B17" s="115" t="s">
        <v>136</v>
      </c>
      <c r="C17" s="115" t="s">
        <v>102</v>
      </c>
      <c r="D17" s="115" t="s">
        <v>28</v>
      </c>
      <c r="E17" s="109">
        <v>4</v>
      </c>
      <c r="F17" s="109">
        <v>1500</v>
      </c>
      <c r="G17" s="140">
        <f t="shared" si="0"/>
        <v>2024</v>
      </c>
      <c r="H17" s="109">
        <v>2000</v>
      </c>
      <c r="I17" s="109">
        <v>24</v>
      </c>
      <c r="J17" s="113">
        <f t="shared" si="1"/>
        <v>134.93333333333334</v>
      </c>
      <c r="K17" s="12"/>
    </row>
    <row r="18" spans="1:11" ht="21.95" customHeight="1">
      <c r="A18" s="111">
        <v>44865</v>
      </c>
      <c r="B18" s="115" t="s">
        <v>90</v>
      </c>
      <c r="C18" s="115" t="s">
        <v>91</v>
      </c>
      <c r="D18" s="115" t="s">
        <v>28</v>
      </c>
      <c r="E18" s="109">
        <v>4</v>
      </c>
      <c r="F18" s="109">
        <v>1500</v>
      </c>
      <c r="G18" s="140">
        <f t="shared" si="0"/>
        <v>2047</v>
      </c>
      <c r="H18" s="109">
        <v>2000</v>
      </c>
      <c r="I18" s="109">
        <v>47</v>
      </c>
      <c r="J18" s="113">
        <f t="shared" si="1"/>
        <v>136.46666666666667</v>
      </c>
      <c r="K18" s="12"/>
    </row>
    <row r="19" spans="1:11" ht="21.95" customHeight="1">
      <c r="A19" s="111"/>
      <c r="B19" s="115" t="s">
        <v>136</v>
      </c>
      <c r="C19" s="115" t="s">
        <v>102</v>
      </c>
      <c r="D19" s="115" t="s">
        <v>28</v>
      </c>
      <c r="E19" s="109">
        <v>4</v>
      </c>
      <c r="F19" s="109">
        <v>1500</v>
      </c>
      <c r="G19" s="140">
        <f t="shared" si="0"/>
        <v>2152</v>
      </c>
      <c r="H19" s="109">
        <v>2100</v>
      </c>
      <c r="I19" s="109">
        <v>52</v>
      </c>
      <c r="J19" s="113">
        <f t="shared" si="1"/>
        <v>143.46666666666667</v>
      </c>
      <c r="K19" s="12"/>
    </row>
    <row r="20" spans="1:11" ht="21.95" customHeight="1">
      <c r="A20" s="111">
        <v>44866</v>
      </c>
      <c r="B20" s="115" t="s">
        <v>137</v>
      </c>
      <c r="C20" s="115" t="s">
        <v>138</v>
      </c>
      <c r="D20" s="115" t="s">
        <v>28</v>
      </c>
      <c r="E20" s="109">
        <v>4</v>
      </c>
      <c r="F20" s="109">
        <v>1500</v>
      </c>
      <c r="G20" s="140">
        <f t="shared" si="0"/>
        <v>1410</v>
      </c>
      <c r="H20" s="109">
        <v>1400</v>
      </c>
      <c r="I20" s="109">
        <v>10</v>
      </c>
      <c r="J20" s="113">
        <f t="shared" si="1"/>
        <v>94</v>
      </c>
      <c r="K20" s="12"/>
    </row>
    <row r="21" spans="1:11" ht="21.95" customHeight="1">
      <c r="A21" s="112"/>
      <c r="B21" s="115" t="s">
        <v>136</v>
      </c>
      <c r="C21" s="115" t="s">
        <v>102</v>
      </c>
      <c r="D21" s="115" t="s">
        <v>28</v>
      </c>
      <c r="E21" s="109">
        <v>4</v>
      </c>
      <c r="F21" s="109">
        <v>1500</v>
      </c>
      <c r="G21" s="140">
        <f t="shared" si="0"/>
        <v>1023</v>
      </c>
      <c r="H21" s="109">
        <v>1000</v>
      </c>
      <c r="I21" s="109">
        <v>23</v>
      </c>
      <c r="J21" s="113">
        <f t="shared" si="1"/>
        <v>68.2</v>
      </c>
      <c r="K21" s="12"/>
    </row>
    <row r="22" spans="1:11" ht="21.95" customHeight="1">
      <c r="A22" s="112">
        <v>44867</v>
      </c>
      <c r="B22" s="115" t="s">
        <v>135</v>
      </c>
      <c r="C22" s="115" t="s">
        <v>95</v>
      </c>
      <c r="D22" s="115" t="s">
        <v>28</v>
      </c>
      <c r="E22" s="109">
        <v>4</v>
      </c>
      <c r="F22" s="109">
        <v>1500</v>
      </c>
      <c r="G22" s="140">
        <f t="shared" si="0"/>
        <v>1621</v>
      </c>
      <c r="H22" s="109">
        <v>1600</v>
      </c>
      <c r="I22" s="109">
        <v>21</v>
      </c>
      <c r="J22" s="113">
        <f t="shared" si="1"/>
        <v>108.06666666666666</v>
      </c>
      <c r="K22" s="12"/>
    </row>
    <row r="23" spans="1:11" ht="21.95" customHeight="1">
      <c r="A23" s="112"/>
      <c r="B23" s="115" t="s">
        <v>90</v>
      </c>
      <c r="C23" s="115" t="s">
        <v>91</v>
      </c>
      <c r="D23" s="115" t="s">
        <v>28</v>
      </c>
      <c r="E23" s="109">
        <v>4</v>
      </c>
      <c r="F23" s="109">
        <v>1500</v>
      </c>
      <c r="G23" s="140">
        <f t="shared" si="0"/>
        <v>2565</v>
      </c>
      <c r="H23" s="114">
        <v>2500</v>
      </c>
      <c r="I23" s="114">
        <v>65</v>
      </c>
      <c r="J23" s="113">
        <f t="shared" si="1"/>
        <v>171</v>
      </c>
      <c r="K23" s="12"/>
    </row>
    <row r="24" spans="1:11" ht="21.95" customHeight="1">
      <c r="A24" s="28">
        <v>44868</v>
      </c>
      <c r="B24" s="60" t="s">
        <v>85</v>
      </c>
      <c r="C24" s="60" t="s">
        <v>132</v>
      </c>
      <c r="D24" s="60" t="s">
        <v>28</v>
      </c>
      <c r="E24" s="12">
        <v>4</v>
      </c>
      <c r="F24" s="12">
        <v>1123</v>
      </c>
      <c r="G24" s="140">
        <f t="shared" si="0"/>
        <v>1544</v>
      </c>
      <c r="H24" s="12">
        <v>1500</v>
      </c>
      <c r="I24" s="12">
        <v>44</v>
      </c>
      <c r="J24" s="113">
        <f t="shared" si="1"/>
        <v>137.48886910062333</v>
      </c>
      <c r="K24" s="12"/>
    </row>
    <row r="25" spans="1:11" ht="21.95" customHeight="1">
      <c r="B25" s="60" t="s">
        <v>85</v>
      </c>
      <c r="C25" s="60" t="s">
        <v>102</v>
      </c>
      <c r="D25" s="60" t="s">
        <v>28</v>
      </c>
      <c r="E25" s="12">
        <v>3</v>
      </c>
      <c r="F25" s="12">
        <v>1125</v>
      </c>
      <c r="G25" s="140">
        <f t="shared" si="0"/>
        <v>1034</v>
      </c>
      <c r="H25" s="12">
        <v>1000</v>
      </c>
      <c r="I25" s="174">
        <v>34</v>
      </c>
      <c r="J25" s="113">
        <f t="shared" si="1"/>
        <v>91.911111111111111</v>
      </c>
      <c r="K25" s="12"/>
    </row>
    <row r="26" spans="1:11" ht="21.95" customHeight="1">
      <c r="B26" s="60" t="s">
        <v>85</v>
      </c>
      <c r="C26" s="60" t="s">
        <v>133</v>
      </c>
      <c r="D26" s="60" t="s">
        <v>28</v>
      </c>
      <c r="E26" s="12">
        <v>2</v>
      </c>
      <c r="F26" s="12">
        <v>750</v>
      </c>
      <c r="G26" s="140">
        <f t="shared" si="0"/>
        <v>553</v>
      </c>
      <c r="H26" s="12">
        <v>500</v>
      </c>
      <c r="I26" s="174">
        <v>53</v>
      </c>
      <c r="J26" s="113">
        <f t="shared" si="1"/>
        <v>73.733333333333334</v>
      </c>
      <c r="K26" s="12"/>
    </row>
    <row r="27" spans="1:11" ht="21.95" customHeight="1">
      <c r="A27" s="28">
        <v>44869</v>
      </c>
      <c r="B27" s="60" t="s">
        <v>85</v>
      </c>
      <c r="C27" s="60" t="s">
        <v>132</v>
      </c>
      <c r="D27" s="60" t="s">
        <v>28</v>
      </c>
      <c r="E27" s="12">
        <v>3</v>
      </c>
      <c r="F27" s="12">
        <v>1125</v>
      </c>
      <c r="G27" s="140">
        <f t="shared" si="0"/>
        <v>511</v>
      </c>
      <c r="H27" s="12">
        <v>498</v>
      </c>
      <c r="I27" s="12">
        <v>13</v>
      </c>
      <c r="J27" s="113">
        <f t="shared" si="1"/>
        <v>45.422222222222224</v>
      </c>
      <c r="K27" s="12"/>
    </row>
    <row r="28" spans="1:11" ht="21.95" customHeight="1">
      <c r="B28" s="60" t="s">
        <v>85</v>
      </c>
      <c r="C28" s="60" t="s">
        <v>102</v>
      </c>
      <c r="D28" s="60" t="s">
        <v>28</v>
      </c>
      <c r="E28" s="12">
        <v>3</v>
      </c>
      <c r="F28" s="12">
        <v>1125</v>
      </c>
      <c r="G28" s="140">
        <f t="shared" si="0"/>
        <v>1544</v>
      </c>
      <c r="H28" s="12">
        <v>1500</v>
      </c>
      <c r="I28" s="12">
        <v>44</v>
      </c>
      <c r="J28" s="113">
        <f t="shared" si="1"/>
        <v>137.24444444444444</v>
      </c>
      <c r="K28" s="12"/>
    </row>
    <row r="29" spans="1:11" ht="21.95" customHeight="1">
      <c r="B29" s="60" t="s">
        <v>85</v>
      </c>
      <c r="C29" s="60" t="s">
        <v>133</v>
      </c>
      <c r="D29" s="60" t="s">
        <v>28</v>
      </c>
      <c r="E29" s="12">
        <v>2</v>
      </c>
      <c r="F29" s="12">
        <v>750</v>
      </c>
      <c r="G29" s="140">
        <f t="shared" si="0"/>
        <v>1064</v>
      </c>
      <c r="H29" s="12">
        <v>1000</v>
      </c>
      <c r="I29" s="12">
        <v>64</v>
      </c>
      <c r="J29" s="113">
        <f t="shared" si="1"/>
        <v>141.86666666666667</v>
      </c>
      <c r="K29" s="12"/>
    </row>
    <row r="30" spans="1:11" ht="21.95" customHeight="1">
      <c r="A30" s="28">
        <v>44872</v>
      </c>
      <c r="B30" s="60" t="s">
        <v>85</v>
      </c>
      <c r="C30" s="60" t="s">
        <v>132</v>
      </c>
      <c r="D30" s="60" t="s">
        <v>28</v>
      </c>
      <c r="E30" s="66">
        <v>3</v>
      </c>
      <c r="F30" s="66">
        <v>1500</v>
      </c>
      <c r="G30" s="140">
        <f t="shared" si="0"/>
        <v>1537</v>
      </c>
      <c r="H30" s="12">
        <v>1500</v>
      </c>
      <c r="I30" s="12">
        <v>37</v>
      </c>
      <c r="J30" s="113">
        <f t="shared" si="1"/>
        <v>102.46666666666667</v>
      </c>
      <c r="K30" s="12"/>
    </row>
    <row r="31" spans="1:11" ht="21.95" customHeight="1">
      <c r="B31" s="60" t="s">
        <v>85</v>
      </c>
      <c r="C31" s="60" t="s">
        <v>102</v>
      </c>
      <c r="D31" s="60" t="s">
        <v>28</v>
      </c>
      <c r="E31" s="98">
        <v>3</v>
      </c>
      <c r="F31" s="99">
        <v>1125</v>
      </c>
      <c r="G31" s="140">
        <f t="shared" si="0"/>
        <v>1012</v>
      </c>
      <c r="H31" s="12">
        <v>1000</v>
      </c>
      <c r="I31" s="12">
        <v>12</v>
      </c>
      <c r="J31" s="113">
        <f t="shared" si="1"/>
        <v>89.955555555555549</v>
      </c>
      <c r="K31" s="12"/>
    </row>
    <row r="32" spans="1:11" ht="21.95" customHeight="1">
      <c r="B32" s="60" t="s">
        <v>85</v>
      </c>
      <c r="C32" s="60" t="s">
        <v>133</v>
      </c>
      <c r="D32" s="60" t="s">
        <v>28</v>
      </c>
      <c r="E32" s="98">
        <v>2</v>
      </c>
      <c r="F32" s="99">
        <v>750</v>
      </c>
      <c r="G32" s="140">
        <f t="shared" si="0"/>
        <v>511</v>
      </c>
      <c r="H32" s="12">
        <v>500</v>
      </c>
      <c r="I32" s="12">
        <v>11</v>
      </c>
      <c r="J32" s="113">
        <f t="shared" si="1"/>
        <v>68.13333333333334</v>
      </c>
      <c r="K32" s="12"/>
    </row>
    <row r="33" spans="1:11" ht="21.95" customHeight="1">
      <c r="A33" s="28">
        <v>44873</v>
      </c>
      <c r="B33" s="60" t="s">
        <v>114</v>
      </c>
      <c r="C33" s="60" t="s">
        <v>132</v>
      </c>
      <c r="D33" s="60" t="s">
        <v>28</v>
      </c>
      <c r="E33" s="12">
        <v>3</v>
      </c>
      <c r="F33" s="12">
        <v>1125</v>
      </c>
      <c r="G33" s="140">
        <f t="shared" si="0"/>
        <v>1026</v>
      </c>
      <c r="H33" s="36">
        <v>1000</v>
      </c>
      <c r="I33" s="36">
        <v>26</v>
      </c>
      <c r="J33" s="113">
        <f t="shared" si="1"/>
        <v>91.2</v>
      </c>
      <c r="K33" s="12"/>
    </row>
    <row r="34" spans="1:11" ht="21.95" customHeight="1">
      <c r="B34" s="63" t="s">
        <v>85</v>
      </c>
      <c r="C34" s="63" t="s">
        <v>133</v>
      </c>
      <c r="D34" s="60" t="s">
        <v>28</v>
      </c>
      <c r="E34" s="12">
        <v>3</v>
      </c>
      <c r="F34" s="36">
        <v>1125</v>
      </c>
      <c r="G34" s="140">
        <f t="shared" si="0"/>
        <v>518</v>
      </c>
      <c r="H34" s="36">
        <v>500</v>
      </c>
      <c r="I34" s="36">
        <v>18</v>
      </c>
      <c r="J34" s="113">
        <f t="shared" si="1"/>
        <v>46.044444444444444</v>
      </c>
      <c r="K34" s="12"/>
    </row>
    <row r="35" spans="1:11" ht="21.95" customHeight="1">
      <c r="B35" s="63" t="s">
        <v>188</v>
      </c>
      <c r="C35" s="63" t="s">
        <v>102</v>
      </c>
      <c r="D35" s="60" t="s">
        <v>28</v>
      </c>
      <c r="E35" s="36">
        <v>2</v>
      </c>
      <c r="F35" s="36">
        <v>750</v>
      </c>
      <c r="G35" s="140">
        <f t="shared" si="0"/>
        <v>814</v>
      </c>
      <c r="H35" s="36">
        <v>800</v>
      </c>
      <c r="I35" s="36">
        <v>14</v>
      </c>
      <c r="J35" s="113">
        <f t="shared" si="1"/>
        <v>108.53333333333333</v>
      </c>
      <c r="K35" s="24"/>
    </row>
    <row r="36" spans="1:11" ht="21.95" customHeight="1">
      <c r="A36" s="28">
        <v>44874</v>
      </c>
      <c r="B36" s="60" t="s">
        <v>189</v>
      </c>
      <c r="C36" s="60" t="s">
        <v>132</v>
      </c>
      <c r="D36" s="60" t="s">
        <v>28</v>
      </c>
      <c r="E36" s="12">
        <v>3</v>
      </c>
      <c r="F36" s="12">
        <v>1125</v>
      </c>
      <c r="G36" s="140">
        <f t="shared" si="0"/>
        <v>1044</v>
      </c>
      <c r="H36" s="12">
        <v>1000</v>
      </c>
      <c r="I36" s="12">
        <v>44</v>
      </c>
      <c r="J36" s="113">
        <f t="shared" si="1"/>
        <v>92.800000000000011</v>
      </c>
      <c r="K36" s="24"/>
    </row>
    <row r="37" spans="1:11" ht="21.95" customHeight="1">
      <c r="B37" s="60" t="s">
        <v>190</v>
      </c>
      <c r="C37" s="60" t="s">
        <v>133</v>
      </c>
      <c r="D37" s="60" t="s">
        <v>28</v>
      </c>
      <c r="E37" s="12">
        <v>3</v>
      </c>
      <c r="F37" s="12">
        <v>1125</v>
      </c>
      <c r="G37" s="140">
        <f t="shared" si="0"/>
        <v>1409</v>
      </c>
      <c r="H37" s="12">
        <v>1375</v>
      </c>
      <c r="I37" s="12">
        <v>34</v>
      </c>
      <c r="J37" s="113">
        <f t="shared" si="1"/>
        <v>125.24444444444444</v>
      </c>
      <c r="K37" s="24"/>
    </row>
    <row r="38" spans="1:11" ht="21.95" customHeight="1">
      <c r="B38" s="60" t="s">
        <v>85</v>
      </c>
      <c r="C38" s="60" t="s">
        <v>102</v>
      </c>
      <c r="D38" s="60" t="s">
        <v>28</v>
      </c>
      <c r="E38" s="12">
        <v>2</v>
      </c>
      <c r="F38" s="12">
        <v>750</v>
      </c>
      <c r="G38" s="140">
        <f t="shared" si="0"/>
        <v>767</v>
      </c>
      <c r="H38" s="12">
        <v>750</v>
      </c>
      <c r="I38" s="12">
        <v>17</v>
      </c>
      <c r="J38" s="113">
        <f t="shared" si="1"/>
        <v>102.26666666666667</v>
      </c>
      <c r="K38" s="24"/>
    </row>
    <row r="39" spans="1:11" ht="21.95" customHeight="1">
      <c r="A39" s="28">
        <v>44875</v>
      </c>
      <c r="B39" s="60" t="s">
        <v>85</v>
      </c>
      <c r="C39" s="60" t="s">
        <v>102</v>
      </c>
      <c r="D39" s="60" t="s">
        <v>28</v>
      </c>
      <c r="E39" s="12">
        <v>8</v>
      </c>
      <c r="F39" s="12">
        <v>3000</v>
      </c>
      <c r="G39" s="140">
        <f t="shared" si="0"/>
        <v>3022</v>
      </c>
      <c r="H39" s="12">
        <v>3000</v>
      </c>
      <c r="I39" s="12">
        <v>22</v>
      </c>
      <c r="J39" s="113">
        <f t="shared" si="1"/>
        <v>100.73333333333335</v>
      </c>
      <c r="K39" s="24"/>
    </row>
    <row r="40" spans="1:11" ht="21.95" customHeight="1">
      <c r="A40" s="28">
        <v>44876</v>
      </c>
      <c r="B40" s="60" t="s">
        <v>85</v>
      </c>
      <c r="C40" s="60" t="s">
        <v>102</v>
      </c>
      <c r="D40" s="60" t="s">
        <v>28</v>
      </c>
      <c r="E40" s="119">
        <v>8</v>
      </c>
      <c r="F40" s="119">
        <v>3000</v>
      </c>
      <c r="G40" s="140">
        <f t="shared" si="0"/>
        <v>3012</v>
      </c>
      <c r="H40" s="119">
        <v>3000</v>
      </c>
      <c r="I40" s="12">
        <v>12</v>
      </c>
      <c r="J40" s="113">
        <f t="shared" si="1"/>
        <v>100.4</v>
      </c>
      <c r="K40" s="24"/>
    </row>
    <row r="41" spans="1:11" ht="21.95" customHeight="1">
      <c r="A41" s="28">
        <v>44879</v>
      </c>
      <c r="B41" s="60" t="s">
        <v>85</v>
      </c>
      <c r="C41" s="60" t="s">
        <v>102</v>
      </c>
      <c r="D41" s="60" t="s">
        <v>28</v>
      </c>
      <c r="E41" s="12">
        <v>3</v>
      </c>
      <c r="F41" s="12">
        <v>1125</v>
      </c>
      <c r="G41" s="140">
        <f t="shared" si="0"/>
        <v>1533</v>
      </c>
      <c r="H41" s="12">
        <v>1500</v>
      </c>
      <c r="I41" s="12">
        <v>33</v>
      </c>
      <c r="J41" s="35">
        <f t="shared" si="1"/>
        <v>136.26666666666668</v>
      </c>
      <c r="K41" s="24"/>
    </row>
    <row r="42" spans="1:11" ht="21.95" customHeight="1">
      <c r="B42" s="60" t="s">
        <v>191</v>
      </c>
      <c r="C42" s="60" t="s">
        <v>142</v>
      </c>
      <c r="D42" s="60" t="s">
        <v>28</v>
      </c>
      <c r="E42" s="12">
        <v>3</v>
      </c>
      <c r="F42" s="12">
        <v>1125</v>
      </c>
      <c r="G42" s="140">
        <f t="shared" si="0"/>
        <v>556</v>
      </c>
      <c r="H42" s="12">
        <v>500</v>
      </c>
      <c r="I42" s="12">
        <v>56</v>
      </c>
      <c r="J42" s="35">
        <f t="shared" si="1"/>
        <v>49.422222222222224</v>
      </c>
      <c r="K42" s="24"/>
    </row>
    <row r="43" spans="1:11" ht="21.95" customHeight="1">
      <c r="B43" s="60" t="s">
        <v>85</v>
      </c>
      <c r="C43" s="60" t="s">
        <v>146</v>
      </c>
      <c r="D43" s="60" t="s">
        <v>28</v>
      </c>
      <c r="E43" s="12">
        <v>2</v>
      </c>
      <c r="F43" s="12">
        <v>750</v>
      </c>
      <c r="G43" s="140">
        <f t="shared" si="0"/>
        <v>524</v>
      </c>
      <c r="H43" s="12">
        <v>500</v>
      </c>
      <c r="I43" s="12">
        <v>24</v>
      </c>
      <c r="J43" s="35">
        <f t="shared" si="1"/>
        <v>69.86666666666666</v>
      </c>
      <c r="K43" s="24"/>
    </row>
    <row r="44" spans="1:11" ht="21.95" customHeight="1">
      <c r="A44" s="62">
        <v>44880</v>
      </c>
      <c r="B44" s="60" t="s">
        <v>85</v>
      </c>
      <c r="C44" s="60" t="s">
        <v>132</v>
      </c>
      <c r="D44" s="60" t="s">
        <v>28</v>
      </c>
      <c r="E44" s="119">
        <v>3</v>
      </c>
      <c r="F44" s="119">
        <v>1125</v>
      </c>
      <c r="G44" s="140">
        <f t="shared" si="0"/>
        <v>1533</v>
      </c>
      <c r="H44" s="12">
        <v>1500</v>
      </c>
      <c r="I44" s="12">
        <v>33</v>
      </c>
      <c r="J44" s="35">
        <f t="shared" si="1"/>
        <v>136.26666666666668</v>
      </c>
      <c r="K44" s="24"/>
    </row>
    <row r="45" spans="1:11" ht="21.95" customHeight="1">
      <c r="A45" s="11"/>
      <c r="B45" s="60" t="s">
        <v>85</v>
      </c>
      <c r="C45" s="60" t="s">
        <v>102</v>
      </c>
      <c r="D45" s="60" t="s">
        <v>28</v>
      </c>
      <c r="E45" s="119">
        <v>3</v>
      </c>
      <c r="F45" s="119">
        <v>1125</v>
      </c>
      <c r="G45" s="12">
        <f>SUM(H45+I45)</f>
        <v>1011</v>
      </c>
      <c r="H45" s="12">
        <v>1000</v>
      </c>
      <c r="I45" s="12">
        <v>11</v>
      </c>
      <c r="J45" s="35">
        <f t="shared" si="1"/>
        <v>89.86666666666666</v>
      </c>
      <c r="K45" s="24"/>
    </row>
    <row r="46" spans="1:11" ht="21.95" customHeight="1">
      <c r="A46" s="11"/>
      <c r="B46" s="60" t="s">
        <v>85</v>
      </c>
      <c r="C46" s="60" t="s">
        <v>133</v>
      </c>
      <c r="D46" s="60" t="s">
        <v>28</v>
      </c>
      <c r="E46" s="119">
        <v>2</v>
      </c>
      <c r="F46" s="119">
        <v>750</v>
      </c>
      <c r="G46" s="12">
        <f t="shared" ref="G40:G46" si="2">SUM(H46+I46)</f>
        <v>546</v>
      </c>
      <c r="H46" s="12">
        <v>500</v>
      </c>
      <c r="I46" s="12">
        <v>46</v>
      </c>
      <c r="J46" s="35">
        <f t="shared" si="1"/>
        <v>72.8</v>
      </c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16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48373</v>
      </c>
      <c r="D49" s="15"/>
      <c r="E49" s="15"/>
      <c r="F49" s="147"/>
      <c r="G49" s="147"/>
      <c r="H49" s="147"/>
      <c r="I49" s="69"/>
      <c r="J49" s="69"/>
      <c r="K49" s="70"/>
    </row>
    <row r="50" spans="1:11" ht="21" customHeight="1">
      <c r="A50" s="146" t="s">
        <v>23</v>
      </c>
      <c r="B50" s="146"/>
      <c r="C50" s="14">
        <f>SUM(H10:H47)</f>
        <v>49023</v>
      </c>
      <c r="D50" s="15"/>
      <c r="E50" s="15"/>
      <c r="F50" s="69"/>
      <c r="G50" s="69"/>
      <c r="H50" s="69"/>
      <c r="I50" s="69"/>
      <c r="J50" s="69"/>
      <c r="K50" s="70"/>
    </row>
    <row r="51" spans="1:11" ht="21" customHeight="1">
      <c r="A51" s="148" t="s">
        <v>24</v>
      </c>
      <c r="B51" s="146"/>
      <c r="C51" s="34">
        <f>SUM(J10:J47)</f>
        <v>3791.7333135450694</v>
      </c>
      <c r="D51" s="15"/>
      <c r="E51" s="15"/>
      <c r="F51" s="147"/>
      <c r="G51" s="147"/>
      <c r="H51" s="147"/>
      <c r="I51" s="147"/>
      <c r="J51" s="69"/>
      <c r="K51" s="149"/>
    </row>
    <row r="52" spans="1:11" ht="21" customHeight="1">
      <c r="A52" s="148" t="s">
        <v>25</v>
      </c>
      <c r="B52" s="146"/>
      <c r="C52" s="14">
        <f>COUNTA(B10:B47)</f>
        <v>37</v>
      </c>
      <c r="D52" s="15"/>
      <c r="E52" s="15"/>
      <c r="F52" s="147"/>
      <c r="G52" s="147"/>
      <c r="H52" s="147"/>
      <c r="I52" s="147"/>
      <c r="J52" s="69"/>
      <c r="K52" s="149"/>
    </row>
    <row r="53" spans="1:11" ht="21" customHeight="1">
      <c r="A53" s="141" t="s">
        <v>26</v>
      </c>
      <c r="B53" s="141"/>
      <c r="C53" s="34">
        <f>C51/C52</f>
        <v>102.47927874446134</v>
      </c>
      <c r="D53" s="15"/>
      <c r="E53" s="15"/>
      <c r="F53" s="147"/>
      <c r="G53" s="147"/>
      <c r="H53" s="147"/>
      <c r="I53" s="147"/>
      <c r="J53" s="69"/>
      <c r="K53" s="149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54"/>
  <sheetViews>
    <sheetView topLeftCell="E5" workbookViewId="0">
      <selection activeCell="G7" sqref="G7:K7"/>
    </sheetView>
  </sheetViews>
  <sheetFormatPr defaultColWidth="9" defaultRowHeight="15.75"/>
  <cols>
    <col min="1" max="1" width="10.125" customWidth="1"/>
    <col min="2" max="2" width="18.125" customWidth="1"/>
    <col min="3" max="3" width="14.75" customWidth="1"/>
    <col min="4" max="4" width="13.125" customWidth="1"/>
    <col min="5" max="5" width="12.75" customWidth="1"/>
    <col min="6" max="10" width="8.625" customWidth="1"/>
    <col min="11" max="11" width="13.2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53</v>
      </c>
      <c r="C7" s="157"/>
      <c r="D7" s="157"/>
      <c r="E7" s="157"/>
      <c r="F7" s="6" t="s">
        <v>4</v>
      </c>
      <c r="G7" s="157" t="s">
        <v>155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122</v>
      </c>
      <c r="C10" s="60" t="s">
        <v>97</v>
      </c>
      <c r="D10" s="12" t="s">
        <v>19</v>
      </c>
      <c r="E10" s="12">
        <v>8</v>
      </c>
      <c r="F10" s="12">
        <v>1200</v>
      </c>
      <c r="G10" s="12">
        <v>817</v>
      </c>
      <c r="H10" s="12"/>
      <c r="I10" s="12"/>
      <c r="J10" s="35">
        <f t="shared" ref="J10:J20" si="0">H10/F10*100</f>
        <v>0</v>
      </c>
      <c r="K10" s="24"/>
    </row>
    <row r="11" spans="1:11" ht="21.95" customHeight="1">
      <c r="A11" s="28">
        <v>44852</v>
      </c>
      <c r="B11" s="60" t="s">
        <v>122</v>
      </c>
      <c r="C11" s="60" t="s">
        <v>97</v>
      </c>
      <c r="D11" s="117" t="s">
        <v>19</v>
      </c>
      <c r="E11" s="117">
        <v>8</v>
      </c>
      <c r="F11" s="117">
        <v>1200</v>
      </c>
      <c r="G11" s="117">
        <v>817</v>
      </c>
      <c r="H11" s="12"/>
      <c r="I11" s="12"/>
      <c r="J11" s="35">
        <f t="shared" si="0"/>
        <v>0</v>
      </c>
      <c r="K11" s="24"/>
    </row>
    <row r="12" spans="1:11" ht="21.95" customHeight="1">
      <c r="A12" s="28">
        <v>44853</v>
      </c>
      <c r="B12" s="60" t="s">
        <v>122</v>
      </c>
      <c r="C12" s="60" t="s">
        <v>97</v>
      </c>
      <c r="D12" s="117" t="s">
        <v>19</v>
      </c>
      <c r="E12" s="117">
        <v>8</v>
      </c>
      <c r="F12" s="117">
        <v>1200</v>
      </c>
      <c r="G12" s="117">
        <v>817</v>
      </c>
      <c r="H12" s="12"/>
      <c r="I12" s="12"/>
      <c r="J12" s="35">
        <f t="shared" si="0"/>
        <v>0</v>
      </c>
      <c r="K12" s="24"/>
    </row>
    <row r="13" spans="1:11" ht="21.95" customHeight="1">
      <c r="A13" s="28">
        <v>44854</v>
      </c>
      <c r="B13" s="60" t="s">
        <v>122</v>
      </c>
      <c r="C13" s="60" t="s">
        <v>97</v>
      </c>
      <c r="D13" s="117" t="s">
        <v>19</v>
      </c>
      <c r="E13" s="117">
        <v>8</v>
      </c>
      <c r="F13" s="117">
        <v>1200</v>
      </c>
      <c r="G13" s="117">
        <v>817</v>
      </c>
      <c r="H13" s="12"/>
      <c r="I13" s="12"/>
      <c r="J13" s="35">
        <f t="shared" si="0"/>
        <v>0</v>
      </c>
      <c r="K13" s="24"/>
    </row>
    <row r="14" spans="1:11" ht="21.95" customHeight="1">
      <c r="A14" s="62">
        <v>44855</v>
      </c>
      <c r="B14" s="63" t="s">
        <v>185</v>
      </c>
      <c r="C14" s="63" t="s">
        <v>186</v>
      </c>
      <c r="D14" s="63" t="s">
        <v>19</v>
      </c>
      <c r="E14" s="36">
        <v>8</v>
      </c>
      <c r="F14" s="36">
        <v>1200</v>
      </c>
      <c r="G14" s="36">
        <f t="shared" ref="G14:G20" si="1">SUM(H14+I14)</f>
        <v>784</v>
      </c>
      <c r="H14" s="36">
        <v>784</v>
      </c>
      <c r="I14" s="36"/>
      <c r="J14" s="64">
        <f t="shared" si="0"/>
        <v>65.333333333333329</v>
      </c>
      <c r="K14" s="24"/>
    </row>
    <row r="15" spans="1:11" ht="21.95" customHeight="1">
      <c r="A15" s="62">
        <v>44858</v>
      </c>
      <c r="B15" s="63" t="s">
        <v>185</v>
      </c>
      <c r="C15" s="63" t="s">
        <v>97</v>
      </c>
      <c r="D15" s="63" t="s">
        <v>19</v>
      </c>
      <c r="E15" s="36">
        <v>8</v>
      </c>
      <c r="F15" s="36">
        <v>1200</v>
      </c>
      <c r="G15" s="36">
        <f t="shared" si="1"/>
        <v>784</v>
      </c>
      <c r="H15" s="36">
        <v>784</v>
      </c>
      <c r="I15" s="36"/>
      <c r="J15" s="64">
        <f t="shared" si="0"/>
        <v>65.333333333333329</v>
      </c>
      <c r="K15" s="24"/>
    </row>
    <row r="16" spans="1:11" ht="21.95" customHeight="1">
      <c r="A16" s="62">
        <v>44859</v>
      </c>
      <c r="B16" s="63" t="s">
        <v>185</v>
      </c>
      <c r="C16" s="63" t="s">
        <v>97</v>
      </c>
      <c r="D16" s="63" t="s">
        <v>19</v>
      </c>
      <c r="E16" s="36">
        <v>8</v>
      </c>
      <c r="F16" s="36">
        <v>1200</v>
      </c>
      <c r="G16" s="36">
        <f t="shared" si="1"/>
        <v>802</v>
      </c>
      <c r="H16" s="36">
        <v>802</v>
      </c>
      <c r="I16" s="36"/>
      <c r="J16" s="64">
        <f t="shared" si="0"/>
        <v>66.833333333333329</v>
      </c>
      <c r="K16" s="24"/>
    </row>
    <row r="17" spans="1:11" ht="21.95" customHeight="1">
      <c r="A17" s="62">
        <v>44860</v>
      </c>
      <c r="B17" s="63" t="s">
        <v>185</v>
      </c>
      <c r="C17" s="63" t="s">
        <v>97</v>
      </c>
      <c r="D17" s="63" t="s">
        <v>19</v>
      </c>
      <c r="E17" s="36">
        <v>8</v>
      </c>
      <c r="F17" s="36">
        <v>1200</v>
      </c>
      <c r="G17" s="36">
        <f t="shared" si="1"/>
        <v>1201</v>
      </c>
      <c r="H17" s="36">
        <v>1201</v>
      </c>
      <c r="I17" s="36"/>
      <c r="J17" s="64">
        <f t="shared" si="0"/>
        <v>100.08333333333333</v>
      </c>
      <c r="K17" s="24"/>
    </row>
    <row r="18" spans="1:11" ht="21.95" customHeight="1">
      <c r="A18" s="65">
        <v>44861</v>
      </c>
      <c r="B18" s="63" t="s">
        <v>140</v>
      </c>
      <c r="C18" s="36">
        <v>253</v>
      </c>
      <c r="D18" s="63" t="s">
        <v>19</v>
      </c>
      <c r="E18" s="36">
        <v>8</v>
      </c>
      <c r="F18" s="36">
        <v>720</v>
      </c>
      <c r="G18" s="36">
        <f t="shared" si="1"/>
        <v>360</v>
      </c>
      <c r="H18" s="36">
        <v>360</v>
      </c>
      <c r="I18" s="36"/>
      <c r="J18" s="64">
        <f t="shared" si="0"/>
        <v>50</v>
      </c>
      <c r="K18" s="24"/>
    </row>
    <row r="19" spans="1:11" ht="20.45" customHeight="1">
      <c r="A19" s="65"/>
      <c r="B19" s="63" t="s">
        <v>185</v>
      </c>
      <c r="C19" s="63" t="s">
        <v>186</v>
      </c>
      <c r="D19" s="63" t="s">
        <v>19</v>
      </c>
      <c r="E19" s="36">
        <v>8</v>
      </c>
      <c r="F19" s="36">
        <v>1200</v>
      </c>
      <c r="G19" s="36">
        <f t="shared" si="1"/>
        <v>600</v>
      </c>
      <c r="H19" s="36">
        <v>600</v>
      </c>
      <c r="I19" s="36"/>
      <c r="J19" s="64">
        <f t="shared" si="0"/>
        <v>50</v>
      </c>
      <c r="K19" s="24"/>
    </row>
    <row r="20" spans="1:11" ht="21.95" customHeight="1">
      <c r="A20" s="65">
        <v>44862</v>
      </c>
      <c r="B20" s="63" t="s">
        <v>185</v>
      </c>
      <c r="C20" s="63" t="s">
        <v>97</v>
      </c>
      <c r="D20" s="63" t="s">
        <v>19</v>
      </c>
      <c r="E20" s="36">
        <v>8</v>
      </c>
      <c r="F20" s="36">
        <v>1200</v>
      </c>
      <c r="G20" s="36">
        <f t="shared" si="1"/>
        <v>1202</v>
      </c>
      <c r="H20" s="36">
        <v>1200</v>
      </c>
      <c r="I20" s="36">
        <v>2</v>
      </c>
      <c r="J20" s="64">
        <f t="shared" si="0"/>
        <v>100</v>
      </c>
      <c r="K20" s="24"/>
    </row>
    <row r="21" spans="1:11" ht="21.95" customHeight="1">
      <c r="A21" s="28">
        <v>44865</v>
      </c>
      <c r="B21" s="63" t="s">
        <v>185</v>
      </c>
      <c r="C21" s="63" t="s">
        <v>97</v>
      </c>
      <c r="D21" s="63" t="s">
        <v>19</v>
      </c>
      <c r="E21" s="36">
        <v>8</v>
      </c>
      <c r="F21" s="36">
        <v>1200</v>
      </c>
      <c r="G21" s="36">
        <f t="shared" ref="G21" si="2">SUM(H21+I21)</f>
        <v>1202</v>
      </c>
      <c r="H21" s="36">
        <v>1200</v>
      </c>
      <c r="I21" s="36">
        <v>2</v>
      </c>
      <c r="J21" s="64">
        <f t="shared" ref="J21:J32" si="3">H21/F21*100</f>
        <v>100</v>
      </c>
      <c r="K21" s="24"/>
    </row>
    <row r="22" spans="1:11" ht="21.95" customHeight="1">
      <c r="A22" s="28">
        <v>44866</v>
      </c>
      <c r="B22" s="63" t="s">
        <v>185</v>
      </c>
      <c r="C22" s="63" t="s">
        <v>97</v>
      </c>
      <c r="D22" s="63" t="s">
        <v>19</v>
      </c>
      <c r="E22" s="36">
        <v>8</v>
      </c>
      <c r="F22" s="36">
        <v>1200</v>
      </c>
      <c r="G22" s="12"/>
      <c r="H22" s="12">
        <v>1200</v>
      </c>
      <c r="I22" s="12"/>
      <c r="J22" s="35">
        <f t="shared" si="3"/>
        <v>100</v>
      </c>
      <c r="K22" s="24"/>
    </row>
    <row r="23" spans="1:11" ht="21.95" customHeight="1">
      <c r="A23" s="28">
        <v>44867</v>
      </c>
      <c r="B23" s="63" t="s">
        <v>185</v>
      </c>
      <c r="C23" s="63" t="s">
        <v>97</v>
      </c>
      <c r="D23" s="63" t="s">
        <v>19</v>
      </c>
      <c r="E23" s="36">
        <v>8</v>
      </c>
      <c r="F23" s="36">
        <v>1200</v>
      </c>
      <c r="G23" s="36"/>
      <c r="H23" s="36">
        <v>1200</v>
      </c>
      <c r="I23" s="36"/>
      <c r="J23" s="35">
        <f t="shared" si="3"/>
        <v>100</v>
      </c>
      <c r="K23" s="24"/>
    </row>
    <row r="24" spans="1:11" ht="21.95" customHeight="1">
      <c r="A24" s="28">
        <v>44868</v>
      </c>
      <c r="B24" s="63" t="s">
        <v>185</v>
      </c>
      <c r="C24" s="63" t="s">
        <v>97</v>
      </c>
      <c r="D24" s="63" t="s">
        <v>19</v>
      </c>
      <c r="E24" s="36">
        <v>8</v>
      </c>
      <c r="F24" s="36">
        <v>1200</v>
      </c>
      <c r="G24" s="12"/>
      <c r="H24" s="12">
        <v>1256</v>
      </c>
      <c r="I24" s="12"/>
      <c r="J24" s="35">
        <f t="shared" si="3"/>
        <v>104.66666666666666</v>
      </c>
      <c r="K24" s="24"/>
    </row>
    <row r="25" spans="1:11" ht="21.95" customHeight="1">
      <c r="A25" s="28">
        <v>44869</v>
      </c>
      <c r="B25" s="63" t="s">
        <v>185</v>
      </c>
      <c r="C25" s="63" t="s">
        <v>97</v>
      </c>
      <c r="D25" s="63" t="s">
        <v>19</v>
      </c>
      <c r="E25" s="36">
        <v>8</v>
      </c>
      <c r="F25" s="36">
        <v>1200</v>
      </c>
      <c r="G25" s="12"/>
      <c r="H25" s="12">
        <v>1200</v>
      </c>
      <c r="I25" s="12"/>
      <c r="J25" s="35">
        <f t="shared" si="3"/>
        <v>100</v>
      </c>
      <c r="K25" s="24"/>
    </row>
    <row r="26" spans="1:11" ht="21.95" customHeight="1">
      <c r="A26" s="28">
        <v>44872</v>
      </c>
      <c r="B26" s="63" t="s">
        <v>185</v>
      </c>
      <c r="C26" s="63" t="s">
        <v>97</v>
      </c>
      <c r="D26" s="63" t="s">
        <v>19</v>
      </c>
      <c r="E26" s="36">
        <v>8</v>
      </c>
      <c r="F26" s="36">
        <v>1200</v>
      </c>
      <c r="G26" s="12"/>
      <c r="H26" s="36">
        <v>1200</v>
      </c>
      <c r="I26" s="12"/>
      <c r="J26" s="35">
        <f t="shared" si="3"/>
        <v>100</v>
      </c>
      <c r="K26" s="24"/>
    </row>
    <row r="27" spans="1:11" ht="21.95" customHeight="1">
      <c r="A27" s="28">
        <v>44873</v>
      </c>
      <c r="B27" s="63" t="s">
        <v>185</v>
      </c>
      <c r="C27" s="63" t="s">
        <v>97</v>
      </c>
      <c r="D27" s="63" t="s">
        <v>19</v>
      </c>
      <c r="E27" s="36">
        <v>8</v>
      </c>
      <c r="F27" s="36">
        <v>1200</v>
      </c>
      <c r="G27" s="117"/>
      <c r="H27" s="36">
        <v>1200</v>
      </c>
      <c r="I27" s="12"/>
      <c r="J27" s="35">
        <f t="shared" si="3"/>
        <v>100</v>
      </c>
      <c r="K27" s="24"/>
    </row>
    <row r="28" spans="1:11" ht="21.95" customHeight="1">
      <c r="A28" s="28">
        <v>44874</v>
      </c>
      <c r="B28" s="63" t="s">
        <v>185</v>
      </c>
      <c r="C28" s="63" t="s">
        <v>97</v>
      </c>
      <c r="D28" s="63" t="s">
        <v>19</v>
      </c>
      <c r="E28" s="36">
        <v>8</v>
      </c>
      <c r="F28" s="36">
        <v>1200</v>
      </c>
      <c r="G28" s="117"/>
      <c r="H28" s="36">
        <v>1200</v>
      </c>
      <c r="I28" s="12"/>
      <c r="J28" s="35">
        <f t="shared" si="3"/>
        <v>100</v>
      </c>
      <c r="K28" s="24"/>
    </row>
    <row r="29" spans="1:11" ht="21.95" customHeight="1">
      <c r="A29" s="28">
        <v>44875</v>
      </c>
      <c r="B29" s="63" t="s">
        <v>185</v>
      </c>
      <c r="C29" s="63" t="s">
        <v>97</v>
      </c>
      <c r="D29" s="63" t="s">
        <v>19</v>
      </c>
      <c r="E29" s="36">
        <v>8</v>
      </c>
      <c r="F29" s="36">
        <v>1200</v>
      </c>
      <c r="G29" s="117"/>
      <c r="H29" s="36">
        <v>1200</v>
      </c>
      <c r="I29" s="12"/>
      <c r="J29" s="35">
        <f t="shared" si="3"/>
        <v>100</v>
      </c>
      <c r="K29" s="24"/>
    </row>
    <row r="30" spans="1:11" ht="21.95" customHeight="1">
      <c r="A30" s="28">
        <v>44876</v>
      </c>
      <c r="B30" s="63" t="s">
        <v>185</v>
      </c>
      <c r="C30" s="63" t="s">
        <v>97</v>
      </c>
      <c r="D30" s="63" t="s">
        <v>19</v>
      </c>
      <c r="E30" s="36">
        <v>8</v>
      </c>
      <c r="F30" s="36">
        <v>1200</v>
      </c>
      <c r="G30" s="117"/>
      <c r="H30" s="36">
        <v>1200</v>
      </c>
      <c r="I30" s="12"/>
      <c r="J30" s="35">
        <f t="shared" si="3"/>
        <v>100</v>
      </c>
      <c r="K30" s="24"/>
    </row>
    <row r="31" spans="1:11" ht="21.95" customHeight="1">
      <c r="A31" s="28">
        <v>44879</v>
      </c>
      <c r="B31" s="63" t="s">
        <v>185</v>
      </c>
      <c r="C31" s="63" t="s">
        <v>97</v>
      </c>
      <c r="D31" s="63" t="s">
        <v>19</v>
      </c>
      <c r="E31" s="36">
        <v>8</v>
      </c>
      <c r="F31" s="36">
        <v>1200</v>
      </c>
      <c r="G31" s="117"/>
      <c r="H31" s="36">
        <v>1200</v>
      </c>
      <c r="I31" s="12"/>
      <c r="J31" s="35">
        <f t="shared" si="3"/>
        <v>100</v>
      </c>
      <c r="K31" s="24"/>
    </row>
    <row r="32" spans="1:11" ht="21.95" customHeight="1">
      <c r="A32" s="71">
        <v>44880</v>
      </c>
      <c r="B32" s="63" t="s">
        <v>185</v>
      </c>
      <c r="C32" s="63" t="s">
        <v>97</v>
      </c>
      <c r="D32" s="63" t="s">
        <v>19</v>
      </c>
      <c r="E32" s="36">
        <v>8</v>
      </c>
      <c r="F32" s="36">
        <v>1200</v>
      </c>
      <c r="G32" s="117"/>
      <c r="H32" s="36">
        <v>1200</v>
      </c>
      <c r="I32" s="12"/>
      <c r="J32" s="35">
        <f t="shared" si="3"/>
        <v>100</v>
      </c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22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27120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20187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1702.25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23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74.010869565217391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1025" r:id="rId3">
          <objectPr defaultSize="0" altText="" r:id="rId4">
            <anchor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361950</xdr:colOff>
                <xdr:row>3</xdr:row>
                <xdr:rowOff>0</xdr:rowOff>
              </to>
            </anchor>
          </objectPr>
        </oleObject>
      </mc:Choice>
      <mc:Fallback>
        <oleObject progId="PBrush" shapeId="1025" r:id="rId3"/>
      </mc:Fallback>
    </mc:AlternateContent>
  </oleObjec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54"/>
  <sheetViews>
    <sheetView topLeftCell="A37" zoomScale="50" zoomScaleNormal="50" workbookViewId="0">
      <selection activeCell="E42" sqref="E42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54</v>
      </c>
      <c r="C7" s="157"/>
      <c r="D7" s="157"/>
      <c r="E7" s="157"/>
      <c r="F7" s="6" t="s">
        <v>4</v>
      </c>
      <c r="G7" s="157" t="s">
        <v>155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3" t="s">
        <v>172</v>
      </c>
      <c r="C10" s="63">
        <v>3801</v>
      </c>
      <c r="D10" s="63" t="s">
        <v>19</v>
      </c>
      <c r="E10" s="36">
        <v>8</v>
      </c>
      <c r="F10" s="36">
        <v>424</v>
      </c>
      <c r="G10" s="36">
        <f t="shared" ref="G10:G29" si="0">SUM(H10+I10)</f>
        <v>243</v>
      </c>
      <c r="H10" s="36">
        <v>243</v>
      </c>
      <c r="I10" s="36"/>
      <c r="J10" s="64">
        <f t="shared" ref="J10:J13" si="1">H10/F10*100</f>
        <v>57.311320754716974</v>
      </c>
      <c r="K10" s="24"/>
    </row>
    <row r="11" spans="1:11" ht="21.95" customHeight="1">
      <c r="A11" s="28">
        <v>44852</v>
      </c>
      <c r="B11" s="63" t="s">
        <v>172</v>
      </c>
      <c r="C11" s="63">
        <v>3801</v>
      </c>
      <c r="D11" s="63" t="s">
        <v>19</v>
      </c>
      <c r="E11" s="36">
        <v>8</v>
      </c>
      <c r="F11" s="36">
        <v>424</v>
      </c>
      <c r="G11" s="36">
        <f t="shared" si="0"/>
        <v>323</v>
      </c>
      <c r="H11" s="36">
        <v>323</v>
      </c>
      <c r="I11" s="36"/>
      <c r="J11" s="64">
        <f t="shared" si="1"/>
        <v>76.179245283018872</v>
      </c>
      <c r="K11" s="24"/>
    </row>
    <row r="12" spans="1:11" ht="21.95" customHeight="1">
      <c r="A12" s="28">
        <v>44853</v>
      </c>
      <c r="B12" s="63" t="s">
        <v>172</v>
      </c>
      <c r="C12" s="63">
        <v>3801</v>
      </c>
      <c r="D12" s="63" t="s">
        <v>19</v>
      </c>
      <c r="E12" s="36">
        <v>8</v>
      </c>
      <c r="F12" s="36">
        <v>424</v>
      </c>
      <c r="G12" s="36">
        <f t="shared" si="0"/>
        <v>234</v>
      </c>
      <c r="H12" s="36">
        <v>234</v>
      </c>
      <c r="I12" s="36"/>
      <c r="J12" s="64">
        <f t="shared" si="1"/>
        <v>55.188679245283026</v>
      </c>
      <c r="K12" s="24"/>
    </row>
    <row r="13" spans="1:11" ht="21.95" customHeight="1">
      <c r="A13" s="28">
        <v>44854</v>
      </c>
      <c r="B13" s="63" t="s">
        <v>172</v>
      </c>
      <c r="C13" s="63">
        <v>3801</v>
      </c>
      <c r="D13" s="63" t="s">
        <v>19</v>
      </c>
      <c r="E13" s="36">
        <v>8</v>
      </c>
      <c r="F13" s="36">
        <v>424</v>
      </c>
      <c r="G13" s="36">
        <v>321</v>
      </c>
      <c r="H13" s="36">
        <v>151</v>
      </c>
      <c r="I13" s="36"/>
      <c r="J13" s="64">
        <f t="shared" si="1"/>
        <v>35.613207547169814</v>
      </c>
      <c r="K13" s="24"/>
    </row>
    <row r="14" spans="1:11" ht="21.95" customHeight="1">
      <c r="A14" s="62">
        <v>44855</v>
      </c>
      <c r="B14" s="63" t="s">
        <v>172</v>
      </c>
      <c r="C14" s="63">
        <v>3801</v>
      </c>
      <c r="D14" s="63" t="s">
        <v>19</v>
      </c>
      <c r="E14" s="36">
        <v>8</v>
      </c>
      <c r="F14" s="36">
        <v>424</v>
      </c>
      <c r="G14" s="36">
        <f t="shared" si="0"/>
        <v>245</v>
      </c>
      <c r="H14" s="36">
        <v>245</v>
      </c>
      <c r="I14" s="36"/>
      <c r="J14" s="64">
        <f t="shared" ref="J14:J19" si="2">H14/F14*100</f>
        <v>57.783018867924532</v>
      </c>
      <c r="K14" s="24"/>
    </row>
    <row r="15" spans="1:11" ht="21.95" customHeight="1">
      <c r="A15" s="62">
        <v>44858</v>
      </c>
      <c r="B15" s="63" t="s">
        <v>141</v>
      </c>
      <c r="C15" s="63" t="s">
        <v>142</v>
      </c>
      <c r="D15" s="63" t="s">
        <v>19</v>
      </c>
      <c r="E15" s="36">
        <v>8</v>
      </c>
      <c r="F15" s="36">
        <v>400</v>
      </c>
      <c r="G15" s="36">
        <f t="shared" si="0"/>
        <v>400</v>
      </c>
      <c r="H15" s="117">
        <v>400</v>
      </c>
      <c r="I15" s="36"/>
      <c r="J15" s="64">
        <f t="shared" si="2"/>
        <v>100</v>
      </c>
      <c r="K15" s="24"/>
    </row>
    <row r="16" spans="1:11" ht="21.95" customHeight="1">
      <c r="A16" s="62">
        <v>44859</v>
      </c>
      <c r="B16" s="63" t="s">
        <v>141</v>
      </c>
      <c r="C16" s="63" t="s">
        <v>142</v>
      </c>
      <c r="D16" s="63" t="s">
        <v>19</v>
      </c>
      <c r="E16" s="36">
        <v>8</v>
      </c>
      <c r="F16" s="36">
        <v>400</v>
      </c>
      <c r="G16" s="36">
        <f t="shared" si="0"/>
        <v>400</v>
      </c>
      <c r="H16" s="117">
        <v>400</v>
      </c>
      <c r="I16" s="36"/>
      <c r="J16" s="64">
        <f t="shared" si="2"/>
        <v>100</v>
      </c>
      <c r="K16" s="24"/>
    </row>
    <row r="17" spans="1:11" ht="21.95" customHeight="1">
      <c r="A17" s="62">
        <v>44860</v>
      </c>
      <c r="B17" s="63" t="s">
        <v>141</v>
      </c>
      <c r="C17" s="63" t="s">
        <v>142</v>
      </c>
      <c r="D17" s="63" t="s">
        <v>19</v>
      </c>
      <c r="E17" s="36">
        <v>8</v>
      </c>
      <c r="F17" s="36">
        <v>400</v>
      </c>
      <c r="G17" s="36">
        <f t="shared" si="0"/>
        <v>400</v>
      </c>
      <c r="H17" s="117">
        <v>400</v>
      </c>
      <c r="I17" s="36"/>
      <c r="J17" s="64">
        <f t="shared" si="2"/>
        <v>100</v>
      </c>
      <c r="K17" s="24"/>
    </row>
    <row r="18" spans="1:11" ht="21.95" customHeight="1">
      <c r="A18" s="62">
        <v>44861</v>
      </c>
      <c r="B18" s="63" t="s">
        <v>141</v>
      </c>
      <c r="C18" s="63" t="s">
        <v>142</v>
      </c>
      <c r="D18" s="63" t="s">
        <v>19</v>
      </c>
      <c r="E18" s="36">
        <v>8</v>
      </c>
      <c r="F18" s="36">
        <v>400</v>
      </c>
      <c r="G18" s="36">
        <f t="shared" si="0"/>
        <v>400</v>
      </c>
      <c r="H18" s="117">
        <v>400</v>
      </c>
      <c r="I18" s="36"/>
      <c r="J18" s="64">
        <f t="shared" si="2"/>
        <v>100</v>
      </c>
      <c r="K18" s="24"/>
    </row>
    <row r="19" spans="1:11" ht="21.95" customHeight="1">
      <c r="A19" s="65">
        <v>44862</v>
      </c>
      <c r="B19" s="63" t="s">
        <v>141</v>
      </c>
      <c r="C19" s="63" t="s">
        <v>142</v>
      </c>
      <c r="D19" s="63" t="s">
        <v>19</v>
      </c>
      <c r="E19" s="36">
        <v>8</v>
      </c>
      <c r="F19" s="36">
        <v>400</v>
      </c>
      <c r="G19" s="36">
        <f t="shared" si="0"/>
        <v>400</v>
      </c>
      <c r="H19" s="117">
        <v>400</v>
      </c>
      <c r="I19" s="36"/>
      <c r="J19" s="64">
        <f t="shared" si="2"/>
        <v>100</v>
      </c>
      <c r="K19" s="24"/>
    </row>
    <row r="20" spans="1:11" ht="21.95" customHeight="1">
      <c r="A20" s="28">
        <v>44865</v>
      </c>
      <c r="B20" s="63" t="s">
        <v>141</v>
      </c>
      <c r="C20" s="63" t="s">
        <v>142</v>
      </c>
      <c r="D20" s="63" t="s">
        <v>19</v>
      </c>
      <c r="E20" s="36">
        <v>8</v>
      </c>
      <c r="F20" s="36">
        <v>400</v>
      </c>
      <c r="G20" s="36">
        <f t="shared" si="0"/>
        <v>400</v>
      </c>
      <c r="H20" s="117">
        <v>400</v>
      </c>
      <c r="I20" s="36"/>
      <c r="J20" s="64">
        <f t="shared" ref="J20:J27" si="3">H20/F20*100</f>
        <v>100</v>
      </c>
      <c r="K20" s="24"/>
    </row>
    <row r="21" spans="1:11" ht="21.95" customHeight="1">
      <c r="A21" s="28">
        <v>44866</v>
      </c>
      <c r="B21" s="63" t="s">
        <v>141</v>
      </c>
      <c r="C21" s="63" t="s">
        <v>142</v>
      </c>
      <c r="D21" s="63" t="s">
        <v>19</v>
      </c>
      <c r="E21" s="36">
        <v>8</v>
      </c>
      <c r="F21" s="36">
        <v>400</v>
      </c>
      <c r="G21" s="36">
        <f t="shared" si="0"/>
        <v>400</v>
      </c>
      <c r="H21" s="12">
        <v>400</v>
      </c>
      <c r="I21" s="12"/>
      <c r="J21" s="35">
        <f t="shared" si="3"/>
        <v>100</v>
      </c>
      <c r="K21" s="24"/>
    </row>
    <row r="22" spans="1:11" ht="21.95" customHeight="1">
      <c r="A22" s="28">
        <v>44867</v>
      </c>
      <c r="B22" s="63" t="s">
        <v>141</v>
      </c>
      <c r="C22" s="63" t="s">
        <v>142</v>
      </c>
      <c r="D22" s="63" t="s">
        <v>19</v>
      </c>
      <c r="E22" s="36">
        <v>8</v>
      </c>
      <c r="F22" s="36">
        <v>400</v>
      </c>
      <c r="G22" s="36">
        <f t="shared" si="0"/>
        <v>400</v>
      </c>
      <c r="H22" s="12">
        <v>400</v>
      </c>
      <c r="I22" s="12"/>
      <c r="J22" s="35">
        <f t="shared" si="3"/>
        <v>100</v>
      </c>
      <c r="K22" s="24"/>
    </row>
    <row r="23" spans="1:11" ht="21.95" customHeight="1">
      <c r="A23" s="28">
        <v>44868</v>
      </c>
      <c r="B23" s="63" t="s">
        <v>141</v>
      </c>
      <c r="C23" s="63" t="s">
        <v>142</v>
      </c>
      <c r="D23" s="63" t="s">
        <v>19</v>
      </c>
      <c r="E23" s="36">
        <v>8</v>
      </c>
      <c r="F23" s="36">
        <v>400</v>
      </c>
      <c r="G23" s="36">
        <f t="shared" si="0"/>
        <v>400</v>
      </c>
      <c r="H23" s="12">
        <v>400</v>
      </c>
      <c r="I23" s="12"/>
      <c r="J23" s="35">
        <f t="shared" si="3"/>
        <v>100</v>
      </c>
      <c r="K23" s="24"/>
    </row>
    <row r="24" spans="1:11" ht="21.95" customHeight="1">
      <c r="A24" s="28">
        <v>44869</v>
      </c>
      <c r="B24" s="60" t="s">
        <v>141</v>
      </c>
      <c r="C24" s="60" t="s">
        <v>142</v>
      </c>
      <c r="D24" s="60" t="s">
        <v>19</v>
      </c>
      <c r="E24" s="117">
        <v>8</v>
      </c>
      <c r="F24" s="117">
        <v>400</v>
      </c>
      <c r="G24" s="36">
        <f t="shared" si="0"/>
        <v>400</v>
      </c>
      <c r="H24" s="36">
        <v>400</v>
      </c>
      <c r="I24" s="36"/>
      <c r="J24" s="35">
        <f t="shared" si="3"/>
        <v>100</v>
      </c>
      <c r="K24" s="24"/>
    </row>
    <row r="25" spans="1:11" ht="21.95" customHeight="1">
      <c r="A25" s="29">
        <v>44872</v>
      </c>
      <c r="B25" s="60" t="s">
        <v>141</v>
      </c>
      <c r="C25" s="60" t="s">
        <v>142</v>
      </c>
      <c r="D25" s="60" t="s">
        <v>19</v>
      </c>
      <c r="E25" s="117">
        <v>8</v>
      </c>
      <c r="F25" s="117">
        <v>400</v>
      </c>
      <c r="G25" s="36">
        <f t="shared" si="0"/>
        <v>400</v>
      </c>
      <c r="H25" s="12">
        <v>400</v>
      </c>
      <c r="I25" s="12"/>
      <c r="J25" s="35">
        <f t="shared" si="3"/>
        <v>100</v>
      </c>
      <c r="K25" s="24"/>
    </row>
    <row r="26" spans="1:11" ht="21.95" customHeight="1">
      <c r="A26" s="29">
        <v>44873</v>
      </c>
      <c r="B26" s="60" t="s">
        <v>141</v>
      </c>
      <c r="C26" s="60" t="s">
        <v>142</v>
      </c>
      <c r="D26" s="60" t="s">
        <v>19</v>
      </c>
      <c r="E26" s="117">
        <v>8</v>
      </c>
      <c r="F26" s="117">
        <v>400</v>
      </c>
      <c r="G26" s="36">
        <f t="shared" si="0"/>
        <v>400</v>
      </c>
      <c r="H26" s="117">
        <v>400</v>
      </c>
      <c r="I26" s="12"/>
      <c r="J26" s="35">
        <f t="shared" si="3"/>
        <v>100</v>
      </c>
      <c r="K26" s="24"/>
    </row>
    <row r="27" spans="1:11" ht="21.95" customHeight="1">
      <c r="A27" s="29">
        <v>44874</v>
      </c>
      <c r="B27" s="60" t="s">
        <v>141</v>
      </c>
      <c r="C27" s="60" t="s">
        <v>142</v>
      </c>
      <c r="D27" s="60" t="s">
        <v>19</v>
      </c>
      <c r="E27" s="117">
        <v>8</v>
      </c>
      <c r="F27" s="117">
        <v>400</v>
      </c>
      <c r="G27" s="36">
        <f t="shared" si="0"/>
        <v>400</v>
      </c>
      <c r="H27" s="117">
        <v>400</v>
      </c>
      <c r="I27" s="12"/>
      <c r="J27" s="35">
        <f t="shared" si="3"/>
        <v>100</v>
      </c>
      <c r="K27" s="24"/>
    </row>
    <row r="28" spans="1:11" ht="21.95" customHeight="1">
      <c r="A28" s="29">
        <v>44875</v>
      </c>
      <c r="B28" s="60" t="s">
        <v>141</v>
      </c>
      <c r="C28" s="60" t="s">
        <v>142</v>
      </c>
      <c r="D28" s="60" t="s">
        <v>19</v>
      </c>
      <c r="E28" s="12">
        <v>8</v>
      </c>
      <c r="F28" s="12">
        <v>400</v>
      </c>
      <c r="G28" s="36">
        <f t="shared" si="0"/>
        <v>400</v>
      </c>
      <c r="H28" s="12">
        <v>400</v>
      </c>
      <c r="I28" s="12"/>
      <c r="J28" s="35"/>
      <c r="K28" s="24"/>
    </row>
    <row r="29" spans="1:11" ht="21.95" customHeight="1">
      <c r="A29" s="29">
        <v>44876</v>
      </c>
      <c r="B29" s="60" t="s">
        <v>141</v>
      </c>
      <c r="C29" s="60" t="s">
        <v>142</v>
      </c>
      <c r="D29" s="60" t="s">
        <v>19</v>
      </c>
      <c r="E29" s="117">
        <v>8</v>
      </c>
      <c r="F29" s="117">
        <v>400</v>
      </c>
      <c r="G29" s="36">
        <f t="shared" si="0"/>
        <v>400</v>
      </c>
      <c r="H29" s="12">
        <v>400</v>
      </c>
      <c r="I29" s="12"/>
      <c r="J29" s="35"/>
      <c r="K29" s="24"/>
    </row>
    <row r="30" spans="1:11" ht="21.95" customHeight="1">
      <c r="A30" s="29">
        <v>44879</v>
      </c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29">
        <v>44880</v>
      </c>
      <c r="B31" s="12"/>
      <c r="C31" s="12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36"/>
      <c r="I34" s="36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22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8120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7196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1582.0754716981132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20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79.103773584905667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54"/>
  <sheetViews>
    <sheetView topLeftCell="A21" zoomScale="115" zoomScaleNormal="115" workbookViewId="0">
      <selection activeCell="A32" sqref="A32:K32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55</v>
      </c>
      <c r="C7" s="157"/>
      <c r="D7" s="157"/>
      <c r="E7" s="157"/>
      <c r="F7" s="6" t="s">
        <v>4</v>
      </c>
      <c r="G7" s="157" t="s">
        <v>155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116</v>
      </c>
      <c r="C10" s="60" t="s">
        <v>93</v>
      </c>
      <c r="D10" s="117" t="s">
        <v>19</v>
      </c>
      <c r="E10" s="117">
        <v>8</v>
      </c>
      <c r="F10" s="117">
        <v>832</v>
      </c>
      <c r="G10" s="36">
        <f t="shared" ref="G10:G13" si="0">SUM(H10+I10)</f>
        <v>560</v>
      </c>
      <c r="H10" s="117">
        <v>560</v>
      </c>
      <c r="I10" s="12"/>
      <c r="J10" s="35">
        <f t="shared" ref="J10:J21" si="1">H10/F10*100</f>
        <v>67.307692307692307</v>
      </c>
      <c r="K10" s="24"/>
    </row>
    <row r="11" spans="1:11" ht="21.95" customHeight="1">
      <c r="A11" s="28">
        <v>44852</v>
      </c>
      <c r="B11" s="60" t="s">
        <v>116</v>
      </c>
      <c r="C11" s="60" t="s">
        <v>93</v>
      </c>
      <c r="D11" s="117" t="s">
        <v>19</v>
      </c>
      <c r="E11" s="117">
        <v>8</v>
      </c>
      <c r="F11" s="117">
        <v>832</v>
      </c>
      <c r="G11" s="36">
        <f t="shared" si="0"/>
        <v>560</v>
      </c>
      <c r="H11" s="117">
        <v>560</v>
      </c>
      <c r="I11" s="12"/>
      <c r="J11" s="35">
        <f t="shared" si="1"/>
        <v>67.307692307692307</v>
      </c>
      <c r="K11" s="24"/>
    </row>
    <row r="12" spans="1:11" ht="21.95" customHeight="1">
      <c r="A12" s="28">
        <v>44853</v>
      </c>
      <c r="B12" s="60" t="s">
        <v>116</v>
      </c>
      <c r="C12" s="60" t="s">
        <v>93</v>
      </c>
      <c r="D12" s="117" t="s">
        <v>19</v>
      </c>
      <c r="E12" s="117">
        <v>8</v>
      </c>
      <c r="F12" s="117">
        <v>832</v>
      </c>
      <c r="G12" s="36">
        <f t="shared" si="0"/>
        <v>560</v>
      </c>
      <c r="H12" s="117">
        <v>560</v>
      </c>
      <c r="I12" s="12"/>
      <c r="J12" s="35">
        <f t="shared" si="1"/>
        <v>67.307692307692307</v>
      </c>
      <c r="K12" s="24"/>
    </row>
    <row r="13" spans="1:11" ht="21.95" customHeight="1">
      <c r="A13" s="28">
        <v>44854</v>
      </c>
      <c r="B13" s="60" t="s">
        <v>116</v>
      </c>
      <c r="C13" s="60" t="s">
        <v>93</v>
      </c>
      <c r="D13" s="117" t="s">
        <v>19</v>
      </c>
      <c r="E13" s="117">
        <v>8</v>
      </c>
      <c r="F13" s="117">
        <v>832</v>
      </c>
      <c r="G13" s="36">
        <f t="shared" si="0"/>
        <v>560</v>
      </c>
      <c r="H13" s="117">
        <v>560</v>
      </c>
      <c r="I13" s="12"/>
      <c r="J13" s="35">
        <f t="shared" si="1"/>
        <v>67.307692307692307</v>
      </c>
      <c r="K13" s="24"/>
    </row>
    <row r="14" spans="1:11" ht="21.95" customHeight="1">
      <c r="A14" s="62">
        <v>44855</v>
      </c>
      <c r="B14" s="63" t="s">
        <v>116</v>
      </c>
      <c r="C14" s="63" t="s">
        <v>93</v>
      </c>
      <c r="D14" s="63" t="s">
        <v>19</v>
      </c>
      <c r="E14" s="36">
        <v>8</v>
      </c>
      <c r="F14" s="36">
        <v>832</v>
      </c>
      <c r="G14" s="36">
        <f t="shared" ref="G14:G18" si="2">SUM(H14+I14)</f>
        <v>203</v>
      </c>
      <c r="H14" s="12">
        <v>203</v>
      </c>
      <c r="I14" s="12"/>
      <c r="J14" s="35">
        <f t="shared" si="1"/>
        <v>24.39903846153846</v>
      </c>
      <c r="K14" s="24"/>
    </row>
    <row r="15" spans="1:11" ht="21.95" customHeight="1">
      <c r="A15" s="28">
        <v>44858</v>
      </c>
      <c r="B15" s="60" t="s">
        <v>116</v>
      </c>
      <c r="C15" s="60" t="s">
        <v>93</v>
      </c>
      <c r="D15" s="117" t="s">
        <v>19</v>
      </c>
      <c r="E15" s="117">
        <v>8</v>
      </c>
      <c r="F15" s="117">
        <v>832</v>
      </c>
      <c r="G15" s="36">
        <f t="shared" si="2"/>
        <v>416</v>
      </c>
      <c r="H15" s="12">
        <v>416</v>
      </c>
      <c r="I15" s="12"/>
      <c r="J15" s="35">
        <f t="shared" si="1"/>
        <v>50</v>
      </c>
      <c r="K15" s="24"/>
    </row>
    <row r="16" spans="1:11" ht="21.95" customHeight="1">
      <c r="A16" s="28">
        <v>44859</v>
      </c>
      <c r="B16" s="60" t="s">
        <v>116</v>
      </c>
      <c r="C16" s="60" t="s">
        <v>93</v>
      </c>
      <c r="D16" s="117" t="s">
        <v>19</v>
      </c>
      <c r="E16" s="117">
        <v>8</v>
      </c>
      <c r="F16" s="117">
        <v>832</v>
      </c>
      <c r="G16" s="36">
        <f t="shared" si="2"/>
        <v>560</v>
      </c>
      <c r="H16" s="12">
        <v>560</v>
      </c>
      <c r="I16" s="12"/>
      <c r="J16" s="35">
        <f t="shared" si="1"/>
        <v>67.307692307692307</v>
      </c>
      <c r="K16" s="24"/>
    </row>
    <row r="17" spans="1:11" ht="21.95" customHeight="1">
      <c r="A17" s="28">
        <v>44860</v>
      </c>
      <c r="B17" s="60" t="s">
        <v>116</v>
      </c>
      <c r="C17" s="60" t="s">
        <v>93</v>
      </c>
      <c r="D17" s="117" t="s">
        <v>19</v>
      </c>
      <c r="E17" s="117">
        <v>8</v>
      </c>
      <c r="F17" s="12">
        <v>832</v>
      </c>
      <c r="G17" s="36">
        <f t="shared" si="2"/>
        <v>440</v>
      </c>
      <c r="H17" s="12">
        <v>440</v>
      </c>
      <c r="I17" s="12"/>
      <c r="J17" s="35">
        <f t="shared" si="1"/>
        <v>52.884615384615387</v>
      </c>
      <c r="K17" s="24"/>
    </row>
    <row r="18" spans="1:11" ht="21.95" customHeight="1">
      <c r="A18" s="28">
        <v>44861</v>
      </c>
      <c r="B18" s="60" t="s">
        <v>116</v>
      </c>
      <c r="C18" s="60" t="s">
        <v>93</v>
      </c>
      <c r="D18" s="119" t="s">
        <v>19</v>
      </c>
      <c r="E18" s="119">
        <v>8</v>
      </c>
      <c r="F18" s="119">
        <v>832</v>
      </c>
      <c r="G18" s="12">
        <f t="shared" si="2"/>
        <v>632</v>
      </c>
      <c r="H18" s="12">
        <v>632</v>
      </c>
      <c r="I18" s="12"/>
      <c r="J18" s="35">
        <f t="shared" si="1"/>
        <v>75.961538461538453</v>
      </c>
      <c r="K18" s="24"/>
    </row>
    <row r="19" spans="1:11" ht="21.95" customHeight="1">
      <c r="A19" s="28">
        <v>44862</v>
      </c>
      <c r="B19" s="60" t="s">
        <v>116</v>
      </c>
      <c r="C19" s="60" t="s">
        <v>93</v>
      </c>
      <c r="D19" s="119" t="s">
        <v>19</v>
      </c>
      <c r="E19" s="119">
        <v>8</v>
      </c>
      <c r="F19" s="119">
        <v>832</v>
      </c>
      <c r="G19" s="119">
        <f t="shared" ref="G19" si="3">SUM(H19+I19)</f>
        <v>720</v>
      </c>
      <c r="H19" s="119">
        <v>720</v>
      </c>
      <c r="I19" s="12"/>
      <c r="J19" s="35">
        <f t="shared" si="1"/>
        <v>86.538461538461547</v>
      </c>
      <c r="K19" s="24"/>
    </row>
    <row r="20" spans="1:11" ht="21.95" customHeight="1">
      <c r="A20" s="28">
        <v>44865</v>
      </c>
      <c r="B20" s="60" t="s">
        <v>116</v>
      </c>
      <c r="C20" s="60" t="s">
        <v>93</v>
      </c>
      <c r="D20" s="119" t="s">
        <v>19</v>
      </c>
      <c r="E20" s="119">
        <v>8</v>
      </c>
      <c r="F20" s="119">
        <v>832</v>
      </c>
      <c r="G20" s="119">
        <f t="shared" ref="G20" si="4">SUM(H20+I20)</f>
        <v>832</v>
      </c>
      <c r="H20" s="119">
        <v>832</v>
      </c>
      <c r="I20" s="12"/>
      <c r="J20" s="35">
        <f t="shared" si="1"/>
        <v>100</v>
      </c>
      <c r="K20" s="24"/>
    </row>
    <row r="21" spans="1:11" ht="21.95" customHeight="1">
      <c r="A21" s="28">
        <v>44866</v>
      </c>
      <c r="B21" s="60" t="s">
        <v>116</v>
      </c>
      <c r="C21" s="60" t="s">
        <v>93</v>
      </c>
      <c r="D21" s="119" t="s">
        <v>19</v>
      </c>
      <c r="E21" s="119">
        <v>8</v>
      </c>
      <c r="F21" s="119">
        <v>832</v>
      </c>
      <c r="G21" s="119">
        <f t="shared" ref="G21" si="5">SUM(H21+I21)</f>
        <v>648</v>
      </c>
      <c r="H21" s="12">
        <v>648</v>
      </c>
      <c r="I21" s="12"/>
      <c r="J21" s="35">
        <f t="shared" si="1"/>
        <v>77.884615384615387</v>
      </c>
      <c r="K21" s="24"/>
    </row>
    <row r="22" spans="1:11" ht="21.95" customHeight="1">
      <c r="A22" s="28">
        <v>44869</v>
      </c>
      <c r="B22" s="60" t="s">
        <v>116</v>
      </c>
      <c r="C22" s="60" t="s">
        <v>93</v>
      </c>
      <c r="D22" s="119" t="s">
        <v>19</v>
      </c>
      <c r="E22" s="119">
        <v>8</v>
      </c>
      <c r="F22" s="119">
        <v>832</v>
      </c>
      <c r="G22" s="119">
        <f>SUM(H22+I22)</f>
        <v>660</v>
      </c>
      <c r="H22" s="119">
        <v>660</v>
      </c>
      <c r="I22" s="119"/>
      <c r="J22" s="35">
        <f t="shared" ref="J22:J29" si="6">H22/F22*100</f>
        <v>79.326923076923066</v>
      </c>
      <c r="K22" s="24"/>
    </row>
    <row r="23" spans="1:11" ht="21.95" customHeight="1">
      <c r="A23" s="29">
        <v>44872</v>
      </c>
      <c r="B23" s="60" t="s">
        <v>116</v>
      </c>
      <c r="C23" s="60" t="s">
        <v>93</v>
      </c>
      <c r="D23" s="119" t="s">
        <v>19</v>
      </c>
      <c r="E23" s="119">
        <v>8</v>
      </c>
      <c r="F23" s="119">
        <v>832</v>
      </c>
      <c r="G23" s="119">
        <f>SUM(H23+I23)</f>
        <v>800</v>
      </c>
      <c r="H23" s="119">
        <v>800</v>
      </c>
      <c r="I23" s="119"/>
      <c r="J23" s="35">
        <f t="shared" si="6"/>
        <v>96.15384615384616</v>
      </c>
      <c r="K23" s="24"/>
    </row>
    <row r="24" spans="1:11" ht="21.95" customHeight="1">
      <c r="A24" s="29">
        <v>44873</v>
      </c>
      <c r="B24" s="60" t="s">
        <v>116</v>
      </c>
      <c r="C24" s="60" t="s">
        <v>93</v>
      </c>
      <c r="D24" s="119" t="s">
        <v>19</v>
      </c>
      <c r="E24" s="119">
        <v>8</v>
      </c>
      <c r="F24" s="119">
        <v>832</v>
      </c>
      <c r="G24" s="119">
        <f>SUM(H24+I24)</f>
        <v>803</v>
      </c>
      <c r="H24" s="119">
        <v>803</v>
      </c>
      <c r="I24" s="119"/>
      <c r="J24" s="35">
        <f t="shared" si="6"/>
        <v>96.514423076923066</v>
      </c>
      <c r="K24" s="24"/>
    </row>
    <row r="25" spans="1:11" ht="21.95" customHeight="1">
      <c r="A25" s="29">
        <v>44874</v>
      </c>
      <c r="B25" s="60" t="s">
        <v>116</v>
      </c>
      <c r="C25" s="60" t="s">
        <v>93</v>
      </c>
      <c r="D25" s="119" t="s">
        <v>19</v>
      </c>
      <c r="E25" s="119">
        <v>8</v>
      </c>
      <c r="F25" s="119">
        <v>832</v>
      </c>
      <c r="G25" s="119">
        <f>SUM(H25+I25)</f>
        <v>832</v>
      </c>
      <c r="H25" s="119">
        <v>832</v>
      </c>
      <c r="I25" s="119"/>
      <c r="J25" s="35">
        <f t="shared" si="6"/>
        <v>100</v>
      </c>
      <c r="K25" s="24"/>
    </row>
    <row r="26" spans="1:11" ht="21.95" customHeight="1">
      <c r="A26" s="29">
        <v>44875</v>
      </c>
      <c r="B26" s="60" t="s">
        <v>116</v>
      </c>
      <c r="C26" s="60" t="s">
        <v>93</v>
      </c>
      <c r="D26" s="119" t="s">
        <v>19</v>
      </c>
      <c r="E26" s="119">
        <v>8</v>
      </c>
      <c r="F26" s="119">
        <v>832</v>
      </c>
      <c r="G26" s="119">
        <f t="shared" ref="G26" si="7">SUM(H26+I26)</f>
        <v>832</v>
      </c>
      <c r="H26" s="119">
        <v>832</v>
      </c>
      <c r="I26" s="119"/>
      <c r="J26" s="35">
        <f t="shared" si="6"/>
        <v>100</v>
      </c>
      <c r="K26" s="24"/>
    </row>
    <row r="27" spans="1:11" ht="21.95" customHeight="1">
      <c r="A27" s="29">
        <v>44876</v>
      </c>
      <c r="B27" s="60" t="s">
        <v>116</v>
      </c>
      <c r="C27" s="60" t="s">
        <v>93</v>
      </c>
      <c r="D27" s="119" t="s">
        <v>19</v>
      </c>
      <c r="E27" s="119">
        <v>8</v>
      </c>
      <c r="F27" s="119">
        <v>832</v>
      </c>
      <c r="G27" s="119">
        <f t="shared" ref="G27" si="8">SUM(H27+I27)</f>
        <v>832</v>
      </c>
      <c r="H27" s="119">
        <v>832</v>
      </c>
      <c r="I27" s="119"/>
      <c r="J27" s="35">
        <f t="shared" si="6"/>
        <v>100</v>
      </c>
      <c r="K27" s="24"/>
    </row>
    <row r="28" spans="1:11" ht="21.95" customHeight="1">
      <c r="A28" s="29">
        <v>44879</v>
      </c>
      <c r="B28" s="60" t="s">
        <v>116</v>
      </c>
      <c r="C28" s="60" t="s">
        <v>93</v>
      </c>
      <c r="D28" s="119" t="s">
        <v>19</v>
      </c>
      <c r="E28" s="119">
        <v>8</v>
      </c>
      <c r="F28" s="119">
        <v>832</v>
      </c>
      <c r="G28" s="119"/>
      <c r="H28" s="119">
        <v>832</v>
      </c>
      <c r="I28" s="119"/>
      <c r="J28" s="35">
        <f t="shared" si="6"/>
        <v>100</v>
      </c>
      <c r="K28" s="24"/>
    </row>
    <row r="29" spans="1:11" ht="21.95" customHeight="1">
      <c r="A29" s="29">
        <v>44880</v>
      </c>
      <c r="B29" s="60" t="s">
        <v>116</v>
      </c>
      <c r="C29" s="60" t="s">
        <v>93</v>
      </c>
      <c r="D29" s="119" t="s">
        <v>19</v>
      </c>
      <c r="E29" s="119">
        <v>8</v>
      </c>
      <c r="F29" s="119">
        <v>832</v>
      </c>
      <c r="G29" s="119"/>
      <c r="H29" s="119">
        <v>832</v>
      </c>
      <c r="I29" s="36"/>
      <c r="J29" s="35">
        <f t="shared" si="6"/>
        <v>100</v>
      </c>
      <c r="K29" s="24"/>
    </row>
    <row r="30" spans="1:11" ht="21.95" customHeight="1">
      <c r="A30" s="29"/>
      <c r="B30" s="133"/>
      <c r="C30" s="133"/>
      <c r="D30" s="133"/>
      <c r="E30" s="133"/>
      <c r="F30" s="133"/>
      <c r="G30" s="133"/>
      <c r="H30" s="133"/>
      <c r="I30" s="36"/>
      <c r="J30" s="35"/>
      <c r="K30" s="24"/>
    </row>
    <row r="31" spans="1:11" ht="21.95" customHeight="1">
      <c r="A31" s="29"/>
      <c r="B31" s="12"/>
      <c r="C31" s="12"/>
      <c r="D31" s="12"/>
      <c r="E31" s="12"/>
      <c r="F31" s="12"/>
      <c r="G31" s="12"/>
      <c r="H31" s="12"/>
      <c r="I31" s="36"/>
      <c r="J31" s="35"/>
      <c r="K31" s="24"/>
    </row>
    <row r="32" spans="1:11" ht="21.95" customHeight="1">
      <c r="A32" s="29"/>
      <c r="B32" s="133"/>
      <c r="C32" s="133"/>
      <c r="D32" s="133"/>
      <c r="E32" s="133"/>
      <c r="F32" s="133"/>
      <c r="G32" s="133"/>
      <c r="H32" s="133"/>
      <c r="I32" s="36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23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23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23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23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23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23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23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23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23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23"/>
      <c r="K47" s="24"/>
    </row>
    <row r="48" spans="1:11" ht="21" customHeight="1">
      <c r="A48" s="142" t="s">
        <v>20</v>
      </c>
      <c r="B48" s="142"/>
      <c r="C48" s="14">
        <f>COUNT(A10:A47)</f>
        <v>20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16640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13114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1576.2019230769231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20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78.81009615384616</v>
      </c>
      <c r="D53" s="15"/>
      <c r="E53" s="15"/>
      <c r="F53" s="147"/>
      <c r="G53" s="147"/>
      <c r="H53" s="147"/>
      <c r="I53" s="147"/>
      <c r="J53" s="16"/>
      <c r="K53" s="149"/>
    </row>
    <row r="54" spans="1:1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54"/>
  <sheetViews>
    <sheetView topLeftCell="A8" zoomScale="115" zoomScaleNormal="115" workbookViewId="0">
      <selection activeCell="F15" sqref="F15"/>
    </sheetView>
  </sheetViews>
  <sheetFormatPr defaultColWidth="9" defaultRowHeight="15.75"/>
  <cols>
    <col min="1" max="1" width="10.375" customWidth="1"/>
    <col min="2" max="2" width="16.875" customWidth="1"/>
    <col min="3" max="3" width="14.25" customWidth="1"/>
    <col min="4" max="4" width="13.125" customWidth="1"/>
    <col min="5" max="5" width="12.75" customWidth="1"/>
    <col min="6" max="10" width="8.625" customWidth="1"/>
    <col min="11" max="11" width="14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117</v>
      </c>
      <c r="C7" s="157"/>
      <c r="D7" s="157"/>
      <c r="E7" s="157"/>
      <c r="F7" s="6" t="s">
        <v>4</v>
      </c>
      <c r="G7" s="157" t="s">
        <v>70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12"/>
      <c r="C10" s="12"/>
      <c r="D10" s="60" t="s">
        <v>28</v>
      </c>
      <c r="E10" s="12"/>
      <c r="F10" s="12"/>
      <c r="G10" s="12">
        <f>SUM(H10+I10)</f>
        <v>0</v>
      </c>
      <c r="H10" s="12"/>
      <c r="I10" s="12"/>
      <c r="J10" s="35" t="e">
        <f t="shared" ref="J10:J31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60" t="s">
        <v>28</v>
      </c>
      <c r="E11" s="12"/>
      <c r="F11" s="12"/>
      <c r="G11" s="12">
        <f t="shared" ref="G11:G31" si="1">SUM(H11+I11)</f>
        <v>0</v>
      </c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60" t="s">
        <v>28</v>
      </c>
      <c r="E12" s="12"/>
      <c r="F12" s="12"/>
      <c r="G12" s="12">
        <f t="shared" si="1"/>
        <v>0</v>
      </c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60" t="s">
        <v>28</v>
      </c>
      <c r="E13" s="12"/>
      <c r="F13" s="12"/>
      <c r="G13" s="12">
        <f t="shared" si="1"/>
        <v>0</v>
      </c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60" t="s">
        <v>28</v>
      </c>
      <c r="E14" s="12"/>
      <c r="F14" s="12"/>
      <c r="G14" s="12">
        <f t="shared" si="1"/>
        <v>0</v>
      </c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60" t="s">
        <v>28</v>
      </c>
      <c r="E15" s="12"/>
      <c r="F15" s="12"/>
      <c r="G15" s="12">
        <f t="shared" si="1"/>
        <v>0</v>
      </c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60" t="s">
        <v>28</v>
      </c>
      <c r="E16" s="12"/>
      <c r="F16" s="12"/>
      <c r="G16" s="12">
        <f t="shared" si="1"/>
        <v>0</v>
      </c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60" t="s">
        <v>28</v>
      </c>
      <c r="E17" s="12"/>
      <c r="F17" s="12"/>
      <c r="G17" s="12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28">
        <v>44861</v>
      </c>
      <c r="B18" s="12"/>
      <c r="C18" s="12"/>
      <c r="D18" s="60" t="s">
        <v>28</v>
      </c>
      <c r="E18" s="12"/>
      <c r="F18" s="12"/>
      <c r="G18" s="12">
        <f t="shared" si="1"/>
        <v>0</v>
      </c>
      <c r="H18" s="12"/>
      <c r="I18" s="12"/>
      <c r="J18" s="35" t="e">
        <f t="shared" si="0"/>
        <v>#DIV/0!</v>
      </c>
      <c r="K18" s="24"/>
    </row>
    <row r="19" spans="1:11" ht="21.95" customHeight="1">
      <c r="A19" s="28">
        <v>44862</v>
      </c>
      <c r="B19" s="12"/>
      <c r="C19" s="12"/>
      <c r="D19" s="60" t="s">
        <v>28</v>
      </c>
      <c r="E19" s="12"/>
      <c r="F19" s="12"/>
      <c r="G19" s="12">
        <f t="shared" si="1"/>
        <v>0</v>
      </c>
      <c r="H19" s="12"/>
      <c r="I19" s="12"/>
      <c r="J19" s="35" t="e">
        <f t="shared" si="0"/>
        <v>#DIV/0!</v>
      </c>
      <c r="K19" s="24"/>
    </row>
    <row r="20" spans="1:11" ht="21.95" customHeight="1">
      <c r="A20" s="28">
        <v>44865</v>
      </c>
      <c r="B20" s="12"/>
      <c r="C20" s="12"/>
      <c r="D20" s="60" t="s">
        <v>28</v>
      </c>
      <c r="E20" s="12"/>
      <c r="F20" s="12"/>
      <c r="G20" s="12">
        <f t="shared" si="1"/>
        <v>0</v>
      </c>
      <c r="H20" s="12"/>
      <c r="I20" s="12"/>
      <c r="J20" s="35" t="e">
        <f t="shared" si="0"/>
        <v>#DIV/0!</v>
      </c>
      <c r="K20" s="24"/>
    </row>
    <row r="21" spans="1:11" ht="21.95" customHeight="1">
      <c r="A21" s="28">
        <v>44866</v>
      </c>
      <c r="B21" s="12"/>
      <c r="C21" s="12"/>
      <c r="D21" s="60" t="s">
        <v>28</v>
      </c>
      <c r="E21" s="12"/>
      <c r="F21" s="12"/>
      <c r="G21" s="12">
        <f t="shared" si="1"/>
        <v>0</v>
      </c>
      <c r="H21" s="12"/>
      <c r="I21" s="12"/>
      <c r="J21" s="35" t="e">
        <f t="shared" si="0"/>
        <v>#DIV/0!</v>
      </c>
      <c r="K21" s="24"/>
    </row>
    <row r="22" spans="1:11" ht="21.95" customHeight="1">
      <c r="A22" s="28">
        <v>44867</v>
      </c>
      <c r="B22" s="12"/>
      <c r="C22" s="12"/>
      <c r="D22" s="60" t="s">
        <v>28</v>
      </c>
      <c r="E22" s="12"/>
      <c r="F22" s="12"/>
      <c r="G22" s="12">
        <f t="shared" si="1"/>
        <v>0</v>
      </c>
      <c r="H22" s="12"/>
      <c r="I22" s="12"/>
      <c r="J22" s="35" t="e">
        <f t="shared" si="0"/>
        <v>#DIV/0!</v>
      </c>
      <c r="K22" s="24"/>
    </row>
    <row r="23" spans="1:11" ht="21.95" customHeight="1">
      <c r="A23" s="28">
        <v>44868</v>
      </c>
      <c r="B23" s="12"/>
      <c r="C23" s="12"/>
      <c r="D23" s="60" t="s">
        <v>28</v>
      </c>
      <c r="E23" s="12"/>
      <c r="F23" s="12"/>
      <c r="G23" s="12">
        <f t="shared" si="1"/>
        <v>0</v>
      </c>
      <c r="H23" s="36"/>
      <c r="I23" s="36"/>
      <c r="J23" s="35" t="e">
        <f t="shared" si="0"/>
        <v>#DIV/0!</v>
      </c>
      <c r="K23" s="24"/>
    </row>
    <row r="24" spans="1:11" ht="21.95" customHeight="1">
      <c r="A24" s="28">
        <v>44869</v>
      </c>
      <c r="B24" s="60" t="s">
        <v>118</v>
      </c>
      <c r="C24" s="12">
        <v>22500</v>
      </c>
      <c r="D24" s="60" t="s">
        <v>28</v>
      </c>
      <c r="E24" s="12">
        <v>4</v>
      </c>
      <c r="F24" s="12">
        <v>2500</v>
      </c>
      <c r="G24" s="12">
        <f t="shared" si="1"/>
        <v>1000</v>
      </c>
      <c r="H24" s="12">
        <v>1000</v>
      </c>
      <c r="I24" s="12"/>
      <c r="J24" s="35">
        <f t="shared" si="0"/>
        <v>40</v>
      </c>
      <c r="K24" s="24"/>
    </row>
    <row r="25" spans="1:11" ht="21.95" customHeight="1">
      <c r="A25" s="29"/>
      <c r="B25" s="60" t="s">
        <v>105</v>
      </c>
      <c r="C25" s="12">
        <v>39009</v>
      </c>
      <c r="D25" s="60" t="s">
        <v>28</v>
      </c>
      <c r="E25" s="12">
        <v>4</v>
      </c>
      <c r="F25" s="12">
        <v>1500</v>
      </c>
      <c r="G25" s="12">
        <f t="shared" si="1"/>
        <v>1300</v>
      </c>
      <c r="H25" s="12">
        <v>1300</v>
      </c>
      <c r="I25" s="12"/>
      <c r="J25" s="35">
        <f t="shared" si="0"/>
        <v>86.666666666666671</v>
      </c>
      <c r="K25" s="24"/>
    </row>
    <row r="26" spans="1:11" ht="21.95" customHeight="1">
      <c r="A26" s="29">
        <v>44874</v>
      </c>
      <c r="B26" s="12"/>
      <c r="C26" s="12"/>
      <c r="D26" s="60" t="s">
        <v>28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29">
        <v>44875</v>
      </c>
      <c r="B27" s="12"/>
      <c r="C27" s="12"/>
      <c r="D27" s="60" t="s">
        <v>28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29">
        <v>44876</v>
      </c>
      <c r="B28" s="12"/>
      <c r="C28" s="12"/>
      <c r="D28" s="60" t="s">
        <v>28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29">
        <v>44879</v>
      </c>
      <c r="B29" s="12"/>
      <c r="C29" s="12"/>
      <c r="D29" s="60" t="s">
        <v>28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29">
        <v>44880</v>
      </c>
      <c r="B30" s="12"/>
      <c r="C30" s="12"/>
      <c r="D30" s="60" t="s">
        <v>28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B31" s="12"/>
      <c r="C31" s="12"/>
      <c r="D31" s="60" t="s">
        <v>28</v>
      </c>
      <c r="E31" s="12"/>
      <c r="F31" s="12"/>
      <c r="G31" s="12">
        <f t="shared" si="1"/>
        <v>0</v>
      </c>
      <c r="H31" s="36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20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4000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2300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 t="e">
        <f>SUM(J10:J47)</f>
        <v>#DIV/0!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 t="e">
        <f>C51/C52</f>
        <v>#DIV/0!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54"/>
  <sheetViews>
    <sheetView topLeftCell="A39" workbookViewId="0">
      <selection activeCell="D52" sqref="D52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  <col min="17" max="17" width="9" hidden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69" t="s">
        <v>1</v>
      </c>
      <c r="B4" s="170"/>
      <c r="C4" s="170"/>
      <c r="D4" s="170"/>
      <c r="E4" s="170"/>
      <c r="F4" s="170"/>
      <c r="G4" s="170"/>
      <c r="H4" s="170"/>
      <c r="I4" s="170"/>
      <c r="J4" s="171"/>
      <c r="K4" s="172"/>
    </row>
    <row r="5" spans="1:11">
      <c r="A5" s="169"/>
      <c r="B5" s="170"/>
      <c r="C5" s="170"/>
      <c r="D5" s="170"/>
      <c r="E5" s="170"/>
      <c r="F5" s="170"/>
      <c r="G5" s="170"/>
      <c r="H5" s="170"/>
      <c r="I5" s="170"/>
      <c r="J5" s="171"/>
      <c r="K5" s="172"/>
    </row>
    <row r="6" spans="1:11" ht="6.95" customHeight="1">
      <c r="A6" s="173"/>
      <c r="B6" s="170"/>
      <c r="C6" s="170"/>
      <c r="D6" s="170"/>
      <c r="E6" s="170"/>
      <c r="F6" s="170"/>
      <c r="G6" s="170"/>
      <c r="H6" s="170"/>
      <c r="I6" s="170"/>
      <c r="J6" s="171"/>
      <c r="K6" s="172"/>
    </row>
    <row r="7" spans="1:11" ht="24" customHeight="1">
      <c r="A7" s="5" t="s">
        <v>2</v>
      </c>
      <c r="B7" s="157" t="s">
        <v>57</v>
      </c>
      <c r="C7" s="157"/>
      <c r="D7" s="157"/>
      <c r="E7" s="157"/>
      <c r="F7" s="6" t="s">
        <v>4</v>
      </c>
      <c r="G7" s="157" t="s">
        <v>155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126</v>
      </c>
      <c r="C10" s="60" t="s">
        <v>156</v>
      </c>
      <c r="D10" s="133" t="s">
        <v>19</v>
      </c>
      <c r="E10" s="133">
        <v>8</v>
      </c>
      <c r="F10" s="36">
        <v>688</v>
      </c>
      <c r="G10" s="133">
        <f>SUM(H10+I10)</f>
        <v>371</v>
      </c>
      <c r="H10" s="133">
        <v>367</v>
      </c>
      <c r="I10" s="133">
        <v>4</v>
      </c>
      <c r="J10" s="57">
        <f t="shared" ref="J10:J20" si="0">H10/F10*100</f>
        <v>53.343023255813947</v>
      </c>
      <c r="K10" s="133"/>
    </row>
    <row r="11" spans="1:11" ht="21.95" customHeight="1">
      <c r="A11" s="28">
        <v>44852</v>
      </c>
      <c r="B11" s="60" t="s">
        <v>126</v>
      </c>
      <c r="C11" s="60" t="s">
        <v>156</v>
      </c>
      <c r="D11" s="133" t="s">
        <v>19</v>
      </c>
      <c r="E11" s="133">
        <v>8</v>
      </c>
      <c r="F11" s="36">
        <v>688</v>
      </c>
      <c r="G11" s="133">
        <f>SUM(H11+I11)</f>
        <v>352</v>
      </c>
      <c r="H11" s="133">
        <v>350</v>
      </c>
      <c r="I11" s="133">
        <v>2</v>
      </c>
      <c r="J11" s="57">
        <f t="shared" si="0"/>
        <v>50.872093023255815</v>
      </c>
      <c r="K11" s="133"/>
    </row>
    <row r="12" spans="1:11" ht="21.95" customHeight="1">
      <c r="A12" s="28">
        <v>44853</v>
      </c>
      <c r="B12" s="60" t="s">
        <v>126</v>
      </c>
      <c r="C12" s="60" t="s">
        <v>156</v>
      </c>
      <c r="D12" s="133" t="s">
        <v>19</v>
      </c>
      <c r="E12" s="133">
        <v>8</v>
      </c>
      <c r="F12" s="36">
        <v>688</v>
      </c>
      <c r="G12" s="133">
        <f>SUM(H12+I12)</f>
        <v>250</v>
      </c>
      <c r="H12" s="133">
        <v>250</v>
      </c>
      <c r="I12" s="133"/>
      <c r="J12" s="57">
        <f t="shared" si="0"/>
        <v>36.337209302325576</v>
      </c>
      <c r="K12" s="133"/>
    </row>
    <row r="13" spans="1:11" ht="21.95" customHeight="1">
      <c r="A13" s="28">
        <v>44854</v>
      </c>
      <c r="B13" s="60" t="s">
        <v>126</v>
      </c>
      <c r="C13" s="60" t="s">
        <v>156</v>
      </c>
      <c r="D13" s="133" t="s">
        <v>19</v>
      </c>
      <c r="E13" s="133">
        <v>8</v>
      </c>
      <c r="F13" s="36">
        <v>688</v>
      </c>
      <c r="G13" s="133">
        <f>SUM(H13+I13)</f>
        <v>368</v>
      </c>
      <c r="H13" s="133">
        <v>367</v>
      </c>
      <c r="I13" s="133">
        <v>1</v>
      </c>
      <c r="J13" s="57">
        <f t="shared" si="0"/>
        <v>53.343023255813947</v>
      </c>
      <c r="K13" s="133"/>
    </row>
    <row r="14" spans="1:11" ht="21.95" customHeight="1">
      <c r="A14" s="62">
        <v>44855</v>
      </c>
      <c r="B14" s="63" t="s">
        <v>126</v>
      </c>
      <c r="C14" s="63" t="s">
        <v>156</v>
      </c>
      <c r="D14" s="36" t="s">
        <v>19</v>
      </c>
      <c r="E14" s="36">
        <v>8</v>
      </c>
      <c r="F14" s="36">
        <v>688</v>
      </c>
      <c r="G14" s="36">
        <f t="shared" ref="G14:G20" si="1">SUM(H14+I14)</f>
        <v>433</v>
      </c>
      <c r="H14" s="36">
        <v>433</v>
      </c>
      <c r="I14" s="36"/>
      <c r="J14" s="139">
        <f t="shared" si="0"/>
        <v>62.936046511627907</v>
      </c>
      <c r="K14" s="133"/>
    </row>
    <row r="15" spans="1:11" ht="21.95" customHeight="1">
      <c r="A15" s="62">
        <v>44858</v>
      </c>
      <c r="B15" s="63" t="s">
        <v>126</v>
      </c>
      <c r="C15" s="63" t="s">
        <v>156</v>
      </c>
      <c r="D15" s="36" t="s">
        <v>19</v>
      </c>
      <c r="E15" s="36">
        <v>8</v>
      </c>
      <c r="F15" s="36">
        <v>688</v>
      </c>
      <c r="G15" s="36">
        <f t="shared" si="1"/>
        <v>403</v>
      </c>
      <c r="H15" s="36">
        <v>400</v>
      </c>
      <c r="I15" s="36">
        <v>3</v>
      </c>
      <c r="J15" s="139">
        <f t="shared" si="0"/>
        <v>58.139534883720934</v>
      </c>
      <c r="K15" s="133"/>
    </row>
    <row r="16" spans="1:11" ht="21.95" customHeight="1">
      <c r="A16" s="62">
        <v>44859</v>
      </c>
      <c r="B16" s="63" t="s">
        <v>126</v>
      </c>
      <c r="C16" s="63" t="s">
        <v>156</v>
      </c>
      <c r="D16" s="36" t="s">
        <v>19</v>
      </c>
      <c r="E16" s="36">
        <v>8</v>
      </c>
      <c r="F16" s="36">
        <v>688</v>
      </c>
      <c r="G16" s="36">
        <f t="shared" si="1"/>
        <v>568</v>
      </c>
      <c r="H16" s="36">
        <v>568</v>
      </c>
      <c r="I16" s="36"/>
      <c r="J16" s="139">
        <f t="shared" si="0"/>
        <v>82.558139534883722</v>
      </c>
      <c r="K16" s="133"/>
    </row>
    <row r="17" spans="1:11" ht="21.95" customHeight="1">
      <c r="A17" s="62">
        <v>44860</v>
      </c>
      <c r="B17" s="63" t="s">
        <v>126</v>
      </c>
      <c r="C17" s="63" t="s">
        <v>156</v>
      </c>
      <c r="D17" s="36" t="s">
        <v>19</v>
      </c>
      <c r="E17" s="36">
        <v>8</v>
      </c>
      <c r="F17" s="36">
        <v>688</v>
      </c>
      <c r="G17" s="36">
        <f t="shared" si="1"/>
        <v>348</v>
      </c>
      <c r="H17" s="36">
        <v>344</v>
      </c>
      <c r="I17" s="36">
        <v>4</v>
      </c>
      <c r="J17" s="139">
        <f t="shared" si="0"/>
        <v>50</v>
      </c>
      <c r="K17" s="133"/>
    </row>
    <row r="18" spans="1:11" ht="21.95" customHeight="1">
      <c r="A18" s="62">
        <v>44861</v>
      </c>
      <c r="B18" s="63" t="s">
        <v>126</v>
      </c>
      <c r="C18" s="63" t="s">
        <v>156</v>
      </c>
      <c r="D18" s="36" t="s">
        <v>19</v>
      </c>
      <c r="E18" s="36">
        <v>8</v>
      </c>
      <c r="F18" s="36">
        <v>688</v>
      </c>
      <c r="G18" s="36">
        <f t="shared" si="1"/>
        <v>416</v>
      </c>
      <c r="H18" s="36">
        <v>416</v>
      </c>
      <c r="I18" s="36"/>
      <c r="J18" s="139">
        <f t="shared" si="0"/>
        <v>60.465116279069761</v>
      </c>
      <c r="K18" s="133"/>
    </row>
    <row r="19" spans="1:11" ht="21.95" customHeight="1">
      <c r="A19" s="62">
        <v>44862</v>
      </c>
      <c r="B19" s="63" t="s">
        <v>126</v>
      </c>
      <c r="C19" s="63" t="s">
        <v>156</v>
      </c>
      <c r="D19" s="36" t="s">
        <v>19</v>
      </c>
      <c r="E19" s="36">
        <v>8</v>
      </c>
      <c r="F19" s="36">
        <v>688</v>
      </c>
      <c r="G19" s="36">
        <f t="shared" si="1"/>
        <v>408</v>
      </c>
      <c r="H19" s="36">
        <v>406</v>
      </c>
      <c r="I19" s="36">
        <v>2</v>
      </c>
      <c r="J19" s="139">
        <f t="shared" si="0"/>
        <v>59.011627906976749</v>
      </c>
      <c r="K19" s="133"/>
    </row>
    <row r="20" spans="1:11" ht="21.95" customHeight="1">
      <c r="A20" s="28">
        <v>44865</v>
      </c>
      <c r="B20" s="63" t="s">
        <v>126</v>
      </c>
      <c r="C20" s="63" t="s">
        <v>156</v>
      </c>
      <c r="D20" s="36" t="s">
        <v>19</v>
      </c>
      <c r="E20" s="36">
        <v>8</v>
      </c>
      <c r="F20" s="36">
        <v>688</v>
      </c>
      <c r="G20" s="133">
        <f t="shared" si="1"/>
        <v>568</v>
      </c>
      <c r="H20" s="133">
        <v>568</v>
      </c>
      <c r="I20" s="133"/>
      <c r="J20" s="57">
        <f t="shared" si="0"/>
        <v>82.558139534883722</v>
      </c>
      <c r="K20" s="133"/>
    </row>
    <row r="21" spans="1:11" ht="21.95" customHeight="1">
      <c r="A21" s="28">
        <v>44867</v>
      </c>
      <c r="B21" s="60" t="s">
        <v>126</v>
      </c>
      <c r="C21" s="60" t="s">
        <v>125</v>
      </c>
      <c r="D21" s="60" t="s">
        <v>19</v>
      </c>
      <c r="E21" s="133">
        <v>8</v>
      </c>
      <c r="F21" s="133">
        <v>774</v>
      </c>
      <c r="G21" s="36">
        <f>SUM(H21+I21)</f>
        <v>560</v>
      </c>
      <c r="H21" s="36">
        <v>560</v>
      </c>
      <c r="I21" s="36"/>
      <c r="J21" s="57">
        <f>H21/F21*100</f>
        <v>72.351421188630496</v>
      </c>
      <c r="K21" s="133"/>
    </row>
    <row r="22" spans="1:11" ht="21.95" customHeight="1">
      <c r="A22" s="28">
        <v>44868</v>
      </c>
      <c r="B22" s="60" t="s">
        <v>126</v>
      </c>
      <c r="C22" s="60" t="s">
        <v>125</v>
      </c>
      <c r="D22" s="60" t="s">
        <v>19</v>
      </c>
      <c r="E22" s="133">
        <v>8</v>
      </c>
      <c r="F22" s="133">
        <v>774</v>
      </c>
      <c r="G22" s="36">
        <f>SUM(H22+I22)</f>
        <v>434</v>
      </c>
      <c r="H22" s="133">
        <v>433</v>
      </c>
      <c r="I22" s="133">
        <v>1</v>
      </c>
      <c r="J22" s="57">
        <f>H22/F22*100</f>
        <v>55.943152454780368</v>
      </c>
      <c r="K22" s="133"/>
    </row>
    <row r="23" spans="1:11" ht="21.95" customHeight="1">
      <c r="A23" s="28">
        <v>44869</v>
      </c>
      <c r="B23" s="60" t="s">
        <v>112</v>
      </c>
      <c r="C23" s="60" t="s">
        <v>83</v>
      </c>
      <c r="D23" s="60" t="s">
        <v>19</v>
      </c>
      <c r="E23" s="133">
        <v>8</v>
      </c>
      <c r="F23" s="133">
        <v>1040</v>
      </c>
      <c r="G23" s="36">
        <f>SUM(H23+I23)</f>
        <v>680</v>
      </c>
      <c r="H23" s="133">
        <v>680</v>
      </c>
      <c r="I23" s="133"/>
      <c r="J23" s="57">
        <f>H23/F23*100</f>
        <v>65.384615384615387</v>
      </c>
      <c r="K23" s="133"/>
    </row>
    <row r="24" spans="1:11" ht="21.95" customHeight="1">
      <c r="A24" s="28">
        <v>44872</v>
      </c>
      <c r="B24" s="60" t="s">
        <v>126</v>
      </c>
      <c r="C24" s="60" t="s">
        <v>125</v>
      </c>
      <c r="D24" s="60" t="s">
        <v>19</v>
      </c>
      <c r="E24" s="133">
        <v>8</v>
      </c>
      <c r="F24" s="133">
        <v>774</v>
      </c>
      <c r="G24" s="133">
        <f>SUM(H24+I24)</f>
        <v>776</v>
      </c>
      <c r="H24" s="133">
        <v>774</v>
      </c>
      <c r="I24" s="133">
        <v>2</v>
      </c>
      <c r="J24" s="57">
        <f>H24/F24*100</f>
        <v>100</v>
      </c>
      <c r="K24" s="133"/>
    </row>
    <row r="25" spans="1:11" ht="21.95" customHeight="1">
      <c r="A25" s="28">
        <v>44873</v>
      </c>
      <c r="B25" s="60" t="s">
        <v>126</v>
      </c>
      <c r="C25" s="60" t="s">
        <v>125</v>
      </c>
      <c r="D25" s="60" t="s">
        <v>19</v>
      </c>
      <c r="E25" s="133">
        <v>8</v>
      </c>
      <c r="F25" s="133">
        <v>774</v>
      </c>
      <c r="G25" s="133">
        <f t="shared" ref="G25" si="2">SUM(H25+I25)</f>
        <v>774</v>
      </c>
      <c r="H25" s="133">
        <v>774</v>
      </c>
      <c r="I25" s="133"/>
      <c r="J25" s="57">
        <f>H25/F25*100</f>
        <v>100</v>
      </c>
      <c r="K25" s="133"/>
    </row>
    <row r="26" spans="1:11" ht="21.95" customHeight="1">
      <c r="A26" s="28">
        <v>44874</v>
      </c>
      <c r="B26" s="60" t="s">
        <v>126</v>
      </c>
      <c r="C26" s="60" t="s">
        <v>125</v>
      </c>
      <c r="D26" s="60" t="s">
        <v>19</v>
      </c>
      <c r="E26" s="133">
        <v>8</v>
      </c>
      <c r="F26" s="133">
        <v>774</v>
      </c>
      <c r="G26" s="133">
        <f t="shared" ref="G26" si="3">SUM(H26+I26)</f>
        <v>777</v>
      </c>
      <c r="H26" s="133">
        <v>774</v>
      </c>
      <c r="I26" s="133">
        <v>3</v>
      </c>
      <c r="J26" s="57">
        <f t="shared" ref="J26" si="4">H26/F26*100</f>
        <v>100</v>
      </c>
      <c r="K26" s="133"/>
    </row>
    <row r="27" spans="1:11" ht="21.95" customHeight="1">
      <c r="A27" s="28">
        <v>44875</v>
      </c>
      <c r="B27" s="60" t="s">
        <v>126</v>
      </c>
      <c r="C27" s="60" t="s">
        <v>125</v>
      </c>
      <c r="D27" s="60" t="s">
        <v>19</v>
      </c>
      <c r="E27" s="133">
        <v>8</v>
      </c>
      <c r="F27" s="133">
        <v>774</v>
      </c>
      <c r="G27" s="133">
        <f t="shared" ref="G27:G29" si="5">SUM(H27+I27)</f>
        <v>774</v>
      </c>
      <c r="H27" s="133">
        <v>774</v>
      </c>
      <c r="I27" s="133"/>
      <c r="J27" s="57">
        <f t="shared" ref="J27:J29" si="6">H27/F27*100</f>
        <v>100</v>
      </c>
      <c r="K27" s="133"/>
    </row>
    <row r="28" spans="1:11" ht="21.95" customHeight="1">
      <c r="A28" s="28">
        <v>44876</v>
      </c>
      <c r="B28" s="60" t="s">
        <v>126</v>
      </c>
      <c r="C28" s="60" t="s">
        <v>125</v>
      </c>
      <c r="D28" s="60" t="s">
        <v>19</v>
      </c>
      <c r="E28" s="133">
        <v>8</v>
      </c>
      <c r="F28" s="133">
        <v>774</v>
      </c>
      <c r="G28" s="133">
        <f t="shared" si="5"/>
        <v>781</v>
      </c>
      <c r="H28" s="133">
        <v>774</v>
      </c>
      <c r="I28" s="133">
        <v>7</v>
      </c>
      <c r="J28" s="57">
        <f t="shared" si="6"/>
        <v>100</v>
      </c>
      <c r="K28" s="133"/>
    </row>
    <row r="29" spans="1:11" ht="21.95" customHeight="1">
      <c r="A29" s="28">
        <v>44880</v>
      </c>
      <c r="B29" s="60" t="s">
        <v>126</v>
      </c>
      <c r="C29" s="60" t="s">
        <v>125</v>
      </c>
      <c r="D29" s="60" t="s">
        <v>19</v>
      </c>
      <c r="E29" s="133">
        <v>8</v>
      </c>
      <c r="F29" s="133">
        <v>774</v>
      </c>
      <c r="G29" s="133">
        <f t="shared" si="5"/>
        <v>777</v>
      </c>
      <c r="H29" s="133">
        <v>774</v>
      </c>
      <c r="I29" s="133">
        <v>3</v>
      </c>
      <c r="J29" s="57">
        <f t="shared" si="6"/>
        <v>100</v>
      </c>
      <c r="K29" s="133"/>
    </row>
    <row r="30" spans="1:11" ht="21.95" customHeight="1">
      <c r="A30" s="28"/>
      <c r="B30" s="60"/>
      <c r="C30" s="60"/>
      <c r="D30" s="60"/>
      <c r="E30" s="133"/>
      <c r="F30" s="133"/>
      <c r="G30" s="133"/>
      <c r="H30" s="133"/>
      <c r="I30" s="133"/>
      <c r="J30" s="57"/>
      <c r="K30" s="133"/>
    </row>
    <row r="31" spans="1:11" ht="21.95" customHeight="1">
      <c r="A31" s="36"/>
      <c r="B31" s="133"/>
      <c r="C31" s="133"/>
      <c r="D31" s="133"/>
      <c r="E31" s="133"/>
      <c r="F31" s="133"/>
      <c r="G31" s="133"/>
      <c r="H31" s="133"/>
      <c r="I31" s="133"/>
      <c r="J31" s="57"/>
      <c r="K31" s="133"/>
    </row>
    <row r="32" spans="1:11" ht="21.95" customHeight="1">
      <c r="A32" s="36"/>
      <c r="B32" s="133"/>
      <c r="C32" s="133"/>
      <c r="D32" s="133"/>
      <c r="E32" s="133"/>
      <c r="F32" s="133"/>
      <c r="G32" s="133"/>
      <c r="H32" s="133"/>
      <c r="I32" s="133"/>
      <c r="J32" s="57"/>
      <c r="K32" s="133"/>
    </row>
    <row r="33" spans="1:11" ht="21.95" customHeight="1">
      <c r="A33" s="39"/>
      <c r="B33" s="133"/>
      <c r="C33" s="133"/>
      <c r="D33" s="133"/>
      <c r="E33" s="133"/>
      <c r="F33" s="133"/>
      <c r="G33" s="133"/>
      <c r="H33" s="133"/>
      <c r="I33" s="133"/>
      <c r="J33" s="57"/>
      <c r="K33" s="133"/>
    </row>
    <row r="34" spans="1:11" ht="21.95" customHeight="1">
      <c r="A34" s="39"/>
      <c r="B34" s="133"/>
      <c r="C34" s="133"/>
      <c r="D34" s="133"/>
      <c r="E34" s="133"/>
      <c r="F34" s="133"/>
      <c r="G34" s="133"/>
      <c r="H34" s="133"/>
      <c r="I34" s="133"/>
      <c r="J34" s="57"/>
      <c r="K34" s="133"/>
    </row>
    <row r="35" spans="1:11" ht="21.95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57"/>
      <c r="K35" s="133"/>
    </row>
    <row r="36" spans="1:11" ht="21.95" customHeight="1">
      <c r="A36" s="133"/>
      <c r="B36" s="133"/>
      <c r="C36" s="133"/>
      <c r="D36" s="133"/>
      <c r="E36" s="133"/>
      <c r="F36" s="133"/>
      <c r="G36" s="133"/>
      <c r="H36" s="133"/>
      <c r="I36" s="133"/>
      <c r="J36" s="57"/>
      <c r="K36" s="133"/>
    </row>
    <row r="37" spans="1:11" ht="21.95" customHeight="1">
      <c r="A37" s="133"/>
      <c r="B37" s="133"/>
      <c r="C37" s="133"/>
      <c r="D37" s="133"/>
      <c r="E37" s="133"/>
      <c r="F37" s="133"/>
      <c r="G37" s="133"/>
      <c r="H37" s="133"/>
      <c r="I37" s="133"/>
      <c r="J37" s="57"/>
      <c r="K37" s="133"/>
    </row>
    <row r="38" spans="1:11" ht="21.95" customHeight="1">
      <c r="A38" s="133"/>
      <c r="B38" s="133"/>
      <c r="C38" s="133"/>
      <c r="D38" s="133"/>
      <c r="E38" s="133"/>
      <c r="F38" s="133"/>
      <c r="G38" s="133"/>
      <c r="H38" s="133"/>
      <c r="I38" s="133"/>
      <c r="J38" s="57"/>
      <c r="K38" s="133"/>
    </row>
    <row r="39" spans="1:11" ht="21.95" customHeight="1">
      <c r="A39" s="133"/>
      <c r="B39" s="133"/>
      <c r="C39" s="133"/>
      <c r="D39" s="133"/>
      <c r="E39" s="133"/>
      <c r="F39" s="133"/>
      <c r="G39" s="133"/>
      <c r="H39" s="133"/>
      <c r="I39" s="133"/>
      <c r="J39" s="57"/>
      <c r="K39" s="133"/>
    </row>
    <row r="40" spans="1:11" ht="21.95" customHeight="1">
      <c r="A40" s="133"/>
      <c r="B40" s="133"/>
      <c r="C40" s="133"/>
      <c r="D40" s="133"/>
      <c r="E40" s="133"/>
      <c r="F40" s="133"/>
      <c r="G40" s="133"/>
      <c r="H40" s="133"/>
      <c r="I40" s="133"/>
      <c r="J40" s="57"/>
      <c r="K40" s="133"/>
    </row>
    <row r="41" spans="1:11" ht="21.95" customHeight="1">
      <c r="A41" s="133"/>
      <c r="B41" s="133"/>
      <c r="C41" s="133"/>
      <c r="D41" s="133"/>
      <c r="E41" s="133"/>
      <c r="F41" s="133"/>
      <c r="G41" s="133"/>
      <c r="H41" s="133"/>
      <c r="I41" s="133"/>
      <c r="J41" s="57"/>
      <c r="K41" s="133"/>
    </row>
    <row r="42" spans="1:11" ht="21.95" customHeight="1">
      <c r="A42" s="133"/>
      <c r="B42" s="133"/>
      <c r="C42" s="133"/>
      <c r="D42" s="133"/>
      <c r="E42" s="133"/>
      <c r="F42" s="133"/>
      <c r="G42" s="133"/>
      <c r="H42" s="133"/>
      <c r="I42" s="133"/>
      <c r="J42" s="57"/>
      <c r="K42" s="133"/>
    </row>
    <row r="43" spans="1:11" ht="21.95" customHeight="1">
      <c r="A43" s="133"/>
      <c r="B43" s="133"/>
      <c r="C43" s="133"/>
      <c r="D43" s="133"/>
      <c r="E43" s="133"/>
      <c r="F43" s="133"/>
      <c r="G43" s="133"/>
      <c r="H43" s="133"/>
      <c r="I43" s="133"/>
      <c r="J43" s="57"/>
      <c r="K43" s="133"/>
    </row>
    <row r="44" spans="1:11" ht="21.95" customHeight="1">
      <c r="A44" s="133"/>
      <c r="B44" s="133"/>
      <c r="C44" s="133"/>
      <c r="D44" s="133"/>
      <c r="E44" s="133"/>
      <c r="F44" s="133"/>
      <c r="G44" s="133"/>
      <c r="H44" s="133"/>
      <c r="I44" s="133"/>
      <c r="J44" s="57"/>
      <c r="K44" s="133"/>
    </row>
    <row r="45" spans="1:11" ht="21.95" customHeight="1">
      <c r="A45" s="133"/>
      <c r="B45" s="133"/>
      <c r="C45" s="133"/>
      <c r="D45" s="133"/>
      <c r="E45" s="133"/>
      <c r="F45" s="133"/>
      <c r="G45" s="133"/>
      <c r="H45" s="133"/>
      <c r="I45" s="133"/>
      <c r="J45" s="57"/>
      <c r="K45" s="133"/>
    </row>
    <row r="46" spans="1:11" ht="21.95" customHeight="1">
      <c r="A46" s="133"/>
      <c r="B46" s="133"/>
      <c r="C46" s="133"/>
      <c r="D46" s="133"/>
      <c r="E46" s="133"/>
      <c r="F46" s="133"/>
      <c r="G46" s="133"/>
      <c r="H46" s="133"/>
      <c r="I46" s="133"/>
      <c r="J46" s="57"/>
      <c r="K46" s="133"/>
    </row>
    <row r="47" spans="1:11" ht="21.95" customHeight="1">
      <c r="A47" s="133"/>
      <c r="B47" s="133"/>
      <c r="C47" s="133"/>
      <c r="D47" s="133"/>
      <c r="E47" s="133"/>
      <c r="F47" s="133"/>
      <c r="G47" s="133"/>
      <c r="H47" s="133"/>
      <c r="I47" s="133"/>
      <c r="J47" s="57"/>
      <c r="K47" s="133"/>
    </row>
    <row r="48" spans="1:11" ht="21" customHeight="1">
      <c r="A48" s="142" t="s">
        <v>20</v>
      </c>
      <c r="B48" s="142"/>
      <c r="C48" s="14">
        <f>COUNT(A10:A47)</f>
        <v>20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14800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10786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1443.2431425163984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20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72.162157125819917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54"/>
  <sheetViews>
    <sheetView topLeftCell="A14" zoomScale="90" zoomScaleNormal="90" workbookViewId="0">
      <selection activeCell="C14" sqref="C14"/>
    </sheetView>
  </sheetViews>
  <sheetFormatPr defaultColWidth="9" defaultRowHeight="15.75"/>
  <cols>
    <col min="1" max="1" width="10.375" customWidth="1"/>
    <col min="2" max="2" width="17.125" customWidth="1"/>
    <col min="3" max="3" width="14.625" customWidth="1"/>
    <col min="4" max="4" width="13.125" customWidth="1"/>
    <col min="5" max="5" width="12.75" customWidth="1"/>
    <col min="6" max="10" width="8.625" customWidth="1"/>
    <col min="11" max="11" width="14.37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56</v>
      </c>
      <c r="C7" s="157"/>
      <c r="D7" s="157"/>
      <c r="E7" s="157"/>
      <c r="F7" s="6" t="s">
        <v>4</v>
      </c>
      <c r="G7" s="157" t="s">
        <v>187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90</v>
      </c>
      <c r="C10" s="60" t="s">
        <v>91</v>
      </c>
      <c r="D10" s="12" t="s">
        <v>19</v>
      </c>
      <c r="E10" s="12">
        <v>8</v>
      </c>
      <c r="F10" s="12">
        <v>912</v>
      </c>
      <c r="G10" s="12">
        <f>SUM(H10+I10)</f>
        <v>387</v>
      </c>
      <c r="H10" s="12">
        <v>387</v>
      </c>
      <c r="I10" s="12"/>
      <c r="J10" s="35">
        <f t="shared" ref="J10:J19" si="0">H10/F10*100</f>
        <v>42.434210526315788</v>
      </c>
      <c r="K10" s="24"/>
    </row>
    <row r="11" spans="1:11" ht="21.95" customHeight="1">
      <c r="A11" s="28">
        <v>44852</v>
      </c>
      <c r="B11" s="60" t="s">
        <v>90</v>
      </c>
      <c r="C11" s="60" t="s">
        <v>91</v>
      </c>
      <c r="D11" s="119" t="s">
        <v>19</v>
      </c>
      <c r="E11" s="119">
        <v>8</v>
      </c>
      <c r="F11" s="119">
        <v>912</v>
      </c>
      <c r="G11" s="119">
        <f t="shared" ref="G11:G31" si="1">SUM(H11+I11)</f>
        <v>387</v>
      </c>
      <c r="H11" s="119">
        <v>387</v>
      </c>
      <c r="I11" s="12"/>
      <c r="J11" s="35">
        <f t="shared" si="0"/>
        <v>42.434210526315788</v>
      </c>
      <c r="K11" s="24"/>
    </row>
    <row r="12" spans="1:11" ht="21.95" customHeight="1">
      <c r="A12" s="28">
        <v>44853</v>
      </c>
      <c r="B12" s="60" t="s">
        <v>90</v>
      </c>
      <c r="C12" s="60" t="s">
        <v>91</v>
      </c>
      <c r="D12" s="119" t="s">
        <v>19</v>
      </c>
      <c r="E12" s="119">
        <v>8</v>
      </c>
      <c r="F12" s="119">
        <v>912</v>
      </c>
      <c r="G12" s="119">
        <f t="shared" si="1"/>
        <v>387</v>
      </c>
      <c r="H12" s="119">
        <v>387</v>
      </c>
      <c r="I12" s="12"/>
      <c r="J12" s="35">
        <f t="shared" si="0"/>
        <v>42.434210526315788</v>
      </c>
      <c r="K12" s="24"/>
    </row>
    <row r="13" spans="1:11" ht="21.95" customHeight="1">
      <c r="A13" s="28">
        <v>44854</v>
      </c>
      <c r="B13" s="60" t="s">
        <v>90</v>
      </c>
      <c r="C13" s="60" t="s">
        <v>91</v>
      </c>
      <c r="D13" s="119" t="s">
        <v>19</v>
      </c>
      <c r="E13" s="119">
        <v>8</v>
      </c>
      <c r="F13" s="119">
        <v>912</v>
      </c>
      <c r="G13" s="119">
        <f t="shared" ref="G13" si="2">SUM(H13+I13)</f>
        <v>387</v>
      </c>
      <c r="H13" s="119">
        <v>387</v>
      </c>
      <c r="I13" s="12"/>
      <c r="J13" s="35">
        <f t="shared" si="0"/>
        <v>42.434210526315788</v>
      </c>
      <c r="K13" s="24"/>
    </row>
    <row r="14" spans="1:11" ht="21.95" customHeight="1">
      <c r="A14" s="62">
        <v>44855</v>
      </c>
      <c r="B14" s="63" t="s">
        <v>90</v>
      </c>
      <c r="C14" s="63" t="s">
        <v>91</v>
      </c>
      <c r="D14" s="36" t="s">
        <v>19</v>
      </c>
      <c r="E14" s="36">
        <v>8</v>
      </c>
      <c r="F14" s="36">
        <v>912</v>
      </c>
      <c r="G14" s="119">
        <f t="shared" si="1"/>
        <v>560</v>
      </c>
      <c r="H14" s="36">
        <v>560</v>
      </c>
      <c r="I14" s="36"/>
      <c r="J14" s="64">
        <f t="shared" si="0"/>
        <v>61.403508771929829</v>
      </c>
      <c r="K14" s="24"/>
    </row>
    <row r="15" spans="1:11" ht="21.95" customHeight="1">
      <c r="A15" s="62">
        <v>44858</v>
      </c>
      <c r="B15" s="63" t="s">
        <v>90</v>
      </c>
      <c r="C15" s="63" t="s">
        <v>91</v>
      </c>
      <c r="D15" s="36" t="s">
        <v>19</v>
      </c>
      <c r="E15" s="36">
        <v>8</v>
      </c>
      <c r="F15" s="36">
        <v>912</v>
      </c>
      <c r="G15" s="119">
        <f t="shared" si="1"/>
        <v>640</v>
      </c>
      <c r="H15" s="36">
        <v>640</v>
      </c>
      <c r="I15" s="36"/>
      <c r="J15" s="64">
        <f t="shared" si="0"/>
        <v>70.175438596491219</v>
      </c>
      <c r="K15" s="24"/>
    </row>
    <row r="16" spans="1:11" ht="21.95" customHeight="1">
      <c r="A16" s="62">
        <v>44859</v>
      </c>
      <c r="B16" s="63" t="s">
        <v>90</v>
      </c>
      <c r="C16" s="63" t="s">
        <v>91</v>
      </c>
      <c r="D16" s="36" t="s">
        <v>19</v>
      </c>
      <c r="E16" s="36">
        <v>8</v>
      </c>
      <c r="F16" s="36">
        <v>912</v>
      </c>
      <c r="G16" s="119">
        <f t="shared" si="1"/>
        <v>668</v>
      </c>
      <c r="H16" s="36">
        <v>668</v>
      </c>
      <c r="I16" s="36"/>
      <c r="J16" s="64">
        <f t="shared" si="0"/>
        <v>73.245614035087712</v>
      </c>
      <c r="K16" s="24"/>
    </row>
    <row r="17" spans="1:11" ht="21.95" customHeight="1">
      <c r="A17" s="62">
        <v>44860</v>
      </c>
      <c r="B17" s="63" t="s">
        <v>90</v>
      </c>
      <c r="C17" s="63" t="s">
        <v>91</v>
      </c>
      <c r="D17" s="36" t="s">
        <v>19</v>
      </c>
      <c r="E17" s="36">
        <v>8</v>
      </c>
      <c r="F17" s="36">
        <v>912</v>
      </c>
      <c r="G17" s="119">
        <f t="shared" si="1"/>
        <v>792</v>
      </c>
      <c r="H17" s="36">
        <v>792</v>
      </c>
      <c r="I17" s="36"/>
      <c r="J17" s="64">
        <f t="shared" si="0"/>
        <v>86.842105263157904</v>
      </c>
      <c r="K17" s="24"/>
    </row>
    <row r="18" spans="1:11" ht="21.95" customHeight="1">
      <c r="A18" s="65">
        <v>44861</v>
      </c>
      <c r="B18" s="63" t="s">
        <v>90</v>
      </c>
      <c r="C18" s="63" t="s">
        <v>91</v>
      </c>
      <c r="D18" s="36" t="s">
        <v>19</v>
      </c>
      <c r="E18" s="36">
        <v>8</v>
      </c>
      <c r="F18" s="36">
        <v>912</v>
      </c>
      <c r="G18" s="119">
        <f t="shared" si="1"/>
        <v>960</v>
      </c>
      <c r="H18" s="36">
        <v>960</v>
      </c>
      <c r="I18" s="36"/>
      <c r="J18" s="64">
        <f t="shared" si="0"/>
        <v>105.26315789473684</v>
      </c>
      <c r="K18" s="24"/>
    </row>
    <row r="19" spans="1:11" ht="21.95" customHeight="1">
      <c r="A19" s="65">
        <v>44862</v>
      </c>
      <c r="B19" s="63" t="s">
        <v>90</v>
      </c>
      <c r="C19" s="63" t="s">
        <v>91</v>
      </c>
      <c r="D19" s="36" t="s">
        <v>19</v>
      </c>
      <c r="E19" s="36">
        <v>8</v>
      </c>
      <c r="F19" s="36">
        <v>912</v>
      </c>
      <c r="G19" s="119">
        <f t="shared" si="1"/>
        <v>483</v>
      </c>
      <c r="H19" s="36">
        <v>483</v>
      </c>
      <c r="I19" s="36"/>
      <c r="J19" s="64">
        <f t="shared" si="0"/>
        <v>52.960526315789465</v>
      </c>
      <c r="K19" s="24"/>
    </row>
    <row r="20" spans="1:11" ht="21.95" customHeight="1">
      <c r="A20" s="28">
        <v>44865</v>
      </c>
      <c r="B20" s="63" t="s">
        <v>90</v>
      </c>
      <c r="C20" s="63" t="s">
        <v>91</v>
      </c>
      <c r="D20" s="36" t="s">
        <v>19</v>
      </c>
      <c r="E20" s="36">
        <v>8</v>
      </c>
      <c r="F20" s="36">
        <v>912</v>
      </c>
      <c r="G20" s="119">
        <f t="shared" ref="G20" si="3">SUM(H20+I20)</f>
        <v>912</v>
      </c>
      <c r="H20" s="36">
        <v>912</v>
      </c>
      <c r="I20" s="12"/>
      <c r="J20" s="35"/>
      <c r="K20" s="24"/>
    </row>
    <row r="21" spans="1:11" ht="21.95" customHeight="1">
      <c r="A21" s="28">
        <v>44866</v>
      </c>
      <c r="B21" s="63" t="s">
        <v>90</v>
      </c>
      <c r="C21" s="63" t="s">
        <v>91</v>
      </c>
      <c r="D21" s="36" t="s">
        <v>19</v>
      </c>
      <c r="E21" s="36">
        <v>8</v>
      </c>
      <c r="F21" s="36">
        <v>912</v>
      </c>
      <c r="G21" s="119">
        <f t="shared" si="1"/>
        <v>960</v>
      </c>
      <c r="H21" s="12">
        <v>960</v>
      </c>
      <c r="I21" s="12"/>
      <c r="J21" s="35"/>
      <c r="K21" s="24"/>
    </row>
    <row r="22" spans="1:11" ht="21.95" customHeight="1">
      <c r="A22" s="28">
        <v>44867</v>
      </c>
      <c r="B22" s="63" t="s">
        <v>90</v>
      </c>
      <c r="C22" s="63" t="s">
        <v>91</v>
      </c>
      <c r="D22" s="36" t="s">
        <v>19</v>
      </c>
      <c r="E22" s="36">
        <v>8</v>
      </c>
      <c r="F22" s="36">
        <v>912</v>
      </c>
      <c r="G22" s="119">
        <f t="shared" si="1"/>
        <v>944</v>
      </c>
      <c r="H22" s="12">
        <v>944</v>
      </c>
      <c r="I22" s="12"/>
      <c r="J22" s="35"/>
      <c r="K22" s="24"/>
    </row>
    <row r="23" spans="1:11" ht="21.95" customHeight="1">
      <c r="A23" s="28">
        <v>44868</v>
      </c>
      <c r="B23" s="63" t="s">
        <v>90</v>
      </c>
      <c r="C23" s="63" t="s">
        <v>91</v>
      </c>
      <c r="D23" s="36" t="s">
        <v>19</v>
      </c>
      <c r="E23" s="36">
        <v>8</v>
      </c>
      <c r="F23" s="36">
        <v>912</v>
      </c>
      <c r="G23" s="119">
        <f t="shared" si="1"/>
        <v>912</v>
      </c>
      <c r="H23" s="36">
        <v>912</v>
      </c>
      <c r="I23" s="36"/>
      <c r="J23" s="35"/>
      <c r="K23" s="24"/>
    </row>
    <row r="24" spans="1:11" ht="21.95" customHeight="1">
      <c r="A24" s="28">
        <v>44869</v>
      </c>
      <c r="B24" s="63" t="s">
        <v>90</v>
      </c>
      <c r="C24" s="63" t="s">
        <v>91</v>
      </c>
      <c r="D24" s="36" t="s">
        <v>19</v>
      </c>
      <c r="E24" s="36">
        <v>8</v>
      </c>
      <c r="F24" s="36">
        <v>912</v>
      </c>
      <c r="G24" s="119">
        <f t="shared" si="1"/>
        <v>912</v>
      </c>
      <c r="H24" s="12">
        <v>912</v>
      </c>
      <c r="I24" s="12"/>
      <c r="J24" s="35"/>
      <c r="K24" s="24"/>
    </row>
    <row r="25" spans="1:11" ht="21.95" customHeight="1">
      <c r="A25" s="29">
        <v>44872</v>
      </c>
      <c r="B25" s="63" t="s">
        <v>90</v>
      </c>
      <c r="C25" s="63" t="s">
        <v>91</v>
      </c>
      <c r="D25" s="36" t="s">
        <v>19</v>
      </c>
      <c r="E25" s="36">
        <v>8</v>
      </c>
      <c r="F25" s="36">
        <v>912</v>
      </c>
      <c r="G25" s="119">
        <f t="shared" si="1"/>
        <v>912</v>
      </c>
      <c r="H25" s="12">
        <v>912</v>
      </c>
      <c r="I25" s="12"/>
      <c r="J25" s="35"/>
      <c r="K25" s="24"/>
    </row>
    <row r="26" spans="1:11" ht="21.95" customHeight="1">
      <c r="A26" s="29">
        <v>44873</v>
      </c>
      <c r="B26" s="63" t="s">
        <v>90</v>
      </c>
      <c r="C26" s="63" t="s">
        <v>91</v>
      </c>
      <c r="D26" s="36" t="s">
        <v>19</v>
      </c>
      <c r="E26" s="36">
        <v>8</v>
      </c>
      <c r="F26" s="36">
        <v>912</v>
      </c>
      <c r="G26" s="119">
        <f t="shared" si="1"/>
        <v>912</v>
      </c>
      <c r="H26" s="12">
        <v>912</v>
      </c>
      <c r="I26" s="12"/>
      <c r="J26" s="35"/>
      <c r="K26" s="24"/>
    </row>
    <row r="27" spans="1:11" ht="21.95" customHeight="1">
      <c r="A27" s="29">
        <v>44874</v>
      </c>
      <c r="B27" s="63" t="s">
        <v>90</v>
      </c>
      <c r="C27" s="63" t="s">
        <v>91</v>
      </c>
      <c r="D27" s="36" t="s">
        <v>19</v>
      </c>
      <c r="E27" s="36">
        <v>8</v>
      </c>
      <c r="F27" s="36">
        <v>912</v>
      </c>
      <c r="G27" s="119">
        <f t="shared" si="1"/>
        <v>1152</v>
      </c>
      <c r="H27" s="12">
        <v>1152</v>
      </c>
      <c r="I27" s="12"/>
      <c r="J27" s="35"/>
      <c r="K27" s="24"/>
    </row>
    <row r="28" spans="1:11" ht="21.95" customHeight="1">
      <c r="A28" s="29">
        <v>44875</v>
      </c>
      <c r="B28" s="63" t="s">
        <v>90</v>
      </c>
      <c r="C28" s="63" t="s">
        <v>91</v>
      </c>
      <c r="D28" s="36" t="s">
        <v>19</v>
      </c>
      <c r="E28" s="36">
        <v>8</v>
      </c>
      <c r="F28" s="36">
        <v>912</v>
      </c>
      <c r="G28" s="119">
        <f t="shared" si="1"/>
        <v>912</v>
      </c>
      <c r="H28" s="12">
        <v>912</v>
      </c>
      <c r="I28" s="12"/>
      <c r="J28" s="35"/>
      <c r="K28" s="24"/>
    </row>
    <row r="29" spans="1:11" ht="21.95" customHeight="1">
      <c r="A29" s="29">
        <v>44876</v>
      </c>
      <c r="B29" s="63" t="s">
        <v>90</v>
      </c>
      <c r="C29" s="63" t="s">
        <v>91</v>
      </c>
      <c r="D29" s="36" t="s">
        <v>19</v>
      </c>
      <c r="E29" s="36">
        <v>8</v>
      </c>
      <c r="F29" s="36">
        <v>912</v>
      </c>
      <c r="G29" s="119">
        <f t="shared" si="1"/>
        <v>912</v>
      </c>
      <c r="H29" s="12">
        <v>912</v>
      </c>
      <c r="I29" s="12"/>
      <c r="J29" s="35"/>
      <c r="K29" s="24"/>
    </row>
    <row r="30" spans="1:11" ht="21.95" customHeight="1">
      <c r="A30" s="29">
        <v>44879</v>
      </c>
      <c r="B30" s="63" t="s">
        <v>90</v>
      </c>
      <c r="C30" s="63" t="s">
        <v>91</v>
      </c>
      <c r="D30" s="36" t="s">
        <v>19</v>
      </c>
      <c r="E30" s="36">
        <v>8</v>
      </c>
      <c r="F30" s="36">
        <v>912</v>
      </c>
      <c r="G30" s="119">
        <f t="shared" si="1"/>
        <v>912</v>
      </c>
      <c r="H30" s="12">
        <v>912</v>
      </c>
      <c r="I30" s="12"/>
      <c r="J30" s="35"/>
      <c r="K30" s="24"/>
    </row>
    <row r="31" spans="1:11" ht="21.95" customHeight="1">
      <c r="A31" s="29">
        <v>44880</v>
      </c>
      <c r="B31" s="63" t="s">
        <v>90</v>
      </c>
      <c r="C31" s="63" t="s">
        <v>91</v>
      </c>
      <c r="D31" s="36" t="s">
        <v>19</v>
      </c>
      <c r="E31" s="36">
        <v>8</v>
      </c>
      <c r="F31" s="36">
        <v>912</v>
      </c>
      <c r="G31" s="119">
        <f t="shared" si="1"/>
        <v>114</v>
      </c>
      <c r="H31" s="12">
        <v>114</v>
      </c>
      <c r="I31" s="12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v>22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20064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16117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619.62719298245622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v>25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24.78508771929825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54"/>
  <sheetViews>
    <sheetView topLeftCell="A3" workbookViewId="0">
      <selection activeCell="B7" sqref="B7:E7"/>
    </sheetView>
  </sheetViews>
  <sheetFormatPr defaultColWidth="9" defaultRowHeight="15.75"/>
  <cols>
    <col min="1" max="1" width="10.375" customWidth="1"/>
    <col min="2" max="2" width="17.12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58</v>
      </c>
      <c r="C7" s="157"/>
      <c r="D7" s="157"/>
      <c r="E7" s="157"/>
      <c r="F7" s="6" t="s">
        <v>4</v>
      </c>
      <c r="G7" s="157" t="s">
        <v>155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3" t="s">
        <v>96</v>
      </c>
      <c r="C10" s="63" t="s">
        <v>97</v>
      </c>
      <c r="D10" s="63" t="s">
        <v>19</v>
      </c>
      <c r="E10" s="36">
        <v>8</v>
      </c>
      <c r="F10" s="36">
        <v>1200</v>
      </c>
      <c r="G10" s="12">
        <f>SUM(H10+I10)</f>
        <v>656</v>
      </c>
      <c r="H10" s="12">
        <v>656</v>
      </c>
      <c r="I10" s="12"/>
      <c r="J10" s="35">
        <f t="shared" ref="J10:J26" si="0">H10/F10*100</f>
        <v>54.666666666666664</v>
      </c>
      <c r="K10" s="24"/>
    </row>
    <row r="11" spans="1:11" ht="21.95" customHeight="1">
      <c r="A11" s="28">
        <v>44852</v>
      </c>
      <c r="B11" s="63" t="s">
        <v>96</v>
      </c>
      <c r="C11" s="63" t="s">
        <v>97</v>
      </c>
      <c r="D11" s="63" t="s">
        <v>19</v>
      </c>
      <c r="E11" s="36">
        <v>8</v>
      </c>
      <c r="F11" s="36">
        <v>1200</v>
      </c>
      <c r="G11" s="119">
        <f t="shared" ref="G11:G12" si="1">SUM(H11+I11)</f>
        <v>656</v>
      </c>
      <c r="H11" s="119">
        <v>656</v>
      </c>
      <c r="I11" s="12"/>
      <c r="J11" s="35">
        <f t="shared" si="0"/>
        <v>54.666666666666664</v>
      </c>
      <c r="K11" s="24"/>
    </row>
    <row r="12" spans="1:11" ht="21.95" customHeight="1">
      <c r="A12" s="28">
        <v>44853</v>
      </c>
      <c r="B12" s="63" t="s">
        <v>96</v>
      </c>
      <c r="C12" s="63" t="s">
        <v>97</v>
      </c>
      <c r="D12" s="63" t="s">
        <v>19</v>
      </c>
      <c r="E12" s="36">
        <v>8</v>
      </c>
      <c r="F12" s="36">
        <v>1200</v>
      </c>
      <c r="G12" s="119">
        <f t="shared" si="1"/>
        <v>656</v>
      </c>
      <c r="H12" s="119">
        <v>656</v>
      </c>
      <c r="I12" s="12"/>
      <c r="J12" s="35">
        <f t="shared" si="0"/>
        <v>54.666666666666664</v>
      </c>
      <c r="K12" s="24"/>
    </row>
    <row r="13" spans="1:11" ht="21.95" customHeight="1">
      <c r="A13" s="28">
        <v>44854</v>
      </c>
      <c r="B13" s="63" t="s">
        <v>96</v>
      </c>
      <c r="C13" s="63" t="s">
        <v>97</v>
      </c>
      <c r="D13" s="63" t="s">
        <v>19</v>
      </c>
      <c r="E13" s="36">
        <v>8</v>
      </c>
      <c r="F13" s="36">
        <v>1200</v>
      </c>
      <c r="G13" s="119">
        <f>SUM(H13+I13)</f>
        <v>656</v>
      </c>
      <c r="H13" s="119">
        <v>656</v>
      </c>
      <c r="I13" s="12"/>
      <c r="J13" s="35">
        <f t="shared" si="0"/>
        <v>54.666666666666664</v>
      </c>
      <c r="K13" s="24"/>
    </row>
    <row r="14" spans="1:11" ht="21.95" customHeight="1">
      <c r="A14" s="62">
        <v>44855</v>
      </c>
      <c r="B14" s="63" t="s">
        <v>96</v>
      </c>
      <c r="C14" s="63" t="s">
        <v>97</v>
      </c>
      <c r="D14" s="63" t="s">
        <v>19</v>
      </c>
      <c r="E14" s="36">
        <v>8</v>
      </c>
      <c r="F14" s="36">
        <v>1200</v>
      </c>
      <c r="G14" s="36">
        <f t="shared" ref="G14:G19" si="2">SUM(H14+I14)</f>
        <v>1064</v>
      </c>
      <c r="H14" s="36">
        <v>1064</v>
      </c>
      <c r="I14" s="36"/>
      <c r="J14" s="64">
        <f t="shared" si="0"/>
        <v>88.666666666666671</v>
      </c>
      <c r="K14" s="24"/>
    </row>
    <row r="15" spans="1:11" ht="21.95" customHeight="1">
      <c r="A15" s="62">
        <v>44858</v>
      </c>
      <c r="B15" s="63" t="s">
        <v>96</v>
      </c>
      <c r="C15" s="63" t="s">
        <v>97</v>
      </c>
      <c r="D15" s="63" t="s">
        <v>19</v>
      </c>
      <c r="E15" s="36">
        <v>8</v>
      </c>
      <c r="F15" s="36">
        <v>1200</v>
      </c>
      <c r="G15" s="36">
        <f t="shared" si="2"/>
        <v>888</v>
      </c>
      <c r="H15" s="36">
        <v>888</v>
      </c>
      <c r="I15" s="36"/>
      <c r="J15" s="64">
        <f t="shared" si="0"/>
        <v>74</v>
      </c>
      <c r="K15" s="24"/>
    </row>
    <row r="16" spans="1:11" ht="21.95" customHeight="1">
      <c r="A16" s="62">
        <v>44859</v>
      </c>
      <c r="B16" s="63" t="s">
        <v>96</v>
      </c>
      <c r="C16" s="63" t="s">
        <v>97</v>
      </c>
      <c r="D16" s="63" t="s">
        <v>19</v>
      </c>
      <c r="E16" s="36">
        <v>8</v>
      </c>
      <c r="F16" s="36">
        <v>1200</v>
      </c>
      <c r="G16" s="36">
        <f t="shared" si="2"/>
        <v>1088</v>
      </c>
      <c r="H16" s="36">
        <v>1088</v>
      </c>
      <c r="I16" s="36"/>
      <c r="J16" s="64">
        <f t="shared" si="0"/>
        <v>90.666666666666657</v>
      </c>
      <c r="K16" s="24"/>
    </row>
    <row r="17" spans="1:11" ht="21.95" customHeight="1">
      <c r="A17" s="62">
        <v>44860</v>
      </c>
      <c r="B17" s="63" t="s">
        <v>96</v>
      </c>
      <c r="C17" s="63" t="s">
        <v>97</v>
      </c>
      <c r="D17" s="63" t="s">
        <v>19</v>
      </c>
      <c r="E17" s="36">
        <v>8</v>
      </c>
      <c r="F17" s="36">
        <v>1200</v>
      </c>
      <c r="G17" s="36">
        <f t="shared" si="2"/>
        <v>1208</v>
      </c>
      <c r="H17" s="36">
        <v>1208</v>
      </c>
      <c r="I17" s="36"/>
      <c r="J17" s="64">
        <f t="shared" si="0"/>
        <v>100.66666666666666</v>
      </c>
      <c r="K17" s="24"/>
    </row>
    <row r="18" spans="1:11" ht="21.95" customHeight="1">
      <c r="A18" s="65">
        <v>44861</v>
      </c>
      <c r="B18" s="63" t="s">
        <v>96</v>
      </c>
      <c r="C18" s="63" t="s">
        <v>97</v>
      </c>
      <c r="D18" s="63" t="s">
        <v>19</v>
      </c>
      <c r="E18" s="36">
        <v>8</v>
      </c>
      <c r="F18" s="36">
        <v>1200</v>
      </c>
      <c r="G18" s="36">
        <f t="shared" si="2"/>
        <v>600</v>
      </c>
      <c r="H18" s="36">
        <v>600</v>
      </c>
      <c r="I18" s="36"/>
      <c r="J18" s="64">
        <f t="shared" si="0"/>
        <v>50</v>
      </c>
      <c r="K18" s="24"/>
    </row>
    <row r="19" spans="1:11" ht="21.95" customHeight="1">
      <c r="A19" s="65">
        <v>44862</v>
      </c>
      <c r="B19" s="63" t="s">
        <v>96</v>
      </c>
      <c r="C19" s="63" t="s">
        <v>97</v>
      </c>
      <c r="D19" s="63" t="s">
        <v>19</v>
      </c>
      <c r="E19" s="36">
        <v>8</v>
      </c>
      <c r="F19" s="36">
        <v>1200</v>
      </c>
      <c r="G19" s="36">
        <f t="shared" si="2"/>
        <v>1207</v>
      </c>
      <c r="H19" s="36">
        <v>1207</v>
      </c>
      <c r="I19" s="36"/>
      <c r="J19" s="64">
        <f t="shared" si="0"/>
        <v>100.58333333333334</v>
      </c>
      <c r="K19" s="24"/>
    </row>
    <row r="20" spans="1:11" ht="21.95" customHeight="1">
      <c r="A20" s="28">
        <v>44865</v>
      </c>
      <c r="B20" s="63" t="s">
        <v>96</v>
      </c>
      <c r="C20" s="63" t="s">
        <v>97</v>
      </c>
      <c r="D20" s="63" t="s">
        <v>19</v>
      </c>
      <c r="E20" s="36">
        <v>8</v>
      </c>
      <c r="F20" s="36">
        <v>1200</v>
      </c>
      <c r="G20" s="36">
        <f t="shared" ref="G20:G26" si="3">SUM(H20+I20)</f>
        <v>1207</v>
      </c>
      <c r="H20" s="36">
        <v>1207</v>
      </c>
      <c r="I20" s="12"/>
      <c r="J20" s="64">
        <f t="shared" si="0"/>
        <v>100.58333333333334</v>
      </c>
      <c r="K20" s="24"/>
    </row>
    <row r="21" spans="1:11" ht="21.95" customHeight="1">
      <c r="A21" s="28">
        <v>44866</v>
      </c>
      <c r="B21" s="63" t="s">
        <v>96</v>
      </c>
      <c r="C21" s="63" t="s">
        <v>97</v>
      </c>
      <c r="D21" s="63" t="s">
        <v>19</v>
      </c>
      <c r="E21" s="36">
        <v>8</v>
      </c>
      <c r="F21" s="36">
        <v>1200</v>
      </c>
      <c r="G21" s="12">
        <f t="shared" si="3"/>
        <v>1200</v>
      </c>
      <c r="H21" s="12">
        <v>1200</v>
      </c>
      <c r="I21" s="12"/>
      <c r="J21" s="64">
        <f t="shared" si="0"/>
        <v>100</v>
      </c>
      <c r="K21" s="24"/>
    </row>
    <row r="22" spans="1:11" ht="21.95" customHeight="1">
      <c r="A22" s="28">
        <v>44867</v>
      </c>
      <c r="B22" s="63" t="s">
        <v>96</v>
      </c>
      <c r="C22" s="63" t="s">
        <v>97</v>
      </c>
      <c r="D22" s="63" t="s">
        <v>19</v>
      </c>
      <c r="E22" s="36">
        <v>8</v>
      </c>
      <c r="F22" s="36">
        <v>1200</v>
      </c>
      <c r="G22" s="12">
        <f t="shared" si="3"/>
        <v>1224</v>
      </c>
      <c r="H22" s="12">
        <v>1224</v>
      </c>
      <c r="I22" s="12"/>
      <c r="J22" s="64">
        <f t="shared" si="0"/>
        <v>102</v>
      </c>
      <c r="K22" s="24"/>
    </row>
    <row r="23" spans="1:11" ht="21.95" customHeight="1">
      <c r="A23" s="28">
        <v>44868</v>
      </c>
      <c r="B23" s="63" t="s">
        <v>96</v>
      </c>
      <c r="C23" s="63" t="s">
        <v>97</v>
      </c>
      <c r="D23" s="63" t="s">
        <v>19</v>
      </c>
      <c r="E23" s="36">
        <v>8</v>
      </c>
      <c r="F23" s="36">
        <v>1200</v>
      </c>
      <c r="G23" s="36">
        <f t="shared" si="3"/>
        <v>1248</v>
      </c>
      <c r="H23" s="36">
        <v>1248</v>
      </c>
      <c r="I23" s="36"/>
      <c r="J23" s="35">
        <f t="shared" si="0"/>
        <v>104</v>
      </c>
      <c r="K23" s="24"/>
    </row>
    <row r="24" spans="1:11" ht="21.95" customHeight="1">
      <c r="A24" s="28">
        <v>44869</v>
      </c>
      <c r="B24" s="63" t="s">
        <v>161</v>
      </c>
      <c r="C24" s="63" t="s">
        <v>162</v>
      </c>
      <c r="D24" s="63" t="s">
        <v>19</v>
      </c>
      <c r="E24" s="36">
        <v>8</v>
      </c>
      <c r="F24" s="36">
        <v>280</v>
      </c>
      <c r="G24" s="12">
        <f t="shared" si="3"/>
        <v>161</v>
      </c>
      <c r="H24" s="12">
        <v>161</v>
      </c>
      <c r="I24" s="12"/>
      <c r="J24" s="35">
        <f t="shared" si="0"/>
        <v>57.499999999999993</v>
      </c>
      <c r="K24" s="24"/>
    </row>
    <row r="25" spans="1:11" ht="21.95" customHeight="1">
      <c r="A25" s="29">
        <v>44872</v>
      </c>
      <c r="B25" s="60" t="s">
        <v>90</v>
      </c>
      <c r="C25" s="60" t="s">
        <v>91</v>
      </c>
      <c r="D25" s="63" t="s">
        <v>19</v>
      </c>
      <c r="E25" s="36">
        <v>8</v>
      </c>
      <c r="F25" s="12">
        <v>912</v>
      </c>
      <c r="G25" s="12">
        <f t="shared" si="3"/>
        <v>912</v>
      </c>
      <c r="H25" s="12">
        <v>912</v>
      </c>
      <c r="I25" s="12"/>
      <c r="J25" s="35">
        <f t="shared" si="0"/>
        <v>100</v>
      </c>
      <c r="K25" s="24"/>
    </row>
    <row r="26" spans="1:11" ht="21.95" customHeight="1">
      <c r="A26" s="29">
        <v>44873</v>
      </c>
      <c r="B26" s="60" t="s">
        <v>90</v>
      </c>
      <c r="C26" s="60" t="s">
        <v>91</v>
      </c>
      <c r="D26" s="63" t="s">
        <v>19</v>
      </c>
      <c r="E26" s="36">
        <v>8</v>
      </c>
      <c r="F26" s="119">
        <v>912</v>
      </c>
      <c r="G26" s="12">
        <f t="shared" si="3"/>
        <v>912</v>
      </c>
      <c r="H26" s="12">
        <v>912</v>
      </c>
      <c r="I26" s="12"/>
      <c r="J26" s="35">
        <f t="shared" si="0"/>
        <v>100</v>
      </c>
      <c r="K26" s="24"/>
    </row>
    <row r="27" spans="1:11" ht="21.95" customHeight="1">
      <c r="A27" s="29">
        <v>44874</v>
      </c>
      <c r="B27" s="60" t="s">
        <v>90</v>
      </c>
      <c r="C27" s="60" t="s">
        <v>91</v>
      </c>
      <c r="D27" s="63" t="s">
        <v>19</v>
      </c>
      <c r="E27" s="36">
        <v>8</v>
      </c>
      <c r="F27" s="119">
        <v>912</v>
      </c>
      <c r="G27" s="119">
        <f t="shared" ref="G27:G29" si="4">SUM(H27+I27)</f>
        <v>912</v>
      </c>
      <c r="H27" s="119">
        <v>912</v>
      </c>
      <c r="I27" s="119"/>
      <c r="J27" s="35">
        <f t="shared" ref="J27:J30" si="5">H27/F27*100</f>
        <v>100</v>
      </c>
      <c r="K27" s="24"/>
    </row>
    <row r="28" spans="1:11" ht="21.95" customHeight="1">
      <c r="A28" s="29">
        <v>44875</v>
      </c>
      <c r="B28" s="60" t="s">
        <v>90</v>
      </c>
      <c r="C28" s="60" t="s">
        <v>91</v>
      </c>
      <c r="D28" s="63" t="s">
        <v>19</v>
      </c>
      <c r="E28" s="36">
        <v>8</v>
      </c>
      <c r="F28" s="119">
        <v>912</v>
      </c>
      <c r="G28" s="12">
        <f t="shared" si="4"/>
        <v>912</v>
      </c>
      <c r="H28" s="12">
        <v>912</v>
      </c>
      <c r="I28" s="12"/>
      <c r="J28" s="35">
        <f t="shared" si="5"/>
        <v>100</v>
      </c>
      <c r="K28" s="24"/>
    </row>
    <row r="29" spans="1:11" ht="21.95" customHeight="1">
      <c r="A29" s="29">
        <v>44876</v>
      </c>
      <c r="B29" s="60" t="s">
        <v>90</v>
      </c>
      <c r="C29" s="60" t="s">
        <v>91</v>
      </c>
      <c r="D29" s="63" t="s">
        <v>19</v>
      </c>
      <c r="E29" s="36">
        <v>8</v>
      </c>
      <c r="F29" s="119">
        <v>912</v>
      </c>
      <c r="G29" s="12">
        <f t="shared" si="4"/>
        <v>912</v>
      </c>
      <c r="H29" s="12">
        <v>912</v>
      </c>
      <c r="I29" s="12"/>
      <c r="J29" s="35">
        <f t="shared" si="5"/>
        <v>100</v>
      </c>
      <c r="K29" s="24"/>
    </row>
    <row r="30" spans="1:11" ht="21.95" customHeight="1">
      <c r="A30" s="29">
        <v>44880</v>
      </c>
      <c r="B30" s="60" t="s">
        <v>90</v>
      </c>
      <c r="C30" s="60" t="s">
        <v>91</v>
      </c>
      <c r="D30" s="63" t="s">
        <v>19</v>
      </c>
      <c r="E30" s="36">
        <v>8</v>
      </c>
      <c r="F30" s="133">
        <v>912</v>
      </c>
      <c r="G30" s="133">
        <f t="shared" ref="G30" si="6">SUM(H30+I30)</f>
        <v>912</v>
      </c>
      <c r="H30" s="133">
        <v>912</v>
      </c>
      <c r="I30" s="133"/>
      <c r="J30" s="35">
        <f t="shared" si="5"/>
        <v>100</v>
      </c>
      <c r="K30" s="24"/>
    </row>
    <row r="31" spans="1:11" ht="21.95" customHeight="1">
      <c r="A31" s="29"/>
      <c r="B31" s="60"/>
      <c r="C31" s="60"/>
      <c r="D31" s="63"/>
      <c r="E31" s="36"/>
      <c r="F31" s="133"/>
      <c r="G31" s="133"/>
      <c r="H31" s="133"/>
      <c r="I31" s="133"/>
      <c r="J31" s="35"/>
      <c r="K31" s="24"/>
    </row>
    <row r="32" spans="1:11" ht="21.95" customHeight="1">
      <c r="A32" s="29"/>
      <c r="B32" s="60"/>
      <c r="C32" s="60"/>
      <c r="D32" s="63"/>
      <c r="E32" s="36"/>
      <c r="F32" s="133"/>
      <c r="G32" s="133"/>
      <c r="H32" s="133"/>
      <c r="I32" s="133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36"/>
      <c r="I34" s="36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21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22552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19191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1787.3333333333335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21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85.111111111111114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54"/>
  <sheetViews>
    <sheetView topLeftCell="A11" zoomScale="90" zoomScaleNormal="90" workbookViewId="0">
      <selection activeCell="A15" sqref="A15"/>
    </sheetView>
  </sheetViews>
  <sheetFormatPr defaultColWidth="9" defaultRowHeight="15.75"/>
  <cols>
    <col min="1" max="1" width="12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  <col min="16" max="16" width="13.2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59</v>
      </c>
      <c r="C7" s="157"/>
      <c r="D7" s="157"/>
      <c r="E7" s="157"/>
      <c r="F7" s="6" t="s">
        <v>4</v>
      </c>
      <c r="G7" s="157" t="s">
        <v>70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79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3" t="s">
        <v>75</v>
      </c>
      <c r="C10" s="63" t="s">
        <v>73</v>
      </c>
      <c r="D10" s="133" t="s">
        <v>19</v>
      </c>
      <c r="E10" s="133">
        <v>8</v>
      </c>
      <c r="F10" s="133">
        <v>424</v>
      </c>
      <c r="G10" s="133">
        <f>SUM(H10)</f>
        <v>131</v>
      </c>
      <c r="H10" s="133">
        <v>131</v>
      </c>
      <c r="I10" s="133">
        <v>2</v>
      </c>
      <c r="J10" s="57">
        <f t="shared" ref="J10:J22" si="0">H10/F10*100</f>
        <v>30.89622641509434</v>
      </c>
      <c r="K10" s="24"/>
    </row>
    <row r="11" spans="1:11" ht="21.95" customHeight="1">
      <c r="A11" s="28">
        <v>44852</v>
      </c>
      <c r="B11" s="63" t="s">
        <v>75</v>
      </c>
      <c r="C11" s="63" t="s">
        <v>73</v>
      </c>
      <c r="D11" s="133" t="s">
        <v>19</v>
      </c>
      <c r="E11" s="133">
        <v>8</v>
      </c>
      <c r="F11" s="133">
        <v>424</v>
      </c>
      <c r="G11" s="133">
        <f t="shared" ref="G11:G22" si="1">SUM(H11)</f>
        <v>240</v>
      </c>
      <c r="H11" s="133">
        <v>240</v>
      </c>
      <c r="I11" s="133"/>
      <c r="J11" s="57">
        <f t="shared" si="0"/>
        <v>56.60377358490566</v>
      </c>
      <c r="K11" s="24"/>
    </row>
    <row r="12" spans="1:11" ht="21.95" customHeight="1">
      <c r="A12" s="28">
        <v>44853</v>
      </c>
      <c r="B12" s="63" t="s">
        <v>75</v>
      </c>
      <c r="C12" s="63" t="s">
        <v>73</v>
      </c>
      <c r="D12" s="133" t="s">
        <v>19</v>
      </c>
      <c r="E12" s="133">
        <v>8</v>
      </c>
      <c r="F12" s="133">
        <v>424</v>
      </c>
      <c r="G12" s="133">
        <f t="shared" si="1"/>
        <v>344</v>
      </c>
      <c r="H12" s="133">
        <v>344</v>
      </c>
      <c r="I12" s="133">
        <v>4</v>
      </c>
      <c r="J12" s="57">
        <f t="shared" si="0"/>
        <v>81.132075471698116</v>
      </c>
      <c r="K12" s="24"/>
    </row>
    <row r="13" spans="1:11" ht="21.95" customHeight="1">
      <c r="A13" s="28">
        <v>44854</v>
      </c>
      <c r="B13" s="63" t="s">
        <v>75</v>
      </c>
      <c r="C13" s="63" t="s">
        <v>73</v>
      </c>
      <c r="D13" s="133" t="s">
        <v>19</v>
      </c>
      <c r="E13" s="133">
        <v>8</v>
      </c>
      <c r="F13" s="133">
        <v>424</v>
      </c>
      <c r="G13" s="133">
        <f t="shared" si="1"/>
        <v>346</v>
      </c>
      <c r="H13" s="133">
        <v>346</v>
      </c>
      <c r="I13" s="133"/>
      <c r="J13" s="57">
        <f t="shared" si="0"/>
        <v>81.603773584905653</v>
      </c>
      <c r="K13" s="24"/>
    </row>
    <row r="14" spans="1:11" ht="21.95" customHeight="1">
      <c r="A14" s="62">
        <v>44855</v>
      </c>
      <c r="B14" s="63" t="s">
        <v>75</v>
      </c>
      <c r="C14" s="63" t="s">
        <v>73</v>
      </c>
      <c r="D14" s="36" t="s">
        <v>19</v>
      </c>
      <c r="E14" s="36">
        <v>8</v>
      </c>
      <c r="F14" s="36">
        <v>424</v>
      </c>
      <c r="G14" s="36">
        <f t="shared" ref="G14:G19" si="2">SUM(H14+I14)</f>
        <v>362</v>
      </c>
      <c r="H14" s="36">
        <v>356</v>
      </c>
      <c r="I14" s="36">
        <v>6</v>
      </c>
      <c r="J14" s="139">
        <f t="shared" ref="J14:J19" si="3">H14/F14*100</f>
        <v>83.962264150943398</v>
      </c>
      <c r="K14" s="24"/>
    </row>
    <row r="15" spans="1:11" ht="21.95" customHeight="1">
      <c r="A15" s="62">
        <v>44858</v>
      </c>
      <c r="B15" s="63" t="s">
        <v>75</v>
      </c>
      <c r="C15" s="63" t="s">
        <v>73</v>
      </c>
      <c r="D15" s="36" t="s">
        <v>19</v>
      </c>
      <c r="E15" s="36">
        <v>8</v>
      </c>
      <c r="F15" s="36">
        <v>424</v>
      </c>
      <c r="G15" s="36">
        <f t="shared" si="2"/>
        <v>245</v>
      </c>
      <c r="H15" s="36">
        <v>245</v>
      </c>
      <c r="I15" s="36"/>
      <c r="J15" s="139">
        <f t="shared" si="3"/>
        <v>57.783018867924532</v>
      </c>
      <c r="K15" s="24"/>
    </row>
    <row r="16" spans="1:11" ht="21.95" customHeight="1">
      <c r="A16" s="62">
        <v>44859</v>
      </c>
      <c r="B16" s="63" t="s">
        <v>78</v>
      </c>
      <c r="C16" s="63">
        <v>22500</v>
      </c>
      <c r="D16" s="36" t="s">
        <v>19</v>
      </c>
      <c r="E16" s="36">
        <v>8</v>
      </c>
      <c r="F16" s="36">
        <v>3040</v>
      </c>
      <c r="G16" s="36">
        <f t="shared" si="2"/>
        <v>1502</v>
      </c>
      <c r="H16" s="36">
        <v>1500</v>
      </c>
      <c r="I16" s="36">
        <v>2</v>
      </c>
      <c r="J16" s="139">
        <f t="shared" si="3"/>
        <v>49.34210526315789</v>
      </c>
      <c r="K16" s="24"/>
    </row>
    <row r="17" spans="1:11" ht="21.95" customHeight="1">
      <c r="A17" s="62">
        <v>44860</v>
      </c>
      <c r="B17" s="63" t="s">
        <v>78</v>
      </c>
      <c r="C17" s="36">
        <v>22500</v>
      </c>
      <c r="D17" s="36" t="s">
        <v>19</v>
      </c>
      <c r="E17" s="36">
        <v>8</v>
      </c>
      <c r="F17" s="36">
        <v>3040</v>
      </c>
      <c r="G17" s="36">
        <f t="shared" si="2"/>
        <v>1525</v>
      </c>
      <c r="H17" s="36">
        <v>1525</v>
      </c>
      <c r="I17" s="36"/>
      <c r="J17" s="139">
        <f t="shared" si="3"/>
        <v>50.164473684210535</v>
      </c>
      <c r="K17" s="24"/>
    </row>
    <row r="18" spans="1:11" ht="21.95" customHeight="1">
      <c r="A18" s="62">
        <v>44861</v>
      </c>
      <c r="B18" s="63" t="s">
        <v>78</v>
      </c>
      <c r="C18" s="36">
        <v>22500</v>
      </c>
      <c r="D18" s="36" t="s">
        <v>19</v>
      </c>
      <c r="E18" s="36">
        <v>8</v>
      </c>
      <c r="F18" s="36">
        <v>3040</v>
      </c>
      <c r="G18" s="36">
        <f t="shared" si="2"/>
        <v>1506</v>
      </c>
      <c r="H18" s="36">
        <v>1500</v>
      </c>
      <c r="I18" s="36">
        <v>6</v>
      </c>
      <c r="J18" s="139">
        <f t="shared" si="3"/>
        <v>49.34210526315789</v>
      </c>
      <c r="K18" s="24"/>
    </row>
    <row r="19" spans="1:11" ht="21.95" customHeight="1">
      <c r="A19" s="62">
        <v>44862</v>
      </c>
      <c r="B19" s="63" t="s">
        <v>78</v>
      </c>
      <c r="C19" s="36">
        <v>22500</v>
      </c>
      <c r="D19" s="63" t="s">
        <v>19</v>
      </c>
      <c r="E19" s="36">
        <v>8</v>
      </c>
      <c r="F19" s="36">
        <v>3040</v>
      </c>
      <c r="G19" s="36">
        <f t="shared" si="2"/>
        <v>1505</v>
      </c>
      <c r="H19" s="36">
        <v>1500</v>
      </c>
      <c r="I19" s="36">
        <v>5</v>
      </c>
      <c r="J19" s="139">
        <f t="shared" si="3"/>
        <v>49.34210526315789</v>
      </c>
      <c r="K19" s="24"/>
    </row>
    <row r="20" spans="1:11" ht="21.95" customHeight="1">
      <c r="A20" s="28">
        <v>44865</v>
      </c>
      <c r="B20" s="63" t="s">
        <v>78</v>
      </c>
      <c r="C20" s="36">
        <v>22500</v>
      </c>
      <c r="D20" s="63" t="s">
        <v>19</v>
      </c>
      <c r="E20" s="36">
        <v>8</v>
      </c>
      <c r="F20" s="36">
        <v>3040</v>
      </c>
      <c r="G20" s="36">
        <f t="shared" ref="G20" si="4">SUM(H20+I20)</f>
        <v>3043</v>
      </c>
      <c r="H20" s="133">
        <v>3040</v>
      </c>
      <c r="I20" s="36">
        <v>3</v>
      </c>
      <c r="J20" s="139">
        <f t="shared" ref="J20" si="5">H20/F20*100</f>
        <v>100</v>
      </c>
      <c r="K20" s="24"/>
    </row>
    <row r="21" spans="1:11" ht="21.95" customHeight="1">
      <c r="A21" s="28">
        <v>44866</v>
      </c>
      <c r="B21" s="63" t="s">
        <v>78</v>
      </c>
      <c r="C21" s="36">
        <v>22500</v>
      </c>
      <c r="D21" s="63" t="s">
        <v>19</v>
      </c>
      <c r="E21" s="36">
        <v>8</v>
      </c>
      <c r="F21" s="36">
        <v>3040</v>
      </c>
      <c r="G21" s="133">
        <f t="shared" si="1"/>
        <v>3040</v>
      </c>
      <c r="H21" s="133">
        <v>3040</v>
      </c>
      <c r="I21" s="133"/>
      <c r="J21" s="57">
        <f t="shared" si="0"/>
        <v>100</v>
      </c>
      <c r="K21" s="24"/>
    </row>
    <row r="22" spans="1:11" ht="21.95" customHeight="1">
      <c r="A22" s="28">
        <v>44867</v>
      </c>
      <c r="B22" s="63" t="s">
        <v>78</v>
      </c>
      <c r="C22" s="36">
        <v>22500</v>
      </c>
      <c r="D22" s="63" t="s">
        <v>19</v>
      </c>
      <c r="E22" s="36">
        <v>8</v>
      </c>
      <c r="F22" s="36">
        <v>3040</v>
      </c>
      <c r="G22" s="133">
        <f t="shared" si="1"/>
        <v>3040</v>
      </c>
      <c r="H22" s="133">
        <v>3040</v>
      </c>
      <c r="I22" s="133">
        <v>9</v>
      </c>
      <c r="J22" s="57">
        <f t="shared" si="0"/>
        <v>100</v>
      </c>
      <c r="K22" s="24"/>
    </row>
    <row r="23" spans="1:11" ht="21.95" customHeight="1">
      <c r="A23" s="28">
        <v>44869</v>
      </c>
      <c r="B23" s="63" t="s">
        <v>78</v>
      </c>
      <c r="C23" s="36">
        <v>22500</v>
      </c>
      <c r="D23" s="63" t="s">
        <v>19</v>
      </c>
      <c r="E23" s="36">
        <v>8</v>
      </c>
      <c r="F23" s="36">
        <v>3040</v>
      </c>
      <c r="G23" s="133">
        <f>SUM(H23)</f>
        <v>3040</v>
      </c>
      <c r="H23" s="133">
        <v>3040</v>
      </c>
      <c r="I23" s="133">
        <v>8</v>
      </c>
      <c r="J23" s="57">
        <f>H23/F23*100</f>
        <v>100</v>
      </c>
      <c r="K23" s="24"/>
    </row>
    <row r="24" spans="1:11" ht="21.95" customHeight="1">
      <c r="A24" s="28">
        <v>44872</v>
      </c>
      <c r="B24" s="63" t="s">
        <v>78</v>
      </c>
      <c r="C24" s="36">
        <v>22500</v>
      </c>
      <c r="D24" s="63" t="s">
        <v>19</v>
      </c>
      <c r="E24" s="36">
        <v>8</v>
      </c>
      <c r="F24" s="36">
        <v>3040</v>
      </c>
      <c r="G24" s="133">
        <f>SUM(H24)</f>
        <v>3040</v>
      </c>
      <c r="H24" s="133">
        <v>3040</v>
      </c>
      <c r="I24" s="133"/>
      <c r="J24" s="57">
        <f>H24/F24*100</f>
        <v>100</v>
      </c>
      <c r="K24" s="24"/>
    </row>
    <row r="25" spans="1:11" ht="21.95" customHeight="1">
      <c r="A25" s="28">
        <v>44873</v>
      </c>
      <c r="B25" s="63" t="s">
        <v>78</v>
      </c>
      <c r="C25" s="36">
        <v>22500</v>
      </c>
      <c r="D25" s="63" t="s">
        <v>19</v>
      </c>
      <c r="E25" s="36">
        <v>8</v>
      </c>
      <c r="F25" s="36">
        <v>3040</v>
      </c>
      <c r="G25" s="133">
        <f>SUM(H25)</f>
        <v>3040</v>
      </c>
      <c r="H25" s="133">
        <v>3040</v>
      </c>
      <c r="I25" s="133">
        <v>7</v>
      </c>
      <c r="J25" s="57">
        <f>H25/F25*100</f>
        <v>100</v>
      </c>
      <c r="K25" s="24"/>
    </row>
    <row r="26" spans="1:11" ht="21.95" customHeight="1">
      <c r="A26" s="28">
        <v>44874</v>
      </c>
      <c r="B26" s="63" t="s">
        <v>78</v>
      </c>
      <c r="C26" s="36">
        <v>22500</v>
      </c>
      <c r="D26" s="63" t="s">
        <v>19</v>
      </c>
      <c r="E26" s="36">
        <v>8</v>
      </c>
      <c r="F26" s="36">
        <v>3040</v>
      </c>
      <c r="G26" s="133">
        <f>SUM(H26)</f>
        <v>3040</v>
      </c>
      <c r="H26" s="133">
        <v>3040</v>
      </c>
      <c r="I26" s="133"/>
      <c r="J26" s="57">
        <f>H26/F26*100</f>
        <v>100</v>
      </c>
      <c r="K26" s="24"/>
    </row>
    <row r="27" spans="1:11" ht="21.95" customHeight="1">
      <c r="A27" s="28">
        <v>44875</v>
      </c>
      <c r="B27" s="63" t="s">
        <v>78</v>
      </c>
      <c r="C27" s="36">
        <v>22500</v>
      </c>
      <c r="D27" s="63" t="s">
        <v>19</v>
      </c>
      <c r="E27" s="36">
        <v>8</v>
      </c>
      <c r="F27" s="36">
        <v>3040</v>
      </c>
      <c r="G27" s="133">
        <f t="shared" ref="G27" si="6">SUM(H27)</f>
        <v>3040</v>
      </c>
      <c r="H27" s="133">
        <v>3040</v>
      </c>
      <c r="I27" s="133">
        <v>2</v>
      </c>
      <c r="J27" s="57">
        <f t="shared" ref="J27" si="7">H27/F27*100</f>
        <v>100</v>
      </c>
      <c r="K27" s="24"/>
    </row>
    <row r="28" spans="1:11" ht="21.95" customHeight="1">
      <c r="A28" s="28">
        <v>44876</v>
      </c>
      <c r="B28" s="63" t="s">
        <v>78</v>
      </c>
      <c r="C28" s="36">
        <v>22500</v>
      </c>
      <c r="D28" s="63" t="s">
        <v>19</v>
      </c>
      <c r="E28" s="36">
        <v>8</v>
      </c>
      <c r="F28" s="36">
        <v>3040</v>
      </c>
      <c r="G28" s="133">
        <f>SUM(H28)</f>
        <v>3040</v>
      </c>
      <c r="H28" s="133">
        <v>3040</v>
      </c>
      <c r="I28" s="133"/>
      <c r="J28" s="57">
        <f>H28/F28*100</f>
        <v>100</v>
      </c>
      <c r="K28" s="24"/>
    </row>
    <row r="29" spans="1:11" ht="21.95" customHeight="1">
      <c r="A29" s="28">
        <v>44879</v>
      </c>
      <c r="B29" s="63" t="s">
        <v>78</v>
      </c>
      <c r="C29" s="36">
        <v>22500</v>
      </c>
      <c r="D29" s="63" t="s">
        <v>19</v>
      </c>
      <c r="E29" s="36">
        <v>8</v>
      </c>
      <c r="F29" s="36">
        <v>3040</v>
      </c>
      <c r="G29" s="133">
        <f>SUM(H29)</f>
        <v>3040</v>
      </c>
      <c r="H29" s="133">
        <v>3040</v>
      </c>
      <c r="I29" s="133">
        <v>5</v>
      </c>
      <c r="J29" s="57">
        <f>H29/F29*100</f>
        <v>100</v>
      </c>
      <c r="K29" s="24"/>
    </row>
    <row r="30" spans="1:11" ht="21.95" customHeight="1">
      <c r="A30" s="62">
        <v>44880</v>
      </c>
      <c r="B30" s="63" t="s">
        <v>78</v>
      </c>
      <c r="C30" s="36">
        <v>22500</v>
      </c>
      <c r="D30" s="63" t="s">
        <v>19</v>
      </c>
      <c r="E30" s="36">
        <v>8</v>
      </c>
      <c r="F30" s="36">
        <v>3040</v>
      </c>
      <c r="G30" s="133">
        <f>SUM(H30)</f>
        <v>3040</v>
      </c>
      <c r="H30" s="133">
        <v>3040</v>
      </c>
      <c r="I30" s="133">
        <v>3</v>
      </c>
      <c r="J30" s="57">
        <f>H30/F30*100</f>
        <v>100</v>
      </c>
      <c r="K30" s="24"/>
    </row>
    <row r="31" spans="1:11" ht="21.95" customHeight="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24"/>
    </row>
    <row r="32" spans="1:11" ht="21.95" customHeight="1">
      <c r="A32" s="36"/>
      <c r="B32" s="133"/>
      <c r="C32" s="133"/>
      <c r="D32" s="133"/>
      <c r="E32" s="133"/>
      <c r="F32" s="133"/>
      <c r="G32" s="133"/>
      <c r="H32" s="133"/>
      <c r="I32" s="133"/>
      <c r="J32" s="57"/>
      <c r="K32" s="24"/>
    </row>
    <row r="33" spans="1:11" ht="21.95" customHeight="1">
      <c r="A33" s="39"/>
      <c r="B33" s="133"/>
      <c r="C33" s="133"/>
      <c r="D33" s="133"/>
      <c r="E33" s="133"/>
      <c r="F33" s="133"/>
      <c r="G33" s="133"/>
      <c r="H33" s="133"/>
      <c r="I33" s="133"/>
      <c r="J33" s="57"/>
      <c r="K33" s="24"/>
    </row>
    <row r="34" spans="1:11" ht="21.95" customHeight="1">
      <c r="A34" s="39"/>
      <c r="B34" s="133"/>
      <c r="C34" s="133"/>
      <c r="D34" s="133"/>
      <c r="E34" s="133"/>
      <c r="F34" s="133"/>
      <c r="G34" s="133"/>
      <c r="H34" s="133"/>
      <c r="I34" s="133"/>
      <c r="J34" s="57"/>
      <c r="K34" s="24"/>
    </row>
    <row r="35" spans="1:11" ht="21.95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57"/>
      <c r="K35" s="24"/>
    </row>
    <row r="36" spans="1:11" ht="21.95" customHeight="1">
      <c r="A36" s="133"/>
      <c r="B36" s="133"/>
      <c r="C36" s="133"/>
      <c r="D36" s="133"/>
      <c r="E36" s="133"/>
      <c r="F36" s="133"/>
      <c r="G36" s="133"/>
      <c r="H36" s="133"/>
      <c r="I36" s="133"/>
      <c r="J36" s="57"/>
      <c r="K36" s="24"/>
    </row>
    <row r="37" spans="1:11" ht="21.95" customHeight="1">
      <c r="A37" s="133"/>
      <c r="B37" s="133"/>
      <c r="C37" s="133"/>
      <c r="D37" s="133"/>
      <c r="E37" s="133"/>
      <c r="F37" s="133"/>
      <c r="G37" s="133"/>
      <c r="H37" s="133"/>
      <c r="I37" s="133"/>
      <c r="J37" s="57"/>
      <c r="K37" s="24"/>
    </row>
    <row r="38" spans="1:11" ht="21.95" customHeight="1">
      <c r="A38" s="133"/>
      <c r="B38" s="133"/>
      <c r="C38" s="133"/>
      <c r="D38" s="133"/>
      <c r="E38" s="133"/>
      <c r="F38" s="133"/>
      <c r="G38" s="133"/>
      <c r="H38" s="133"/>
      <c r="I38" s="133"/>
      <c r="J38" s="57"/>
      <c r="K38" s="24"/>
    </row>
    <row r="39" spans="1:11" ht="21.95" customHeight="1">
      <c r="A39" s="133"/>
      <c r="B39" s="133"/>
      <c r="C39" s="133"/>
      <c r="D39" s="133"/>
      <c r="E39" s="133"/>
      <c r="F39" s="133"/>
      <c r="G39" s="133"/>
      <c r="H39" s="133"/>
      <c r="I39" s="133"/>
      <c r="J39" s="57"/>
      <c r="K39" s="24"/>
    </row>
    <row r="40" spans="1:11" ht="21.95" customHeight="1">
      <c r="A40" s="133"/>
      <c r="B40" s="133"/>
      <c r="C40" s="133"/>
      <c r="D40" s="133"/>
      <c r="E40" s="133"/>
      <c r="F40" s="133"/>
      <c r="G40" s="133"/>
      <c r="H40" s="133"/>
      <c r="I40" s="133"/>
      <c r="J40" s="57"/>
      <c r="K40" s="24"/>
    </row>
    <row r="41" spans="1:11" ht="21.95" customHeight="1">
      <c r="A41" s="133"/>
      <c r="B41" s="133"/>
      <c r="C41" s="133"/>
      <c r="D41" s="133"/>
      <c r="E41" s="133"/>
      <c r="F41" s="133"/>
      <c r="G41" s="133"/>
      <c r="H41" s="133"/>
      <c r="I41" s="133"/>
      <c r="J41" s="57"/>
      <c r="K41" s="24"/>
    </row>
    <row r="42" spans="1:11" ht="21.95" customHeight="1">
      <c r="A42" s="133"/>
      <c r="B42" s="133"/>
      <c r="C42" s="133"/>
      <c r="D42" s="133"/>
      <c r="E42" s="133"/>
      <c r="F42" s="133"/>
      <c r="G42" s="133"/>
      <c r="H42" s="133"/>
      <c r="I42" s="133"/>
      <c r="J42" s="57"/>
      <c r="K42" s="24"/>
    </row>
    <row r="43" spans="1:11" ht="21.95" customHeight="1">
      <c r="A43" s="133"/>
      <c r="B43" s="133"/>
      <c r="C43" s="133"/>
      <c r="D43" s="133"/>
      <c r="E43" s="133"/>
      <c r="F43" s="133"/>
      <c r="G43" s="133"/>
      <c r="H43" s="133"/>
      <c r="I43" s="133"/>
      <c r="J43" s="57"/>
      <c r="K43" s="24"/>
    </row>
    <row r="44" spans="1:11" ht="21.95" customHeight="1">
      <c r="A44" s="133"/>
      <c r="B44" s="133"/>
      <c r="C44" s="133"/>
      <c r="D44" s="133"/>
      <c r="E44" s="133"/>
      <c r="F44" s="133"/>
      <c r="G44" s="133"/>
      <c r="H44" s="133"/>
      <c r="I44" s="133"/>
      <c r="J44" s="57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21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48144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41127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1690.1719215491557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21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80.48437721662647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54"/>
  <sheetViews>
    <sheetView topLeftCell="A12" zoomScale="103" zoomScaleNormal="103" workbookViewId="0">
      <selection activeCell="C12" sqref="C12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 s="37" customFormat="1">
      <c r="A3" s="52"/>
      <c r="B3" s="53"/>
      <c r="C3" s="53"/>
      <c r="D3" s="53"/>
      <c r="E3" s="53"/>
      <c r="F3" s="53"/>
      <c r="G3" s="53"/>
      <c r="H3" s="53"/>
      <c r="I3" s="53"/>
      <c r="J3" s="53"/>
      <c r="K3" s="55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60</v>
      </c>
      <c r="C7" s="157"/>
      <c r="D7" s="157"/>
      <c r="E7" s="157"/>
      <c r="F7" s="6" t="s">
        <v>4</v>
      </c>
      <c r="G7" s="157" t="s">
        <v>155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90</v>
      </c>
      <c r="C10" s="60" t="s">
        <v>91</v>
      </c>
      <c r="D10" s="12" t="s">
        <v>19</v>
      </c>
      <c r="E10" s="12">
        <v>8</v>
      </c>
      <c r="F10" s="12">
        <v>912</v>
      </c>
      <c r="G10" s="12">
        <v>310</v>
      </c>
      <c r="H10" s="12">
        <v>310</v>
      </c>
      <c r="I10" s="12"/>
      <c r="J10" s="35">
        <f t="shared" ref="J10:J31" si="0">H10/F10*100</f>
        <v>33.991228070175438</v>
      </c>
      <c r="K10" s="24"/>
    </row>
    <row r="11" spans="1:11" ht="21.95" customHeight="1">
      <c r="A11" s="28">
        <v>44852</v>
      </c>
      <c r="B11" s="60" t="s">
        <v>90</v>
      </c>
      <c r="C11" s="60" t="s">
        <v>91</v>
      </c>
      <c r="D11" s="119" t="s">
        <v>19</v>
      </c>
      <c r="E11" s="119">
        <v>8</v>
      </c>
      <c r="F11" s="119">
        <v>912</v>
      </c>
      <c r="G11" s="119">
        <v>310</v>
      </c>
      <c r="H11" s="119">
        <v>310</v>
      </c>
      <c r="I11" s="119"/>
      <c r="J11" s="35">
        <f t="shared" si="0"/>
        <v>33.991228070175438</v>
      </c>
      <c r="K11" s="24"/>
    </row>
    <row r="12" spans="1:11" ht="21.95" customHeight="1">
      <c r="A12" s="28">
        <v>44853</v>
      </c>
      <c r="B12" s="60" t="s">
        <v>90</v>
      </c>
      <c r="C12" s="60" t="s">
        <v>91</v>
      </c>
      <c r="D12" s="119" t="s">
        <v>19</v>
      </c>
      <c r="E12" s="119">
        <v>8</v>
      </c>
      <c r="F12" s="119">
        <v>912</v>
      </c>
      <c r="G12" s="119">
        <v>310</v>
      </c>
      <c r="H12" s="119">
        <v>310</v>
      </c>
      <c r="I12" s="119"/>
      <c r="J12" s="35">
        <f t="shared" si="0"/>
        <v>33.991228070175438</v>
      </c>
      <c r="K12" s="24"/>
    </row>
    <row r="13" spans="1:11" ht="21.95" customHeight="1">
      <c r="A13" s="28">
        <v>44854</v>
      </c>
      <c r="B13" s="60" t="s">
        <v>90</v>
      </c>
      <c r="C13" s="60" t="s">
        <v>91</v>
      </c>
      <c r="D13" s="119" t="s">
        <v>19</v>
      </c>
      <c r="E13" s="119">
        <v>8</v>
      </c>
      <c r="F13" s="119">
        <v>912</v>
      </c>
      <c r="G13" s="119">
        <v>310</v>
      </c>
      <c r="H13" s="119">
        <v>310</v>
      </c>
      <c r="I13" s="119"/>
      <c r="J13" s="35">
        <f t="shared" si="0"/>
        <v>33.991228070175438</v>
      </c>
      <c r="K13" s="24"/>
    </row>
    <row r="14" spans="1:11" ht="21.95" customHeight="1">
      <c r="A14" s="62">
        <v>44855</v>
      </c>
      <c r="B14" s="63" t="s">
        <v>90</v>
      </c>
      <c r="C14" s="63" t="s">
        <v>91</v>
      </c>
      <c r="D14" s="36" t="s">
        <v>19</v>
      </c>
      <c r="E14" s="36">
        <v>8</v>
      </c>
      <c r="F14" s="36">
        <v>912</v>
      </c>
      <c r="G14" s="119">
        <v>310</v>
      </c>
      <c r="H14" s="119">
        <v>568</v>
      </c>
      <c r="I14" s="12"/>
      <c r="J14" s="35">
        <f t="shared" si="0"/>
        <v>62.280701754385973</v>
      </c>
      <c r="K14" s="24"/>
    </row>
    <row r="15" spans="1:11" ht="21.95" customHeight="1">
      <c r="A15" s="62">
        <v>44858</v>
      </c>
      <c r="B15" s="63" t="s">
        <v>90</v>
      </c>
      <c r="C15" s="63" t="s">
        <v>91</v>
      </c>
      <c r="D15" s="36" t="s">
        <v>19</v>
      </c>
      <c r="E15" s="36">
        <v>8</v>
      </c>
      <c r="F15" s="36">
        <v>912</v>
      </c>
      <c r="G15" s="119">
        <v>310</v>
      </c>
      <c r="H15" s="12">
        <v>568</v>
      </c>
      <c r="I15" s="12"/>
      <c r="J15" s="35">
        <f t="shared" si="0"/>
        <v>62.280701754385973</v>
      </c>
      <c r="K15" s="24"/>
    </row>
    <row r="16" spans="1:11" ht="21.95" customHeight="1">
      <c r="A16" s="62">
        <v>44859</v>
      </c>
      <c r="B16" s="63" t="s">
        <v>90</v>
      </c>
      <c r="C16" s="63" t="s">
        <v>91</v>
      </c>
      <c r="D16" s="36" t="s">
        <v>19</v>
      </c>
      <c r="E16" s="36">
        <v>8</v>
      </c>
      <c r="F16" s="36">
        <v>912</v>
      </c>
      <c r="G16" s="119">
        <v>310</v>
      </c>
      <c r="H16" s="12">
        <v>720</v>
      </c>
      <c r="I16" s="12"/>
      <c r="J16" s="35">
        <f t="shared" si="0"/>
        <v>78.94736842105263</v>
      </c>
      <c r="K16" s="24"/>
    </row>
    <row r="17" spans="1:11" ht="21.95" customHeight="1">
      <c r="A17" s="62">
        <v>44860</v>
      </c>
      <c r="B17" s="63" t="s">
        <v>90</v>
      </c>
      <c r="C17" s="63" t="s">
        <v>91</v>
      </c>
      <c r="D17" s="36" t="s">
        <v>19</v>
      </c>
      <c r="E17" s="36">
        <v>8</v>
      </c>
      <c r="F17" s="36">
        <v>912</v>
      </c>
      <c r="G17" s="119">
        <v>310</v>
      </c>
      <c r="H17" s="12">
        <v>760</v>
      </c>
      <c r="I17" s="12"/>
      <c r="J17" s="35">
        <f t="shared" si="0"/>
        <v>83.333333333333343</v>
      </c>
      <c r="K17" s="24"/>
    </row>
    <row r="18" spans="1:11" ht="21.95" customHeight="1">
      <c r="A18" s="65">
        <v>44861</v>
      </c>
      <c r="B18" s="63" t="s">
        <v>90</v>
      </c>
      <c r="C18" s="63" t="s">
        <v>91</v>
      </c>
      <c r="D18" s="36" t="s">
        <v>19</v>
      </c>
      <c r="E18" s="36">
        <v>8</v>
      </c>
      <c r="F18" s="36">
        <v>912</v>
      </c>
      <c r="G18" s="119">
        <v>310</v>
      </c>
      <c r="H18" s="12">
        <v>920</v>
      </c>
      <c r="I18" s="12"/>
      <c r="J18" s="35">
        <f t="shared" si="0"/>
        <v>100.87719298245614</v>
      </c>
      <c r="K18" s="24"/>
    </row>
    <row r="19" spans="1:11" ht="21.95" customHeight="1">
      <c r="A19" s="65">
        <v>44862</v>
      </c>
      <c r="B19" s="63" t="s">
        <v>90</v>
      </c>
      <c r="C19" s="63" t="s">
        <v>91</v>
      </c>
      <c r="D19" s="36" t="s">
        <v>19</v>
      </c>
      <c r="E19" s="36">
        <v>8</v>
      </c>
      <c r="F19" s="36">
        <v>912</v>
      </c>
      <c r="G19" s="119">
        <v>310</v>
      </c>
      <c r="H19" s="12">
        <v>920</v>
      </c>
      <c r="I19" s="12"/>
      <c r="J19" s="35">
        <f t="shared" si="0"/>
        <v>100.87719298245614</v>
      </c>
      <c r="K19" s="24"/>
    </row>
    <row r="20" spans="1:11" ht="21.95" customHeight="1">
      <c r="A20" s="28">
        <v>44865</v>
      </c>
      <c r="B20" s="63" t="s">
        <v>90</v>
      </c>
      <c r="C20" s="63" t="s">
        <v>91</v>
      </c>
      <c r="D20" s="36" t="s">
        <v>19</v>
      </c>
      <c r="E20" s="36">
        <v>8</v>
      </c>
      <c r="F20" s="36">
        <v>912</v>
      </c>
      <c r="G20" s="119">
        <v>310</v>
      </c>
      <c r="H20" s="119">
        <v>920</v>
      </c>
      <c r="I20" s="12"/>
      <c r="J20" s="35">
        <f t="shared" si="0"/>
        <v>100.87719298245614</v>
      </c>
      <c r="K20" s="24"/>
    </row>
    <row r="21" spans="1:11" ht="21.95" customHeight="1">
      <c r="A21" s="28">
        <v>44866</v>
      </c>
      <c r="B21" s="63" t="s">
        <v>90</v>
      </c>
      <c r="C21" s="63" t="s">
        <v>91</v>
      </c>
      <c r="D21" s="36" t="s">
        <v>19</v>
      </c>
      <c r="E21" s="36">
        <v>8</v>
      </c>
      <c r="F21" s="36">
        <v>912</v>
      </c>
      <c r="G21" s="119">
        <v>310</v>
      </c>
      <c r="H21" s="12">
        <v>928</v>
      </c>
      <c r="I21" s="12"/>
      <c r="J21" s="35">
        <f t="shared" si="0"/>
        <v>101.75438596491229</v>
      </c>
      <c r="K21" s="24"/>
    </row>
    <row r="22" spans="1:11" ht="21.95" customHeight="1">
      <c r="A22" s="28">
        <v>44867</v>
      </c>
      <c r="B22" s="63" t="s">
        <v>90</v>
      </c>
      <c r="C22" s="63" t="s">
        <v>91</v>
      </c>
      <c r="D22" s="36" t="s">
        <v>19</v>
      </c>
      <c r="E22" s="36">
        <v>8</v>
      </c>
      <c r="F22" s="36">
        <v>912</v>
      </c>
      <c r="G22" s="119">
        <v>310</v>
      </c>
      <c r="H22" s="12">
        <v>920</v>
      </c>
      <c r="I22" s="12"/>
      <c r="J22" s="35">
        <f t="shared" si="0"/>
        <v>100.87719298245614</v>
      </c>
      <c r="K22" s="24"/>
    </row>
    <row r="23" spans="1:11" ht="21.95" customHeight="1">
      <c r="A23" s="28">
        <v>44868</v>
      </c>
      <c r="B23" s="63" t="s">
        <v>90</v>
      </c>
      <c r="C23" s="63" t="s">
        <v>91</v>
      </c>
      <c r="D23" s="36" t="s">
        <v>19</v>
      </c>
      <c r="E23" s="36">
        <v>8</v>
      </c>
      <c r="F23" s="36">
        <v>912</v>
      </c>
      <c r="G23" s="119">
        <v>310</v>
      </c>
      <c r="H23" s="119">
        <v>920</v>
      </c>
      <c r="I23" s="36"/>
      <c r="J23" s="35">
        <f t="shared" si="0"/>
        <v>100.87719298245614</v>
      </c>
      <c r="K23" s="24"/>
    </row>
    <row r="24" spans="1:11" ht="21.95" customHeight="1">
      <c r="A24" s="28">
        <v>44869</v>
      </c>
      <c r="B24" s="63" t="s">
        <v>90</v>
      </c>
      <c r="C24" s="63" t="s">
        <v>91</v>
      </c>
      <c r="D24" s="36" t="s">
        <v>19</v>
      </c>
      <c r="E24" s="36">
        <v>8</v>
      </c>
      <c r="F24" s="36">
        <v>912</v>
      </c>
      <c r="G24" s="119">
        <v>310</v>
      </c>
      <c r="H24" s="12">
        <v>912</v>
      </c>
      <c r="I24" s="12"/>
      <c r="J24" s="35">
        <f t="shared" si="0"/>
        <v>100</v>
      </c>
      <c r="K24" s="24"/>
    </row>
    <row r="25" spans="1:11" ht="21.95" customHeight="1">
      <c r="A25" s="29">
        <v>44872</v>
      </c>
      <c r="B25" s="63" t="s">
        <v>90</v>
      </c>
      <c r="C25" s="63" t="s">
        <v>91</v>
      </c>
      <c r="D25" s="36" t="s">
        <v>19</v>
      </c>
      <c r="E25" s="36">
        <v>8</v>
      </c>
      <c r="F25" s="36">
        <v>912</v>
      </c>
      <c r="G25" s="119">
        <v>310</v>
      </c>
      <c r="H25" s="119">
        <v>912</v>
      </c>
      <c r="I25" s="54"/>
      <c r="J25" s="35">
        <f t="shared" si="0"/>
        <v>100</v>
      </c>
      <c r="K25" s="24"/>
    </row>
    <row r="26" spans="1:11" ht="21.95" customHeight="1">
      <c r="A26" s="29">
        <v>44873</v>
      </c>
      <c r="B26" s="63" t="s">
        <v>90</v>
      </c>
      <c r="C26" s="63" t="s">
        <v>91</v>
      </c>
      <c r="D26" s="36" t="s">
        <v>19</v>
      </c>
      <c r="E26" s="36">
        <v>8</v>
      </c>
      <c r="F26" s="36">
        <v>912</v>
      </c>
      <c r="G26" s="119">
        <v>310</v>
      </c>
      <c r="H26" s="12">
        <v>1152</v>
      </c>
      <c r="I26" s="12"/>
      <c r="J26" s="35">
        <f t="shared" si="0"/>
        <v>126.31578947368421</v>
      </c>
      <c r="K26" s="24"/>
    </row>
    <row r="27" spans="1:11" ht="21.95" customHeight="1">
      <c r="A27" s="29">
        <v>44874</v>
      </c>
      <c r="B27" s="63" t="s">
        <v>90</v>
      </c>
      <c r="C27" s="63" t="s">
        <v>91</v>
      </c>
      <c r="D27" s="36" t="s">
        <v>19</v>
      </c>
      <c r="E27" s="36">
        <v>8</v>
      </c>
      <c r="F27" s="36">
        <v>912</v>
      </c>
      <c r="G27" s="119">
        <v>310</v>
      </c>
      <c r="H27" s="119">
        <v>1152</v>
      </c>
      <c r="I27" s="12"/>
      <c r="J27" s="35">
        <f t="shared" si="0"/>
        <v>126.31578947368421</v>
      </c>
      <c r="K27" s="24"/>
    </row>
    <row r="28" spans="1:11" ht="21.95" customHeight="1">
      <c r="A28" s="29">
        <v>44875</v>
      </c>
      <c r="B28" s="63" t="s">
        <v>90</v>
      </c>
      <c r="C28" s="63" t="s">
        <v>91</v>
      </c>
      <c r="D28" s="36" t="s">
        <v>19</v>
      </c>
      <c r="E28" s="36">
        <v>8</v>
      </c>
      <c r="F28" s="36">
        <v>912</v>
      </c>
      <c r="G28" s="119">
        <v>310</v>
      </c>
      <c r="H28" s="12">
        <v>912</v>
      </c>
      <c r="I28" s="12"/>
      <c r="J28" s="35">
        <f t="shared" si="0"/>
        <v>100</v>
      </c>
      <c r="K28" s="24"/>
    </row>
    <row r="29" spans="1:11" ht="21.95" customHeight="1">
      <c r="A29" s="29">
        <v>44876</v>
      </c>
      <c r="B29" s="63" t="s">
        <v>90</v>
      </c>
      <c r="C29" s="63" t="s">
        <v>91</v>
      </c>
      <c r="D29" s="36" t="s">
        <v>19</v>
      </c>
      <c r="E29" s="36">
        <v>8</v>
      </c>
      <c r="F29" s="36">
        <v>912</v>
      </c>
      <c r="G29" s="119">
        <v>310</v>
      </c>
      <c r="H29" s="119">
        <v>912</v>
      </c>
      <c r="I29" s="12"/>
      <c r="J29" s="35">
        <f t="shared" si="0"/>
        <v>100</v>
      </c>
      <c r="K29" s="24"/>
    </row>
    <row r="30" spans="1:11" ht="21.95" customHeight="1">
      <c r="A30" s="29">
        <v>44879</v>
      </c>
      <c r="B30" s="63" t="s">
        <v>90</v>
      </c>
      <c r="C30" s="63" t="s">
        <v>91</v>
      </c>
      <c r="D30" s="36" t="s">
        <v>19</v>
      </c>
      <c r="E30" s="36">
        <v>8</v>
      </c>
      <c r="F30" s="36">
        <v>912</v>
      </c>
      <c r="G30" s="119">
        <v>310</v>
      </c>
      <c r="H30" s="119">
        <v>912</v>
      </c>
      <c r="I30" s="12"/>
      <c r="J30" s="35">
        <f t="shared" si="0"/>
        <v>100</v>
      </c>
      <c r="K30" s="24"/>
    </row>
    <row r="31" spans="1:11" ht="21.95" customHeight="1">
      <c r="A31" s="29">
        <v>44880</v>
      </c>
      <c r="B31" s="63" t="s">
        <v>90</v>
      </c>
      <c r="C31" s="63" t="s">
        <v>91</v>
      </c>
      <c r="D31" s="36" t="s">
        <v>19</v>
      </c>
      <c r="E31" s="36">
        <v>8</v>
      </c>
      <c r="F31" s="36">
        <v>912</v>
      </c>
      <c r="G31" s="119">
        <v>310</v>
      </c>
      <c r="H31" s="119">
        <v>912</v>
      </c>
      <c r="I31" s="36"/>
      <c r="J31" s="35">
        <f t="shared" si="0"/>
        <v>100</v>
      </c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54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22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20064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17160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1881.578947368421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22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85.526315789473685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54"/>
  <sheetViews>
    <sheetView topLeftCell="A2" zoomScale="90" zoomScaleNormal="90" workbookViewId="0">
      <selection activeCell="I2" sqref="I2"/>
    </sheetView>
  </sheetViews>
  <sheetFormatPr defaultColWidth="9" defaultRowHeight="15.75"/>
  <cols>
    <col min="1" max="1" width="10.375" customWidth="1"/>
    <col min="2" max="2" width="17.5" customWidth="1"/>
    <col min="3" max="3" width="15.125" customWidth="1"/>
    <col min="4" max="4" width="13.125" customWidth="1"/>
    <col min="5" max="5" width="12.75" customWidth="1"/>
    <col min="6" max="10" width="8.625" customWidth="1"/>
    <col min="11" max="11" width="13.87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61</v>
      </c>
      <c r="C7" s="157"/>
      <c r="D7" s="157"/>
      <c r="E7" s="157"/>
      <c r="F7" s="6" t="s">
        <v>4</v>
      </c>
      <c r="G7" s="157" t="s">
        <v>124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86">
        <v>44851</v>
      </c>
      <c r="B10" s="84" t="s">
        <v>122</v>
      </c>
      <c r="C10" s="84" t="s">
        <v>97</v>
      </c>
      <c r="D10" s="84" t="s">
        <v>28</v>
      </c>
      <c r="E10" s="84">
        <v>8</v>
      </c>
      <c r="F10" s="84">
        <v>3000</v>
      </c>
      <c r="G10" s="84">
        <f>SUM(H10+I10)</f>
        <v>1634</v>
      </c>
      <c r="H10" s="84">
        <v>1500</v>
      </c>
      <c r="I10" s="84">
        <v>134</v>
      </c>
      <c r="J10" s="88">
        <f>G10/F10*100</f>
        <v>54.466666666666661</v>
      </c>
      <c r="K10" s="85"/>
    </row>
    <row r="11" spans="1:11" ht="21.95" customHeight="1">
      <c r="A11" s="86">
        <v>44852</v>
      </c>
      <c r="B11" s="84" t="s">
        <v>122</v>
      </c>
      <c r="C11" s="84" t="s">
        <v>97</v>
      </c>
      <c r="D11" s="84" t="s">
        <v>28</v>
      </c>
      <c r="E11" s="84">
        <v>8</v>
      </c>
      <c r="F11" s="84">
        <v>3000</v>
      </c>
      <c r="G11" s="84">
        <f t="shared" ref="G11:G23" si="0">SUM(H11+I11)</f>
        <v>1612</v>
      </c>
      <c r="H11" s="100">
        <v>1500</v>
      </c>
      <c r="I11" s="84">
        <v>112</v>
      </c>
      <c r="J11" s="88">
        <f t="shared" ref="J11:J23" si="1">G11/F11*100</f>
        <v>53.733333333333334</v>
      </c>
      <c r="K11" s="85"/>
    </row>
    <row r="12" spans="1:11" ht="21.95" customHeight="1">
      <c r="A12" s="86">
        <v>44854</v>
      </c>
      <c r="B12" s="84" t="s">
        <v>122</v>
      </c>
      <c r="C12" s="84" t="s">
        <v>97</v>
      </c>
      <c r="D12" s="84" t="s">
        <v>28</v>
      </c>
      <c r="E12" s="84">
        <v>8</v>
      </c>
      <c r="F12" s="84">
        <v>3000</v>
      </c>
      <c r="G12" s="84">
        <f t="shared" si="0"/>
        <v>1663</v>
      </c>
      <c r="H12" s="100">
        <v>1500</v>
      </c>
      <c r="I12" s="84">
        <v>163</v>
      </c>
      <c r="J12" s="88">
        <f t="shared" si="1"/>
        <v>55.433333333333337</v>
      </c>
      <c r="K12" s="85"/>
    </row>
    <row r="13" spans="1:11" ht="21.95" customHeight="1">
      <c r="A13" s="86">
        <v>44855</v>
      </c>
      <c r="B13" s="84" t="s">
        <v>122</v>
      </c>
      <c r="C13" s="84" t="s">
        <v>97</v>
      </c>
      <c r="D13" s="84" t="s">
        <v>28</v>
      </c>
      <c r="E13" s="84">
        <v>8</v>
      </c>
      <c r="F13" s="84">
        <v>3000</v>
      </c>
      <c r="G13" s="84">
        <f t="shared" si="0"/>
        <v>1624</v>
      </c>
      <c r="H13" s="100">
        <v>1500</v>
      </c>
      <c r="I13" s="84">
        <v>124</v>
      </c>
      <c r="J13" s="88">
        <f t="shared" si="1"/>
        <v>54.133333333333333</v>
      </c>
      <c r="K13" s="85"/>
    </row>
    <row r="14" spans="1:11" ht="21.95" customHeight="1">
      <c r="A14" s="87">
        <v>44858</v>
      </c>
      <c r="B14" s="84" t="s">
        <v>122</v>
      </c>
      <c r="C14" s="84" t="s">
        <v>97</v>
      </c>
      <c r="D14" s="84" t="s">
        <v>28</v>
      </c>
      <c r="E14" s="84">
        <v>8</v>
      </c>
      <c r="F14" s="84">
        <v>3000</v>
      </c>
      <c r="G14" s="84">
        <f t="shared" si="0"/>
        <v>1887</v>
      </c>
      <c r="H14" s="100">
        <v>1800</v>
      </c>
      <c r="I14" s="84">
        <v>87</v>
      </c>
      <c r="J14" s="88">
        <f t="shared" si="1"/>
        <v>62.9</v>
      </c>
      <c r="K14" s="85"/>
    </row>
    <row r="15" spans="1:11" ht="21.95" customHeight="1">
      <c r="A15" s="87">
        <v>44859</v>
      </c>
      <c r="B15" s="84" t="s">
        <v>122</v>
      </c>
      <c r="C15" s="84" t="s">
        <v>97</v>
      </c>
      <c r="D15" s="84" t="s">
        <v>28</v>
      </c>
      <c r="E15" s="84">
        <v>8</v>
      </c>
      <c r="F15" s="84">
        <v>3000</v>
      </c>
      <c r="G15" s="84">
        <f t="shared" si="0"/>
        <v>2090</v>
      </c>
      <c r="H15" s="100">
        <v>2000</v>
      </c>
      <c r="I15" s="84">
        <v>90</v>
      </c>
      <c r="J15" s="88">
        <f t="shared" si="1"/>
        <v>69.666666666666671</v>
      </c>
      <c r="K15" s="85"/>
    </row>
    <row r="16" spans="1:11" ht="21.95" customHeight="1">
      <c r="A16" s="87">
        <v>44860</v>
      </c>
      <c r="B16" s="84" t="s">
        <v>122</v>
      </c>
      <c r="C16" s="84" t="s">
        <v>97</v>
      </c>
      <c r="D16" s="84" t="s">
        <v>28</v>
      </c>
      <c r="E16" s="84">
        <v>8</v>
      </c>
      <c r="F16" s="84">
        <v>3000</v>
      </c>
      <c r="G16" s="84">
        <f t="shared" si="0"/>
        <v>3064</v>
      </c>
      <c r="H16" s="100">
        <v>3000</v>
      </c>
      <c r="I16" s="89">
        <v>64</v>
      </c>
      <c r="J16" s="88">
        <f t="shared" si="1"/>
        <v>102.13333333333334</v>
      </c>
      <c r="K16" s="85"/>
    </row>
    <row r="17" spans="1:11" ht="21.95" customHeight="1">
      <c r="A17" s="87">
        <v>44861</v>
      </c>
      <c r="B17" s="90" t="s">
        <v>122</v>
      </c>
      <c r="C17" s="90" t="s">
        <v>97</v>
      </c>
      <c r="D17" s="90" t="s">
        <v>28</v>
      </c>
      <c r="E17" s="84">
        <v>8</v>
      </c>
      <c r="F17" s="84">
        <v>3000</v>
      </c>
      <c r="G17" s="84">
        <f t="shared" si="0"/>
        <v>3122</v>
      </c>
      <c r="H17" s="109">
        <v>3000</v>
      </c>
      <c r="I17" s="84">
        <v>122</v>
      </c>
      <c r="J17" s="88">
        <f t="shared" si="1"/>
        <v>104.06666666666666</v>
      </c>
      <c r="K17" s="85"/>
    </row>
    <row r="18" spans="1:11" ht="21.95" customHeight="1">
      <c r="A18" s="87">
        <v>44862</v>
      </c>
      <c r="B18" s="90" t="s">
        <v>122</v>
      </c>
      <c r="C18" s="90" t="s">
        <v>97</v>
      </c>
      <c r="D18" s="90" t="s">
        <v>28</v>
      </c>
      <c r="E18" s="84">
        <v>8</v>
      </c>
      <c r="F18" s="84">
        <v>3000</v>
      </c>
      <c r="G18" s="84">
        <f t="shared" si="0"/>
        <v>3153</v>
      </c>
      <c r="H18" s="109">
        <v>3000</v>
      </c>
      <c r="I18" s="84">
        <v>153</v>
      </c>
      <c r="J18" s="88">
        <f t="shared" si="1"/>
        <v>105.1</v>
      </c>
      <c r="K18" s="85"/>
    </row>
    <row r="19" spans="1:11" ht="21.95" customHeight="1">
      <c r="A19" s="87">
        <v>44865</v>
      </c>
      <c r="B19" s="90" t="s">
        <v>122</v>
      </c>
      <c r="C19" s="90" t="s">
        <v>97</v>
      </c>
      <c r="D19" s="90" t="s">
        <v>28</v>
      </c>
      <c r="E19" s="84">
        <v>8</v>
      </c>
      <c r="F19" s="84">
        <v>3000</v>
      </c>
      <c r="G19" s="84">
        <f t="shared" si="0"/>
        <v>3123</v>
      </c>
      <c r="H19" s="109">
        <v>3000</v>
      </c>
      <c r="I19" s="84">
        <v>123</v>
      </c>
      <c r="J19" s="88">
        <f t="shared" si="1"/>
        <v>104.1</v>
      </c>
      <c r="K19" s="85"/>
    </row>
    <row r="20" spans="1:11" ht="21.95" customHeight="1">
      <c r="A20" s="87">
        <v>44866</v>
      </c>
      <c r="B20" s="90" t="s">
        <v>122</v>
      </c>
      <c r="C20" s="90" t="s">
        <v>97</v>
      </c>
      <c r="D20" s="90" t="s">
        <v>28</v>
      </c>
      <c r="E20" s="84">
        <v>8</v>
      </c>
      <c r="F20" s="84">
        <v>3000</v>
      </c>
      <c r="G20" s="84">
        <f t="shared" si="0"/>
        <v>3153</v>
      </c>
      <c r="H20" s="109">
        <v>3000</v>
      </c>
      <c r="I20" s="84">
        <v>153</v>
      </c>
      <c r="J20" s="88">
        <f t="shared" si="1"/>
        <v>105.1</v>
      </c>
      <c r="K20" s="85"/>
    </row>
    <row r="21" spans="1:11" ht="21.95" customHeight="1">
      <c r="A21" s="87">
        <v>44867</v>
      </c>
      <c r="B21" s="90" t="s">
        <v>122</v>
      </c>
      <c r="C21" s="90" t="s">
        <v>97</v>
      </c>
      <c r="D21" s="90" t="s">
        <v>28</v>
      </c>
      <c r="E21" s="84">
        <v>8</v>
      </c>
      <c r="F21" s="84">
        <v>3000</v>
      </c>
      <c r="G21" s="84">
        <f t="shared" si="0"/>
        <v>3131</v>
      </c>
      <c r="H21" s="109">
        <v>3000</v>
      </c>
      <c r="I21" s="84">
        <v>131</v>
      </c>
      <c r="J21" s="88">
        <f t="shared" si="1"/>
        <v>104.36666666666667</v>
      </c>
      <c r="K21" s="85"/>
    </row>
    <row r="22" spans="1:11" ht="21.95" customHeight="1">
      <c r="A22" s="87">
        <v>44868</v>
      </c>
      <c r="B22" s="90" t="s">
        <v>122</v>
      </c>
      <c r="C22" s="90" t="s">
        <v>97</v>
      </c>
      <c r="D22" s="90" t="s">
        <v>28</v>
      </c>
      <c r="E22" s="84">
        <v>4</v>
      </c>
      <c r="F22" s="84">
        <v>1500</v>
      </c>
      <c r="G22" s="84">
        <f t="shared" si="0"/>
        <v>3097</v>
      </c>
      <c r="H22" s="109">
        <v>3000</v>
      </c>
      <c r="I22" s="84">
        <v>97</v>
      </c>
      <c r="J22" s="88">
        <f t="shared" si="1"/>
        <v>206.46666666666667</v>
      </c>
      <c r="K22" s="85"/>
    </row>
    <row r="23" spans="1:11" ht="21.95" customHeight="1">
      <c r="B23" s="63" t="s">
        <v>126</v>
      </c>
      <c r="C23" s="63" t="s">
        <v>125</v>
      </c>
      <c r="D23" s="63" t="s">
        <v>28</v>
      </c>
      <c r="E23" s="84">
        <v>4</v>
      </c>
      <c r="F23" s="84">
        <v>1500</v>
      </c>
      <c r="G23" s="84">
        <f t="shared" si="0"/>
        <v>486</v>
      </c>
      <c r="H23" s="84">
        <v>400</v>
      </c>
      <c r="I23" s="36">
        <v>86</v>
      </c>
      <c r="J23" s="91">
        <f t="shared" si="1"/>
        <v>32.4</v>
      </c>
      <c r="K23" s="85"/>
    </row>
    <row r="24" spans="1:11" ht="21.95" customHeight="1">
      <c r="A24" s="87">
        <v>44869</v>
      </c>
      <c r="B24" s="90" t="s">
        <v>122</v>
      </c>
      <c r="C24" s="90" t="s">
        <v>97</v>
      </c>
      <c r="D24" s="90" t="s">
        <v>28</v>
      </c>
      <c r="E24" s="84">
        <v>8</v>
      </c>
      <c r="F24" s="84">
        <v>3000</v>
      </c>
      <c r="G24" s="84">
        <f t="shared" ref="G24:G32" si="2">SUM(H24+I24)</f>
        <v>3057</v>
      </c>
      <c r="H24" s="109">
        <v>3000</v>
      </c>
      <c r="I24" s="84">
        <v>57</v>
      </c>
      <c r="J24" s="88">
        <f t="shared" ref="J24:J32" si="3">G24/F24*100</f>
        <v>101.89999999999999</v>
      </c>
      <c r="K24" s="85"/>
    </row>
    <row r="25" spans="1:11" ht="21.95" customHeight="1">
      <c r="A25" s="92">
        <v>44872</v>
      </c>
      <c r="B25" s="90" t="s">
        <v>122</v>
      </c>
      <c r="C25" s="90" t="s">
        <v>97</v>
      </c>
      <c r="D25" s="90" t="s">
        <v>28</v>
      </c>
      <c r="E25" s="84">
        <v>8</v>
      </c>
      <c r="F25" s="84">
        <v>3000</v>
      </c>
      <c r="G25" s="84">
        <f t="shared" si="2"/>
        <v>3144</v>
      </c>
      <c r="H25" s="109">
        <v>3000</v>
      </c>
      <c r="I25" s="89">
        <v>144</v>
      </c>
      <c r="J25" s="88">
        <f t="shared" si="3"/>
        <v>104.80000000000001</v>
      </c>
      <c r="K25" s="85"/>
    </row>
    <row r="26" spans="1:11" ht="21.95" customHeight="1">
      <c r="A26" s="92">
        <v>44873</v>
      </c>
      <c r="B26" s="90" t="s">
        <v>122</v>
      </c>
      <c r="C26" s="90" t="s">
        <v>97</v>
      </c>
      <c r="D26" s="90" t="s">
        <v>28</v>
      </c>
      <c r="E26" s="84">
        <v>8</v>
      </c>
      <c r="F26" s="84">
        <v>3000</v>
      </c>
      <c r="G26" s="84">
        <f t="shared" si="2"/>
        <v>3109</v>
      </c>
      <c r="H26" s="109">
        <v>3000</v>
      </c>
      <c r="I26" s="84">
        <v>109</v>
      </c>
      <c r="J26" s="88">
        <f t="shared" si="3"/>
        <v>103.63333333333333</v>
      </c>
      <c r="K26" s="85"/>
    </row>
    <row r="27" spans="1:11" ht="21.95" customHeight="1">
      <c r="A27" s="92">
        <v>44874</v>
      </c>
      <c r="B27" s="90" t="s">
        <v>122</v>
      </c>
      <c r="C27" s="90" t="s">
        <v>97</v>
      </c>
      <c r="D27" s="90" t="s">
        <v>28</v>
      </c>
      <c r="E27" s="84">
        <v>8</v>
      </c>
      <c r="F27" s="84">
        <v>3000</v>
      </c>
      <c r="G27" s="84">
        <f t="shared" si="2"/>
        <v>3134</v>
      </c>
      <c r="H27" s="109">
        <v>3000</v>
      </c>
      <c r="I27" s="84">
        <v>134</v>
      </c>
      <c r="J27" s="88">
        <f t="shared" si="3"/>
        <v>104.46666666666667</v>
      </c>
      <c r="K27" s="85"/>
    </row>
    <row r="28" spans="1:11" ht="21.95" customHeight="1">
      <c r="A28" s="92">
        <v>44875</v>
      </c>
      <c r="B28" s="90" t="s">
        <v>122</v>
      </c>
      <c r="C28" s="90" t="s">
        <v>97</v>
      </c>
      <c r="D28" s="90" t="s">
        <v>28</v>
      </c>
      <c r="E28" s="84">
        <v>8</v>
      </c>
      <c r="F28" s="84">
        <v>3000</v>
      </c>
      <c r="G28" s="84">
        <f t="shared" si="2"/>
        <v>3122</v>
      </c>
      <c r="H28" s="109">
        <v>3000</v>
      </c>
      <c r="I28" s="84">
        <v>122</v>
      </c>
      <c r="J28" s="88">
        <f t="shared" si="3"/>
        <v>104.06666666666666</v>
      </c>
      <c r="K28" s="85"/>
    </row>
    <row r="29" spans="1:11" ht="21.95" customHeight="1">
      <c r="A29" s="87">
        <v>44876</v>
      </c>
      <c r="B29" s="90" t="s">
        <v>122</v>
      </c>
      <c r="C29" s="90" t="s">
        <v>97</v>
      </c>
      <c r="D29" s="90" t="s">
        <v>28</v>
      </c>
      <c r="E29" s="84">
        <v>8</v>
      </c>
      <c r="F29" s="84">
        <v>3000</v>
      </c>
      <c r="G29" s="84">
        <f t="shared" si="2"/>
        <v>3111</v>
      </c>
      <c r="H29" s="109">
        <v>3000</v>
      </c>
      <c r="I29" s="84">
        <v>111</v>
      </c>
      <c r="J29" s="88">
        <f t="shared" si="3"/>
        <v>103.69999999999999</v>
      </c>
      <c r="K29" s="85"/>
    </row>
    <row r="30" spans="1:11" ht="21.95" customHeight="1">
      <c r="A30" s="87">
        <v>44879</v>
      </c>
      <c r="B30" s="90" t="s">
        <v>122</v>
      </c>
      <c r="C30" s="90" t="s">
        <v>97</v>
      </c>
      <c r="D30" s="90" t="s">
        <v>28</v>
      </c>
      <c r="E30" s="84">
        <v>4</v>
      </c>
      <c r="F30" s="84">
        <v>1500</v>
      </c>
      <c r="G30" s="84">
        <f t="shared" si="2"/>
        <v>1897</v>
      </c>
      <c r="H30" s="109">
        <v>1800</v>
      </c>
      <c r="I30" s="84">
        <v>97</v>
      </c>
      <c r="J30" s="88">
        <f t="shared" si="3"/>
        <v>126.46666666666665</v>
      </c>
      <c r="K30" s="24"/>
    </row>
    <row r="31" spans="1:11" ht="21.95" customHeight="1">
      <c r="B31" s="63" t="s">
        <v>127</v>
      </c>
      <c r="C31" s="36">
        <v>261</v>
      </c>
      <c r="D31" s="63" t="s">
        <v>28</v>
      </c>
      <c r="E31" s="84">
        <v>4</v>
      </c>
      <c r="F31" s="84">
        <v>1500</v>
      </c>
      <c r="G31" s="84">
        <f t="shared" si="2"/>
        <v>1055</v>
      </c>
      <c r="H31" s="84">
        <v>1000</v>
      </c>
      <c r="I31" s="36">
        <v>55</v>
      </c>
      <c r="J31" s="91">
        <f t="shared" si="3"/>
        <v>70.333333333333343</v>
      </c>
      <c r="K31" s="24"/>
    </row>
    <row r="32" spans="1:11" ht="21.95" customHeight="1">
      <c r="A32" s="93">
        <v>44880</v>
      </c>
      <c r="B32" s="90" t="s">
        <v>122</v>
      </c>
      <c r="C32" s="90" t="s">
        <v>97</v>
      </c>
      <c r="D32" s="90" t="s">
        <v>28</v>
      </c>
      <c r="E32" s="84">
        <v>8</v>
      </c>
      <c r="F32" s="84">
        <v>3000</v>
      </c>
      <c r="G32" s="84">
        <f t="shared" si="2"/>
        <v>3059</v>
      </c>
      <c r="H32" s="84">
        <v>3000</v>
      </c>
      <c r="I32" s="12">
        <v>59</v>
      </c>
      <c r="J32" s="88">
        <f t="shared" si="3"/>
        <v>101.96666666666667</v>
      </c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COUNT(A10:A30)</f>
        <v>20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63000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55000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2135.4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23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92.843478260869574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217FC-2F06-4741-9F21-E6503034BB8C}">
  <dimension ref="A1:K54"/>
  <sheetViews>
    <sheetView topLeftCell="A37" zoomScale="89" zoomScaleNormal="89" workbookViewId="0">
      <selection activeCell="I37" sqref="I37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  <col min="14" max="14" width="8.5" customWidth="1"/>
  </cols>
  <sheetData>
    <row r="1" spans="1:11" ht="17.25" thickTop="1" thickBot="1">
      <c r="J1" s="150" t="s">
        <v>0</v>
      </c>
      <c r="K1" s="15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0"/>
    </row>
    <row r="4" spans="1:11">
      <c r="A4" s="165" t="s">
        <v>1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</row>
    <row r="5" spans="1:11">
      <c r="A5" s="165"/>
      <c r="B5" s="165"/>
      <c r="C5" s="165"/>
      <c r="D5" s="165"/>
      <c r="E5" s="165"/>
      <c r="F5" s="165"/>
      <c r="G5" s="165"/>
      <c r="H5" s="165"/>
      <c r="I5" s="165"/>
      <c r="J5" s="165"/>
      <c r="K5" s="165"/>
    </row>
    <row r="6" spans="1:11" ht="6.95" customHeight="1">
      <c r="A6" s="165"/>
      <c r="B6" s="165"/>
      <c r="C6" s="165"/>
      <c r="D6" s="165"/>
      <c r="E6" s="165"/>
      <c r="F6" s="165"/>
      <c r="G6" s="165"/>
      <c r="H6" s="165"/>
      <c r="I6" s="165"/>
      <c r="J6" s="165"/>
      <c r="K6" s="165"/>
    </row>
    <row r="7" spans="1:11" ht="24" customHeight="1">
      <c r="A7" s="95" t="s">
        <v>2</v>
      </c>
      <c r="B7" s="162" t="s">
        <v>128</v>
      </c>
      <c r="C7" s="162"/>
      <c r="D7" s="162"/>
      <c r="E7" s="162"/>
      <c r="F7" s="95" t="s">
        <v>4</v>
      </c>
      <c r="G7" s="162" t="s">
        <v>70</v>
      </c>
      <c r="H7" s="162"/>
      <c r="I7" s="162"/>
      <c r="J7" s="162"/>
      <c r="K7" s="162"/>
    </row>
    <row r="8" spans="1:11" ht="24" customHeight="1">
      <c r="A8" s="95" t="s">
        <v>5</v>
      </c>
      <c r="B8" s="166" t="s">
        <v>6</v>
      </c>
      <c r="C8" s="166"/>
      <c r="D8" s="166"/>
      <c r="E8" s="166"/>
      <c r="F8" s="95" t="s">
        <v>7</v>
      </c>
      <c r="G8" s="162" t="s">
        <v>74</v>
      </c>
      <c r="H8" s="162"/>
      <c r="I8" s="162"/>
      <c r="J8" s="162"/>
      <c r="K8" s="162"/>
    </row>
    <row r="9" spans="1:11" ht="33" customHeight="1">
      <c r="A9" s="95" t="s">
        <v>8</v>
      </c>
      <c r="B9" s="95" t="s">
        <v>9</v>
      </c>
      <c r="C9" s="95" t="s">
        <v>10</v>
      </c>
      <c r="D9" s="95" t="s">
        <v>11</v>
      </c>
      <c r="E9" s="95" t="s">
        <v>12</v>
      </c>
      <c r="F9" s="95" t="s">
        <v>13</v>
      </c>
      <c r="G9" s="95" t="s">
        <v>14</v>
      </c>
      <c r="H9" s="95" t="s">
        <v>15</v>
      </c>
      <c r="I9" s="95" t="s">
        <v>16</v>
      </c>
      <c r="J9" s="95" t="s">
        <v>17</v>
      </c>
      <c r="K9" s="96" t="s">
        <v>18</v>
      </c>
    </row>
    <row r="10" spans="1:11" ht="21.95" customHeight="1">
      <c r="A10" s="97">
        <v>44851</v>
      </c>
      <c r="B10" s="60" t="s">
        <v>130</v>
      </c>
      <c r="C10" s="12">
        <v>39009</v>
      </c>
      <c r="D10" s="60" t="s">
        <v>194</v>
      </c>
      <c r="E10" s="12">
        <v>4</v>
      </c>
      <c r="F10" s="12">
        <v>760</v>
      </c>
      <c r="G10" s="12">
        <f t="shared" ref="G10:G11" si="0">SUM(H10+I10)</f>
        <v>605</v>
      </c>
      <c r="H10" s="12">
        <v>600</v>
      </c>
      <c r="I10" s="12">
        <v>5</v>
      </c>
      <c r="J10" s="57">
        <f t="shared" ref="J10:J11" si="1">H10/F10*100</f>
        <v>78.94736842105263</v>
      </c>
      <c r="K10" s="12"/>
    </row>
    <row r="11" spans="1:11" ht="21.95" customHeight="1">
      <c r="B11" s="63" t="s">
        <v>107</v>
      </c>
      <c r="C11" s="63" t="s">
        <v>108</v>
      </c>
      <c r="D11" s="60" t="s">
        <v>194</v>
      </c>
      <c r="E11" s="36">
        <v>4</v>
      </c>
      <c r="F11" s="140">
        <v>253</v>
      </c>
      <c r="G11" s="12">
        <f t="shared" si="0"/>
        <v>208</v>
      </c>
      <c r="H11" s="36">
        <v>200</v>
      </c>
      <c r="I11" s="36">
        <v>8</v>
      </c>
      <c r="J11" s="57">
        <f t="shared" si="1"/>
        <v>79.051383399209485</v>
      </c>
      <c r="K11" s="36"/>
    </row>
    <row r="12" spans="1:11" ht="21.95" customHeight="1">
      <c r="A12" s="28">
        <v>44852</v>
      </c>
      <c r="B12" s="60" t="s">
        <v>130</v>
      </c>
      <c r="C12" s="12">
        <v>39009</v>
      </c>
      <c r="D12" s="60" t="s">
        <v>194</v>
      </c>
      <c r="E12" s="12">
        <v>8</v>
      </c>
      <c r="F12" s="140">
        <v>760</v>
      </c>
      <c r="G12" s="12">
        <f t="shared" ref="G12:G26" si="2">SUM(H12+I12)</f>
        <v>604</v>
      </c>
      <c r="H12" s="12">
        <v>604</v>
      </c>
      <c r="I12" s="12"/>
      <c r="J12" s="57">
        <f t="shared" ref="J12:J47" si="3">H12/F12*100</f>
        <v>79.473684210526315</v>
      </c>
      <c r="K12" s="12"/>
    </row>
    <row r="13" spans="1:11" ht="21.95" customHeight="1">
      <c r="A13" s="28">
        <v>44853</v>
      </c>
      <c r="B13" s="60" t="s">
        <v>130</v>
      </c>
      <c r="C13" s="12">
        <v>39009</v>
      </c>
      <c r="D13" s="60" t="s">
        <v>194</v>
      </c>
      <c r="E13" s="12">
        <v>8</v>
      </c>
      <c r="F13" s="140">
        <v>760</v>
      </c>
      <c r="G13" s="12">
        <f t="shared" si="2"/>
        <v>626</v>
      </c>
      <c r="H13" s="12">
        <v>621</v>
      </c>
      <c r="I13" s="12">
        <v>5</v>
      </c>
      <c r="J13" s="57">
        <f t="shared" si="3"/>
        <v>81.71052631578948</v>
      </c>
      <c r="K13" s="12"/>
    </row>
    <row r="14" spans="1:11" ht="21.95" customHeight="1">
      <c r="A14" s="28">
        <v>44854</v>
      </c>
      <c r="B14" s="60" t="s">
        <v>130</v>
      </c>
      <c r="C14" s="12">
        <v>39009</v>
      </c>
      <c r="D14" s="60" t="s">
        <v>194</v>
      </c>
      <c r="E14" s="12">
        <v>8</v>
      </c>
      <c r="F14" s="140">
        <v>760</v>
      </c>
      <c r="G14" s="12">
        <f t="shared" si="2"/>
        <v>637</v>
      </c>
      <c r="H14" s="119">
        <v>633</v>
      </c>
      <c r="I14" s="12">
        <v>4</v>
      </c>
      <c r="J14" s="57">
        <f t="shared" si="3"/>
        <v>83.28947368421052</v>
      </c>
      <c r="K14" s="12"/>
    </row>
    <row r="15" spans="1:11" ht="21.95" customHeight="1">
      <c r="A15" s="28">
        <v>44855</v>
      </c>
      <c r="B15" s="60" t="s">
        <v>130</v>
      </c>
      <c r="C15" s="12">
        <v>39009</v>
      </c>
      <c r="D15" s="60" t="s">
        <v>194</v>
      </c>
      <c r="E15" s="12">
        <v>8</v>
      </c>
      <c r="F15" s="140">
        <v>760</v>
      </c>
      <c r="G15" s="12">
        <f t="shared" si="2"/>
        <v>647</v>
      </c>
      <c r="H15" s="119">
        <v>640</v>
      </c>
      <c r="I15" s="12">
        <v>7</v>
      </c>
      <c r="J15" s="57">
        <f t="shared" si="3"/>
        <v>84.210526315789465</v>
      </c>
      <c r="K15" s="12"/>
    </row>
    <row r="16" spans="1:11" ht="21.95" customHeight="1">
      <c r="A16" s="28">
        <v>44858</v>
      </c>
      <c r="B16" s="60" t="s">
        <v>130</v>
      </c>
      <c r="C16" s="12">
        <v>39009</v>
      </c>
      <c r="D16" s="60" t="s">
        <v>194</v>
      </c>
      <c r="E16" s="12">
        <v>8</v>
      </c>
      <c r="F16" s="140">
        <v>760</v>
      </c>
      <c r="G16" s="12">
        <f t="shared" si="2"/>
        <v>663</v>
      </c>
      <c r="H16" s="119">
        <v>653</v>
      </c>
      <c r="I16" s="12">
        <v>10</v>
      </c>
      <c r="J16" s="57">
        <f t="shared" si="3"/>
        <v>85.921052631578945</v>
      </c>
      <c r="K16" s="12"/>
    </row>
    <row r="17" spans="1:11" ht="21.95" customHeight="1">
      <c r="A17" s="28">
        <v>44859</v>
      </c>
      <c r="B17" s="60" t="s">
        <v>130</v>
      </c>
      <c r="C17" s="12">
        <v>39009</v>
      </c>
      <c r="D17" s="60" t="s">
        <v>194</v>
      </c>
      <c r="E17" s="12">
        <v>8</v>
      </c>
      <c r="F17" s="140">
        <v>760</v>
      </c>
      <c r="G17" s="12">
        <f t="shared" si="2"/>
        <v>666</v>
      </c>
      <c r="H17" s="119">
        <v>666</v>
      </c>
      <c r="I17" s="12"/>
      <c r="J17" s="57">
        <f t="shared" si="3"/>
        <v>87.631578947368411</v>
      </c>
      <c r="K17" s="12"/>
    </row>
    <row r="18" spans="1:11" ht="21.95" customHeight="1">
      <c r="A18" s="28">
        <v>44860</v>
      </c>
      <c r="B18" s="60" t="s">
        <v>130</v>
      </c>
      <c r="C18" s="12">
        <v>39009</v>
      </c>
      <c r="D18" s="60" t="s">
        <v>194</v>
      </c>
      <c r="E18" s="12">
        <v>8</v>
      </c>
      <c r="F18" s="140">
        <v>760</v>
      </c>
      <c r="G18" s="12">
        <f t="shared" si="2"/>
        <v>670</v>
      </c>
      <c r="H18" s="119">
        <v>670</v>
      </c>
      <c r="I18" s="12"/>
      <c r="J18" s="57">
        <f t="shared" si="3"/>
        <v>88.157894736842096</v>
      </c>
      <c r="K18" s="12"/>
    </row>
    <row r="19" spans="1:11" ht="21.95" customHeight="1">
      <c r="A19" s="28">
        <v>44861</v>
      </c>
      <c r="B19" s="60" t="s">
        <v>130</v>
      </c>
      <c r="C19" s="12">
        <v>39009</v>
      </c>
      <c r="D19" s="60" t="s">
        <v>194</v>
      </c>
      <c r="E19" s="12">
        <v>8</v>
      </c>
      <c r="F19" s="140">
        <v>760</v>
      </c>
      <c r="G19" s="12">
        <f t="shared" si="2"/>
        <v>703</v>
      </c>
      <c r="H19" s="119">
        <v>700</v>
      </c>
      <c r="I19" s="12">
        <v>3</v>
      </c>
      <c r="J19" s="57">
        <f t="shared" si="3"/>
        <v>92.10526315789474</v>
      </c>
      <c r="K19" s="12"/>
    </row>
    <row r="20" spans="1:11" ht="21.95" customHeight="1">
      <c r="A20" s="28">
        <v>44862</v>
      </c>
      <c r="B20" s="60" t="s">
        <v>130</v>
      </c>
      <c r="C20" s="12">
        <v>39009</v>
      </c>
      <c r="D20" s="60" t="s">
        <v>194</v>
      </c>
      <c r="E20" s="12">
        <v>8</v>
      </c>
      <c r="F20" s="140">
        <v>760</v>
      </c>
      <c r="G20" s="12">
        <f t="shared" si="2"/>
        <v>717</v>
      </c>
      <c r="H20" s="119">
        <v>712</v>
      </c>
      <c r="I20" s="12">
        <v>5</v>
      </c>
      <c r="J20" s="57">
        <f t="shared" si="3"/>
        <v>93.684210526315795</v>
      </c>
      <c r="K20" s="12"/>
    </row>
    <row r="21" spans="1:11" ht="21.95" customHeight="1">
      <c r="A21" s="28">
        <v>44865</v>
      </c>
      <c r="B21" s="60" t="s">
        <v>130</v>
      </c>
      <c r="C21" s="12">
        <v>39009</v>
      </c>
      <c r="D21" s="60" t="s">
        <v>194</v>
      </c>
      <c r="E21" s="12">
        <v>8</v>
      </c>
      <c r="F21" s="140">
        <v>760</v>
      </c>
      <c r="G21" s="12">
        <f t="shared" si="2"/>
        <v>724</v>
      </c>
      <c r="H21" s="119">
        <v>724</v>
      </c>
      <c r="I21" s="12"/>
      <c r="J21" s="57">
        <f t="shared" si="3"/>
        <v>95.263157894736835</v>
      </c>
      <c r="K21" s="12"/>
    </row>
    <row r="22" spans="1:11" ht="21.95" customHeight="1">
      <c r="A22" s="28">
        <v>44866</v>
      </c>
      <c r="B22" s="60" t="s">
        <v>130</v>
      </c>
      <c r="C22" s="12">
        <v>39009</v>
      </c>
      <c r="D22" s="60" t="s">
        <v>194</v>
      </c>
      <c r="E22" s="12">
        <v>8</v>
      </c>
      <c r="F22" s="140">
        <v>760</v>
      </c>
      <c r="G22" s="12">
        <f t="shared" si="2"/>
        <v>772</v>
      </c>
      <c r="H22" s="119">
        <v>766</v>
      </c>
      <c r="I22" s="12">
        <v>6</v>
      </c>
      <c r="J22" s="57">
        <f t="shared" si="3"/>
        <v>100.78947368421052</v>
      </c>
      <c r="K22" s="12"/>
    </row>
    <row r="23" spans="1:11" ht="21.95" customHeight="1">
      <c r="A23" s="28">
        <v>44867</v>
      </c>
      <c r="B23" s="60" t="s">
        <v>130</v>
      </c>
      <c r="C23" s="12">
        <v>39009</v>
      </c>
      <c r="D23" s="60" t="s">
        <v>194</v>
      </c>
      <c r="E23" s="12">
        <v>8</v>
      </c>
      <c r="F23" s="140">
        <v>760</v>
      </c>
      <c r="G23" s="12">
        <f t="shared" si="2"/>
        <v>772</v>
      </c>
      <c r="H23" s="119">
        <v>765</v>
      </c>
      <c r="I23" s="12">
        <v>7</v>
      </c>
      <c r="J23" s="57">
        <f t="shared" si="3"/>
        <v>100.6578947368421</v>
      </c>
      <c r="K23" s="12"/>
    </row>
    <row r="24" spans="1:11" ht="21.95" customHeight="1">
      <c r="A24" s="28">
        <v>44868</v>
      </c>
      <c r="B24" s="60" t="s">
        <v>107</v>
      </c>
      <c r="C24" s="60" t="s">
        <v>108</v>
      </c>
      <c r="D24" s="12" t="s">
        <v>28</v>
      </c>
      <c r="E24" s="36">
        <v>3</v>
      </c>
      <c r="F24" s="12">
        <v>1125</v>
      </c>
      <c r="G24" s="12">
        <f t="shared" si="2"/>
        <v>112</v>
      </c>
      <c r="H24" s="36">
        <v>100</v>
      </c>
      <c r="I24" s="36">
        <v>12</v>
      </c>
      <c r="J24" s="57">
        <f t="shared" si="3"/>
        <v>8.8888888888888893</v>
      </c>
      <c r="K24" s="12"/>
    </row>
    <row r="25" spans="1:11" ht="21.95" customHeight="1">
      <c r="A25" s="36"/>
      <c r="B25" s="63" t="s">
        <v>130</v>
      </c>
      <c r="C25" s="36">
        <v>39009</v>
      </c>
      <c r="D25" s="12" t="s">
        <v>28</v>
      </c>
      <c r="E25" s="36">
        <v>3</v>
      </c>
      <c r="F25" s="36">
        <v>1125</v>
      </c>
      <c r="G25" s="119">
        <f t="shared" si="2"/>
        <v>422</v>
      </c>
      <c r="H25" s="36">
        <v>400</v>
      </c>
      <c r="I25" s="36">
        <v>22</v>
      </c>
      <c r="J25" s="57">
        <f t="shared" si="3"/>
        <v>35.555555555555557</v>
      </c>
      <c r="K25" s="12"/>
    </row>
    <row r="26" spans="1:11" ht="21.95" customHeight="1">
      <c r="A26" s="36"/>
      <c r="B26" s="63" t="s">
        <v>129</v>
      </c>
      <c r="C26" s="36">
        <v>261</v>
      </c>
      <c r="D26" s="12" t="s">
        <v>28</v>
      </c>
      <c r="E26" s="36">
        <v>2</v>
      </c>
      <c r="F26" s="36">
        <v>1125</v>
      </c>
      <c r="G26" s="119">
        <f t="shared" si="2"/>
        <v>1053</v>
      </c>
      <c r="H26" s="36">
        <v>1000</v>
      </c>
      <c r="I26" s="36">
        <v>53</v>
      </c>
      <c r="J26" s="57">
        <f t="shared" si="3"/>
        <v>88.888888888888886</v>
      </c>
      <c r="K26" s="12"/>
    </row>
    <row r="27" spans="1:11" ht="21.95" customHeight="1">
      <c r="A27" s="28">
        <v>44869</v>
      </c>
      <c r="B27" s="60" t="s">
        <v>129</v>
      </c>
      <c r="C27" s="12">
        <v>261</v>
      </c>
      <c r="D27" s="12" t="s">
        <v>28</v>
      </c>
      <c r="E27" s="12">
        <v>4</v>
      </c>
      <c r="F27" s="12">
        <v>1500</v>
      </c>
      <c r="G27" s="12">
        <f>SUM(H27+I27)</f>
        <v>1032</v>
      </c>
      <c r="H27" s="12">
        <v>1000</v>
      </c>
      <c r="I27" s="12">
        <v>32</v>
      </c>
      <c r="J27" s="57">
        <f t="shared" si="3"/>
        <v>66.666666666666657</v>
      </c>
      <c r="K27" s="12"/>
    </row>
    <row r="28" spans="1:11" ht="21.95" customHeight="1">
      <c r="A28" s="36"/>
      <c r="B28" s="60" t="s">
        <v>109</v>
      </c>
      <c r="C28" s="60" t="s">
        <v>108</v>
      </c>
      <c r="D28" s="12" t="s">
        <v>28</v>
      </c>
      <c r="E28" s="12">
        <v>4</v>
      </c>
      <c r="F28" s="12">
        <v>1500</v>
      </c>
      <c r="G28" s="12">
        <f t="shared" ref="G28:G31" si="4">SUM(H28+I28)</f>
        <v>344</v>
      </c>
      <c r="H28" s="12">
        <v>300</v>
      </c>
      <c r="I28" s="12">
        <v>44</v>
      </c>
      <c r="J28" s="57">
        <f t="shared" si="3"/>
        <v>20</v>
      </c>
      <c r="K28" s="12"/>
    </row>
    <row r="29" spans="1:11" ht="21.95" customHeight="1">
      <c r="A29" s="28">
        <v>44872</v>
      </c>
      <c r="B29" s="60" t="s">
        <v>129</v>
      </c>
      <c r="C29" s="12">
        <v>261</v>
      </c>
      <c r="D29" s="12" t="s">
        <v>28</v>
      </c>
      <c r="E29" s="12">
        <v>3</v>
      </c>
      <c r="F29" s="12">
        <v>1125</v>
      </c>
      <c r="G29" s="12">
        <v>200</v>
      </c>
      <c r="H29" s="12">
        <v>200</v>
      </c>
      <c r="I29" s="12">
        <v>53</v>
      </c>
      <c r="J29" s="57">
        <f t="shared" si="3"/>
        <v>17.777777777777779</v>
      </c>
      <c r="K29" s="12"/>
    </row>
    <row r="30" spans="1:11" ht="21.95" customHeight="1">
      <c r="B30" s="60" t="s">
        <v>130</v>
      </c>
      <c r="C30" s="60">
        <v>39009</v>
      </c>
      <c r="D30" s="12" t="s">
        <v>28</v>
      </c>
      <c r="E30" s="12">
        <v>3</v>
      </c>
      <c r="F30" s="12">
        <v>1125</v>
      </c>
      <c r="G30" s="12">
        <f t="shared" si="4"/>
        <v>555</v>
      </c>
      <c r="H30" s="12">
        <v>500</v>
      </c>
      <c r="I30" s="12">
        <v>55</v>
      </c>
      <c r="J30" s="57">
        <f t="shared" si="3"/>
        <v>44.444444444444443</v>
      </c>
      <c r="K30" s="12"/>
    </row>
    <row r="31" spans="1:11" ht="21.95" customHeight="1">
      <c r="B31" s="60" t="s">
        <v>109</v>
      </c>
      <c r="C31" s="60" t="s">
        <v>108</v>
      </c>
      <c r="D31" s="12" t="s">
        <v>28</v>
      </c>
      <c r="E31" s="12">
        <v>3</v>
      </c>
      <c r="F31" s="12">
        <v>750</v>
      </c>
      <c r="G31" s="12">
        <f t="shared" si="4"/>
        <v>263</v>
      </c>
      <c r="H31" s="12">
        <v>200</v>
      </c>
      <c r="I31" s="12">
        <v>63</v>
      </c>
      <c r="J31" s="57">
        <f t="shared" si="3"/>
        <v>26.666666666666668</v>
      </c>
      <c r="K31" s="12"/>
    </row>
    <row r="32" spans="1:11" ht="21.95" customHeight="1">
      <c r="A32" s="28">
        <v>44873</v>
      </c>
      <c r="B32" s="60" t="s">
        <v>129</v>
      </c>
      <c r="C32" s="119">
        <v>261</v>
      </c>
      <c r="D32" s="119" t="s">
        <v>28</v>
      </c>
      <c r="E32" s="119">
        <v>3</v>
      </c>
      <c r="F32" s="119">
        <v>1125</v>
      </c>
      <c r="G32" s="119">
        <v>200</v>
      </c>
      <c r="H32" s="119">
        <v>1000</v>
      </c>
      <c r="I32" s="12">
        <v>112</v>
      </c>
      <c r="J32" s="57">
        <f t="shared" si="3"/>
        <v>88.888888888888886</v>
      </c>
      <c r="K32" s="12"/>
    </row>
    <row r="33" spans="1:11" ht="21.95" customHeight="1">
      <c r="B33" s="60" t="s">
        <v>130</v>
      </c>
      <c r="C33" s="60">
        <v>39009</v>
      </c>
      <c r="D33" s="119" t="s">
        <v>28</v>
      </c>
      <c r="E33" s="119">
        <v>3</v>
      </c>
      <c r="F33" s="119">
        <v>1125</v>
      </c>
      <c r="G33" s="119">
        <f t="shared" ref="G33:G34" si="5">SUM(H33+I33)</f>
        <v>524</v>
      </c>
      <c r="H33" s="119">
        <v>500</v>
      </c>
      <c r="I33" s="12">
        <v>24</v>
      </c>
      <c r="J33" s="57">
        <f t="shared" si="3"/>
        <v>44.444444444444443</v>
      </c>
      <c r="K33" s="12"/>
    </row>
    <row r="34" spans="1:11" ht="21.95" customHeight="1">
      <c r="B34" s="60" t="s">
        <v>109</v>
      </c>
      <c r="C34" s="60" t="s">
        <v>108</v>
      </c>
      <c r="D34" s="119" t="s">
        <v>28</v>
      </c>
      <c r="E34" s="119">
        <v>3</v>
      </c>
      <c r="F34" s="119">
        <v>750</v>
      </c>
      <c r="G34" s="119">
        <f t="shared" si="5"/>
        <v>267</v>
      </c>
      <c r="H34" s="119">
        <v>200</v>
      </c>
      <c r="I34" s="36">
        <v>67</v>
      </c>
      <c r="J34" s="57">
        <f t="shared" si="3"/>
        <v>26.666666666666668</v>
      </c>
      <c r="K34" s="12"/>
    </row>
    <row r="35" spans="1:11" ht="21.95" customHeight="1">
      <c r="A35" s="28">
        <v>44874</v>
      </c>
      <c r="B35" s="60" t="s">
        <v>129</v>
      </c>
      <c r="C35" s="119">
        <v>261</v>
      </c>
      <c r="D35" s="119" t="s">
        <v>28</v>
      </c>
      <c r="E35" s="119">
        <v>3</v>
      </c>
      <c r="F35" s="119">
        <v>1125</v>
      </c>
      <c r="G35" s="119">
        <v>200</v>
      </c>
      <c r="H35" s="119">
        <v>1000</v>
      </c>
      <c r="I35" s="12">
        <v>90</v>
      </c>
      <c r="J35" s="57">
        <f t="shared" si="3"/>
        <v>88.888888888888886</v>
      </c>
      <c r="K35" s="24"/>
    </row>
    <row r="36" spans="1:11" ht="21.95" customHeight="1">
      <c r="B36" s="60" t="s">
        <v>130</v>
      </c>
      <c r="C36" s="60">
        <v>39009</v>
      </c>
      <c r="D36" s="119" t="s">
        <v>28</v>
      </c>
      <c r="E36" s="119">
        <v>3</v>
      </c>
      <c r="F36" s="119">
        <v>1125</v>
      </c>
      <c r="G36" s="119">
        <f t="shared" ref="G36:G37" si="6">SUM(H36+I36)</f>
        <v>535</v>
      </c>
      <c r="H36" s="119">
        <v>500</v>
      </c>
      <c r="I36" s="12">
        <v>35</v>
      </c>
      <c r="J36" s="57">
        <f t="shared" si="3"/>
        <v>44.444444444444443</v>
      </c>
      <c r="K36" s="24"/>
    </row>
    <row r="37" spans="1:11" ht="21.95" customHeight="1">
      <c r="B37" s="60" t="s">
        <v>109</v>
      </c>
      <c r="C37" s="60" t="s">
        <v>108</v>
      </c>
      <c r="D37" s="119" t="s">
        <v>28</v>
      </c>
      <c r="E37" s="119">
        <v>3</v>
      </c>
      <c r="F37" s="119">
        <v>750</v>
      </c>
      <c r="G37" s="119">
        <f t="shared" si="6"/>
        <v>212</v>
      </c>
      <c r="H37" s="119">
        <v>200</v>
      </c>
      <c r="I37" s="12">
        <v>12</v>
      </c>
      <c r="J37" s="57">
        <f t="shared" si="3"/>
        <v>26.666666666666668</v>
      </c>
      <c r="K37" s="24"/>
    </row>
    <row r="38" spans="1:11" ht="21.95" customHeight="1">
      <c r="A38" s="28">
        <v>44875</v>
      </c>
      <c r="B38" s="60" t="s">
        <v>129</v>
      </c>
      <c r="C38" s="119">
        <v>261</v>
      </c>
      <c r="D38" s="119" t="s">
        <v>28</v>
      </c>
      <c r="E38" s="119">
        <v>3</v>
      </c>
      <c r="F38" s="119">
        <v>1125</v>
      </c>
      <c r="G38" s="119">
        <v>200</v>
      </c>
      <c r="H38" s="119">
        <v>1000</v>
      </c>
      <c r="I38" s="12">
        <v>34</v>
      </c>
      <c r="J38" s="57">
        <f t="shared" si="3"/>
        <v>88.888888888888886</v>
      </c>
      <c r="K38" s="24"/>
    </row>
    <row r="39" spans="1:11" ht="21.95" customHeight="1">
      <c r="B39" s="60" t="s">
        <v>130</v>
      </c>
      <c r="C39" s="60">
        <v>39009</v>
      </c>
      <c r="D39" s="119" t="s">
        <v>28</v>
      </c>
      <c r="E39" s="119">
        <v>3</v>
      </c>
      <c r="F39" s="119">
        <v>1125</v>
      </c>
      <c r="G39" s="119">
        <f t="shared" ref="G39:G40" si="7">SUM(H39+I39)</f>
        <v>554</v>
      </c>
      <c r="H39" s="119">
        <v>500</v>
      </c>
      <c r="I39" s="12">
        <v>54</v>
      </c>
      <c r="J39" s="57">
        <f t="shared" si="3"/>
        <v>44.444444444444443</v>
      </c>
      <c r="K39" s="24"/>
    </row>
    <row r="40" spans="1:11" ht="21.95" customHeight="1">
      <c r="B40" s="60" t="s">
        <v>109</v>
      </c>
      <c r="C40" s="60" t="s">
        <v>108</v>
      </c>
      <c r="D40" s="119" t="s">
        <v>28</v>
      </c>
      <c r="E40" s="119">
        <v>3</v>
      </c>
      <c r="F40" s="119">
        <v>750</v>
      </c>
      <c r="G40" s="119">
        <f t="shared" si="7"/>
        <v>233</v>
      </c>
      <c r="H40" s="119">
        <v>200</v>
      </c>
      <c r="I40" s="12">
        <v>33</v>
      </c>
      <c r="J40" s="57">
        <f t="shared" si="3"/>
        <v>26.666666666666668</v>
      </c>
      <c r="K40" s="24"/>
    </row>
    <row r="41" spans="1:11" ht="21.95" customHeight="1">
      <c r="A41" s="28">
        <v>44876</v>
      </c>
      <c r="B41" s="60" t="s">
        <v>129</v>
      </c>
      <c r="C41" s="119">
        <v>261</v>
      </c>
      <c r="D41" s="119" t="s">
        <v>28</v>
      </c>
      <c r="E41" s="119">
        <v>3</v>
      </c>
      <c r="F41" s="119">
        <v>1125</v>
      </c>
      <c r="G41" s="119">
        <v>200</v>
      </c>
      <c r="H41" s="119">
        <v>1000</v>
      </c>
      <c r="I41" s="12">
        <v>49</v>
      </c>
      <c r="J41" s="57">
        <f t="shared" si="3"/>
        <v>88.888888888888886</v>
      </c>
      <c r="K41" s="24"/>
    </row>
    <row r="42" spans="1:11" ht="21.95" customHeight="1">
      <c r="B42" s="60" t="s">
        <v>130</v>
      </c>
      <c r="C42" s="60">
        <v>39009</v>
      </c>
      <c r="D42" s="119" t="s">
        <v>28</v>
      </c>
      <c r="E42" s="119">
        <v>3</v>
      </c>
      <c r="F42" s="119">
        <v>1125</v>
      </c>
      <c r="G42" s="119">
        <f t="shared" ref="G42:G43" si="8">SUM(H42+I42)</f>
        <v>523</v>
      </c>
      <c r="H42" s="119">
        <v>500</v>
      </c>
      <c r="I42" s="12">
        <v>23</v>
      </c>
      <c r="J42" s="57">
        <f t="shared" si="3"/>
        <v>44.444444444444443</v>
      </c>
      <c r="K42" s="24"/>
    </row>
    <row r="43" spans="1:11" ht="21.95" customHeight="1">
      <c r="B43" s="60" t="s">
        <v>109</v>
      </c>
      <c r="C43" s="60" t="s">
        <v>108</v>
      </c>
      <c r="D43" s="119" t="s">
        <v>28</v>
      </c>
      <c r="E43" s="119">
        <v>3</v>
      </c>
      <c r="F43" s="119">
        <v>750</v>
      </c>
      <c r="G43" s="119">
        <f t="shared" si="8"/>
        <v>264</v>
      </c>
      <c r="H43" s="119">
        <v>200</v>
      </c>
      <c r="I43" s="12">
        <v>64</v>
      </c>
      <c r="J43" s="57">
        <f t="shared" si="3"/>
        <v>26.666666666666668</v>
      </c>
      <c r="K43" s="24"/>
    </row>
    <row r="44" spans="1:11" ht="21.95" customHeight="1">
      <c r="A44" s="28">
        <v>44879</v>
      </c>
      <c r="B44" s="60" t="s">
        <v>129</v>
      </c>
      <c r="C44" s="119">
        <v>261</v>
      </c>
      <c r="D44" s="119" t="s">
        <v>28</v>
      </c>
      <c r="E44" s="119">
        <v>3</v>
      </c>
      <c r="F44" s="119">
        <v>1125</v>
      </c>
      <c r="G44" s="119">
        <v>200</v>
      </c>
      <c r="H44" s="119">
        <v>1000</v>
      </c>
      <c r="I44" s="12">
        <v>44</v>
      </c>
      <c r="J44" s="57">
        <f t="shared" si="3"/>
        <v>88.888888888888886</v>
      </c>
      <c r="K44" s="24"/>
    </row>
    <row r="45" spans="1:11" ht="21.95" customHeight="1">
      <c r="B45" s="60" t="s">
        <v>130</v>
      </c>
      <c r="C45" s="60">
        <v>39009</v>
      </c>
      <c r="D45" s="119" t="s">
        <v>28</v>
      </c>
      <c r="E45" s="119">
        <v>3</v>
      </c>
      <c r="F45" s="119">
        <v>1125</v>
      </c>
      <c r="G45" s="119">
        <f t="shared" ref="G45:G47" si="9">SUM(H45+I45)</f>
        <v>521</v>
      </c>
      <c r="H45" s="119">
        <v>500</v>
      </c>
      <c r="I45" s="12">
        <v>21</v>
      </c>
      <c r="J45" s="57">
        <f t="shared" si="3"/>
        <v>44.444444444444443</v>
      </c>
      <c r="K45" s="24"/>
    </row>
    <row r="46" spans="1:11" ht="21.95" customHeight="1">
      <c r="A46" s="11"/>
      <c r="B46" s="60" t="s">
        <v>109</v>
      </c>
      <c r="C46" s="60" t="s">
        <v>108</v>
      </c>
      <c r="D46" s="119" t="s">
        <v>28</v>
      </c>
      <c r="E46" s="119">
        <v>3</v>
      </c>
      <c r="F46" s="119">
        <v>750</v>
      </c>
      <c r="G46" s="119">
        <f t="shared" si="9"/>
        <v>212</v>
      </c>
      <c r="H46" s="119">
        <v>200</v>
      </c>
      <c r="I46" s="12">
        <v>12</v>
      </c>
      <c r="J46" s="57">
        <f t="shared" si="3"/>
        <v>26.666666666666668</v>
      </c>
      <c r="K46" s="24"/>
    </row>
    <row r="47" spans="1:11" ht="21.95" customHeight="1">
      <c r="A47" s="29">
        <v>44880</v>
      </c>
      <c r="B47" s="60" t="s">
        <v>129</v>
      </c>
      <c r="C47" s="12">
        <v>261</v>
      </c>
      <c r="D47" s="119" t="s">
        <v>28</v>
      </c>
      <c r="E47" s="12">
        <v>8</v>
      </c>
      <c r="F47" s="12">
        <v>3000</v>
      </c>
      <c r="G47" s="12">
        <f t="shared" si="9"/>
        <v>1837</v>
      </c>
      <c r="H47" s="12">
        <v>1800</v>
      </c>
      <c r="I47" s="12">
        <v>37</v>
      </c>
      <c r="J47" s="57">
        <f t="shared" si="3"/>
        <v>60</v>
      </c>
      <c r="K47" s="24"/>
    </row>
    <row r="48" spans="1:11" ht="21" customHeight="1">
      <c r="A48" s="142" t="s">
        <v>20</v>
      </c>
      <c r="B48" s="142"/>
      <c r="C48" s="14">
        <f>COUNT(A10:A47)</f>
        <v>22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37508</v>
      </c>
      <c r="D49" s="15"/>
      <c r="E49" s="15"/>
      <c r="F49" s="147"/>
      <c r="G49" s="147"/>
      <c r="H49" s="147"/>
      <c r="I49" s="69"/>
      <c r="J49" s="69"/>
      <c r="K49" s="70"/>
    </row>
    <row r="50" spans="1:11" ht="21" customHeight="1">
      <c r="A50" s="146" t="s">
        <v>23</v>
      </c>
      <c r="B50" s="146"/>
      <c r="C50" s="14">
        <f>SUM(H10:H47)</f>
        <v>22954</v>
      </c>
      <c r="D50" s="15"/>
      <c r="E50" s="15"/>
      <c r="F50" s="69"/>
      <c r="G50" s="69"/>
      <c r="H50" s="69"/>
      <c r="I50" s="69"/>
      <c r="J50" s="69"/>
      <c r="K50" s="70"/>
    </row>
    <row r="51" spans="1:11" ht="21" customHeight="1">
      <c r="A51" s="148" t="s">
        <v>24</v>
      </c>
      <c r="B51" s="146"/>
      <c r="C51" s="34">
        <f>SUM(J10:J47)</f>
        <v>2399.7823775512556</v>
      </c>
      <c r="D51" s="15"/>
      <c r="E51" s="15"/>
      <c r="F51" s="147"/>
      <c r="G51" s="147"/>
      <c r="H51" s="147"/>
      <c r="I51" s="147"/>
      <c r="J51" s="69"/>
      <c r="K51" s="149"/>
    </row>
    <row r="52" spans="1:11" ht="21" customHeight="1">
      <c r="A52" s="148" t="s">
        <v>25</v>
      </c>
      <c r="B52" s="146"/>
      <c r="C52" s="14">
        <f>COUNTA(B10:B47)</f>
        <v>38</v>
      </c>
      <c r="D52" s="15"/>
      <c r="E52" s="15"/>
      <c r="F52" s="147"/>
      <c r="G52" s="147"/>
      <c r="H52" s="147"/>
      <c r="I52" s="147"/>
      <c r="J52" s="69"/>
      <c r="K52" s="149"/>
    </row>
    <row r="53" spans="1:11" ht="21" customHeight="1">
      <c r="A53" s="141" t="s">
        <v>26</v>
      </c>
      <c r="B53" s="141"/>
      <c r="C53" s="34">
        <f>C51/C52</f>
        <v>63.1521678302962</v>
      </c>
      <c r="D53" s="15"/>
      <c r="E53" s="15"/>
      <c r="F53" s="147"/>
      <c r="G53" s="147"/>
      <c r="H53" s="147"/>
      <c r="I53" s="147"/>
      <c r="J53" s="69"/>
      <c r="K53" s="149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54"/>
  <sheetViews>
    <sheetView topLeftCell="A38" zoomScale="90" zoomScaleNormal="90" workbookViewId="0">
      <selection activeCell="C52" sqref="C52"/>
    </sheetView>
  </sheetViews>
  <sheetFormatPr defaultColWidth="9" defaultRowHeight="15.75"/>
  <cols>
    <col min="1" max="1" width="10.375" customWidth="1"/>
    <col min="2" max="2" width="18.5" customWidth="1"/>
    <col min="3" max="3" width="15.25" customWidth="1"/>
    <col min="4" max="4" width="13.125" customWidth="1"/>
    <col min="5" max="5" width="12.75" customWidth="1"/>
    <col min="6" max="10" width="8.625" customWidth="1"/>
    <col min="11" max="11" width="13" customWidth="1"/>
    <col min="16" max="16" width="9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/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62</v>
      </c>
      <c r="C7" s="157"/>
      <c r="D7" s="157"/>
      <c r="E7" s="157"/>
      <c r="F7" s="6" t="s">
        <v>4</v>
      </c>
      <c r="G7" s="157" t="s">
        <v>70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79">
        <v>44851</v>
      </c>
      <c r="B10" s="81" t="s">
        <v>84</v>
      </c>
      <c r="C10" s="63" t="s">
        <v>120</v>
      </c>
      <c r="D10" s="81" t="s">
        <v>28</v>
      </c>
      <c r="E10" s="78">
        <v>3</v>
      </c>
      <c r="F10" s="78">
        <v>1125</v>
      </c>
      <c r="G10" s="78">
        <f>SUM(H10+I10)</f>
        <v>834</v>
      </c>
      <c r="H10" s="78">
        <v>800</v>
      </c>
      <c r="I10" s="78">
        <v>34</v>
      </c>
      <c r="J10" s="82">
        <f>G10/F10*100</f>
        <v>74.133333333333326</v>
      </c>
      <c r="K10" s="78"/>
    </row>
    <row r="11" spans="1:11" ht="21.95" customHeight="1">
      <c r="A11" s="80"/>
      <c r="B11" s="81" t="s">
        <v>121</v>
      </c>
      <c r="C11" s="36">
        <v>31010</v>
      </c>
      <c r="D11" s="81" t="s">
        <v>28</v>
      </c>
      <c r="E11" s="78">
        <v>1</v>
      </c>
      <c r="F11" s="78">
        <v>375</v>
      </c>
      <c r="G11" s="78">
        <f t="shared" ref="G11:G33" si="0">SUM(H11+I11)</f>
        <v>265</v>
      </c>
      <c r="H11" s="78">
        <v>250</v>
      </c>
      <c r="I11" s="78">
        <v>15</v>
      </c>
      <c r="J11" s="82">
        <f t="shared" ref="J11:J33" si="1">G11/F11*100</f>
        <v>70.666666666666671</v>
      </c>
      <c r="K11" s="78"/>
    </row>
    <row r="12" spans="1:11" ht="21.95" customHeight="1">
      <c r="A12" s="80"/>
      <c r="B12" s="81" t="s">
        <v>122</v>
      </c>
      <c r="C12" s="63" t="s">
        <v>97</v>
      </c>
      <c r="D12" s="81" t="s">
        <v>28</v>
      </c>
      <c r="E12" s="78">
        <v>4</v>
      </c>
      <c r="F12" s="78">
        <v>1000</v>
      </c>
      <c r="G12" s="78">
        <f t="shared" si="0"/>
        <v>1007</v>
      </c>
      <c r="H12" s="78">
        <v>1000</v>
      </c>
      <c r="I12" s="78">
        <v>7</v>
      </c>
      <c r="J12" s="82">
        <f t="shared" si="1"/>
        <v>100.69999999999999</v>
      </c>
      <c r="K12" s="78"/>
    </row>
    <row r="13" spans="1:11" ht="21.95" customHeight="1">
      <c r="A13" s="79">
        <v>44852</v>
      </c>
      <c r="B13" s="81" t="s">
        <v>84</v>
      </c>
      <c r="C13" s="63" t="s">
        <v>120</v>
      </c>
      <c r="D13" s="81" t="s">
        <v>28</v>
      </c>
      <c r="E13" s="78">
        <v>3</v>
      </c>
      <c r="F13" s="78">
        <v>1125</v>
      </c>
      <c r="G13" s="78">
        <f t="shared" si="0"/>
        <v>910</v>
      </c>
      <c r="H13" s="78">
        <v>900</v>
      </c>
      <c r="I13" s="78">
        <v>10</v>
      </c>
      <c r="J13" s="82">
        <f t="shared" si="1"/>
        <v>80.888888888888886</v>
      </c>
      <c r="K13" s="78"/>
    </row>
    <row r="14" spans="1:11" ht="21.95" customHeight="1">
      <c r="A14" s="80"/>
      <c r="B14" s="81" t="s">
        <v>121</v>
      </c>
      <c r="C14" s="36">
        <v>31010</v>
      </c>
      <c r="D14" s="81" t="s">
        <v>28</v>
      </c>
      <c r="E14" s="78">
        <v>1</v>
      </c>
      <c r="F14" s="78">
        <v>375</v>
      </c>
      <c r="G14" s="78">
        <f t="shared" si="0"/>
        <v>259</v>
      </c>
      <c r="H14" s="78">
        <v>250</v>
      </c>
      <c r="I14" s="78">
        <v>9</v>
      </c>
      <c r="J14" s="82">
        <f t="shared" si="1"/>
        <v>69.066666666666663</v>
      </c>
      <c r="K14" s="78"/>
    </row>
    <row r="15" spans="1:11" ht="21.95" customHeight="1">
      <c r="A15" s="80"/>
      <c r="B15" s="81" t="s">
        <v>122</v>
      </c>
      <c r="C15" s="63" t="s">
        <v>97</v>
      </c>
      <c r="D15" s="81" t="s">
        <v>28</v>
      </c>
      <c r="E15" s="78">
        <v>4</v>
      </c>
      <c r="F15" s="78">
        <v>2500</v>
      </c>
      <c r="G15" s="78">
        <f t="shared" si="0"/>
        <v>2112</v>
      </c>
      <c r="H15" s="78">
        <v>2100</v>
      </c>
      <c r="I15" s="78">
        <v>12</v>
      </c>
      <c r="J15" s="82">
        <f t="shared" si="1"/>
        <v>84.48</v>
      </c>
      <c r="K15" s="78"/>
    </row>
    <row r="16" spans="1:11" ht="21.95" customHeight="1">
      <c r="A16" s="79">
        <v>44853</v>
      </c>
      <c r="B16" s="81" t="s">
        <v>84</v>
      </c>
      <c r="C16" s="63" t="s">
        <v>120</v>
      </c>
      <c r="D16" s="81" t="s">
        <v>28</v>
      </c>
      <c r="E16" s="78">
        <v>3</v>
      </c>
      <c r="F16" s="78">
        <v>1125</v>
      </c>
      <c r="G16" s="78">
        <f t="shared" si="0"/>
        <v>873</v>
      </c>
      <c r="H16" s="78">
        <v>850</v>
      </c>
      <c r="I16" s="78">
        <v>23</v>
      </c>
      <c r="J16" s="82">
        <f t="shared" si="1"/>
        <v>77.600000000000009</v>
      </c>
      <c r="K16" s="78"/>
    </row>
    <row r="17" spans="1:11" ht="21.95" customHeight="1">
      <c r="A17" s="80"/>
      <c r="B17" s="81" t="s">
        <v>121</v>
      </c>
      <c r="C17" s="63">
        <v>31010</v>
      </c>
      <c r="D17" s="81" t="s">
        <v>28</v>
      </c>
      <c r="E17" s="78">
        <v>1</v>
      </c>
      <c r="F17" s="78">
        <v>375</v>
      </c>
      <c r="G17" s="78">
        <f t="shared" si="0"/>
        <v>262</v>
      </c>
      <c r="H17" s="78">
        <v>250</v>
      </c>
      <c r="I17" s="78">
        <v>12</v>
      </c>
      <c r="J17" s="82">
        <f t="shared" si="1"/>
        <v>69.86666666666666</v>
      </c>
      <c r="K17" s="80"/>
    </row>
    <row r="18" spans="1:11" ht="21.95" customHeight="1">
      <c r="A18" s="80"/>
      <c r="B18" s="81" t="s">
        <v>122</v>
      </c>
      <c r="C18" s="63" t="s">
        <v>97</v>
      </c>
      <c r="D18" s="81" t="s">
        <v>28</v>
      </c>
      <c r="E18" s="78">
        <v>4</v>
      </c>
      <c r="F18" s="78">
        <v>2500</v>
      </c>
      <c r="G18" s="78">
        <f t="shared" si="0"/>
        <v>2105</v>
      </c>
      <c r="H18" s="78">
        <v>2100</v>
      </c>
      <c r="I18" s="78">
        <v>5</v>
      </c>
      <c r="J18" s="82">
        <f t="shared" si="1"/>
        <v>84.2</v>
      </c>
      <c r="K18" s="78"/>
    </row>
    <row r="19" spans="1:11" ht="21.95" customHeight="1">
      <c r="A19" s="79">
        <v>44854</v>
      </c>
      <c r="B19" s="81" t="s">
        <v>84</v>
      </c>
      <c r="C19" s="63" t="s">
        <v>120</v>
      </c>
      <c r="D19" s="81" t="s">
        <v>28</v>
      </c>
      <c r="E19" s="78">
        <v>8</v>
      </c>
      <c r="F19" s="78">
        <v>3000</v>
      </c>
      <c r="G19" s="78">
        <f t="shared" si="0"/>
        <v>2134</v>
      </c>
      <c r="H19" s="78">
        <v>2100</v>
      </c>
      <c r="I19" s="78">
        <v>34</v>
      </c>
      <c r="J19" s="82">
        <f t="shared" si="1"/>
        <v>71.13333333333334</v>
      </c>
      <c r="K19" s="78"/>
    </row>
    <row r="20" spans="1:11" ht="21.95" customHeight="1">
      <c r="A20" s="79">
        <v>44855</v>
      </c>
      <c r="B20" s="81" t="s">
        <v>84</v>
      </c>
      <c r="C20" s="63" t="s">
        <v>120</v>
      </c>
      <c r="D20" s="81" t="s">
        <v>28</v>
      </c>
      <c r="E20" s="78">
        <v>8</v>
      </c>
      <c r="F20" s="78">
        <v>3000</v>
      </c>
      <c r="G20" s="78">
        <f t="shared" si="0"/>
        <v>2115</v>
      </c>
      <c r="H20" s="78">
        <v>2100</v>
      </c>
      <c r="I20" s="78">
        <v>15</v>
      </c>
      <c r="J20" s="82">
        <f t="shared" si="1"/>
        <v>70.5</v>
      </c>
      <c r="K20" s="78"/>
    </row>
    <row r="21" spans="1:11" ht="21.95" customHeight="1">
      <c r="A21" s="79">
        <v>44858</v>
      </c>
      <c r="B21" s="81" t="s">
        <v>84</v>
      </c>
      <c r="C21" s="63" t="s">
        <v>120</v>
      </c>
      <c r="D21" s="81" t="s">
        <v>28</v>
      </c>
      <c r="E21" s="78">
        <v>8</v>
      </c>
      <c r="F21" s="78">
        <v>3000</v>
      </c>
      <c r="G21" s="78">
        <f t="shared" si="0"/>
        <v>2107</v>
      </c>
      <c r="H21" s="78">
        <v>2100</v>
      </c>
      <c r="I21" s="78">
        <v>7</v>
      </c>
      <c r="J21" s="82">
        <f t="shared" si="1"/>
        <v>70.233333333333334</v>
      </c>
      <c r="K21" s="78"/>
    </row>
    <row r="22" spans="1:11" ht="21.95" customHeight="1">
      <c r="A22" s="79">
        <v>44859</v>
      </c>
      <c r="B22" s="81" t="s">
        <v>84</v>
      </c>
      <c r="C22" s="63" t="s">
        <v>120</v>
      </c>
      <c r="D22" s="81" t="s">
        <v>28</v>
      </c>
      <c r="E22" s="78">
        <v>8</v>
      </c>
      <c r="F22" s="78">
        <v>3000</v>
      </c>
      <c r="G22" s="78">
        <f t="shared" si="0"/>
        <v>2110</v>
      </c>
      <c r="H22" s="78">
        <v>2100</v>
      </c>
      <c r="I22" s="78">
        <v>10</v>
      </c>
      <c r="J22" s="82">
        <f t="shared" si="1"/>
        <v>70.333333333333343</v>
      </c>
      <c r="K22" s="78"/>
    </row>
    <row r="23" spans="1:11" ht="21.95" customHeight="1">
      <c r="A23" s="79">
        <v>44860</v>
      </c>
      <c r="B23" s="81" t="s">
        <v>84</v>
      </c>
      <c r="C23" s="63" t="s">
        <v>120</v>
      </c>
      <c r="D23" s="81" t="s">
        <v>28</v>
      </c>
      <c r="E23" s="78">
        <v>8</v>
      </c>
      <c r="F23" s="78">
        <v>3000</v>
      </c>
      <c r="G23" s="78">
        <f t="shared" si="0"/>
        <v>2109</v>
      </c>
      <c r="H23" s="78">
        <v>2100</v>
      </c>
      <c r="I23" s="78">
        <v>9</v>
      </c>
      <c r="J23" s="82">
        <f t="shared" si="1"/>
        <v>70.3</v>
      </c>
      <c r="K23" s="78"/>
    </row>
    <row r="24" spans="1:11" ht="21.95" customHeight="1">
      <c r="A24" s="79">
        <v>44861</v>
      </c>
      <c r="B24" s="81" t="s">
        <v>84</v>
      </c>
      <c r="C24" s="63" t="s">
        <v>120</v>
      </c>
      <c r="D24" s="81" t="s">
        <v>28</v>
      </c>
      <c r="E24" s="78">
        <v>8</v>
      </c>
      <c r="F24" s="78">
        <v>3000</v>
      </c>
      <c r="G24" s="78">
        <f t="shared" si="0"/>
        <v>2112</v>
      </c>
      <c r="H24" s="78">
        <v>2100</v>
      </c>
      <c r="I24" s="78">
        <v>12</v>
      </c>
      <c r="J24" s="82">
        <f t="shared" si="1"/>
        <v>70.399999999999991</v>
      </c>
      <c r="K24" s="78"/>
    </row>
    <row r="25" spans="1:11" ht="21.95" customHeight="1">
      <c r="A25" s="79">
        <v>44862</v>
      </c>
      <c r="B25" s="81" t="s">
        <v>84</v>
      </c>
      <c r="C25" s="63" t="s">
        <v>120</v>
      </c>
      <c r="D25" s="81" t="s">
        <v>28</v>
      </c>
      <c r="E25" s="78">
        <v>8</v>
      </c>
      <c r="F25" s="78">
        <v>3000</v>
      </c>
      <c r="G25" s="78">
        <f t="shared" si="0"/>
        <v>2123</v>
      </c>
      <c r="H25" s="78">
        <v>2100</v>
      </c>
      <c r="I25" s="78">
        <v>23</v>
      </c>
      <c r="J25" s="82">
        <f t="shared" si="1"/>
        <v>70.766666666666666</v>
      </c>
      <c r="K25" s="78"/>
    </row>
    <row r="26" spans="1:11" ht="21.95" customHeight="1">
      <c r="A26" s="79">
        <v>44865</v>
      </c>
      <c r="B26" s="81" t="s">
        <v>84</v>
      </c>
      <c r="C26" s="63" t="s">
        <v>120</v>
      </c>
      <c r="D26" s="81" t="s">
        <v>28</v>
      </c>
      <c r="E26" s="78">
        <v>8</v>
      </c>
      <c r="F26" s="78">
        <v>3000</v>
      </c>
      <c r="G26" s="78">
        <f t="shared" si="0"/>
        <v>2112</v>
      </c>
      <c r="H26" s="78">
        <v>2100</v>
      </c>
      <c r="I26" s="78">
        <v>12</v>
      </c>
      <c r="J26" s="82">
        <f t="shared" si="1"/>
        <v>70.399999999999991</v>
      </c>
      <c r="K26" s="78"/>
    </row>
    <row r="27" spans="1:11" ht="21.95" customHeight="1">
      <c r="A27" s="79">
        <v>44866</v>
      </c>
      <c r="B27" s="81" t="s">
        <v>84</v>
      </c>
      <c r="C27" s="63" t="s">
        <v>120</v>
      </c>
      <c r="D27" s="81" t="s">
        <v>28</v>
      </c>
      <c r="E27" s="78">
        <v>8</v>
      </c>
      <c r="F27" s="78">
        <v>3000</v>
      </c>
      <c r="G27" s="78">
        <f t="shared" si="0"/>
        <v>2105</v>
      </c>
      <c r="H27" s="78">
        <v>2100</v>
      </c>
      <c r="I27" s="78">
        <v>5</v>
      </c>
      <c r="J27" s="82">
        <f t="shared" si="1"/>
        <v>70.166666666666671</v>
      </c>
      <c r="K27" s="78"/>
    </row>
    <row r="28" spans="1:11" ht="21.95" customHeight="1">
      <c r="A28" s="83">
        <v>44867</v>
      </c>
      <c r="B28" s="81" t="s">
        <v>84</v>
      </c>
      <c r="C28" s="63" t="s">
        <v>120</v>
      </c>
      <c r="D28" s="81" t="s">
        <v>28</v>
      </c>
      <c r="E28" s="78">
        <v>8</v>
      </c>
      <c r="F28" s="78">
        <v>3000</v>
      </c>
      <c r="G28" s="78">
        <f t="shared" si="0"/>
        <v>2134</v>
      </c>
      <c r="H28" s="78">
        <v>2100</v>
      </c>
      <c r="I28" s="78">
        <v>34</v>
      </c>
      <c r="J28" s="82">
        <f t="shared" si="1"/>
        <v>71.13333333333334</v>
      </c>
      <c r="K28" s="78"/>
    </row>
    <row r="29" spans="1:11" ht="21.95" customHeight="1">
      <c r="A29" s="83">
        <v>44868</v>
      </c>
      <c r="B29" s="81" t="s">
        <v>84</v>
      </c>
      <c r="C29" s="63" t="s">
        <v>120</v>
      </c>
      <c r="D29" s="81" t="s">
        <v>28</v>
      </c>
      <c r="E29" s="78">
        <v>8</v>
      </c>
      <c r="F29" s="78">
        <v>3000</v>
      </c>
      <c r="G29" s="78">
        <f t="shared" si="0"/>
        <v>2115</v>
      </c>
      <c r="H29" s="78">
        <v>2100</v>
      </c>
      <c r="I29" s="78">
        <v>15</v>
      </c>
      <c r="J29" s="82">
        <f t="shared" si="1"/>
        <v>70.5</v>
      </c>
      <c r="K29" s="78"/>
    </row>
    <row r="30" spans="1:11" ht="21.95" customHeight="1">
      <c r="A30" s="79">
        <v>44869</v>
      </c>
      <c r="B30" s="81" t="s">
        <v>121</v>
      </c>
      <c r="C30" s="36"/>
      <c r="D30" s="81" t="s">
        <v>28</v>
      </c>
      <c r="E30" s="78">
        <v>1</v>
      </c>
      <c r="F30" s="78">
        <v>375</v>
      </c>
      <c r="G30" s="78">
        <f t="shared" si="0"/>
        <v>195</v>
      </c>
      <c r="H30" s="78">
        <v>186</v>
      </c>
      <c r="I30" s="78">
        <v>9</v>
      </c>
      <c r="J30" s="82">
        <f t="shared" si="1"/>
        <v>52</v>
      </c>
      <c r="K30" s="78"/>
    </row>
    <row r="31" spans="1:11" ht="21.95" customHeight="1">
      <c r="A31" s="36"/>
      <c r="B31" s="63" t="s">
        <v>85</v>
      </c>
      <c r="C31" s="63" t="s">
        <v>123</v>
      </c>
      <c r="D31" s="81" t="s">
        <v>28</v>
      </c>
      <c r="E31" s="78">
        <v>2</v>
      </c>
      <c r="F31" s="78">
        <v>750</v>
      </c>
      <c r="G31" s="78">
        <f t="shared" si="0"/>
        <v>645</v>
      </c>
      <c r="H31" s="78">
        <v>600</v>
      </c>
      <c r="I31" s="36">
        <v>45</v>
      </c>
      <c r="J31" s="82">
        <f t="shared" si="1"/>
        <v>86</v>
      </c>
      <c r="K31" s="78"/>
    </row>
    <row r="32" spans="1:11" ht="21.95" customHeight="1">
      <c r="A32" s="36"/>
      <c r="B32" s="63" t="s">
        <v>122</v>
      </c>
      <c r="C32" s="63" t="s">
        <v>97</v>
      </c>
      <c r="D32" s="81" t="s">
        <v>28</v>
      </c>
      <c r="E32" s="78">
        <v>1</v>
      </c>
      <c r="F32" s="78">
        <v>375</v>
      </c>
      <c r="G32" s="78">
        <f t="shared" si="0"/>
        <v>433</v>
      </c>
      <c r="H32" s="78">
        <v>400</v>
      </c>
      <c r="I32" s="36">
        <v>33</v>
      </c>
      <c r="J32" s="82">
        <f t="shared" si="1"/>
        <v>115.46666666666667</v>
      </c>
      <c r="K32" s="78"/>
    </row>
    <row r="33" spans="1:11" ht="21.95" customHeight="1">
      <c r="A33" s="36"/>
      <c r="B33" s="63" t="s">
        <v>84</v>
      </c>
      <c r="C33" s="63" t="s">
        <v>120</v>
      </c>
      <c r="D33" s="81" t="s">
        <v>28</v>
      </c>
      <c r="E33" s="78">
        <v>4</v>
      </c>
      <c r="F33" s="78">
        <v>1500</v>
      </c>
      <c r="G33" s="78">
        <f t="shared" si="0"/>
        <v>863</v>
      </c>
      <c r="H33" s="78">
        <v>810</v>
      </c>
      <c r="I33" s="36">
        <v>53</v>
      </c>
      <c r="J33" s="82">
        <f t="shared" si="1"/>
        <v>57.533333333333339</v>
      </c>
      <c r="K33" s="36"/>
    </row>
    <row r="34" spans="1:11" ht="21.95" customHeight="1">
      <c r="A34" s="79">
        <v>44873</v>
      </c>
      <c r="B34" s="81" t="s">
        <v>122</v>
      </c>
      <c r="C34" s="81" t="s">
        <v>97</v>
      </c>
      <c r="D34" s="81" t="s">
        <v>28</v>
      </c>
      <c r="E34" s="109">
        <v>4</v>
      </c>
      <c r="F34" s="78">
        <v>1500</v>
      </c>
      <c r="G34" s="78">
        <f t="shared" ref="G34:G45" si="2">SUM(H34+I34)</f>
        <v>1619</v>
      </c>
      <c r="H34" s="78">
        <v>1500</v>
      </c>
      <c r="I34" s="78">
        <v>119</v>
      </c>
      <c r="J34" s="82">
        <f t="shared" ref="J34:J45" si="3">G34/F34*100</f>
        <v>107.93333333333332</v>
      </c>
      <c r="K34" s="78"/>
    </row>
    <row r="35" spans="1:11" ht="21.95" customHeight="1">
      <c r="A35" s="79"/>
      <c r="B35" s="81" t="s">
        <v>84</v>
      </c>
      <c r="C35" s="81" t="s">
        <v>120</v>
      </c>
      <c r="D35" s="81" t="s">
        <v>28</v>
      </c>
      <c r="E35" s="109">
        <v>4</v>
      </c>
      <c r="F35" s="109">
        <v>1500</v>
      </c>
      <c r="G35" s="78">
        <f t="shared" si="2"/>
        <v>612</v>
      </c>
      <c r="H35" s="78">
        <v>600</v>
      </c>
      <c r="I35" s="78">
        <v>12</v>
      </c>
      <c r="J35" s="82">
        <f t="shared" si="3"/>
        <v>40.799999999999997</v>
      </c>
      <c r="K35" s="78"/>
    </row>
    <row r="36" spans="1:11" ht="21.95" customHeight="1">
      <c r="A36" s="79">
        <v>44874</v>
      </c>
      <c r="B36" s="115" t="s">
        <v>122</v>
      </c>
      <c r="C36" s="115" t="s">
        <v>97</v>
      </c>
      <c r="D36" s="81" t="s">
        <v>28</v>
      </c>
      <c r="E36" s="109">
        <v>4</v>
      </c>
      <c r="F36" s="109">
        <v>1500</v>
      </c>
      <c r="G36" s="78">
        <f t="shared" si="2"/>
        <v>1523</v>
      </c>
      <c r="H36" s="78">
        <v>1500</v>
      </c>
      <c r="I36" s="78">
        <v>23</v>
      </c>
      <c r="J36" s="82">
        <f t="shared" si="3"/>
        <v>101.53333333333335</v>
      </c>
      <c r="K36" s="78"/>
    </row>
    <row r="37" spans="1:11" ht="21.95" customHeight="1">
      <c r="A37" s="79"/>
      <c r="B37" s="115" t="s">
        <v>84</v>
      </c>
      <c r="C37" s="115" t="s">
        <v>120</v>
      </c>
      <c r="D37" s="81" t="s">
        <v>28</v>
      </c>
      <c r="E37" s="109">
        <v>4</v>
      </c>
      <c r="F37" s="109">
        <v>1500</v>
      </c>
      <c r="G37" s="78">
        <f t="shared" si="2"/>
        <v>612</v>
      </c>
      <c r="H37" s="78">
        <v>600</v>
      </c>
      <c r="I37" s="78">
        <v>12</v>
      </c>
      <c r="J37" s="82">
        <f t="shared" si="3"/>
        <v>40.799999999999997</v>
      </c>
      <c r="K37" s="78"/>
    </row>
    <row r="38" spans="1:11" ht="21.95" customHeight="1">
      <c r="A38" s="79">
        <v>44875</v>
      </c>
      <c r="B38" s="115" t="s">
        <v>122</v>
      </c>
      <c r="C38" s="115" t="s">
        <v>97</v>
      </c>
      <c r="D38" s="81" t="s">
        <v>28</v>
      </c>
      <c r="E38" s="109">
        <v>4</v>
      </c>
      <c r="F38" s="109">
        <v>1500</v>
      </c>
      <c r="G38" s="78">
        <f t="shared" si="2"/>
        <v>1622</v>
      </c>
      <c r="H38" s="78">
        <v>1500</v>
      </c>
      <c r="I38" s="78">
        <v>122</v>
      </c>
      <c r="J38" s="82">
        <f t="shared" si="3"/>
        <v>108.13333333333333</v>
      </c>
      <c r="K38" s="78"/>
    </row>
    <row r="39" spans="1:11" ht="21.95" customHeight="1">
      <c r="A39" s="79"/>
      <c r="B39" s="115" t="s">
        <v>84</v>
      </c>
      <c r="C39" s="115" t="s">
        <v>120</v>
      </c>
      <c r="D39" s="81" t="s">
        <v>28</v>
      </c>
      <c r="E39" s="109">
        <v>4</v>
      </c>
      <c r="F39" s="109">
        <v>1500</v>
      </c>
      <c r="G39" s="78">
        <f t="shared" si="2"/>
        <v>834</v>
      </c>
      <c r="H39" s="78">
        <v>800</v>
      </c>
      <c r="I39" s="78">
        <v>34</v>
      </c>
      <c r="J39" s="104">
        <f t="shared" si="3"/>
        <v>55.600000000000009</v>
      </c>
      <c r="K39" s="12"/>
    </row>
    <row r="40" spans="1:11" ht="21.95" customHeight="1">
      <c r="A40" s="29">
        <v>44876</v>
      </c>
      <c r="B40" s="115" t="s">
        <v>122</v>
      </c>
      <c r="C40" s="115" t="s">
        <v>97</v>
      </c>
      <c r="D40" s="115" t="s">
        <v>28</v>
      </c>
      <c r="E40" s="109">
        <v>4</v>
      </c>
      <c r="F40" s="109">
        <v>1500</v>
      </c>
      <c r="G40" s="109">
        <f t="shared" si="2"/>
        <v>1534</v>
      </c>
      <c r="H40" s="133">
        <v>1500</v>
      </c>
      <c r="I40" s="133">
        <v>34</v>
      </c>
      <c r="J40" s="104">
        <f t="shared" si="3"/>
        <v>102.26666666666667</v>
      </c>
      <c r="K40" s="24"/>
    </row>
    <row r="41" spans="1:11" ht="21.95" customHeight="1">
      <c r="A41" s="11"/>
      <c r="B41" s="115" t="s">
        <v>84</v>
      </c>
      <c r="C41" s="115" t="s">
        <v>120</v>
      </c>
      <c r="D41" s="115" t="s">
        <v>28</v>
      </c>
      <c r="E41" s="109">
        <v>4</v>
      </c>
      <c r="F41" s="109">
        <v>1500</v>
      </c>
      <c r="G41" s="109">
        <f t="shared" si="2"/>
        <v>722</v>
      </c>
      <c r="H41" s="12">
        <v>700</v>
      </c>
      <c r="I41" s="12">
        <v>22</v>
      </c>
      <c r="J41" s="104">
        <f t="shared" si="3"/>
        <v>48.133333333333333</v>
      </c>
      <c r="K41" s="24"/>
    </row>
    <row r="42" spans="1:11" ht="21.95" customHeight="1">
      <c r="A42" s="29">
        <v>44879</v>
      </c>
      <c r="B42" s="115" t="s">
        <v>122</v>
      </c>
      <c r="C42" s="115" t="s">
        <v>97</v>
      </c>
      <c r="D42" s="115" t="s">
        <v>28</v>
      </c>
      <c r="E42" s="109">
        <v>4</v>
      </c>
      <c r="F42" s="109">
        <v>1500</v>
      </c>
      <c r="G42" s="109">
        <f t="shared" si="2"/>
        <v>1543</v>
      </c>
      <c r="H42" s="12">
        <v>1500</v>
      </c>
      <c r="I42" s="12">
        <v>43</v>
      </c>
      <c r="J42" s="104">
        <f t="shared" si="3"/>
        <v>102.86666666666666</v>
      </c>
      <c r="K42" s="24"/>
    </row>
    <row r="43" spans="1:11" ht="21.95" customHeight="1">
      <c r="A43" s="11"/>
      <c r="B43" s="115" t="s">
        <v>84</v>
      </c>
      <c r="C43" s="115" t="s">
        <v>120</v>
      </c>
      <c r="D43" s="115" t="s">
        <v>28</v>
      </c>
      <c r="E43" s="109">
        <v>4</v>
      </c>
      <c r="F43" s="109">
        <v>1500</v>
      </c>
      <c r="G43" s="109">
        <f t="shared" si="2"/>
        <v>844</v>
      </c>
      <c r="H43" s="12">
        <v>800</v>
      </c>
      <c r="I43" s="12">
        <v>44</v>
      </c>
      <c r="J43" s="104">
        <f t="shared" si="3"/>
        <v>56.266666666666666</v>
      </c>
      <c r="K43" s="24"/>
    </row>
    <row r="44" spans="1:11" ht="21.95" customHeight="1">
      <c r="A44" s="29">
        <v>44880</v>
      </c>
      <c r="B44" s="115" t="s">
        <v>122</v>
      </c>
      <c r="C44" s="115" t="s">
        <v>97</v>
      </c>
      <c r="D44" s="115" t="s">
        <v>28</v>
      </c>
      <c r="E44" s="109">
        <v>4</v>
      </c>
      <c r="F44" s="109">
        <v>1500</v>
      </c>
      <c r="G44" s="109">
        <f t="shared" si="2"/>
        <v>1553</v>
      </c>
      <c r="H44" s="12">
        <v>1500</v>
      </c>
      <c r="I44" s="12">
        <v>53</v>
      </c>
      <c r="J44" s="104">
        <f t="shared" si="3"/>
        <v>103.53333333333335</v>
      </c>
      <c r="K44" s="24"/>
    </row>
    <row r="45" spans="1:11" ht="21.95" customHeight="1">
      <c r="A45" s="11"/>
      <c r="B45" s="115" t="s">
        <v>84</v>
      </c>
      <c r="C45" s="115" t="s">
        <v>120</v>
      </c>
      <c r="D45" s="115" t="s">
        <v>28</v>
      </c>
      <c r="E45" s="109">
        <v>4</v>
      </c>
      <c r="F45" s="109">
        <v>1500</v>
      </c>
      <c r="G45" s="109">
        <f t="shared" si="2"/>
        <v>1055</v>
      </c>
      <c r="H45" s="12">
        <v>1000</v>
      </c>
      <c r="I45" s="12">
        <v>55</v>
      </c>
      <c r="J45" s="104">
        <f t="shared" si="3"/>
        <v>70.333333333333343</v>
      </c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v>22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64500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47096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2736.6688888888898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v>34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80.490261437908529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06"/>
  <sheetViews>
    <sheetView topLeftCell="A12" zoomScale="80" zoomScaleNormal="80" workbookViewId="0">
      <selection activeCell="C14" sqref="C14"/>
    </sheetView>
  </sheetViews>
  <sheetFormatPr defaultColWidth="9" defaultRowHeight="15.75"/>
  <cols>
    <col min="1" max="1" width="10.375" customWidth="1"/>
    <col min="2" max="2" width="20" customWidth="1"/>
    <col min="3" max="3" width="17.75" customWidth="1"/>
    <col min="4" max="4" width="13.125" customWidth="1"/>
    <col min="5" max="5" width="8.75" customWidth="1"/>
    <col min="6" max="10" width="8.625" customWidth="1"/>
    <col min="11" max="11" width="14.62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63</v>
      </c>
      <c r="C7" s="157"/>
      <c r="D7" s="157"/>
      <c r="E7" s="157"/>
      <c r="F7" s="6" t="s">
        <v>4</v>
      </c>
      <c r="G7" s="157" t="s">
        <v>148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72</v>
      </c>
      <c r="C10" s="60" t="s">
        <v>73</v>
      </c>
      <c r="D10" s="60" t="s">
        <v>19</v>
      </c>
      <c r="E10" s="12">
        <v>8</v>
      </c>
      <c r="F10" s="38">
        <v>424</v>
      </c>
      <c r="G10" s="122">
        <f t="shared" ref="G10:G13" si="0">SUM(H10+I10)</f>
        <v>262</v>
      </c>
      <c r="H10" s="38">
        <v>262</v>
      </c>
      <c r="I10" s="12"/>
      <c r="J10" s="35">
        <f t="shared" ref="J10:J31" si="1">H10/F10*100</f>
        <v>61.79245283018868</v>
      </c>
      <c r="K10" s="24"/>
    </row>
    <row r="11" spans="1:11" ht="21.95" customHeight="1">
      <c r="A11" s="28">
        <v>44852</v>
      </c>
      <c r="B11" s="60" t="s">
        <v>72</v>
      </c>
      <c r="C11" s="60" t="s">
        <v>73</v>
      </c>
      <c r="D11" s="60" t="s">
        <v>19</v>
      </c>
      <c r="E11" s="117">
        <v>8</v>
      </c>
      <c r="F11" s="38">
        <v>424</v>
      </c>
      <c r="G11" s="122">
        <f t="shared" si="0"/>
        <v>262</v>
      </c>
      <c r="H11" s="38">
        <v>262</v>
      </c>
      <c r="I11" s="12"/>
      <c r="J11" s="35">
        <f t="shared" si="1"/>
        <v>61.79245283018868</v>
      </c>
      <c r="K11" s="24"/>
    </row>
    <row r="12" spans="1:11" ht="21.95" customHeight="1">
      <c r="A12" s="28">
        <v>44853</v>
      </c>
      <c r="B12" s="60" t="s">
        <v>72</v>
      </c>
      <c r="C12" s="60" t="s">
        <v>73</v>
      </c>
      <c r="D12" s="60" t="s">
        <v>19</v>
      </c>
      <c r="E12" s="117">
        <v>8</v>
      </c>
      <c r="F12" s="38">
        <v>424</v>
      </c>
      <c r="G12" s="122">
        <f t="shared" si="0"/>
        <v>262</v>
      </c>
      <c r="H12" s="38">
        <v>262</v>
      </c>
      <c r="I12" s="12"/>
      <c r="J12" s="35">
        <f t="shared" si="1"/>
        <v>61.79245283018868</v>
      </c>
      <c r="K12" s="24"/>
    </row>
    <row r="13" spans="1:11" ht="21.95" customHeight="1">
      <c r="A13" s="28">
        <v>44854</v>
      </c>
      <c r="B13" s="60" t="s">
        <v>72</v>
      </c>
      <c r="C13" s="60" t="s">
        <v>73</v>
      </c>
      <c r="D13" s="60" t="s">
        <v>19</v>
      </c>
      <c r="E13" s="117">
        <v>8</v>
      </c>
      <c r="F13" s="38">
        <v>424</v>
      </c>
      <c r="G13" s="122">
        <f t="shared" si="0"/>
        <v>262</v>
      </c>
      <c r="H13" s="38">
        <v>262</v>
      </c>
      <c r="I13" s="12"/>
      <c r="J13" s="35">
        <f t="shared" si="1"/>
        <v>61.79245283018868</v>
      </c>
      <c r="K13" s="24"/>
    </row>
    <row r="14" spans="1:11" ht="21.95" customHeight="1">
      <c r="A14" s="65">
        <v>44855</v>
      </c>
      <c r="B14" s="63" t="s">
        <v>75</v>
      </c>
      <c r="C14" s="63" t="s">
        <v>73</v>
      </c>
      <c r="D14" s="60" t="s">
        <v>19</v>
      </c>
      <c r="E14" s="117">
        <v>8</v>
      </c>
      <c r="F14" s="122">
        <v>424</v>
      </c>
      <c r="G14" s="122">
        <f t="shared" ref="G14:G31" si="2">SUM(H14+I14)</f>
        <v>424</v>
      </c>
      <c r="H14" s="122">
        <v>424</v>
      </c>
      <c r="I14" s="36"/>
      <c r="J14" s="64">
        <f t="shared" si="1"/>
        <v>100</v>
      </c>
      <c r="K14" s="24"/>
    </row>
    <row r="15" spans="1:11" ht="21.95" customHeight="1">
      <c r="A15" s="62">
        <v>44858</v>
      </c>
      <c r="B15" s="36" t="s">
        <v>75</v>
      </c>
      <c r="C15" s="36" t="s">
        <v>73</v>
      </c>
      <c r="D15" s="60" t="s">
        <v>19</v>
      </c>
      <c r="E15" s="117">
        <v>8</v>
      </c>
      <c r="F15" s="122">
        <v>424</v>
      </c>
      <c r="G15" s="122">
        <f t="shared" si="2"/>
        <v>424</v>
      </c>
      <c r="H15" s="123">
        <v>424</v>
      </c>
      <c r="I15" s="36"/>
      <c r="J15" s="64">
        <f t="shared" si="1"/>
        <v>100</v>
      </c>
      <c r="K15" s="24"/>
    </row>
    <row r="16" spans="1:11" ht="21.95" customHeight="1">
      <c r="A16" s="62">
        <v>44859</v>
      </c>
      <c r="B16" s="36" t="s">
        <v>75</v>
      </c>
      <c r="C16" s="36" t="s">
        <v>73</v>
      </c>
      <c r="D16" s="60" t="s">
        <v>19</v>
      </c>
      <c r="E16" s="117">
        <v>8</v>
      </c>
      <c r="F16" s="122">
        <v>424</v>
      </c>
      <c r="G16" s="122">
        <f t="shared" si="2"/>
        <v>424</v>
      </c>
      <c r="H16" s="122">
        <v>424</v>
      </c>
      <c r="I16" s="36"/>
      <c r="J16" s="64">
        <f t="shared" si="1"/>
        <v>100</v>
      </c>
      <c r="K16" s="24"/>
    </row>
    <row r="17" spans="1:11" ht="21.95" customHeight="1">
      <c r="A17" s="62">
        <v>44860</v>
      </c>
      <c r="B17" s="36" t="s">
        <v>75</v>
      </c>
      <c r="C17" s="36" t="s">
        <v>73</v>
      </c>
      <c r="D17" s="60" t="s">
        <v>19</v>
      </c>
      <c r="E17" s="117">
        <v>8</v>
      </c>
      <c r="F17" s="122">
        <v>424</v>
      </c>
      <c r="G17" s="122">
        <f t="shared" si="2"/>
        <v>424</v>
      </c>
      <c r="H17" s="122">
        <v>424</v>
      </c>
      <c r="I17" s="36"/>
      <c r="J17" s="64">
        <f t="shared" si="1"/>
        <v>100</v>
      </c>
      <c r="K17" s="24"/>
    </row>
    <row r="18" spans="1:11" ht="21.95" customHeight="1">
      <c r="A18" s="62">
        <v>44861</v>
      </c>
      <c r="B18" s="36" t="s">
        <v>75</v>
      </c>
      <c r="C18" s="36" t="s">
        <v>73</v>
      </c>
      <c r="D18" s="60" t="s">
        <v>19</v>
      </c>
      <c r="E18" s="117">
        <v>8</v>
      </c>
      <c r="F18" s="122">
        <v>424</v>
      </c>
      <c r="G18" s="122">
        <f t="shared" si="2"/>
        <v>424</v>
      </c>
      <c r="H18" s="122">
        <v>424</v>
      </c>
      <c r="I18" s="36"/>
      <c r="J18" s="64">
        <f t="shared" si="1"/>
        <v>100</v>
      </c>
      <c r="K18" s="24"/>
    </row>
    <row r="19" spans="1:11" ht="21.95" customHeight="1">
      <c r="A19" s="62">
        <v>44862</v>
      </c>
      <c r="B19" s="36" t="s">
        <v>75</v>
      </c>
      <c r="C19" s="36" t="s">
        <v>73</v>
      </c>
      <c r="D19" s="60" t="s">
        <v>19</v>
      </c>
      <c r="E19" s="117">
        <v>8</v>
      </c>
      <c r="F19" s="122">
        <v>424</v>
      </c>
      <c r="G19" s="122">
        <f t="shared" si="2"/>
        <v>427</v>
      </c>
      <c r="H19" s="122">
        <v>427</v>
      </c>
      <c r="I19" s="36"/>
      <c r="J19" s="64">
        <f t="shared" si="1"/>
        <v>100.70754716981132</v>
      </c>
      <c r="K19" s="24"/>
    </row>
    <row r="20" spans="1:11" ht="21.95" customHeight="1">
      <c r="A20" s="28">
        <v>44865</v>
      </c>
      <c r="B20" s="60" t="s">
        <v>75</v>
      </c>
      <c r="C20" s="60" t="s">
        <v>73</v>
      </c>
      <c r="D20" s="60" t="s">
        <v>19</v>
      </c>
      <c r="E20" s="117">
        <v>8</v>
      </c>
      <c r="F20" s="38">
        <v>424</v>
      </c>
      <c r="G20" s="122">
        <f t="shared" si="2"/>
        <v>424</v>
      </c>
      <c r="H20" s="38">
        <v>424</v>
      </c>
      <c r="I20" s="12"/>
      <c r="J20" s="64">
        <f t="shared" si="1"/>
        <v>100</v>
      </c>
      <c r="K20" s="24"/>
    </row>
    <row r="21" spans="1:11" ht="21.95" customHeight="1">
      <c r="A21" s="28">
        <v>44866</v>
      </c>
      <c r="B21" s="60" t="s">
        <v>75</v>
      </c>
      <c r="C21" s="60" t="s">
        <v>73</v>
      </c>
      <c r="D21" s="60" t="s">
        <v>19</v>
      </c>
      <c r="E21" s="117">
        <v>8</v>
      </c>
      <c r="F21" s="38">
        <v>424</v>
      </c>
      <c r="G21" s="122">
        <f t="shared" si="2"/>
        <v>424</v>
      </c>
      <c r="H21" s="38">
        <v>424</v>
      </c>
      <c r="I21" s="12"/>
      <c r="J21" s="64">
        <f t="shared" si="1"/>
        <v>100</v>
      </c>
      <c r="K21" s="24"/>
    </row>
    <row r="22" spans="1:11" ht="21.95" customHeight="1">
      <c r="A22" s="28">
        <v>44867</v>
      </c>
      <c r="B22" s="60" t="s">
        <v>75</v>
      </c>
      <c r="C22" s="60" t="s">
        <v>73</v>
      </c>
      <c r="D22" s="60" t="s">
        <v>19</v>
      </c>
      <c r="E22" s="117">
        <v>8</v>
      </c>
      <c r="F22" s="38">
        <v>424</v>
      </c>
      <c r="G22" s="122">
        <f t="shared" si="2"/>
        <v>424</v>
      </c>
      <c r="H22" s="38">
        <v>424</v>
      </c>
      <c r="I22" s="12"/>
      <c r="J22" s="64">
        <f t="shared" si="1"/>
        <v>100</v>
      </c>
      <c r="K22" s="24"/>
    </row>
    <row r="23" spans="1:11" ht="21.95" customHeight="1">
      <c r="A23" s="28">
        <v>44868</v>
      </c>
      <c r="B23" s="60" t="s">
        <v>75</v>
      </c>
      <c r="C23" s="60" t="s">
        <v>73</v>
      </c>
      <c r="D23" s="60" t="s">
        <v>19</v>
      </c>
      <c r="E23" s="117">
        <v>8</v>
      </c>
      <c r="F23" s="38">
        <v>424</v>
      </c>
      <c r="G23" s="122">
        <f t="shared" si="2"/>
        <v>424</v>
      </c>
      <c r="H23" s="38">
        <v>424</v>
      </c>
      <c r="I23" s="12"/>
      <c r="J23" s="64">
        <f t="shared" si="1"/>
        <v>100</v>
      </c>
      <c r="K23" s="24"/>
    </row>
    <row r="24" spans="1:11" ht="21.95" customHeight="1">
      <c r="A24" s="28">
        <v>44869</v>
      </c>
      <c r="B24" s="60" t="s">
        <v>75</v>
      </c>
      <c r="C24" s="60" t="s">
        <v>73</v>
      </c>
      <c r="D24" s="60" t="s">
        <v>19</v>
      </c>
      <c r="E24" s="117">
        <v>8</v>
      </c>
      <c r="F24" s="38">
        <v>424</v>
      </c>
      <c r="G24" s="122">
        <f t="shared" si="2"/>
        <v>424</v>
      </c>
      <c r="H24" s="38">
        <v>424</v>
      </c>
      <c r="I24" s="12"/>
      <c r="J24" s="64">
        <f t="shared" si="1"/>
        <v>100</v>
      </c>
      <c r="K24" s="24"/>
    </row>
    <row r="25" spans="1:11" ht="21.95" customHeight="1">
      <c r="A25" s="29">
        <v>44872</v>
      </c>
      <c r="B25" s="60" t="s">
        <v>75</v>
      </c>
      <c r="C25" s="60" t="s">
        <v>73</v>
      </c>
      <c r="D25" s="60" t="s">
        <v>19</v>
      </c>
      <c r="E25" s="117">
        <v>8</v>
      </c>
      <c r="F25" s="38">
        <v>424</v>
      </c>
      <c r="G25" s="122">
        <f t="shared" si="2"/>
        <v>424</v>
      </c>
      <c r="H25" s="38">
        <v>424</v>
      </c>
      <c r="I25" s="12"/>
      <c r="J25" s="64">
        <f t="shared" si="1"/>
        <v>100</v>
      </c>
      <c r="K25" s="24"/>
    </row>
    <row r="26" spans="1:11" ht="21.95" customHeight="1">
      <c r="A26" s="29">
        <v>44873</v>
      </c>
      <c r="B26" s="60" t="s">
        <v>72</v>
      </c>
      <c r="C26" s="60" t="s">
        <v>73</v>
      </c>
      <c r="D26" s="60" t="s">
        <v>19</v>
      </c>
      <c r="E26" s="117">
        <v>8</v>
      </c>
      <c r="F26" s="38">
        <v>424</v>
      </c>
      <c r="G26" s="122">
        <f t="shared" si="2"/>
        <v>424</v>
      </c>
      <c r="H26" s="38">
        <v>424</v>
      </c>
      <c r="I26" s="12"/>
      <c r="J26" s="64">
        <f t="shared" si="1"/>
        <v>100</v>
      </c>
      <c r="K26" s="24"/>
    </row>
    <row r="27" spans="1:11" ht="21.95" customHeight="1">
      <c r="A27" s="29">
        <v>44874</v>
      </c>
      <c r="B27" s="60" t="s">
        <v>72</v>
      </c>
      <c r="C27" s="60" t="s">
        <v>73</v>
      </c>
      <c r="D27" s="60" t="s">
        <v>19</v>
      </c>
      <c r="E27" s="117">
        <v>8</v>
      </c>
      <c r="F27" s="38">
        <v>424</v>
      </c>
      <c r="G27" s="122">
        <f t="shared" si="2"/>
        <v>424</v>
      </c>
      <c r="H27" s="38">
        <v>424</v>
      </c>
      <c r="I27" s="12"/>
      <c r="J27" s="64">
        <f t="shared" si="1"/>
        <v>100</v>
      </c>
      <c r="K27" s="24"/>
    </row>
    <row r="28" spans="1:11" ht="21.95" customHeight="1">
      <c r="A28" s="29">
        <v>44875</v>
      </c>
      <c r="B28" s="60" t="s">
        <v>75</v>
      </c>
      <c r="C28" s="60" t="s">
        <v>73</v>
      </c>
      <c r="D28" s="60" t="s">
        <v>19</v>
      </c>
      <c r="E28" s="117">
        <v>8</v>
      </c>
      <c r="F28" s="38">
        <v>424</v>
      </c>
      <c r="G28" s="122">
        <f t="shared" si="2"/>
        <v>424</v>
      </c>
      <c r="H28" s="38">
        <v>424</v>
      </c>
      <c r="I28" s="12"/>
      <c r="J28" s="64">
        <f t="shared" si="1"/>
        <v>100</v>
      </c>
      <c r="K28" s="24"/>
    </row>
    <row r="29" spans="1:11" ht="21.95" customHeight="1">
      <c r="A29" s="29">
        <v>44876</v>
      </c>
      <c r="B29" s="60" t="s">
        <v>72</v>
      </c>
      <c r="C29" s="60" t="s">
        <v>73</v>
      </c>
      <c r="D29" s="60" t="s">
        <v>19</v>
      </c>
      <c r="E29" s="117">
        <v>8</v>
      </c>
      <c r="F29" s="38">
        <v>424</v>
      </c>
      <c r="G29" s="122">
        <f t="shared" si="2"/>
        <v>424</v>
      </c>
      <c r="H29" s="38">
        <v>424</v>
      </c>
      <c r="I29" s="12"/>
      <c r="J29" s="64">
        <f t="shared" si="1"/>
        <v>100</v>
      </c>
      <c r="K29" s="24"/>
    </row>
    <row r="30" spans="1:11" ht="21.95" customHeight="1">
      <c r="A30" s="29">
        <v>44879</v>
      </c>
      <c r="B30" s="60" t="s">
        <v>75</v>
      </c>
      <c r="C30" s="60" t="s">
        <v>73</v>
      </c>
      <c r="D30" s="60" t="s">
        <v>19</v>
      </c>
      <c r="E30" s="117">
        <v>8</v>
      </c>
      <c r="F30" s="38">
        <v>424</v>
      </c>
      <c r="G30" s="122">
        <f t="shared" si="2"/>
        <v>424</v>
      </c>
      <c r="H30" s="38">
        <v>424</v>
      </c>
      <c r="I30" s="12"/>
      <c r="J30" s="64">
        <f t="shared" si="1"/>
        <v>100</v>
      </c>
      <c r="K30" s="24"/>
    </row>
    <row r="31" spans="1:11" ht="21.95" customHeight="1">
      <c r="A31" s="29">
        <v>44880</v>
      </c>
      <c r="B31" s="60" t="s">
        <v>75</v>
      </c>
      <c r="C31" s="60" t="s">
        <v>73</v>
      </c>
      <c r="D31" s="60" t="s">
        <v>19</v>
      </c>
      <c r="E31" s="117">
        <v>8</v>
      </c>
      <c r="F31" s="38">
        <v>424</v>
      </c>
      <c r="G31" s="122">
        <f t="shared" si="2"/>
        <v>424</v>
      </c>
      <c r="H31" s="38">
        <v>424</v>
      </c>
      <c r="I31" s="12"/>
      <c r="J31" s="64">
        <f t="shared" si="1"/>
        <v>100</v>
      </c>
      <c r="K31" s="24"/>
    </row>
    <row r="32" spans="1:11" ht="21.95" customHeight="1">
      <c r="A32" s="31"/>
      <c r="B32" s="12"/>
      <c r="C32" s="12"/>
      <c r="D32" s="12"/>
      <c r="E32" s="12"/>
      <c r="F32" s="38"/>
      <c r="G32" s="38"/>
      <c r="H32" s="38"/>
      <c r="I32" s="12"/>
      <c r="J32" s="35"/>
      <c r="K32" s="24"/>
    </row>
    <row r="33" spans="1:15" ht="21.95" customHeight="1">
      <c r="A33" s="26"/>
      <c r="B33" s="12"/>
      <c r="C33" s="12"/>
      <c r="D33" s="12"/>
      <c r="E33" s="12"/>
      <c r="F33" s="38"/>
      <c r="G33" s="38"/>
      <c r="H33" s="38"/>
      <c r="I33" s="12"/>
      <c r="J33" s="35"/>
      <c r="K33" s="24"/>
    </row>
    <row r="34" spans="1:15" ht="21.95" customHeight="1">
      <c r="A34" s="31"/>
      <c r="B34" s="12"/>
      <c r="C34" s="12"/>
      <c r="D34" s="12"/>
      <c r="E34" s="12"/>
      <c r="F34" s="38"/>
      <c r="G34" s="38"/>
      <c r="H34" s="38"/>
      <c r="I34" s="12"/>
      <c r="J34" s="35"/>
      <c r="K34" s="24"/>
    </row>
    <row r="35" spans="1:15" ht="21.95" customHeight="1">
      <c r="A35" s="26"/>
      <c r="B35" s="12"/>
      <c r="C35" s="12"/>
      <c r="D35" s="12"/>
      <c r="E35" s="12"/>
      <c r="F35" s="12"/>
      <c r="G35" s="38"/>
      <c r="H35" s="38"/>
      <c r="I35" s="12"/>
      <c r="J35" s="35"/>
      <c r="K35" s="24"/>
    </row>
    <row r="36" spans="1:15" ht="21.95" customHeight="1">
      <c r="A36" s="31"/>
      <c r="B36" s="12"/>
      <c r="C36" s="12"/>
      <c r="D36" s="12"/>
      <c r="E36" s="12"/>
      <c r="F36" s="38"/>
      <c r="G36" s="38"/>
      <c r="H36" s="38"/>
      <c r="I36" s="12"/>
      <c r="J36" s="35"/>
      <c r="K36" s="38"/>
      <c r="O36" s="24"/>
    </row>
    <row r="37" spans="1:15" ht="21.95" customHeight="1">
      <c r="A37" s="11"/>
      <c r="B37" s="12"/>
      <c r="C37" s="12"/>
      <c r="D37" s="12"/>
      <c r="E37" s="12"/>
      <c r="F37" s="38"/>
      <c r="G37" s="36"/>
      <c r="H37" s="36"/>
      <c r="I37" s="36"/>
      <c r="J37" s="35"/>
      <c r="K37" s="24"/>
    </row>
    <row r="38" spans="1:15" ht="21.95" customHeight="1">
      <c r="A38" s="31"/>
      <c r="B38" s="12"/>
      <c r="C38" s="12"/>
      <c r="D38" s="12"/>
      <c r="E38" s="12"/>
      <c r="F38" s="38"/>
      <c r="G38" s="38"/>
      <c r="H38" s="38"/>
      <c r="I38" s="12"/>
      <c r="J38" s="35"/>
      <c r="K38" s="24"/>
    </row>
    <row r="39" spans="1:15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5" ht="21.95" customHeight="1">
      <c r="A40" s="3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5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5" ht="21.95" customHeight="1">
      <c r="A42" s="11"/>
      <c r="B42" s="12"/>
      <c r="C42" s="12"/>
      <c r="D42" s="12"/>
      <c r="E42" s="12"/>
      <c r="F42" s="38"/>
      <c r="G42" s="12"/>
      <c r="H42" s="12"/>
      <c r="I42" s="12"/>
      <c r="J42" s="35"/>
      <c r="K42" s="24"/>
    </row>
    <row r="43" spans="1:15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5" ht="21.95" customHeight="1">
      <c r="A44" s="31"/>
      <c r="B44" s="12"/>
      <c r="C44" s="12"/>
      <c r="D44" s="12"/>
      <c r="E44" s="12"/>
      <c r="F44" s="38"/>
      <c r="G44" s="38"/>
      <c r="H44" s="38"/>
      <c r="I44" s="12"/>
      <c r="J44" s="35"/>
      <c r="K44" s="24"/>
    </row>
    <row r="45" spans="1:15" ht="21.95" customHeight="1">
      <c r="A45" s="13"/>
      <c r="B45" s="12"/>
      <c r="C45" s="12"/>
      <c r="D45" s="12"/>
      <c r="E45" s="12"/>
      <c r="F45" s="38"/>
      <c r="G45" s="38"/>
      <c r="H45" s="38"/>
      <c r="I45" s="12"/>
      <c r="J45" s="35"/>
      <c r="K45" s="24"/>
    </row>
    <row r="46" spans="1:15" ht="21.95" customHeight="1">
      <c r="A46" s="40"/>
      <c r="B46" s="41"/>
      <c r="C46" s="41"/>
      <c r="D46" s="12"/>
      <c r="E46" s="42"/>
      <c r="F46" s="43"/>
      <c r="G46" s="43"/>
      <c r="H46" s="43"/>
      <c r="I46" s="41"/>
      <c r="J46" s="35"/>
      <c r="K46" s="24"/>
    </row>
    <row r="47" spans="1:15" ht="21.95" customHeight="1">
      <c r="A47" s="41"/>
      <c r="B47" s="41"/>
      <c r="C47" s="12"/>
      <c r="D47" s="12"/>
      <c r="E47" s="41"/>
      <c r="F47" s="12"/>
      <c r="G47" s="41"/>
      <c r="H47" s="41"/>
      <c r="I47" s="41"/>
      <c r="J47" s="35"/>
      <c r="K47" s="24"/>
    </row>
    <row r="48" spans="1:15" ht="21" customHeight="1">
      <c r="A48" s="40"/>
      <c r="B48" s="12"/>
      <c r="C48" s="12"/>
      <c r="D48" s="12"/>
      <c r="E48" s="12"/>
      <c r="F48" s="38"/>
      <c r="G48" s="38"/>
      <c r="H48" s="38"/>
      <c r="I48" s="12"/>
      <c r="J48" s="35"/>
      <c r="K48" s="49"/>
    </row>
    <row r="49" spans="1:11" ht="21" customHeight="1">
      <c r="A49" s="41"/>
      <c r="B49" s="41"/>
      <c r="C49" s="41"/>
      <c r="D49" s="12"/>
      <c r="E49" s="41"/>
      <c r="F49" s="43"/>
      <c r="G49" s="41"/>
      <c r="H49" s="41"/>
      <c r="I49" s="41"/>
      <c r="J49" s="35"/>
      <c r="K49" s="12"/>
    </row>
    <row r="50" spans="1:11" ht="21" customHeight="1">
      <c r="A50" s="40"/>
      <c r="B50" s="41"/>
      <c r="C50" s="41"/>
      <c r="D50" s="12"/>
      <c r="E50" s="41"/>
      <c r="F50" s="43"/>
      <c r="G50" s="43"/>
      <c r="H50" s="43"/>
      <c r="I50" s="41"/>
      <c r="J50" s="35"/>
      <c r="K50" s="12"/>
    </row>
    <row r="51" spans="1:11" ht="21" customHeight="1">
      <c r="A51" s="44"/>
      <c r="B51" s="44"/>
      <c r="C51" s="41"/>
      <c r="D51" s="12"/>
      <c r="E51" s="41"/>
      <c r="F51" s="43"/>
      <c r="G51" s="43"/>
      <c r="H51" s="43"/>
      <c r="I51" s="41"/>
      <c r="J51" s="35"/>
      <c r="K51" s="50"/>
    </row>
    <row r="52" spans="1:11" ht="21" customHeight="1">
      <c r="A52" s="40"/>
      <c r="B52" s="41"/>
      <c r="C52" s="41"/>
      <c r="D52" s="12"/>
      <c r="E52" s="41"/>
      <c r="F52" s="43"/>
      <c r="G52" s="43"/>
      <c r="H52" s="43"/>
      <c r="I52" s="41"/>
      <c r="J52" s="35"/>
      <c r="K52" s="50"/>
    </row>
    <row r="53" spans="1:11" ht="21" customHeight="1">
      <c r="A53" s="44"/>
      <c r="B53" s="44"/>
      <c r="C53" s="44"/>
      <c r="D53" s="12"/>
      <c r="E53" s="44"/>
      <c r="F53" s="44"/>
      <c r="G53" s="44"/>
      <c r="H53" s="44"/>
      <c r="I53" s="44"/>
      <c r="J53" s="35"/>
      <c r="K53" s="50"/>
    </row>
    <row r="54" spans="1:11" ht="21" customHeight="1">
      <c r="A54" s="44"/>
      <c r="B54" s="44"/>
      <c r="C54" s="44"/>
      <c r="D54" s="44"/>
      <c r="E54" s="44"/>
      <c r="F54" s="45"/>
      <c r="G54" s="44"/>
      <c r="H54" s="44"/>
      <c r="I54" s="44"/>
      <c r="J54" s="35"/>
      <c r="K54" s="50"/>
    </row>
    <row r="55" spans="1:11" ht="21" customHeight="1">
      <c r="A55" s="46"/>
      <c r="B55" s="44"/>
      <c r="C55" s="44"/>
      <c r="D55" s="44"/>
      <c r="E55" s="44"/>
      <c r="F55" s="45"/>
      <c r="G55" s="45"/>
      <c r="H55" s="45"/>
      <c r="I55" s="44"/>
      <c r="J55" s="35"/>
      <c r="K55" s="47"/>
    </row>
    <row r="56" spans="1:11" ht="21" customHeight="1">
      <c r="A56" s="44"/>
      <c r="B56" s="44"/>
      <c r="C56" s="44"/>
      <c r="D56" s="44"/>
      <c r="E56" s="44"/>
      <c r="F56" s="45"/>
      <c r="G56" s="45"/>
      <c r="H56" s="45"/>
      <c r="I56" s="44"/>
      <c r="J56" s="35"/>
      <c r="K56" s="47"/>
    </row>
    <row r="57" spans="1:11" ht="21" customHeight="1">
      <c r="A57" s="47"/>
      <c r="B57" s="47"/>
      <c r="C57" s="47"/>
      <c r="D57" s="47"/>
      <c r="E57" s="47"/>
      <c r="F57" s="47"/>
      <c r="G57" s="47"/>
      <c r="H57" s="47"/>
      <c r="I57" s="47"/>
      <c r="J57" s="35"/>
      <c r="K57" s="47"/>
    </row>
    <row r="58" spans="1:11" ht="21" customHeight="1">
      <c r="A58" s="47"/>
      <c r="B58" s="47"/>
      <c r="C58" s="47"/>
      <c r="D58" s="47"/>
      <c r="E58" s="47"/>
      <c r="F58" s="47"/>
      <c r="G58" s="47"/>
      <c r="H58" s="47"/>
      <c r="I58" s="47"/>
      <c r="J58" s="35"/>
      <c r="K58" s="47"/>
    </row>
    <row r="59" spans="1:11" ht="21" customHeight="1">
      <c r="A59" s="146" t="s">
        <v>20</v>
      </c>
      <c r="B59" s="146"/>
      <c r="C59" s="14">
        <v>22</v>
      </c>
      <c r="D59" s="15"/>
      <c r="E59" s="143" t="s">
        <v>21</v>
      </c>
      <c r="F59" s="144"/>
      <c r="G59" s="145"/>
      <c r="H59" s="145"/>
      <c r="I59" s="145"/>
      <c r="J59" s="145"/>
      <c r="K59" s="145"/>
    </row>
    <row r="60" spans="1:11" ht="21" customHeight="1">
      <c r="A60" s="146" t="s">
        <v>22</v>
      </c>
      <c r="B60" s="146"/>
      <c r="C60" s="48">
        <f>SUM(F10:F99)</f>
        <v>9328</v>
      </c>
      <c r="D60" s="15"/>
      <c r="E60" s="15"/>
      <c r="F60" s="147"/>
      <c r="G60" s="147"/>
      <c r="H60" s="147"/>
      <c r="I60" s="16"/>
      <c r="J60" s="16"/>
      <c r="K60" s="20"/>
    </row>
    <row r="61" spans="1:11" ht="21" customHeight="1">
      <c r="A61" s="146" t="s">
        <v>23</v>
      </c>
      <c r="B61" s="146"/>
      <c r="C61" s="48">
        <f>SUM(H10:H56)</f>
        <v>8683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48" t="s">
        <v>24</v>
      </c>
      <c r="B62" s="146"/>
      <c r="C62" s="34">
        <f>SUM(J10:J58)</f>
        <v>2047.8773584905659</v>
      </c>
      <c r="D62" s="15"/>
      <c r="E62" s="15"/>
      <c r="F62" s="147"/>
      <c r="G62" s="147"/>
      <c r="H62" s="147"/>
      <c r="I62" s="147"/>
      <c r="J62" s="16"/>
      <c r="K62" s="149"/>
    </row>
    <row r="63" spans="1:11" ht="21" customHeight="1">
      <c r="A63" s="148" t="s">
        <v>25</v>
      </c>
      <c r="B63" s="146"/>
      <c r="C63" s="14">
        <v>39</v>
      </c>
      <c r="D63" s="15"/>
      <c r="E63" s="15"/>
      <c r="F63" s="147"/>
      <c r="G63" s="147"/>
      <c r="H63" s="147"/>
      <c r="I63" s="147"/>
      <c r="J63" s="16"/>
      <c r="K63" s="149"/>
    </row>
    <row r="64" spans="1:11" ht="21" customHeight="1">
      <c r="A64" s="141" t="s">
        <v>26</v>
      </c>
      <c r="B64" s="141"/>
      <c r="C64" s="34">
        <f>C62/C63</f>
        <v>52.509675858732457</v>
      </c>
      <c r="D64" s="15"/>
      <c r="E64" s="15"/>
      <c r="F64" s="147"/>
      <c r="G64" s="147"/>
      <c r="H64" s="147"/>
      <c r="I64" s="147"/>
      <c r="J64" s="16"/>
      <c r="K64" s="149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  <c r="L65" s="51"/>
    </row>
    <row r="66" spans="1:12" ht="21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</row>
    <row r="67" spans="1:12" ht="21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</row>
    <row r="68" spans="1:12" ht="21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</row>
    <row r="69" spans="1:12" ht="21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</row>
    <row r="70" spans="1:12" ht="21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</row>
    <row r="71" spans="1:12" ht="21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</row>
    <row r="72" spans="1:12" ht="21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</row>
    <row r="73" spans="1:12" ht="2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</row>
    <row r="74" spans="1:12" ht="21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</row>
    <row r="75" spans="1:12" ht="21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</row>
    <row r="76" spans="1:12" ht="21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</row>
    <row r="77" spans="1:12" ht="21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</row>
    <row r="78" spans="1:12" ht="21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</row>
    <row r="79" spans="1:12" ht="21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</row>
    <row r="80" spans="1:12" ht="21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</row>
    <row r="81" spans="1:12" ht="21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</row>
    <row r="82" spans="1:12" ht="21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</row>
    <row r="83" spans="1:12" ht="21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</row>
    <row r="84" spans="1:12" ht="21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</row>
    <row r="85" spans="1:12" ht="21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</row>
    <row r="86" spans="1:12" ht="21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</row>
    <row r="87" spans="1:12" ht="21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</row>
    <row r="88" spans="1:12" ht="21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</row>
    <row r="89" spans="1:12" ht="21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</row>
    <row r="90" spans="1:12" ht="21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</row>
    <row r="91" spans="1:12" ht="21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</row>
    <row r="92" spans="1:12" ht="21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</row>
    <row r="93" spans="1:12" ht="21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</row>
    <row r="94" spans="1:12" ht="21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</row>
    <row r="95" spans="1:12" ht="21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</row>
    <row r="96" spans="1:12" ht="21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</row>
    <row r="97" spans="1:12" ht="21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</row>
    <row r="98" spans="1:12" ht="21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</row>
    <row r="99" spans="1:12" ht="21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</row>
    <row r="100" spans="1:12" ht="21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</row>
    <row r="101" spans="1:12" ht="21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2:B62"/>
    <mergeCell ref="A63:B63"/>
    <mergeCell ref="A64:B64"/>
    <mergeCell ref="I62:I64"/>
    <mergeCell ref="K62:K64"/>
    <mergeCell ref="F62:H64"/>
    <mergeCell ref="A59:B59"/>
    <mergeCell ref="E59:K59"/>
    <mergeCell ref="A60:B60"/>
    <mergeCell ref="F60:H60"/>
    <mergeCell ref="A61:B61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54"/>
  <sheetViews>
    <sheetView zoomScale="93" zoomScaleNormal="93" workbookViewId="0">
      <selection activeCell="F12" sqref="F12"/>
    </sheetView>
  </sheetViews>
  <sheetFormatPr defaultColWidth="9" defaultRowHeight="15.75"/>
  <cols>
    <col min="1" max="1" width="10.375" customWidth="1"/>
    <col min="2" max="2" width="16.25" customWidth="1"/>
    <col min="3" max="3" width="15.375" customWidth="1"/>
    <col min="4" max="4" width="13.125" customWidth="1"/>
    <col min="5" max="5" width="12.75" customWidth="1"/>
    <col min="6" max="10" width="8.625" customWidth="1"/>
    <col min="11" max="11" width="13.75" customWidth="1"/>
    <col min="17" max="17" width="11.62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64</v>
      </c>
      <c r="C7" s="157"/>
      <c r="D7" s="157"/>
      <c r="E7" s="157"/>
      <c r="F7" s="6" t="s">
        <v>4</v>
      </c>
      <c r="G7" s="157" t="s">
        <v>155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105</v>
      </c>
      <c r="C10" s="12">
        <v>39009</v>
      </c>
      <c r="D10" s="12" t="s">
        <v>19</v>
      </c>
      <c r="E10" s="12">
        <v>8</v>
      </c>
      <c r="F10" s="12">
        <v>760</v>
      </c>
      <c r="G10" s="12">
        <f>H10+I10</f>
        <v>271</v>
      </c>
      <c r="H10" s="12">
        <v>271</v>
      </c>
      <c r="I10" s="12"/>
      <c r="J10" s="35">
        <f t="shared" ref="J10:J31" si="0">H10/F10*100</f>
        <v>35.657894736842103</v>
      </c>
      <c r="K10" s="24"/>
    </row>
    <row r="11" spans="1:11" ht="21.95" customHeight="1">
      <c r="A11" s="28">
        <v>44852</v>
      </c>
      <c r="B11" s="63" t="s">
        <v>105</v>
      </c>
      <c r="C11" s="63">
        <v>39009</v>
      </c>
      <c r="D11" s="36" t="s">
        <v>19</v>
      </c>
      <c r="E11" s="36">
        <v>8</v>
      </c>
      <c r="F11" s="36">
        <v>760</v>
      </c>
      <c r="G11" s="36">
        <f t="shared" ref="G11" si="1">SUM(H11+I11)</f>
        <v>552</v>
      </c>
      <c r="H11" s="36">
        <v>552</v>
      </c>
      <c r="I11" s="12"/>
      <c r="J11" s="35">
        <f t="shared" si="0"/>
        <v>72.631578947368425</v>
      </c>
      <c r="K11" s="24"/>
    </row>
    <row r="12" spans="1:11" ht="21.95" customHeight="1">
      <c r="A12" s="28">
        <v>44853</v>
      </c>
      <c r="B12" s="63" t="s">
        <v>105</v>
      </c>
      <c r="C12" s="63">
        <v>39009</v>
      </c>
      <c r="D12" s="36" t="s">
        <v>19</v>
      </c>
      <c r="E12" s="36">
        <v>8</v>
      </c>
      <c r="F12" s="36">
        <v>760</v>
      </c>
      <c r="G12" s="36">
        <f t="shared" ref="G12:G13" si="2">SUM(H12+I12)</f>
        <v>520</v>
      </c>
      <c r="H12" s="36">
        <v>520</v>
      </c>
      <c r="I12" s="12"/>
      <c r="J12" s="35">
        <f t="shared" si="0"/>
        <v>68.421052631578945</v>
      </c>
      <c r="K12" s="24"/>
    </row>
    <row r="13" spans="1:11" ht="21.95" customHeight="1">
      <c r="A13" s="28">
        <v>44854</v>
      </c>
      <c r="B13" s="63" t="s">
        <v>105</v>
      </c>
      <c r="C13" s="63">
        <v>39009</v>
      </c>
      <c r="D13" s="36" t="s">
        <v>19</v>
      </c>
      <c r="E13" s="36">
        <v>8</v>
      </c>
      <c r="F13" s="36">
        <v>760</v>
      </c>
      <c r="G13" s="36">
        <f t="shared" si="2"/>
        <v>552</v>
      </c>
      <c r="H13" s="36">
        <v>552</v>
      </c>
      <c r="I13" s="12"/>
      <c r="J13" s="35">
        <f t="shared" si="0"/>
        <v>72.631578947368425</v>
      </c>
      <c r="K13" s="24"/>
    </row>
    <row r="14" spans="1:11" ht="21.95" customHeight="1">
      <c r="A14" s="62">
        <v>44855</v>
      </c>
      <c r="B14" s="63" t="s">
        <v>105</v>
      </c>
      <c r="C14" s="63">
        <v>39009</v>
      </c>
      <c r="D14" s="36" t="s">
        <v>19</v>
      </c>
      <c r="E14" s="36">
        <v>8</v>
      </c>
      <c r="F14" s="36">
        <v>760</v>
      </c>
      <c r="G14" s="36">
        <f t="shared" ref="G14:G31" si="3">SUM(H14+I14)</f>
        <v>520</v>
      </c>
      <c r="H14" s="36">
        <v>520</v>
      </c>
      <c r="I14" s="36"/>
      <c r="J14" s="64">
        <f t="shared" si="0"/>
        <v>68.421052631578945</v>
      </c>
      <c r="K14" s="24"/>
    </row>
    <row r="15" spans="1:11" ht="21.95" customHeight="1">
      <c r="A15" s="62">
        <v>44858</v>
      </c>
      <c r="B15" s="63" t="s">
        <v>105</v>
      </c>
      <c r="C15" s="63">
        <v>39009</v>
      </c>
      <c r="D15" s="36" t="s">
        <v>19</v>
      </c>
      <c r="E15" s="36">
        <v>8</v>
      </c>
      <c r="F15" s="36">
        <v>760</v>
      </c>
      <c r="G15" s="36">
        <f t="shared" si="3"/>
        <v>552</v>
      </c>
      <c r="H15" s="36">
        <v>552</v>
      </c>
      <c r="I15" s="36"/>
      <c r="J15" s="64">
        <f t="shared" si="0"/>
        <v>72.631578947368425</v>
      </c>
      <c r="K15" s="24"/>
    </row>
    <row r="16" spans="1:11" ht="21.95" customHeight="1">
      <c r="A16" s="62">
        <v>44859</v>
      </c>
      <c r="B16" s="63" t="s">
        <v>105</v>
      </c>
      <c r="C16" s="63">
        <v>39009</v>
      </c>
      <c r="D16" s="36" t="s">
        <v>19</v>
      </c>
      <c r="E16" s="36">
        <v>8</v>
      </c>
      <c r="F16" s="36">
        <v>760</v>
      </c>
      <c r="G16" s="36">
        <f t="shared" ref="G16" si="4">SUM(H16+I16)</f>
        <v>552</v>
      </c>
      <c r="H16" s="36">
        <v>552</v>
      </c>
      <c r="I16" s="36"/>
      <c r="J16" s="64">
        <f t="shared" si="0"/>
        <v>72.631578947368425</v>
      </c>
      <c r="K16" s="24"/>
    </row>
    <row r="17" spans="1:11" ht="21.95" customHeight="1">
      <c r="A17" s="62">
        <v>44860</v>
      </c>
      <c r="B17" s="36" t="s">
        <v>105</v>
      </c>
      <c r="C17" s="36">
        <v>39009</v>
      </c>
      <c r="D17" s="36" t="s">
        <v>19</v>
      </c>
      <c r="E17" s="36">
        <v>8</v>
      </c>
      <c r="F17" s="36">
        <v>760</v>
      </c>
      <c r="G17" s="36">
        <f t="shared" si="3"/>
        <v>776</v>
      </c>
      <c r="H17" s="36">
        <v>776</v>
      </c>
      <c r="I17" s="36"/>
      <c r="J17" s="64">
        <f t="shared" si="0"/>
        <v>102.10526315789474</v>
      </c>
      <c r="K17" s="24"/>
    </row>
    <row r="18" spans="1:11" ht="21.95" customHeight="1">
      <c r="A18" s="62">
        <v>44861</v>
      </c>
      <c r="B18" s="36" t="s">
        <v>105</v>
      </c>
      <c r="C18" s="36">
        <v>39009</v>
      </c>
      <c r="D18" s="36" t="s">
        <v>19</v>
      </c>
      <c r="E18" s="36">
        <v>8</v>
      </c>
      <c r="F18" s="36">
        <v>760</v>
      </c>
      <c r="G18" s="36">
        <f t="shared" si="3"/>
        <v>760</v>
      </c>
      <c r="H18" s="36">
        <v>760</v>
      </c>
      <c r="I18" s="36"/>
      <c r="J18" s="64">
        <f t="shared" si="0"/>
        <v>100</v>
      </c>
      <c r="K18" s="24"/>
    </row>
    <row r="19" spans="1:11" ht="21.95" customHeight="1">
      <c r="A19" s="62">
        <v>44862</v>
      </c>
      <c r="B19" s="36" t="s">
        <v>105</v>
      </c>
      <c r="C19" s="36">
        <v>39009</v>
      </c>
      <c r="D19" s="36" t="s">
        <v>19</v>
      </c>
      <c r="E19" s="36">
        <v>8</v>
      </c>
      <c r="F19" s="36">
        <v>760</v>
      </c>
      <c r="G19" s="36">
        <f t="shared" si="3"/>
        <v>762</v>
      </c>
      <c r="H19" s="36">
        <v>762</v>
      </c>
      <c r="I19" s="36"/>
      <c r="J19" s="64">
        <f t="shared" si="0"/>
        <v>100.26315789473684</v>
      </c>
      <c r="K19" s="24"/>
    </row>
    <row r="20" spans="1:11" ht="21.95" customHeight="1">
      <c r="A20" s="28">
        <v>44865</v>
      </c>
      <c r="B20" s="60" t="s">
        <v>105</v>
      </c>
      <c r="C20" s="117">
        <v>39009</v>
      </c>
      <c r="D20" s="60" t="s">
        <v>151</v>
      </c>
      <c r="E20" s="117">
        <v>8</v>
      </c>
      <c r="F20" s="117">
        <v>760</v>
      </c>
      <c r="G20" s="36">
        <f t="shared" ref="G20" si="5">SUM(H20+I20)</f>
        <v>760</v>
      </c>
      <c r="H20" s="117">
        <v>760</v>
      </c>
      <c r="I20" s="12"/>
      <c r="J20" s="64">
        <f t="shared" si="0"/>
        <v>100</v>
      </c>
      <c r="K20" s="24"/>
    </row>
    <row r="21" spans="1:11" ht="21.95" customHeight="1">
      <c r="A21" s="28">
        <v>44866</v>
      </c>
      <c r="B21" s="60" t="s">
        <v>105</v>
      </c>
      <c r="C21" s="117">
        <v>39009</v>
      </c>
      <c r="D21" s="60" t="s">
        <v>151</v>
      </c>
      <c r="E21" s="117">
        <v>8</v>
      </c>
      <c r="F21" s="117">
        <v>760</v>
      </c>
      <c r="G21" s="36">
        <f t="shared" si="3"/>
        <v>760</v>
      </c>
      <c r="H21" s="117">
        <v>760</v>
      </c>
      <c r="I21" s="12"/>
      <c r="J21" s="64">
        <f t="shared" si="0"/>
        <v>100</v>
      </c>
      <c r="K21" s="24"/>
    </row>
    <row r="22" spans="1:11" ht="21.95" customHeight="1">
      <c r="A22" s="28">
        <v>44867</v>
      </c>
      <c r="B22" s="60" t="s">
        <v>105</v>
      </c>
      <c r="C22" s="12">
        <v>39009</v>
      </c>
      <c r="D22" s="60" t="s">
        <v>151</v>
      </c>
      <c r="E22" s="117">
        <v>8</v>
      </c>
      <c r="F22" s="117">
        <v>760</v>
      </c>
      <c r="G22" s="36">
        <f t="shared" si="3"/>
        <v>760</v>
      </c>
      <c r="H22" s="12">
        <v>760</v>
      </c>
      <c r="I22" s="12"/>
      <c r="J22" s="64">
        <f t="shared" si="0"/>
        <v>100</v>
      </c>
      <c r="K22" s="24"/>
    </row>
    <row r="23" spans="1:11" ht="21.95" customHeight="1">
      <c r="A23" s="28">
        <v>44868</v>
      </c>
      <c r="B23" s="60" t="s">
        <v>105</v>
      </c>
      <c r="C23" s="12">
        <v>39009</v>
      </c>
      <c r="D23" s="60" t="s">
        <v>151</v>
      </c>
      <c r="E23" s="12">
        <v>8</v>
      </c>
      <c r="F23" s="12">
        <v>760</v>
      </c>
      <c r="G23" s="36">
        <f t="shared" si="3"/>
        <v>776</v>
      </c>
      <c r="H23" s="36">
        <v>776</v>
      </c>
      <c r="I23" s="36"/>
      <c r="J23" s="64">
        <f t="shared" si="0"/>
        <v>102.10526315789474</v>
      </c>
      <c r="K23" s="24"/>
    </row>
    <row r="24" spans="1:11" ht="21.95" customHeight="1">
      <c r="A24" s="28">
        <v>44869</v>
      </c>
      <c r="B24" s="60" t="s">
        <v>105</v>
      </c>
      <c r="C24" s="12">
        <v>39009</v>
      </c>
      <c r="D24" s="60" t="s">
        <v>19</v>
      </c>
      <c r="E24" s="12">
        <v>8</v>
      </c>
      <c r="F24" s="12">
        <v>760</v>
      </c>
      <c r="G24" s="36">
        <f t="shared" si="3"/>
        <v>760</v>
      </c>
      <c r="H24" s="12">
        <v>760</v>
      </c>
      <c r="I24" s="12"/>
      <c r="J24" s="64">
        <f t="shared" si="0"/>
        <v>100</v>
      </c>
      <c r="K24" s="24"/>
    </row>
    <row r="25" spans="1:11" ht="21.95" customHeight="1">
      <c r="A25" s="29">
        <v>44872</v>
      </c>
      <c r="B25" s="60" t="s">
        <v>105</v>
      </c>
      <c r="C25" s="12">
        <v>39009</v>
      </c>
      <c r="D25" s="60" t="s">
        <v>19</v>
      </c>
      <c r="E25" s="12">
        <v>8</v>
      </c>
      <c r="F25" s="12">
        <v>780</v>
      </c>
      <c r="G25" s="36">
        <f t="shared" si="3"/>
        <v>680</v>
      </c>
      <c r="H25" s="12">
        <v>680</v>
      </c>
      <c r="I25" s="12"/>
      <c r="J25" s="64">
        <f t="shared" si="0"/>
        <v>87.179487179487182</v>
      </c>
      <c r="K25" s="24"/>
    </row>
    <row r="26" spans="1:11" ht="21.95" customHeight="1">
      <c r="A26" s="29">
        <v>44873</v>
      </c>
      <c r="B26" s="60" t="s">
        <v>105</v>
      </c>
      <c r="C26" s="12">
        <v>39009</v>
      </c>
      <c r="D26" s="60" t="s">
        <v>151</v>
      </c>
      <c r="E26" s="12">
        <v>8</v>
      </c>
      <c r="F26" s="12">
        <v>760</v>
      </c>
      <c r="G26" s="36">
        <f t="shared" si="3"/>
        <v>760</v>
      </c>
      <c r="H26" s="12">
        <v>760</v>
      </c>
      <c r="I26" s="12"/>
      <c r="J26" s="64">
        <f t="shared" si="0"/>
        <v>100</v>
      </c>
      <c r="K26" s="24"/>
    </row>
    <row r="27" spans="1:11" ht="21.95" customHeight="1">
      <c r="A27" s="29">
        <v>44874</v>
      </c>
      <c r="B27" s="60" t="s">
        <v>105</v>
      </c>
      <c r="C27" s="12">
        <v>39009</v>
      </c>
      <c r="D27" s="60" t="s">
        <v>151</v>
      </c>
      <c r="E27" s="12">
        <v>8</v>
      </c>
      <c r="F27" s="12">
        <v>760</v>
      </c>
      <c r="G27" s="36">
        <f t="shared" si="3"/>
        <v>760</v>
      </c>
      <c r="H27" s="12">
        <v>760</v>
      </c>
      <c r="I27" s="12"/>
      <c r="J27" s="64">
        <f t="shared" si="0"/>
        <v>100</v>
      </c>
      <c r="K27" s="24"/>
    </row>
    <row r="28" spans="1:11" ht="21.95" customHeight="1">
      <c r="A28" s="29">
        <v>44875</v>
      </c>
      <c r="B28" s="60" t="s">
        <v>105</v>
      </c>
      <c r="C28" s="12">
        <v>39009</v>
      </c>
      <c r="D28" s="60" t="s">
        <v>19</v>
      </c>
      <c r="E28" s="12">
        <v>8</v>
      </c>
      <c r="F28" s="12">
        <v>760</v>
      </c>
      <c r="G28" s="36">
        <f t="shared" si="3"/>
        <v>760</v>
      </c>
      <c r="H28" s="12">
        <v>760</v>
      </c>
      <c r="I28" s="12"/>
      <c r="J28" s="64">
        <f t="shared" si="0"/>
        <v>100</v>
      </c>
      <c r="K28" s="24"/>
    </row>
    <row r="29" spans="1:11" ht="21.95" customHeight="1">
      <c r="A29" s="29">
        <v>44876</v>
      </c>
      <c r="B29" s="60" t="s">
        <v>105</v>
      </c>
      <c r="C29" s="12">
        <v>39009</v>
      </c>
      <c r="D29" s="60" t="s">
        <v>19</v>
      </c>
      <c r="E29" s="12">
        <v>8</v>
      </c>
      <c r="F29" s="12">
        <v>760</v>
      </c>
      <c r="G29" s="36">
        <f t="shared" si="3"/>
        <v>760</v>
      </c>
      <c r="H29" s="12">
        <v>760</v>
      </c>
      <c r="I29" s="12"/>
      <c r="J29" s="64">
        <f t="shared" si="0"/>
        <v>100</v>
      </c>
      <c r="K29" s="24"/>
    </row>
    <row r="30" spans="1:11" ht="21.95" customHeight="1">
      <c r="A30" s="29">
        <v>44879</v>
      </c>
      <c r="B30" s="60" t="s">
        <v>105</v>
      </c>
      <c r="C30" s="12">
        <v>39009</v>
      </c>
      <c r="D30" s="60" t="s">
        <v>19</v>
      </c>
      <c r="E30" s="12">
        <v>8</v>
      </c>
      <c r="F30" s="12">
        <v>760</v>
      </c>
      <c r="G30" s="12">
        <f t="shared" si="3"/>
        <v>800</v>
      </c>
      <c r="H30" s="12">
        <v>800</v>
      </c>
      <c r="I30" s="12"/>
      <c r="J30" s="64">
        <f t="shared" si="0"/>
        <v>105.26315789473684</v>
      </c>
      <c r="K30" s="24"/>
    </row>
    <row r="31" spans="1:11" ht="21.95" customHeight="1">
      <c r="A31" s="29">
        <v>44880</v>
      </c>
      <c r="B31" s="60" t="s">
        <v>105</v>
      </c>
      <c r="C31" s="12">
        <v>39009</v>
      </c>
      <c r="D31" s="60" t="s">
        <v>19</v>
      </c>
      <c r="E31" s="12">
        <v>8</v>
      </c>
      <c r="F31" s="12">
        <v>760</v>
      </c>
      <c r="G31" s="12">
        <f t="shared" si="3"/>
        <v>771</v>
      </c>
      <c r="H31" s="36">
        <v>771</v>
      </c>
      <c r="I31" s="36"/>
      <c r="J31" s="64">
        <f t="shared" si="0"/>
        <v>101.44736842105264</v>
      </c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22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16740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14924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1961.3900134952769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22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89.154091522512587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54"/>
  <sheetViews>
    <sheetView topLeftCell="A19" zoomScale="55" zoomScaleNormal="55" workbookViewId="0">
      <selection activeCell="A19" sqref="A19"/>
    </sheetView>
  </sheetViews>
  <sheetFormatPr defaultColWidth="9" defaultRowHeight="15.75"/>
  <cols>
    <col min="1" max="1" width="12" customWidth="1"/>
    <col min="2" max="2" width="16.37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65</v>
      </c>
      <c r="C7" s="157"/>
      <c r="D7" s="157"/>
      <c r="E7" s="157"/>
      <c r="F7" s="6" t="s">
        <v>4</v>
      </c>
      <c r="G7" s="157" t="s">
        <v>148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62">
        <v>44851</v>
      </c>
      <c r="B10" s="63" t="s">
        <v>136</v>
      </c>
      <c r="C10" s="63" t="s">
        <v>89</v>
      </c>
      <c r="D10" s="36" t="s">
        <v>19</v>
      </c>
      <c r="E10" s="36">
        <v>8</v>
      </c>
      <c r="F10" s="36">
        <v>663</v>
      </c>
      <c r="G10" s="36">
        <f t="shared" ref="G10:G13" si="0">SUM(H10+I10)</f>
        <v>567</v>
      </c>
      <c r="H10" s="36">
        <v>567</v>
      </c>
      <c r="I10" s="36"/>
      <c r="J10" s="139">
        <f t="shared" ref="J10:J30" si="1">H10/F10*100</f>
        <v>85.520361990950221</v>
      </c>
      <c r="K10" s="67"/>
    </row>
    <row r="11" spans="1:11" ht="21.95" customHeight="1">
      <c r="A11" s="62">
        <v>44852</v>
      </c>
      <c r="B11" s="63" t="s">
        <v>136</v>
      </c>
      <c r="C11" s="63" t="s">
        <v>89</v>
      </c>
      <c r="D11" s="36" t="s">
        <v>19</v>
      </c>
      <c r="E11" s="36">
        <v>8</v>
      </c>
      <c r="F11" s="36">
        <v>663</v>
      </c>
      <c r="G11" s="36">
        <f t="shared" si="0"/>
        <v>592</v>
      </c>
      <c r="H11" s="36">
        <v>587</v>
      </c>
      <c r="I11" s="36">
        <v>5</v>
      </c>
      <c r="J11" s="139">
        <f t="shared" si="1"/>
        <v>88.536953242835594</v>
      </c>
      <c r="K11" s="67"/>
    </row>
    <row r="12" spans="1:11" ht="21.95" customHeight="1">
      <c r="A12" s="62">
        <v>44853</v>
      </c>
      <c r="B12" s="63" t="s">
        <v>136</v>
      </c>
      <c r="C12" s="63" t="s">
        <v>89</v>
      </c>
      <c r="D12" s="36" t="s">
        <v>19</v>
      </c>
      <c r="E12" s="36">
        <v>8</v>
      </c>
      <c r="F12" s="36">
        <v>663</v>
      </c>
      <c r="G12" s="36">
        <f t="shared" si="0"/>
        <v>545</v>
      </c>
      <c r="H12" s="36">
        <v>545</v>
      </c>
      <c r="I12" s="36"/>
      <c r="J12" s="139">
        <f t="shared" si="1"/>
        <v>82.202111613876312</v>
      </c>
      <c r="K12" s="67"/>
    </row>
    <row r="13" spans="1:11" ht="21.95" customHeight="1">
      <c r="A13" s="62">
        <v>44854</v>
      </c>
      <c r="B13" s="63" t="s">
        <v>136</v>
      </c>
      <c r="C13" s="63" t="s">
        <v>89</v>
      </c>
      <c r="D13" s="36" t="s">
        <v>19</v>
      </c>
      <c r="E13" s="36">
        <v>8</v>
      </c>
      <c r="F13" s="36">
        <v>663</v>
      </c>
      <c r="G13" s="36">
        <f t="shared" si="0"/>
        <v>188</v>
      </c>
      <c r="H13" s="36">
        <v>184</v>
      </c>
      <c r="I13" s="36">
        <v>4</v>
      </c>
      <c r="J13" s="139">
        <f t="shared" si="1"/>
        <v>27.752639517345401</v>
      </c>
      <c r="K13" s="67"/>
    </row>
    <row r="14" spans="1:11" ht="21.95" customHeight="1">
      <c r="A14" s="62">
        <v>44855</v>
      </c>
      <c r="B14" s="63" t="s">
        <v>99</v>
      </c>
      <c r="C14" s="63" t="s">
        <v>100</v>
      </c>
      <c r="D14" s="36" t="s">
        <v>19</v>
      </c>
      <c r="E14" s="36">
        <v>8</v>
      </c>
      <c r="F14" s="36">
        <v>400</v>
      </c>
      <c r="G14" s="36">
        <f t="shared" ref="G14:G19" si="2">SUM(H14+I14)</f>
        <v>245</v>
      </c>
      <c r="H14" s="36">
        <v>245</v>
      </c>
      <c r="I14" s="36"/>
      <c r="J14" s="139">
        <f t="shared" si="1"/>
        <v>61.250000000000007</v>
      </c>
      <c r="K14" s="67"/>
    </row>
    <row r="15" spans="1:11" ht="21.95" customHeight="1">
      <c r="A15" s="62">
        <v>44858</v>
      </c>
      <c r="B15" s="36" t="s">
        <v>99</v>
      </c>
      <c r="C15" s="36" t="s">
        <v>100</v>
      </c>
      <c r="D15" s="36" t="s">
        <v>19</v>
      </c>
      <c r="E15" s="36">
        <v>8</v>
      </c>
      <c r="F15" s="36">
        <v>400</v>
      </c>
      <c r="G15" s="36">
        <f t="shared" si="2"/>
        <v>211</v>
      </c>
      <c r="H15" s="36">
        <v>208</v>
      </c>
      <c r="I15" s="63">
        <v>3</v>
      </c>
      <c r="J15" s="139">
        <f t="shared" si="1"/>
        <v>52</v>
      </c>
      <c r="K15" s="67"/>
    </row>
    <row r="16" spans="1:11" ht="21.95" customHeight="1">
      <c r="A16" s="62">
        <v>44859</v>
      </c>
      <c r="B16" s="36" t="s">
        <v>99</v>
      </c>
      <c r="C16" s="36" t="s">
        <v>100</v>
      </c>
      <c r="D16" s="36" t="s">
        <v>19</v>
      </c>
      <c r="E16" s="36">
        <v>8</v>
      </c>
      <c r="F16" s="36">
        <v>400</v>
      </c>
      <c r="G16" s="36">
        <f t="shared" si="2"/>
        <v>232</v>
      </c>
      <c r="H16" s="36">
        <v>232</v>
      </c>
      <c r="I16" s="36"/>
      <c r="J16" s="139">
        <f t="shared" si="1"/>
        <v>57.999999999999993</v>
      </c>
      <c r="K16" s="67"/>
    </row>
    <row r="17" spans="1:11" ht="21.95" customHeight="1">
      <c r="A17" s="62">
        <v>44860</v>
      </c>
      <c r="B17" s="36" t="s">
        <v>99</v>
      </c>
      <c r="C17" s="36" t="s">
        <v>100</v>
      </c>
      <c r="D17" s="36" t="s">
        <v>19</v>
      </c>
      <c r="E17" s="36">
        <v>8</v>
      </c>
      <c r="F17" s="36">
        <v>400</v>
      </c>
      <c r="G17" s="36">
        <f t="shared" si="2"/>
        <v>201</v>
      </c>
      <c r="H17" s="36">
        <v>200</v>
      </c>
      <c r="I17" s="36">
        <v>1</v>
      </c>
      <c r="J17" s="139">
        <f t="shared" si="1"/>
        <v>50</v>
      </c>
      <c r="K17" s="67"/>
    </row>
    <row r="18" spans="1:11" ht="21.95" customHeight="1">
      <c r="A18" s="62">
        <v>44861</v>
      </c>
      <c r="B18" s="36" t="s">
        <v>112</v>
      </c>
      <c r="C18" s="36">
        <v>2111</v>
      </c>
      <c r="D18" s="36" t="s">
        <v>19</v>
      </c>
      <c r="E18" s="36">
        <v>8</v>
      </c>
      <c r="F18" s="36">
        <v>1040</v>
      </c>
      <c r="G18" s="36">
        <f t="shared" si="2"/>
        <v>832</v>
      </c>
      <c r="H18" s="36">
        <v>832</v>
      </c>
      <c r="I18" s="36"/>
      <c r="J18" s="139">
        <f t="shared" si="1"/>
        <v>80</v>
      </c>
      <c r="K18" s="67"/>
    </row>
    <row r="19" spans="1:11" ht="21.95" customHeight="1">
      <c r="A19" s="62">
        <v>44862</v>
      </c>
      <c r="B19" s="36" t="s">
        <v>112</v>
      </c>
      <c r="C19" s="36">
        <v>2111</v>
      </c>
      <c r="D19" s="36" t="s">
        <v>19</v>
      </c>
      <c r="E19" s="36">
        <v>8</v>
      </c>
      <c r="F19" s="36">
        <v>1040</v>
      </c>
      <c r="G19" s="36">
        <f t="shared" si="2"/>
        <v>835</v>
      </c>
      <c r="H19" s="36">
        <v>830</v>
      </c>
      <c r="I19" s="36">
        <v>5</v>
      </c>
      <c r="J19" s="139">
        <f t="shared" si="1"/>
        <v>79.807692307692307</v>
      </c>
      <c r="K19" s="67"/>
    </row>
    <row r="20" spans="1:11" ht="21.95" customHeight="1">
      <c r="A20" s="62">
        <v>44865</v>
      </c>
      <c r="B20" s="36" t="s">
        <v>112</v>
      </c>
      <c r="C20" s="36">
        <v>2111</v>
      </c>
      <c r="D20" s="36" t="s">
        <v>19</v>
      </c>
      <c r="E20" s="36">
        <v>8</v>
      </c>
      <c r="F20" s="36">
        <v>1040</v>
      </c>
      <c r="G20" s="36">
        <f t="shared" ref="G20:G30" si="3">SUM(H20+I20)</f>
        <v>835</v>
      </c>
      <c r="H20" s="36">
        <v>830</v>
      </c>
      <c r="I20" s="36">
        <v>5</v>
      </c>
      <c r="J20" s="139">
        <f t="shared" si="1"/>
        <v>79.807692307692307</v>
      </c>
      <c r="K20" s="67"/>
    </row>
    <row r="21" spans="1:11" ht="21.95" customHeight="1">
      <c r="A21" s="62">
        <v>44866</v>
      </c>
      <c r="B21" s="63" t="s">
        <v>104</v>
      </c>
      <c r="C21" s="36">
        <v>86901</v>
      </c>
      <c r="D21" s="63" t="s">
        <v>19</v>
      </c>
      <c r="E21" s="36">
        <v>8</v>
      </c>
      <c r="F21" s="36">
        <v>504</v>
      </c>
      <c r="G21" s="36">
        <f t="shared" si="3"/>
        <v>696</v>
      </c>
      <c r="H21" s="36">
        <v>696</v>
      </c>
      <c r="I21" s="36"/>
      <c r="J21" s="139">
        <f t="shared" si="1"/>
        <v>138.0952380952381</v>
      </c>
      <c r="K21" s="67"/>
    </row>
    <row r="22" spans="1:11" ht="21.95" customHeight="1">
      <c r="A22" s="62">
        <v>44867</v>
      </c>
      <c r="B22" s="63" t="s">
        <v>104</v>
      </c>
      <c r="C22" s="36">
        <v>86901</v>
      </c>
      <c r="D22" s="63" t="s">
        <v>19</v>
      </c>
      <c r="E22" s="36">
        <v>8</v>
      </c>
      <c r="F22" s="36">
        <v>504</v>
      </c>
      <c r="G22" s="36">
        <f t="shared" si="3"/>
        <v>402</v>
      </c>
      <c r="H22" s="36">
        <v>400</v>
      </c>
      <c r="I22" s="36">
        <v>2</v>
      </c>
      <c r="J22" s="139">
        <f t="shared" si="1"/>
        <v>79.365079365079367</v>
      </c>
      <c r="K22" s="67"/>
    </row>
    <row r="23" spans="1:11" ht="21.95" customHeight="1">
      <c r="A23" s="62">
        <v>44868</v>
      </c>
      <c r="B23" s="63" t="s">
        <v>136</v>
      </c>
      <c r="C23" s="63" t="s">
        <v>80</v>
      </c>
      <c r="D23" s="63" t="s">
        <v>19</v>
      </c>
      <c r="E23" s="36">
        <v>8</v>
      </c>
      <c r="F23" s="36">
        <v>440</v>
      </c>
      <c r="G23" s="36">
        <f t="shared" si="3"/>
        <v>443</v>
      </c>
      <c r="H23" s="36">
        <v>440</v>
      </c>
      <c r="I23" s="36">
        <v>3</v>
      </c>
      <c r="J23" s="139">
        <f t="shared" si="1"/>
        <v>100</v>
      </c>
      <c r="K23" s="67"/>
    </row>
    <row r="24" spans="1:11" ht="21.95" customHeight="1">
      <c r="A24" s="62">
        <v>44869</v>
      </c>
      <c r="B24" s="63" t="s">
        <v>136</v>
      </c>
      <c r="C24" s="63" t="s">
        <v>80</v>
      </c>
      <c r="D24" s="63" t="s">
        <v>19</v>
      </c>
      <c r="E24" s="36">
        <v>8</v>
      </c>
      <c r="F24" s="36">
        <v>440</v>
      </c>
      <c r="G24" s="36">
        <f t="shared" si="3"/>
        <v>440</v>
      </c>
      <c r="H24" s="36">
        <v>440</v>
      </c>
      <c r="I24" s="36"/>
      <c r="J24" s="139">
        <f t="shared" si="1"/>
        <v>100</v>
      </c>
      <c r="K24" s="67"/>
    </row>
    <row r="25" spans="1:11" ht="21.95" customHeight="1">
      <c r="A25" s="62">
        <v>44872</v>
      </c>
      <c r="B25" s="63" t="s">
        <v>136</v>
      </c>
      <c r="C25" s="63" t="s">
        <v>89</v>
      </c>
      <c r="D25" s="63" t="s">
        <v>151</v>
      </c>
      <c r="E25" s="36">
        <v>8</v>
      </c>
      <c r="F25" s="36">
        <v>686</v>
      </c>
      <c r="G25" s="36">
        <f t="shared" si="3"/>
        <v>612</v>
      </c>
      <c r="H25" s="36">
        <v>608</v>
      </c>
      <c r="I25" s="36">
        <v>4</v>
      </c>
      <c r="J25" s="139">
        <f t="shared" si="1"/>
        <v>88.629737609329453</v>
      </c>
      <c r="K25" s="67"/>
    </row>
    <row r="26" spans="1:11" ht="21.95" customHeight="1">
      <c r="A26" s="62">
        <v>44873</v>
      </c>
      <c r="B26" s="63" t="s">
        <v>152</v>
      </c>
      <c r="C26" s="36">
        <v>633600</v>
      </c>
      <c r="D26" s="63" t="s">
        <v>151</v>
      </c>
      <c r="E26" s="36">
        <v>8</v>
      </c>
      <c r="F26" s="36">
        <v>784</v>
      </c>
      <c r="G26" s="36">
        <f t="shared" si="3"/>
        <v>632</v>
      </c>
      <c r="H26" s="36">
        <v>632</v>
      </c>
      <c r="I26" s="36"/>
      <c r="J26" s="139">
        <f t="shared" si="1"/>
        <v>80.612244897959187</v>
      </c>
      <c r="K26" s="67"/>
    </row>
    <row r="27" spans="1:11" ht="21.95" customHeight="1">
      <c r="A27" s="62">
        <v>44874</v>
      </c>
      <c r="B27" s="63" t="s">
        <v>152</v>
      </c>
      <c r="C27" s="36">
        <v>633600</v>
      </c>
      <c r="D27" s="63" t="s">
        <v>19</v>
      </c>
      <c r="E27" s="36">
        <v>8</v>
      </c>
      <c r="F27" s="36">
        <v>784</v>
      </c>
      <c r="G27" s="36">
        <f t="shared" si="3"/>
        <v>786</v>
      </c>
      <c r="H27" s="36">
        <v>784</v>
      </c>
      <c r="I27" s="36">
        <v>2</v>
      </c>
      <c r="J27" s="139">
        <f t="shared" si="1"/>
        <v>100</v>
      </c>
      <c r="K27" s="67"/>
    </row>
    <row r="28" spans="1:11" ht="21.95" customHeight="1">
      <c r="A28" s="62">
        <v>44875</v>
      </c>
      <c r="B28" s="63" t="s">
        <v>152</v>
      </c>
      <c r="C28" s="36">
        <v>633600</v>
      </c>
      <c r="D28" s="63" t="s">
        <v>19</v>
      </c>
      <c r="E28" s="36">
        <v>8</v>
      </c>
      <c r="F28" s="36">
        <v>784</v>
      </c>
      <c r="G28" s="36">
        <f t="shared" si="3"/>
        <v>784</v>
      </c>
      <c r="H28" s="36">
        <v>784</v>
      </c>
      <c r="I28" s="36"/>
      <c r="J28" s="139">
        <f t="shared" si="1"/>
        <v>100</v>
      </c>
      <c r="K28" s="67"/>
    </row>
    <row r="29" spans="1:11" ht="21.95" customHeight="1">
      <c r="A29" s="62">
        <v>44876</v>
      </c>
      <c r="B29" s="63" t="s">
        <v>152</v>
      </c>
      <c r="C29" s="36">
        <v>633600</v>
      </c>
      <c r="D29" s="63" t="s">
        <v>19</v>
      </c>
      <c r="E29" s="36">
        <v>8</v>
      </c>
      <c r="F29" s="36">
        <v>784</v>
      </c>
      <c r="G29" s="36">
        <f t="shared" si="3"/>
        <v>787</v>
      </c>
      <c r="H29" s="36">
        <v>784</v>
      </c>
      <c r="I29" s="36">
        <v>3</v>
      </c>
      <c r="J29" s="139">
        <f t="shared" si="1"/>
        <v>100</v>
      </c>
      <c r="K29" s="67"/>
    </row>
    <row r="30" spans="1:11" ht="21.95" customHeight="1">
      <c r="A30" s="62">
        <v>44879</v>
      </c>
      <c r="B30" s="63" t="s">
        <v>152</v>
      </c>
      <c r="C30" s="36">
        <v>633600</v>
      </c>
      <c r="D30" s="63" t="s">
        <v>19</v>
      </c>
      <c r="E30" s="36">
        <v>8</v>
      </c>
      <c r="F30" s="36">
        <v>784</v>
      </c>
      <c r="G30" s="36">
        <f t="shared" si="3"/>
        <v>514</v>
      </c>
      <c r="H30" s="36">
        <v>512</v>
      </c>
      <c r="I30" s="36">
        <v>2</v>
      </c>
      <c r="J30" s="139">
        <f t="shared" si="1"/>
        <v>65.306122448979593</v>
      </c>
      <c r="K30" s="67"/>
    </row>
    <row r="31" spans="1:11" ht="21.95" customHeight="1">
      <c r="A31" s="62"/>
      <c r="B31" s="63"/>
      <c r="C31" s="36"/>
      <c r="D31" s="63"/>
      <c r="E31" s="36"/>
      <c r="F31" s="36"/>
      <c r="G31" s="36"/>
      <c r="H31" s="36"/>
      <c r="I31" s="36"/>
      <c r="J31" s="139"/>
      <c r="K31" s="67"/>
    </row>
    <row r="32" spans="1:11" ht="21.95" customHeight="1">
      <c r="A32" s="36"/>
      <c r="B32" s="133"/>
      <c r="C32" s="133"/>
      <c r="D32" s="133"/>
      <c r="E32" s="133"/>
      <c r="F32" s="133"/>
      <c r="G32" s="133"/>
      <c r="H32" s="133"/>
      <c r="I32" s="133"/>
      <c r="J32" s="57"/>
      <c r="K32" s="24"/>
    </row>
    <row r="33" spans="1:11" ht="21.95" customHeight="1">
      <c r="A33" s="39"/>
      <c r="B33" s="133"/>
      <c r="C33" s="133"/>
      <c r="D33" s="133"/>
      <c r="E33" s="133"/>
      <c r="F33" s="133"/>
      <c r="G33" s="133"/>
      <c r="H33" s="133"/>
      <c r="I33" s="133"/>
      <c r="J33" s="57"/>
      <c r="K33" s="24"/>
    </row>
    <row r="34" spans="1:11" ht="21.95" customHeight="1">
      <c r="A34" s="39"/>
      <c r="B34" s="133"/>
      <c r="C34" s="133"/>
      <c r="D34" s="133"/>
      <c r="E34" s="133"/>
      <c r="F34" s="133"/>
      <c r="G34" s="133"/>
      <c r="H34" s="133"/>
      <c r="I34" s="133"/>
      <c r="J34" s="57"/>
      <c r="K34" s="24"/>
    </row>
    <row r="35" spans="1:11" ht="21.95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57"/>
      <c r="K35" s="24"/>
    </row>
    <row r="36" spans="1:11" ht="21.95" customHeight="1">
      <c r="A36" s="133"/>
      <c r="B36" s="133"/>
      <c r="C36" s="133"/>
      <c r="D36" s="133"/>
      <c r="E36" s="133"/>
      <c r="F36" s="133"/>
      <c r="G36" s="133"/>
      <c r="H36" s="133"/>
      <c r="I36" s="133"/>
      <c r="J36" s="57"/>
      <c r="K36" s="24"/>
    </row>
    <row r="37" spans="1:11" ht="21.95" customHeight="1">
      <c r="A37" s="133"/>
      <c r="B37" s="133"/>
      <c r="C37" s="133"/>
      <c r="D37" s="133"/>
      <c r="E37" s="133"/>
      <c r="F37" s="133"/>
      <c r="G37" s="133"/>
      <c r="H37" s="133"/>
      <c r="I37" s="133"/>
      <c r="J37" s="57"/>
      <c r="K37" s="24"/>
    </row>
    <row r="38" spans="1:11" ht="21.95" customHeight="1">
      <c r="A38" s="133"/>
      <c r="B38" s="133"/>
      <c r="C38" s="133"/>
      <c r="D38" s="133"/>
      <c r="E38" s="133"/>
      <c r="F38" s="133"/>
      <c r="G38" s="133"/>
      <c r="H38" s="133"/>
      <c r="I38" s="133"/>
      <c r="J38" s="57"/>
      <c r="K38" s="24"/>
    </row>
    <row r="39" spans="1:11" ht="21.95" customHeight="1">
      <c r="A39" s="133"/>
      <c r="B39" s="133"/>
      <c r="C39" s="133"/>
      <c r="D39" s="133"/>
      <c r="E39" s="133"/>
      <c r="F39" s="133"/>
      <c r="G39" s="133"/>
      <c r="H39" s="133"/>
      <c r="I39" s="133"/>
      <c r="J39" s="57"/>
      <c r="K39" s="24"/>
    </row>
    <row r="40" spans="1:11" ht="21.95" customHeight="1">
      <c r="A40" s="133"/>
      <c r="B40" s="133"/>
      <c r="C40" s="133"/>
      <c r="D40" s="133"/>
      <c r="E40" s="133"/>
      <c r="F40" s="133"/>
      <c r="G40" s="133"/>
      <c r="H40" s="133"/>
      <c r="I40" s="133"/>
      <c r="J40" s="57"/>
      <c r="K40" s="24"/>
    </row>
    <row r="41" spans="1:11" ht="21.95" customHeight="1">
      <c r="A41" s="133"/>
      <c r="B41" s="133"/>
      <c r="C41" s="133"/>
      <c r="D41" s="133"/>
      <c r="E41" s="133"/>
      <c r="F41" s="133"/>
      <c r="G41" s="133"/>
      <c r="H41" s="133"/>
      <c r="I41" s="133"/>
      <c r="J41" s="57"/>
      <c r="K41" s="24"/>
    </row>
    <row r="42" spans="1:11" ht="21.95" customHeight="1">
      <c r="A42" s="133"/>
      <c r="B42" s="133"/>
      <c r="C42" s="133"/>
      <c r="D42" s="133"/>
      <c r="E42" s="133"/>
      <c r="F42" s="133"/>
      <c r="G42" s="133"/>
      <c r="H42" s="133"/>
      <c r="I42" s="133"/>
      <c r="J42" s="57"/>
      <c r="K42" s="24"/>
    </row>
    <row r="43" spans="1:11" ht="21.95" customHeight="1">
      <c r="A43" s="133"/>
      <c r="B43" s="133"/>
      <c r="C43" s="133"/>
      <c r="D43" s="133"/>
      <c r="E43" s="133"/>
      <c r="F43" s="133"/>
      <c r="G43" s="133"/>
      <c r="H43" s="133"/>
      <c r="I43" s="133"/>
      <c r="J43" s="57"/>
      <c r="K43" s="24"/>
    </row>
    <row r="44" spans="1:11" ht="21.95" customHeight="1">
      <c r="A44" s="133"/>
      <c r="B44" s="133"/>
      <c r="C44" s="133"/>
      <c r="D44" s="133"/>
      <c r="E44" s="133"/>
      <c r="F44" s="133"/>
      <c r="G44" s="133"/>
      <c r="H44" s="133"/>
      <c r="I44" s="133"/>
      <c r="J44" s="57"/>
      <c r="K44" s="24"/>
    </row>
    <row r="45" spans="1:11" ht="21.95" customHeight="1">
      <c r="A45" s="133"/>
      <c r="B45" s="133"/>
      <c r="C45" s="133"/>
      <c r="D45" s="133"/>
      <c r="E45" s="133"/>
      <c r="F45" s="133"/>
      <c r="G45" s="133"/>
      <c r="H45" s="133"/>
      <c r="I45" s="133"/>
      <c r="J45" s="57"/>
      <c r="K45" s="24"/>
    </row>
    <row r="46" spans="1:11" ht="21.95" customHeight="1">
      <c r="A46" s="133"/>
      <c r="B46" s="133"/>
      <c r="C46" s="133"/>
      <c r="D46" s="133"/>
      <c r="E46" s="133"/>
      <c r="F46" s="133"/>
      <c r="G46" s="133"/>
      <c r="H46" s="133"/>
      <c r="I46" s="133"/>
      <c r="J46" s="57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21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13866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11340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1696.8858733969778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21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80.804089209379896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54"/>
  <sheetViews>
    <sheetView topLeftCell="A29" zoomScale="60" zoomScaleNormal="60" workbookViewId="0">
      <selection activeCell="B31" sqref="B31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66</v>
      </c>
      <c r="C7" s="157"/>
      <c r="D7" s="157"/>
      <c r="E7" s="157"/>
      <c r="F7" s="6" t="s">
        <v>4</v>
      </c>
      <c r="G7" s="157" t="s">
        <v>148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94</v>
      </c>
      <c r="C10" s="60" t="s">
        <v>154</v>
      </c>
      <c r="D10" s="12" t="s">
        <v>19</v>
      </c>
      <c r="E10" s="117">
        <v>8</v>
      </c>
      <c r="F10" s="12">
        <v>800</v>
      </c>
      <c r="G10" s="36">
        <f t="shared" ref="G10:G13" si="0">SUM(H10+I10)</f>
        <v>302</v>
      </c>
      <c r="H10" s="12">
        <v>300</v>
      </c>
      <c r="I10" s="12">
        <v>2</v>
      </c>
      <c r="J10" s="35">
        <f t="shared" ref="J10:J31" si="1">H10/F10*100</f>
        <v>37.5</v>
      </c>
      <c r="K10" s="24"/>
    </row>
    <row r="11" spans="1:11" ht="21.95" customHeight="1">
      <c r="A11" s="28">
        <v>44852</v>
      </c>
      <c r="B11" s="60" t="s">
        <v>94</v>
      </c>
      <c r="C11" s="60" t="s">
        <v>154</v>
      </c>
      <c r="D11" s="117" t="s">
        <v>19</v>
      </c>
      <c r="E11" s="117">
        <v>8</v>
      </c>
      <c r="F11" s="117">
        <v>800</v>
      </c>
      <c r="G11" s="36">
        <f t="shared" si="0"/>
        <v>303</v>
      </c>
      <c r="H11" s="117">
        <v>300</v>
      </c>
      <c r="I11" s="12">
        <v>3</v>
      </c>
      <c r="J11" s="35">
        <f t="shared" si="1"/>
        <v>37.5</v>
      </c>
      <c r="K11" s="24"/>
    </row>
    <row r="12" spans="1:11" ht="21.95" customHeight="1">
      <c r="A12" s="28">
        <v>44853</v>
      </c>
      <c r="B12" s="60" t="s">
        <v>94</v>
      </c>
      <c r="C12" s="60" t="s">
        <v>154</v>
      </c>
      <c r="D12" s="117" t="s">
        <v>19</v>
      </c>
      <c r="E12" s="117">
        <v>8</v>
      </c>
      <c r="F12" s="117">
        <v>800</v>
      </c>
      <c r="G12" s="36">
        <f t="shared" si="0"/>
        <v>305</v>
      </c>
      <c r="H12" s="117">
        <v>300</v>
      </c>
      <c r="I12" s="12">
        <v>5</v>
      </c>
      <c r="J12" s="35">
        <f t="shared" si="1"/>
        <v>37.5</v>
      </c>
      <c r="K12" s="24"/>
    </row>
    <row r="13" spans="1:11" ht="21.95" customHeight="1">
      <c r="A13" s="28">
        <v>44854</v>
      </c>
      <c r="B13" s="60" t="s">
        <v>94</v>
      </c>
      <c r="C13" s="60" t="s">
        <v>154</v>
      </c>
      <c r="D13" s="117" t="s">
        <v>19</v>
      </c>
      <c r="E13" s="117">
        <v>8</v>
      </c>
      <c r="F13" s="117">
        <v>800</v>
      </c>
      <c r="G13" s="36">
        <f t="shared" si="0"/>
        <v>304</v>
      </c>
      <c r="H13" s="117">
        <v>300</v>
      </c>
      <c r="I13" s="12">
        <v>4</v>
      </c>
      <c r="J13" s="35">
        <f t="shared" si="1"/>
        <v>37.5</v>
      </c>
      <c r="K13" s="24"/>
    </row>
    <row r="14" spans="1:11" ht="21.95" customHeight="1">
      <c r="A14" s="62">
        <v>44855</v>
      </c>
      <c r="B14" s="63" t="s">
        <v>94</v>
      </c>
      <c r="C14" s="63" t="s">
        <v>95</v>
      </c>
      <c r="D14" s="36" t="s">
        <v>19</v>
      </c>
      <c r="E14" s="117">
        <v>8</v>
      </c>
      <c r="F14" s="36">
        <v>800</v>
      </c>
      <c r="G14" s="36">
        <f t="shared" ref="G14:G31" si="2">SUM(H14+I14)</f>
        <v>545</v>
      </c>
      <c r="H14" s="36">
        <v>544</v>
      </c>
      <c r="I14" s="36">
        <v>1</v>
      </c>
      <c r="J14" s="64">
        <f t="shared" si="1"/>
        <v>68</v>
      </c>
      <c r="K14" s="24"/>
    </row>
    <row r="15" spans="1:11" ht="21.95" customHeight="1">
      <c r="A15" s="62">
        <v>44858</v>
      </c>
      <c r="B15" s="63" t="s">
        <v>94</v>
      </c>
      <c r="C15" s="63" t="s">
        <v>95</v>
      </c>
      <c r="D15" s="36" t="s">
        <v>19</v>
      </c>
      <c r="E15" s="117">
        <v>8</v>
      </c>
      <c r="F15" s="36">
        <v>800</v>
      </c>
      <c r="G15" s="36">
        <f t="shared" si="2"/>
        <v>564</v>
      </c>
      <c r="H15" s="36">
        <v>560</v>
      </c>
      <c r="I15" s="36">
        <v>4</v>
      </c>
      <c r="J15" s="64">
        <f t="shared" si="1"/>
        <v>70</v>
      </c>
      <c r="K15" s="24"/>
    </row>
    <row r="16" spans="1:11" ht="21.95" customHeight="1">
      <c r="A16" s="62">
        <v>44859</v>
      </c>
      <c r="B16" s="63" t="s">
        <v>94</v>
      </c>
      <c r="C16" s="63" t="s">
        <v>95</v>
      </c>
      <c r="D16" s="36" t="s">
        <v>19</v>
      </c>
      <c r="E16" s="117">
        <v>8</v>
      </c>
      <c r="F16" s="36">
        <v>800</v>
      </c>
      <c r="G16" s="36">
        <f t="shared" si="2"/>
        <v>573</v>
      </c>
      <c r="H16" s="36">
        <v>568</v>
      </c>
      <c r="I16" s="36">
        <v>5</v>
      </c>
      <c r="J16" s="64">
        <f t="shared" si="1"/>
        <v>71</v>
      </c>
      <c r="K16" s="24"/>
    </row>
    <row r="17" spans="1:20" ht="21.95" customHeight="1">
      <c r="A17" s="65">
        <v>44860</v>
      </c>
      <c r="B17" s="63" t="s">
        <v>94</v>
      </c>
      <c r="C17" s="63" t="s">
        <v>95</v>
      </c>
      <c r="D17" s="36" t="s">
        <v>19</v>
      </c>
      <c r="E17" s="117">
        <v>8</v>
      </c>
      <c r="F17" s="36">
        <v>800</v>
      </c>
      <c r="G17" s="36">
        <f t="shared" si="2"/>
        <v>577</v>
      </c>
      <c r="H17" s="36">
        <v>576</v>
      </c>
      <c r="I17" s="36">
        <v>1</v>
      </c>
      <c r="J17" s="64">
        <f t="shared" si="1"/>
        <v>72</v>
      </c>
      <c r="K17" s="24"/>
    </row>
    <row r="18" spans="1:20" ht="21.95" customHeight="1">
      <c r="A18" s="65">
        <v>44861</v>
      </c>
      <c r="B18" s="36" t="s">
        <v>94</v>
      </c>
      <c r="C18" s="36" t="s">
        <v>95</v>
      </c>
      <c r="D18" s="36" t="s">
        <v>19</v>
      </c>
      <c r="E18" s="117">
        <v>8</v>
      </c>
      <c r="F18" s="36">
        <v>800</v>
      </c>
      <c r="G18" s="36">
        <f t="shared" si="2"/>
        <v>603</v>
      </c>
      <c r="H18" s="36">
        <v>600</v>
      </c>
      <c r="I18" s="36">
        <v>3</v>
      </c>
      <c r="J18" s="64">
        <f t="shared" si="1"/>
        <v>75</v>
      </c>
      <c r="K18" s="24"/>
    </row>
    <row r="19" spans="1:20" ht="21.95" customHeight="1">
      <c r="A19" s="62">
        <v>44862</v>
      </c>
      <c r="B19" s="36" t="s">
        <v>94</v>
      </c>
      <c r="C19" s="36" t="s">
        <v>95</v>
      </c>
      <c r="D19" s="36" t="s">
        <v>19</v>
      </c>
      <c r="E19" s="117">
        <v>8</v>
      </c>
      <c r="F19" s="36">
        <v>800</v>
      </c>
      <c r="G19" s="36">
        <f t="shared" si="2"/>
        <v>408</v>
      </c>
      <c r="H19" s="36">
        <v>400</v>
      </c>
      <c r="I19" s="36">
        <v>8</v>
      </c>
      <c r="J19" s="64">
        <f t="shared" si="1"/>
        <v>50</v>
      </c>
      <c r="K19" s="24"/>
    </row>
    <row r="20" spans="1:20" ht="21.95" customHeight="1">
      <c r="A20" s="28">
        <v>44865</v>
      </c>
      <c r="B20" s="36" t="s">
        <v>94</v>
      </c>
      <c r="C20" s="36" t="s">
        <v>95</v>
      </c>
      <c r="D20" s="36" t="s">
        <v>19</v>
      </c>
      <c r="E20" s="117">
        <v>8</v>
      </c>
      <c r="F20" s="36">
        <v>800</v>
      </c>
      <c r="G20" s="36">
        <f t="shared" ref="G20" si="3">SUM(H20+I20)</f>
        <v>401</v>
      </c>
      <c r="H20" s="36">
        <v>400</v>
      </c>
      <c r="I20" s="12">
        <v>1</v>
      </c>
      <c r="J20" s="64">
        <f t="shared" si="1"/>
        <v>50</v>
      </c>
      <c r="K20" s="24"/>
    </row>
    <row r="21" spans="1:20" ht="21.95" customHeight="1">
      <c r="A21" s="28">
        <v>44866</v>
      </c>
      <c r="B21" s="60" t="s">
        <v>94</v>
      </c>
      <c r="C21" s="60" t="s">
        <v>95</v>
      </c>
      <c r="D21" s="36" t="s">
        <v>19</v>
      </c>
      <c r="E21" s="117">
        <v>8</v>
      </c>
      <c r="F21" s="12">
        <v>800</v>
      </c>
      <c r="G21" s="36">
        <f t="shared" si="2"/>
        <v>762</v>
      </c>
      <c r="H21" s="12">
        <v>760</v>
      </c>
      <c r="I21" s="12">
        <v>2</v>
      </c>
      <c r="J21" s="64">
        <f t="shared" si="1"/>
        <v>95</v>
      </c>
      <c r="K21" s="24"/>
    </row>
    <row r="22" spans="1:20" ht="21.95" customHeight="1">
      <c r="A22" s="28">
        <v>44867</v>
      </c>
      <c r="B22" s="60" t="s">
        <v>94</v>
      </c>
      <c r="C22" s="60" t="s">
        <v>95</v>
      </c>
      <c r="D22" s="36" t="s">
        <v>19</v>
      </c>
      <c r="E22" s="117">
        <v>8</v>
      </c>
      <c r="F22" s="12">
        <v>800</v>
      </c>
      <c r="G22" s="36">
        <f t="shared" si="2"/>
        <v>735</v>
      </c>
      <c r="H22" s="12">
        <v>728</v>
      </c>
      <c r="I22" s="12">
        <v>7</v>
      </c>
      <c r="J22" s="64">
        <f t="shared" si="1"/>
        <v>91</v>
      </c>
      <c r="K22" s="24"/>
    </row>
    <row r="23" spans="1:20" ht="21.95" customHeight="1">
      <c r="A23" s="28">
        <v>44868</v>
      </c>
      <c r="B23" s="60" t="s">
        <v>94</v>
      </c>
      <c r="C23" s="60" t="s">
        <v>95</v>
      </c>
      <c r="D23" s="36" t="s">
        <v>19</v>
      </c>
      <c r="E23" s="12">
        <v>8</v>
      </c>
      <c r="F23" s="12">
        <v>800</v>
      </c>
      <c r="G23" s="36">
        <f t="shared" si="2"/>
        <v>739</v>
      </c>
      <c r="H23" s="12">
        <v>736</v>
      </c>
      <c r="I23" s="12">
        <v>3</v>
      </c>
      <c r="J23" s="64">
        <f t="shared" si="1"/>
        <v>92</v>
      </c>
      <c r="K23" s="24"/>
    </row>
    <row r="24" spans="1:20" ht="21.95" customHeight="1">
      <c r="A24" s="28">
        <v>44869</v>
      </c>
      <c r="B24" s="60" t="s">
        <v>94</v>
      </c>
      <c r="C24" s="60" t="s">
        <v>95</v>
      </c>
      <c r="D24" s="36" t="s">
        <v>19</v>
      </c>
      <c r="E24" s="117">
        <v>8</v>
      </c>
      <c r="F24" s="117">
        <v>800</v>
      </c>
      <c r="G24" s="36">
        <f t="shared" si="2"/>
        <v>809</v>
      </c>
      <c r="H24" s="117">
        <v>800</v>
      </c>
      <c r="I24" s="12">
        <v>9</v>
      </c>
      <c r="J24" s="64">
        <f t="shared" si="1"/>
        <v>100</v>
      </c>
      <c r="K24" s="24"/>
    </row>
    <row r="25" spans="1:20" ht="21.95" customHeight="1">
      <c r="A25" s="29">
        <v>44872</v>
      </c>
      <c r="B25" s="60" t="s">
        <v>94</v>
      </c>
      <c r="C25" s="60" t="s">
        <v>95</v>
      </c>
      <c r="D25" s="36" t="s">
        <v>19</v>
      </c>
      <c r="E25" s="117">
        <v>8</v>
      </c>
      <c r="F25" s="117">
        <v>800</v>
      </c>
      <c r="G25" s="36">
        <f t="shared" si="2"/>
        <v>802</v>
      </c>
      <c r="H25" s="117">
        <v>800</v>
      </c>
      <c r="I25" s="12">
        <v>2</v>
      </c>
      <c r="J25" s="64">
        <f t="shared" si="1"/>
        <v>100</v>
      </c>
      <c r="K25" s="24"/>
    </row>
    <row r="26" spans="1:20" ht="21.95" customHeight="1">
      <c r="A26" s="29">
        <v>44873</v>
      </c>
      <c r="B26" s="60" t="s">
        <v>94</v>
      </c>
      <c r="C26" s="60" t="s">
        <v>95</v>
      </c>
      <c r="D26" s="36" t="s">
        <v>19</v>
      </c>
      <c r="E26" s="117">
        <v>8</v>
      </c>
      <c r="F26" s="117">
        <v>800</v>
      </c>
      <c r="G26" s="36">
        <f t="shared" si="2"/>
        <v>806</v>
      </c>
      <c r="H26" s="117">
        <v>800</v>
      </c>
      <c r="I26" s="12">
        <v>6</v>
      </c>
      <c r="J26" s="64">
        <f t="shared" si="1"/>
        <v>100</v>
      </c>
      <c r="K26" s="24"/>
    </row>
    <row r="27" spans="1:20" ht="21.95" customHeight="1">
      <c r="A27" s="29">
        <v>44874</v>
      </c>
      <c r="B27" s="60" t="s">
        <v>94</v>
      </c>
      <c r="C27" s="60" t="s">
        <v>95</v>
      </c>
      <c r="D27" s="36" t="s">
        <v>19</v>
      </c>
      <c r="E27" s="117">
        <v>8</v>
      </c>
      <c r="F27" s="117">
        <v>800</v>
      </c>
      <c r="G27" s="36">
        <f t="shared" si="2"/>
        <v>801</v>
      </c>
      <c r="H27" s="117">
        <v>800</v>
      </c>
      <c r="I27" s="12">
        <v>1</v>
      </c>
      <c r="J27" s="64">
        <f t="shared" si="1"/>
        <v>100</v>
      </c>
      <c r="K27" s="24"/>
    </row>
    <row r="28" spans="1:20" ht="21.95" customHeight="1">
      <c r="A28" s="29">
        <v>44875</v>
      </c>
      <c r="B28" s="60" t="s">
        <v>94</v>
      </c>
      <c r="C28" s="60" t="s">
        <v>95</v>
      </c>
      <c r="D28" s="36" t="s">
        <v>19</v>
      </c>
      <c r="E28" s="117">
        <v>8</v>
      </c>
      <c r="F28" s="117">
        <v>800</v>
      </c>
      <c r="G28" s="36">
        <f t="shared" si="2"/>
        <v>804</v>
      </c>
      <c r="H28" s="117">
        <v>800</v>
      </c>
      <c r="I28" s="12">
        <v>4</v>
      </c>
      <c r="J28" s="64">
        <f t="shared" si="1"/>
        <v>100</v>
      </c>
      <c r="K28" s="24"/>
    </row>
    <row r="29" spans="1:20" ht="21.95" customHeight="1">
      <c r="A29" s="29">
        <v>44876</v>
      </c>
      <c r="B29" s="60" t="s">
        <v>94</v>
      </c>
      <c r="C29" s="60" t="s">
        <v>95</v>
      </c>
      <c r="D29" s="36" t="s">
        <v>19</v>
      </c>
      <c r="E29" s="117">
        <v>8</v>
      </c>
      <c r="F29" s="117">
        <v>800</v>
      </c>
      <c r="G29" s="36">
        <f t="shared" si="2"/>
        <v>805</v>
      </c>
      <c r="H29" s="117">
        <v>800</v>
      </c>
      <c r="I29" s="12">
        <v>5</v>
      </c>
      <c r="J29" s="64">
        <f t="shared" si="1"/>
        <v>100</v>
      </c>
      <c r="K29" s="24"/>
    </row>
    <row r="30" spans="1:20" ht="21.95" customHeight="1">
      <c r="A30" s="29">
        <v>44879</v>
      </c>
      <c r="B30" s="60" t="s">
        <v>94</v>
      </c>
      <c r="C30" s="60" t="s">
        <v>153</v>
      </c>
      <c r="D30" s="36" t="s">
        <v>19</v>
      </c>
      <c r="E30" s="117">
        <v>8</v>
      </c>
      <c r="F30" s="117">
        <v>800</v>
      </c>
      <c r="G30" s="36">
        <f t="shared" si="2"/>
        <v>803</v>
      </c>
      <c r="H30" s="117">
        <v>800</v>
      </c>
      <c r="I30" s="12">
        <v>3</v>
      </c>
      <c r="J30" s="64">
        <f t="shared" si="1"/>
        <v>100</v>
      </c>
      <c r="K30" s="24"/>
    </row>
    <row r="31" spans="1:20" ht="21.95" customHeight="1">
      <c r="A31" s="29">
        <v>44880</v>
      </c>
      <c r="B31" s="60" t="s">
        <v>94</v>
      </c>
      <c r="C31" s="60" t="s">
        <v>95</v>
      </c>
      <c r="D31" s="36" t="s">
        <v>19</v>
      </c>
      <c r="E31" s="117">
        <v>8</v>
      </c>
      <c r="F31" s="117">
        <v>800</v>
      </c>
      <c r="G31" s="36">
        <f t="shared" si="2"/>
        <v>808</v>
      </c>
      <c r="H31" s="12">
        <v>800</v>
      </c>
      <c r="I31" s="36">
        <v>8</v>
      </c>
      <c r="J31" s="64">
        <f t="shared" si="1"/>
        <v>100</v>
      </c>
      <c r="K31" s="24"/>
    </row>
    <row r="32" spans="1:20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  <c r="T32" s="37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22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17600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13472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1684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22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76.545454545454547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54"/>
  <sheetViews>
    <sheetView topLeftCell="A12" zoomScale="60" zoomScaleNormal="60" workbookViewId="0">
      <selection activeCell="F25" sqref="F25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67</v>
      </c>
      <c r="C7" s="157"/>
      <c r="D7" s="157"/>
      <c r="E7" s="157"/>
      <c r="F7" s="6" t="s">
        <v>4</v>
      </c>
      <c r="G7" s="157" t="s">
        <v>71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7">
        <v>44851</v>
      </c>
      <c r="B10" s="59" t="s">
        <v>72</v>
      </c>
      <c r="C10" s="60" t="s">
        <v>73</v>
      </c>
      <c r="D10" s="10" t="s">
        <v>28</v>
      </c>
      <c r="E10" s="10">
        <v>8</v>
      </c>
      <c r="F10" s="10">
        <v>3000</v>
      </c>
      <c r="G10" s="10">
        <f>SUM(H10+I10)</f>
        <v>1280</v>
      </c>
      <c r="H10" s="10">
        <v>1280</v>
      </c>
      <c r="I10" s="12"/>
      <c r="J10" s="23">
        <f t="shared" ref="J10:J31" si="0">H10/F10*100</f>
        <v>42.666666666666671</v>
      </c>
      <c r="K10" s="24"/>
    </row>
    <row r="11" spans="1:11" ht="21.95" customHeight="1">
      <c r="A11" s="27">
        <v>44852</v>
      </c>
      <c r="B11" s="59" t="s">
        <v>72</v>
      </c>
      <c r="C11" s="60" t="s">
        <v>73</v>
      </c>
      <c r="D11" s="10" t="s">
        <v>28</v>
      </c>
      <c r="E11" s="10">
        <v>8</v>
      </c>
      <c r="F11" s="10">
        <v>3000</v>
      </c>
      <c r="G11" s="10">
        <f t="shared" ref="G11:G31" si="1">SUM(H11+I11)</f>
        <v>1280</v>
      </c>
      <c r="H11" s="10">
        <v>1280</v>
      </c>
      <c r="I11" s="12"/>
      <c r="J11" s="23">
        <f t="shared" si="0"/>
        <v>42.666666666666671</v>
      </c>
      <c r="K11" s="24"/>
    </row>
    <row r="12" spans="1:11" ht="21.95" customHeight="1">
      <c r="A12" s="27">
        <v>44853</v>
      </c>
      <c r="B12" s="59" t="s">
        <v>72</v>
      </c>
      <c r="C12" s="60" t="s">
        <v>73</v>
      </c>
      <c r="D12" s="10" t="s">
        <v>28</v>
      </c>
      <c r="E12" s="10">
        <v>8</v>
      </c>
      <c r="F12" s="10">
        <v>3000</v>
      </c>
      <c r="G12" s="10">
        <f t="shared" si="1"/>
        <v>1280</v>
      </c>
      <c r="H12" s="10">
        <v>1280</v>
      </c>
      <c r="I12" s="12"/>
      <c r="J12" s="23">
        <f t="shared" si="0"/>
        <v>42.666666666666671</v>
      </c>
      <c r="K12" s="24"/>
    </row>
    <row r="13" spans="1:11" ht="21.95" customHeight="1">
      <c r="A13" s="27">
        <v>44854</v>
      </c>
      <c r="B13" s="59" t="s">
        <v>72</v>
      </c>
      <c r="C13" s="60" t="s">
        <v>73</v>
      </c>
      <c r="D13" s="10" t="s">
        <v>28</v>
      </c>
      <c r="E13" s="10">
        <v>8</v>
      </c>
      <c r="F13" s="10">
        <v>3000</v>
      </c>
      <c r="G13" s="10">
        <f t="shared" si="1"/>
        <v>1280</v>
      </c>
      <c r="H13" s="10">
        <v>1280</v>
      </c>
      <c r="I13" s="12"/>
      <c r="J13" s="23">
        <f t="shared" si="0"/>
        <v>42.666666666666671</v>
      </c>
      <c r="K13" s="24"/>
    </row>
    <row r="14" spans="1:11" ht="21.95" customHeight="1">
      <c r="A14" s="27">
        <v>44855</v>
      </c>
      <c r="B14" s="59" t="s">
        <v>72</v>
      </c>
      <c r="C14" s="60" t="s">
        <v>73</v>
      </c>
      <c r="D14" s="10" t="s">
        <v>28</v>
      </c>
      <c r="E14" s="10">
        <v>8</v>
      </c>
      <c r="F14" s="10">
        <v>3000</v>
      </c>
      <c r="G14" s="10">
        <f t="shared" si="1"/>
        <v>1280</v>
      </c>
      <c r="H14" s="10">
        <v>1280</v>
      </c>
      <c r="I14" s="12"/>
      <c r="J14" s="23">
        <f t="shared" si="0"/>
        <v>42.666666666666671</v>
      </c>
      <c r="K14" s="24"/>
    </row>
    <row r="15" spans="1:11" ht="21.95" customHeight="1">
      <c r="A15" s="27">
        <v>44858</v>
      </c>
      <c r="B15" s="59" t="s">
        <v>72</v>
      </c>
      <c r="C15" s="60" t="s">
        <v>73</v>
      </c>
      <c r="D15" s="10" t="s">
        <v>28</v>
      </c>
      <c r="E15" s="10">
        <v>8</v>
      </c>
      <c r="F15" s="10">
        <v>3000</v>
      </c>
      <c r="G15" s="10">
        <f t="shared" si="1"/>
        <v>1280</v>
      </c>
      <c r="H15" s="10">
        <v>1280</v>
      </c>
      <c r="I15" s="12"/>
      <c r="J15" s="23">
        <f t="shared" si="0"/>
        <v>42.666666666666671</v>
      </c>
      <c r="K15" s="24"/>
    </row>
    <row r="16" spans="1:11" ht="21.95" customHeight="1">
      <c r="A16" s="27">
        <v>44859</v>
      </c>
      <c r="B16" s="59" t="s">
        <v>72</v>
      </c>
      <c r="C16" s="60" t="s">
        <v>73</v>
      </c>
      <c r="D16" s="10" t="s">
        <v>28</v>
      </c>
      <c r="E16" s="10">
        <v>8</v>
      </c>
      <c r="F16" s="10">
        <v>3000</v>
      </c>
      <c r="G16" s="10">
        <f t="shared" si="1"/>
        <v>1280</v>
      </c>
      <c r="H16" s="10">
        <v>1280</v>
      </c>
      <c r="I16" s="12"/>
      <c r="J16" s="23">
        <f t="shared" si="0"/>
        <v>42.666666666666671</v>
      </c>
      <c r="K16" s="24"/>
    </row>
    <row r="17" spans="1:11" ht="21.95" customHeight="1">
      <c r="A17" s="27">
        <v>44860</v>
      </c>
      <c r="B17" s="59" t="s">
        <v>72</v>
      </c>
      <c r="C17" s="60" t="s">
        <v>73</v>
      </c>
      <c r="D17" s="10" t="s">
        <v>28</v>
      </c>
      <c r="E17" s="10">
        <v>8</v>
      </c>
      <c r="F17" s="10">
        <v>3000</v>
      </c>
      <c r="G17" s="10">
        <f t="shared" si="1"/>
        <v>1440</v>
      </c>
      <c r="H17" s="10">
        <v>1440</v>
      </c>
      <c r="I17" s="12"/>
      <c r="J17" s="23">
        <f t="shared" si="0"/>
        <v>48</v>
      </c>
      <c r="K17" s="24"/>
    </row>
    <row r="18" spans="1:11" ht="21.95" customHeight="1">
      <c r="A18" s="27">
        <v>44861</v>
      </c>
      <c r="B18" s="59" t="s">
        <v>72</v>
      </c>
      <c r="C18" s="60" t="s">
        <v>73</v>
      </c>
      <c r="D18" s="10" t="s">
        <v>28</v>
      </c>
      <c r="E18" s="10">
        <v>8</v>
      </c>
      <c r="F18" s="10">
        <v>3000</v>
      </c>
      <c r="G18" s="10">
        <f t="shared" si="1"/>
        <v>1440</v>
      </c>
      <c r="H18" s="10">
        <v>1440</v>
      </c>
      <c r="I18" s="12"/>
      <c r="J18" s="23">
        <f t="shared" si="0"/>
        <v>48</v>
      </c>
      <c r="K18" s="24"/>
    </row>
    <row r="19" spans="1:11" ht="21.95" customHeight="1">
      <c r="A19" s="27">
        <v>44862</v>
      </c>
      <c r="B19" s="59" t="s">
        <v>72</v>
      </c>
      <c r="C19" s="60" t="s">
        <v>73</v>
      </c>
      <c r="D19" s="10" t="s">
        <v>28</v>
      </c>
      <c r="E19" s="10">
        <v>8</v>
      </c>
      <c r="F19" s="10">
        <v>3000</v>
      </c>
      <c r="G19" s="10">
        <f t="shared" si="1"/>
        <v>1440</v>
      </c>
      <c r="H19" s="10">
        <v>1440</v>
      </c>
      <c r="I19" s="12"/>
      <c r="J19" s="23">
        <f t="shared" si="0"/>
        <v>48</v>
      </c>
      <c r="K19" s="24"/>
    </row>
    <row r="20" spans="1:11" ht="21.95" customHeight="1">
      <c r="A20" s="27">
        <v>44865</v>
      </c>
      <c r="B20" s="59" t="s">
        <v>72</v>
      </c>
      <c r="C20" s="60" t="s">
        <v>73</v>
      </c>
      <c r="D20" s="10" t="s">
        <v>28</v>
      </c>
      <c r="E20" s="10">
        <v>8</v>
      </c>
      <c r="F20" s="10">
        <v>3000</v>
      </c>
      <c r="G20" s="10">
        <f t="shared" si="1"/>
        <v>1440</v>
      </c>
      <c r="H20" s="10">
        <v>1440</v>
      </c>
      <c r="I20" s="12"/>
      <c r="J20" s="23">
        <f t="shared" si="0"/>
        <v>48</v>
      </c>
      <c r="K20" s="24"/>
    </row>
    <row r="21" spans="1:11" ht="21.95" customHeight="1">
      <c r="A21" s="27">
        <v>44866</v>
      </c>
      <c r="B21" s="59" t="s">
        <v>72</v>
      </c>
      <c r="C21" s="60" t="s">
        <v>73</v>
      </c>
      <c r="D21" s="10" t="s">
        <v>28</v>
      </c>
      <c r="E21" s="10">
        <v>8</v>
      </c>
      <c r="F21" s="10">
        <v>3000</v>
      </c>
      <c r="G21" s="10">
        <f t="shared" si="1"/>
        <v>1440</v>
      </c>
      <c r="H21" s="10">
        <v>1440</v>
      </c>
      <c r="I21" s="12"/>
      <c r="J21" s="23">
        <f t="shared" si="0"/>
        <v>48</v>
      </c>
      <c r="K21" s="24"/>
    </row>
    <row r="22" spans="1:11" ht="21.95" customHeight="1">
      <c r="A22" s="27">
        <v>44867</v>
      </c>
      <c r="B22" s="59" t="s">
        <v>72</v>
      </c>
      <c r="C22" s="60" t="s">
        <v>73</v>
      </c>
      <c r="D22" s="10" t="s">
        <v>28</v>
      </c>
      <c r="E22" s="10">
        <v>8</v>
      </c>
      <c r="F22" s="10">
        <v>3000</v>
      </c>
      <c r="G22" s="10">
        <f t="shared" si="1"/>
        <v>1440</v>
      </c>
      <c r="H22" s="10">
        <v>1440</v>
      </c>
      <c r="I22" s="12"/>
      <c r="J22" s="23">
        <f t="shared" si="0"/>
        <v>48</v>
      </c>
      <c r="K22" s="24"/>
    </row>
    <row r="23" spans="1:11" ht="21.95" customHeight="1">
      <c r="A23" s="27">
        <v>44868</v>
      </c>
      <c r="B23" s="59" t="s">
        <v>72</v>
      </c>
      <c r="C23" s="60" t="s">
        <v>73</v>
      </c>
      <c r="D23" s="10" t="s">
        <v>28</v>
      </c>
      <c r="E23" s="10">
        <v>8</v>
      </c>
      <c r="F23" s="10">
        <v>3000</v>
      </c>
      <c r="G23" s="10">
        <f t="shared" si="1"/>
        <v>1600</v>
      </c>
      <c r="H23" s="10">
        <v>1600</v>
      </c>
      <c r="I23" s="12"/>
      <c r="J23" s="23">
        <f t="shared" si="0"/>
        <v>53.333333333333336</v>
      </c>
      <c r="K23" s="24"/>
    </row>
    <row r="24" spans="1:11" ht="21.95" customHeight="1">
      <c r="A24" s="27">
        <v>44869</v>
      </c>
      <c r="B24" s="59" t="s">
        <v>72</v>
      </c>
      <c r="C24" s="60" t="s">
        <v>73</v>
      </c>
      <c r="D24" s="10" t="s">
        <v>28</v>
      </c>
      <c r="E24" s="10">
        <v>8</v>
      </c>
      <c r="F24" s="10">
        <v>3000</v>
      </c>
      <c r="G24" s="10">
        <f t="shared" si="1"/>
        <v>1195</v>
      </c>
      <c r="H24" s="10">
        <v>1195</v>
      </c>
      <c r="I24" s="12"/>
      <c r="J24" s="23">
        <f t="shared" si="0"/>
        <v>39.833333333333329</v>
      </c>
      <c r="K24" s="24"/>
    </row>
    <row r="25" spans="1:11" ht="21.95" customHeight="1">
      <c r="A25" s="27">
        <v>44872</v>
      </c>
      <c r="B25" s="59" t="s">
        <v>72</v>
      </c>
      <c r="C25" s="60" t="s">
        <v>73</v>
      </c>
      <c r="D25" s="10" t="s">
        <v>28</v>
      </c>
      <c r="E25" s="10">
        <v>8</v>
      </c>
      <c r="F25" s="10">
        <v>3000</v>
      </c>
      <c r="G25" s="10">
        <f t="shared" si="1"/>
        <v>0</v>
      </c>
      <c r="H25" s="10"/>
      <c r="I25" s="12"/>
      <c r="J25" s="23">
        <f t="shared" si="0"/>
        <v>0</v>
      </c>
      <c r="K25" s="24"/>
    </row>
    <row r="26" spans="1:11" ht="21.95" customHeight="1">
      <c r="A26" s="27">
        <v>44873</v>
      </c>
      <c r="B26" s="10"/>
      <c r="C26" s="10"/>
      <c r="D26" s="10"/>
      <c r="E26" s="10"/>
      <c r="F26" s="10"/>
      <c r="G26" s="10">
        <f t="shared" si="1"/>
        <v>0</v>
      </c>
      <c r="H26" s="10"/>
      <c r="I26" s="12"/>
      <c r="J26" s="23" t="e">
        <f t="shared" si="0"/>
        <v>#DIV/0!</v>
      </c>
      <c r="K26" s="24"/>
    </row>
    <row r="27" spans="1:11" ht="21.95" customHeight="1">
      <c r="A27" s="27">
        <v>44874</v>
      </c>
      <c r="B27" s="10"/>
      <c r="C27" s="10"/>
      <c r="D27" s="10"/>
      <c r="E27" s="10"/>
      <c r="F27" s="10"/>
      <c r="G27" s="10">
        <f t="shared" si="1"/>
        <v>0</v>
      </c>
      <c r="H27" s="10"/>
      <c r="I27" s="12"/>
      <c r="J27" s="23" t="e">
        <f t="shared" si="0"/>
        <v>#DIV/0!</v>
      </c>
      <c r="K27" s="24"/>
    </row>
    <row r="28" spans="1:11" ht="21.95" customHeight="1">
      <c r="A28" s="27">
        <v>44875</v>
      </c>
      <c r="B28" s="10"/>
      <c r="C28" s="10"/>
      <c r="D28" s="10"/>
      <c r="E28" s="10"/>
      <c r="F28" s="10"/>
      <c r="G28" s="10">
        <f t="shared" si="1"/>
        <v>0</v>
      </c>
      <c r="H28" s="10"/>
      <c r="I28" s="12"/>
      <c r="J28" s="23" t="e">
        <f t="shared" si="0"/>
        <v>#DIV/0!</v>
      </c>
      <c r="K28" s="24"/>
    </row>
    <row r="29" spans="1:11" ht="21.95" customHeight="1">
      <c r="A29" s="27">
        <v>44876</v>
      </c>
      <c r="B29" s="10"/>
      <c r="C29" s="10"/>
      <c r="D29" s="10"/>
      <c r="E29" s="10"/>
      <c r="F29" s="10"/>
      <c r="G29" s="10">
        <f t="shared" si="1"/>
        <v>0</v>
      </c>
      <c r="H29" s="10"/>
      <c r="I29" s="12"/>
      <c r="J29" s="23" t="e">
        <f t="shared" si="0"/>
        <v>#DIV/0!</v>
      </c>
      <c r="K29" s="24"/>
    </row>
    <row r="30" spans="1:11" ht="21.95" customHeight="1">
      <c r="A30" s="27">
        <v>44879</v>
      </c>
      <c r="B30" s="10"/>
      <c r="C30" s="10"/>
      <c r="D30" s="10"/>
      <c r="E30" s="10"/>
      <c r="F30" s="10"/>
      <c r="G30" s="10">
        <f t="shared" si="1"/>
        <v>0</v>
      </c>
      <c r="H30" s="10"/>
      <c r="I30" s="12"/>
      <c r="J30" s="23" t="e">
        <f t="shared" si="0"/>
        <v>#DIV/0!</v>
      </c>
      <c r="K30" s="24"/>
    </row>
    <row r="31" spans="1:11" ht="21.95" customHeight="1">
      <c r="A31" s="27">
        <v>44880</v>
      </c>
      <c r="B31" s="10"/>
      <c r="C31" s="10"/>
      <c r="D31" s="10"/>
      <c r="E31" s="10"/>
      <c r="F31" s="10"/>
      <c r="G31" s="10">
        <f t="shared" si="1"/>
        <v>0</v>
      </c>
      <c r="H31" s="10"/>
      <c r="I31" s="12"/>
      <c r="J31" s="23" t="e">
        <f t="shared" si="0"/>
        <v>#DIV/0!</v>
      </c>
      <c r="K31" s="24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2"/>
      <c r="J32" s="23"/>
      <c r="K32" s="24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2"/>
      <c r="J33" s="23"/>
      <c r="K33" s="24"/>
    </row>
    <row r="34" spans="1:11" ht="21.95" customHeight="1">
      <c r="A34" s="11"/>
      <c r="B34" s="12"/>
      <c r="C34" s="12"/>
      <c r="D34" s="12"/>
      <c r="E34" s="12"/>
      <c r="F34" s="12"/>
      <c r="G34" s="10"/>
      <c r="H34" s="12"/>
      <c r="I34" s="12"/>
      <c r="J34" s="23"/>
      <c r="K34" s="24"/>
    </row>
    <row r="35" spans="1:11" ht="21.95" customHeight="1">
      <c r="A35" s="11"/>
      <c r="B35" s="12"/>
      <c r="C35" s="12"/>
      <c r="D35" s="12"/>
      <c r="E35" s="12"/>
      <c r="F35" s="12"/>
      <c r="G35" s="10"/>
      <c r="H35" s="12"/>
      <c r="I35" s="12"/>
      <c r="J35" s="23"/>
      <c r="K35" s="24"/>
    </row>
    <row r="36" spans="1:11" ht="21.95" customHeight="1">
      <c r="A36" s="11"/>
      <c r="B36" s="12"/>
      <c r="C36" s="12"/>
      <c r="D36" s="12"/>
      <c r="E36" s="12"/>
      <c r="F36" s="12"/>
      <c r="G36" s="10"/>
      <c r="H36" s="12"/>
      <c r="I36" s="12"/>
      <c r="J36" s="23"/>
      <c r="K36" s="24"/>
    </row>
    <row r="37" spans="1:11" ht="21.95" customHeight="1">
      <c r="A37" s="11"/>
      <c r="B37" s="12"/>
      <c r="C37" s="12"/>
      <c r="D37" s="12"/>
      <c r="E37" s="12"/>
      <c r="F37" s="12"/>
      <c r="G37" s="10"/>
      <c r="H37" s="12"/>
      <c r="I37" s="12"/>
      <c r="J37" s="23"/>
      <c r="K37" s="24"/>
    </row>
    <row r="38" spans="1:11" ht="21.95" customHeight="1">
      <c r="A38" s="11"/>
      <c r="B38" s="12"/>
      <c r="C38" s="12"/>
      <c r="D38" s="12"/>
      <c r="E38" s="12"/>
      <c r="F38" s="12"/>
      <c r="G38" s="10"/>
      <c r="H38" s="12"/>
      <c r="I38" s="12"/>
      <c r="J38" s="23"/>
      <c r="K38" s="24"/>
    </row>
    <row r="39" spans="1:11" ht="21.95" customHeight="1">
      <c r="A39" s="11"/>
      <c r="B39" s="12"/>
      <c r="C39" s="12"/>
      <c r="D39" s="12"/>
      <c r="E39" s="12"/>
      <c r="F39" s="12"/>
      <c r="G39" s="10"/>
      <c r="H39" s="12"/>
      <c r="I39" s="12"/>
      <c r="J39" s="23"/>
      <c r="K39" s="24"/>
    </row>
    <row r="40" spans="1:11" ht="21.95" customHeight="1">
      <c r="A40" s="11"/>
      <c r="B40" s="12"/>
      <c r="C40" s="12"/>
      <c r="D40" s="12"/>
      <c r="E40" s="12"/>
      <c r="F40" s="12"/>
      <c r="G40" s="10"/>
      <c r="H40" s="12"/>
      <c r="I40" s="12"/>
      <c r="J40" s="23"/>
      <c r="K40" s="24"/>
    </row>
    <row r="41" spans="1:11" ht="21.95" customHeight="1">
      <c r="A41" s="11"/>
      <c r="B41" s="12"/>
      <c r="C41" s="12"/>
      <c r="D41" s="12"/>
      <c r="E41" s="12"/>
      <c r="F41" s="12"/>
      <c r="G41" s="10"/>
      <c r="H41" s="12"/>
      <c r="I41" s="12"/>
      <c r="J41" s="23"/>
      <c r="K41" s="24"/>
    </row>
    <row r="42" spans="1:11" ht="21.95" customHeight="1">
      <c r="A42" s="11"/>
      <c r="B42" s="12"/>
      <c r="C42" s="12"/>
      <c r="D42" s="12"/>
      <c r="E42" s="12"/>
      <c r="F42" s="12"/>
      <c r="G42" s="10"/>
      <c r="H42" s="12"/>
      <c r="I42" s="12"/>
      <c r="J42" s="23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23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23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23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23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23"/>
      <c r="K47" s="24"/>
    </row>
    <row r="48" spans="1:11" ht="21" customHeight="1">
      <c r="A48" s="142" t="s">
        <v>20</v>
      </c>
      <c r="B48" s="142"/>
      <c r="C48" s="14">
        <f>COUNT(A10:A28)</f>
        <v>19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48000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20395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14" t="e">
        <f>SUM(J10:J47)</f>
        <v>#DIV/0!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16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14" t="e">
        <f>C51/C52</f>
        <v>#DIV/0!</v>
      </c>
      <c r="D53" s="15"/>
      <c r="E53" s="15"/>
      <c r="F53" s="147"/>
      <c r="G53" s="147"/>
      <c r="H53" s="147"/>
      <c r="I53" s="147"/>
      <c r="J53" s="16"/>
      <c r="K53" s="149"/>
    </row>
    <row r="54" spans="1:1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54"/>
  <sheetViews>
    <sheetView tabSelected="1" topLeftCell="A5" workbookViewId="0">
      <selection activeCell="D10" sqref="D10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68</v>
      </c>
      <c r="C7" s="157"/>
      <c r="D7" s="157"/>
      <c r="E7" s="157"/>
      <c r="F7" s="6" t="s">
        <v>4</v>
      </c>
      <c r="G7" s="157" t="s">
        <v>70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62">
        <v>44851</v>
      </c>
      <c r="B10" s="59" t="s">
        <v>75</v>
      </c>
      <c r="C10" s="59" t="s">
        <v>73</v>
      </c>
      <c r="D10" s="59" t="s">
        <v>19</v>
      </c>
      <c r="E10" s="10">
        <v>8</v>
      </c>
      <c r="F10" s="10">
        <v>424</v>
      </c>
      <c r="G10" s="10">
        <f>SUM(H10+I10)</f>
        <v>424</v>
      </c>
      <c r="H10" s="10">
        <v>424</v>
      </c>
      <c r="I10" s="12"/>
      <c r="J10" s="23">
        <f t="shared" ref="J10" si="0">H10/F10*100</f>
        <v>100</v>
      </c>
      <c r="K10" s="24"/>
    </row>
    <row r="11" spans="1:11" ht="21.95" customHeight="1">
      <c r="A11" s="62">
        <v>44852</v>
      </c>
      <c r="B11" s="59" t="s">
        <v>75</v>
      </c>
      <c r="C11" s="59" t="s">
        <v>73</v>
      </c>
      <c r="D11" s="10" t="s">
        <v>69</v>
      </c>
      <c r="E11" s="10">
        <v>8</v>
      </c>
      <c r="F11" s="10">
        <v>424</v>
      </c>
      <c r="G11" s="10">
        <f t="shared" ref="G11:G31" si="1">SUM(H11+I11)</f>
        <v>424</v>
      </c>
      <c r="H11" s="10">
        <v>424</v>
      </c>
      <c r="I11" s="119"/>
      <c r="J11" s="23">
        <f t="shared" ref="J11:J31" si="2">H11/F11*100</f>
        <v>100</v>
      </c>
      <c r="K11" s="24"/>
    </row>
    <row r="12" spans="1:11" ht="21.95" customHeight="1">
      <c r="A12" s="62">
        <v>44853</v>
      </c>
      <c r="B12" s="59" t="s">
        <v>75</v>
      </c>
      <c r="C12" s="59" t="s">
        <v>73</v>
      </c>
      <c r="D12" s="10" t="s">
        <v>69</v>
      </c>
      <c r="E12" s="10">
        <v>8</v>
      </c>
      <c r="F12" s="10">
        <v>424</v>
      </c>
      <c r="G12" s="10">
        <f t="shared" si="1"/>
        <v>424</v>
      </c>
      <c r="H12" s="10">
        <v>424</v>
      </c>
      <c r="I12" s="119"/>
      <c r="J12" s="23">
        <f t="shared" si="2"/>
        <v>100</v>
      </c>
      <c r="K12" s="24"/>
    </row>
    <row r="13" spans="1:11" ht="21.95" customHeight="1">
      <c r="A13" s="62">
        <v>44854</v>
      </c>
      <c r="B13" s="59" t="s">
        <v>75</v>
      </c>
      <c r="C13" s="59" t="s">
        <v>73</v>
      </c>
      <c r="D13" s="10" t="s">
        <v>69</v>
      </c>
      <c r="E13" s="10">
        <v>8</v>
      </c>
      <c r="F13" s="10">
        <v>424</v>
      </c>
      <c r="G13" s="10">
        <f t="shared" si="1"/>
        <v>424</v>
      </c>
      <c r="H13" s="10">
        <v>424</v>
      </c>
      <c r="I13" s="119"/>
      <c r="J13" s="23">
        <f t="shared" si="2"/>
        <v>100</v>
      </c>
      <c r="K13" s="24"/>
    </row>
    <row r="14" spans="1:11" ht="21.95" customHeight="1">
      <c r="A14" s="62">
        <v>44855</v>
      </c>
      <c r="B14" s="59" t="s">
        <v>75</v>
      </c>
      <c r="C14" s="59" t="s">
        <v>73</v>
      </c>
      <c r="D14" s="10" t="s">
        <v>69</v>
      </c>
      <c r="E14" s="10">
        <v>8</v>
      </c>
      <c r="F14" s="10">
        <v>424</v>
      </c>
      <c r="G14" s="10">
        <f t="shared" si="1"/>
        <v>424</v>
      </c>
      <c r="H14" s="10">
        <v>424</v>
      </c>
      <c r="I14" s="119"/>
      <c r="J14" s="23">
        <f t="shared" si="2"/>
        <v>100</v>
      </c>
      <c r="K14" s="24"/>
    </row>
    <row r="15" spans="1:11" ht="21.95" customHeight="1">
      <c r="A15" s="62">
        <v>44858</v>
      </c>
      <c r="B15" s="59" t="s">
        <v>75</v>
      </c>
      <c r="C15" s="59" t="s">
        <v>73</v>
      </c>
      <c r="D15" s="10" t="s">
        <v>69</v>
      </c>
      <c r="E15" s="10">
        <v>8</v>
      </c>
      <c r="F15" s="10">
        <v>424</v>
      </c>
      <c r="G15" s="10">
        <f t="shared" si="1"/>
        <v>424</v>
      </c>
      <c r="H15" s="10">
        <v>424</v>
      </c>
      <c r="I15" s="119"/>
      <c r="J15" s="23">
        <f t="shared" si="2"/>
        <v>100</v>
      </c>
      <c r="K15" s="24"/>
    </row>
    <row r="16" spans="1:11" ht="21.95" customHeight="1">
      <c r="A16" s="62">
        <v>44859</v>
      </c>
      <c r="B16" s="59" t="s">
        <v>75</v>
      </c>
      <c r="C16" s="59" t="s">
        <v>73</v>
      </c>
      <c r="D16" s="10" t="s">
        <v>69</v>
      </c>
      <c r="E16" s="10">
        <v>8</v>
      </c>
      <c r="F16" s="10">
        <v>424</v>
      </c>
      <c r="G16" s="10">
        <f t="shared" si="1"/>
        <v>424</v>
      </c>
      <c r="H16" s="10">
        <v>424</v>
      </c>
      <c r="I16" s="119"/>
      <c r="J16" s="23">
        <f t="shared" si="2"/>
        <v>100</v>
      </c>
      <c r="K16" s="24"/>
    </row>
    <row r="17" spans="1:11" ht="21.95" customHeight="1">
      <c r="A17" s="62">
        <v>44860</v>
      </c>
      <c r="B17" s="59" t="s">
        <v>75</v>
      </c>
      <c r="C17" s="59" t="s">
        <v>73</v>
      </c>
      <c r="D17" s="10" t="s">
        <v>69</v>
      </c>
      <c r="E17" s="10">
        <v>8</v>
      </c>
      <c r="F17" s="10">
        <v>424</v>
      </c>
      <c r="G17" s="10">
        <f t="shared" si="1"/>
        <v>424</v>
      </c>
      <c r="H17" s="10">
        <v>424</v>
      </c>
      <c r="I17" s="119"/>
      <c r="J17" s="23">
        <f t="shared" si="2"/>
        <v>100</v>
      </c>
      <c r="K17" s="24"/>
    </row>
    <row r="18" spans="1:11" ht="21.95" customHeight="1">
      <c r="A18" s="65">
        <v>44861</v>
      </c>
      <c r="B18" s="59" t="s">
        <v>75</v>
      </c>
      <c r="C18" s="59" t="s">
        <v>73</v>
      </c>
      <c r="D18" s="10" t="s">
        <v>69</v>
      </c>
      <c r="E18" s="10">
        <v>8</v>
      </c>
      <c r="F18" s="10">
        <v>424</v>
      </c>
      <c r="G18" s="10">
        <f t="shared" si="1"/>
        <v>424</v>
      </c>
      <c r="H18" s="10">
        <v>424</v>
      </c>
      <c r="I18" s="119"/>
      <c r="J18" s="23">
        <f t="shared" si="2"/>
        <v>100</v>
      </c>
      <c r="K18" s="24"/>
    </row>
    <row r="19" spans="1:11" ht="21.95" customHeight="1">
      <c r="A19" s="65">
        <v>44862</v>
      </c>
      <c r="B19" s="59" t="s">
        <v>75</v>
      </c>
      <c r="C19" s="59" t="s">
        <v>73</v>
      </c>
      <c r="D19" s="10" t="s">
        <v>69</v>
      </c>
      <c r="E19" s="10">
        <v>8</v>
      </c>
      <c r="F19" s="10">
        <v>424</v>
      </c>
      <c r="G19" s="10">
        <f t="shared" si="1"/>
        <v>424</v>
      </c>
      <c r="H19" s="10">
        <v>424</v>
      </c>
      <c r="I19" s="119"/>
      <c r="J19" s="23">
        <f t="shared" si="2"/>
        <v>100</v>
      </c>
      <c r="K19" s="24"/>
    </row>
    <row r="20" spans="1:11" ht="21.95" customHeight="1">
      <c r="A20" s="62">
        <v>44865</v>
      </c>
      <c r="B20" s="59" t="s">
        <v>75</v>
      </c>
      <c r="C20" s="59" t="s">
        <v>73</v>
      </c>
      <c r="D20" s="10" t="s">
        <v>69</v>
      </c>
      <c r="E20" s="10">
        <v>8</v>
      </c>
      <c r="F20" s="10">
        <v>424</v>
      </c>
      <c r="G20" s="10">
        <f t="shared" si="1"/>
        <v>424</v>
      </c>
      <c r="H20" s="10">
        <v>424</v>
      </c>
      <c r="I20" s="119"/>
      <c r="J20" s="23">
        <f t="shared" si="2"/>
        <v>100</v>
      </c>
      <c r="K20" s="24"/>
    </row>
    <row r="21" spans="1:11" ht="21.95" customHeight="1">
      <c r="A21" s="62">
        <v>44866</v>
      </c>
      <c r="B21" s="59" t="s">
        <v>75</v>
      </c>
      <c r="C21" s="59" t="s">
        <v>73</v>
      </c>
      <c r="D21" s="10" t="s">
        <v>69</v>
      </c>
      <c r="E21" s="10">
        <v>8</v>
      </c>
      <c r="F21" s="10">
        <v>424</v>
      </c>
      <c r="G21" s="10">
        <f t="shared" si="1"/>
        <v>424</v>
      </c>
      <c r="H21" s="10">
        <v>424</v>
      </c>
      <c r="I21" s="119"/>
      <c r="J21" s="23">
        <f t="shared" si="2"/>
        <v>100</v>
      </c>
      <c r="K21" s="24"/>
    </row>
    <row r="22" spans="1:11" ht="21.95" customHeight="1">
      <c r="A22" s="62">
        <v>44867</v>
      </c>
      <c r="B22" s="59" t="s">
        <v>75</v>
      </c>
      <c r="C22" s="59" t="s">
        <v>73</v>
      </c>
      <c r="D22" s="10" t="s">
        <v>69</v>
      </c>
      <c r="E22" s="10">
        <v>8</v>
      </c>
      <c r="F22" s="10">
        <v>424</v>
      </c>
      <c r="G22" s="10">
        <f t="shared" si="1"/>
        <v>424</v>
      </c>
      <c r="H22" s="10">
        <v>424</v>
      </c>
      <c r="I22" s="119"/>
      <c r="J22" s="23">
        <f t="shared" si="2"/>
        <v>100</v>
      </c>
      <c r="K22" s="24"/>
    </row>
    <row r="23" spans="1:11" ht="21.95" customHeight="1">
      <c r="A23" s="62">
        <v>44868</v>
      </c>
      <c r="B23" s="59" t="s">
        <v>75</v>
      </c>
      <c r="C23" s="59" t="s">
        <v>73</v>
      </c>
      <c r="D23" s="10" t="s">
        <v>69</v>
      </c>
      <c r="E23" s="10">
        <v>8</v>
      </c>
      <c r="F23" s="10">
        <v>424</v>
      </c>
      <c r="G23" s="10">
        <f t="shared" si="1"/>
        <v>424</v>
      </c>
      <c r="H23" s="10">
        <v>424</v>
      </c>
      <c r="I23" s="119"/>
      <c r="J23" s="23">
        <f t="shared" si="2"/>
        <v>100</v>
      </c>
      <c r="K23" s="24"/>
    </row>
    <row r="24" spans="1:11" ht="21.95" customHeight="1">
      <c r="A24" s="62">
        <v>44869</v>
      </c>
      <c r="B24" s="59" t="s">
        <v>75</v>
      </c>
      <c r="C24" s="59" t="s">
        <v>73</v>
      </c>
      <c r="D24" s="10" t="s">
        <v>69</v>
      </c>
      <c r="E24" s="10">
        <v>8</v>
      </c>
      <c r="F24" s="10">
        <v>424</v>
      </c>
      <c r="G24" s="10">
        <f t="shared" si="1"/>
        <v>424</v>
      </c>
      <c r="H24" s="10">
        <v>424</v>
      </c>
      <c r="I24" s="119"/>
      <c r="J24" s="23">
        <f t="shared" si="2"/>
        <v>100</v>
      </c>
      <c r="K24" s="24"/>
    </row>
    <row r="25" spans="1:11" ht="21.95" customHeight="1">
      <c r="A25" s="65">
        <v>44872</v>
      </c>
      <c r="B25" s="59" t="s">
        <v>75</v>
      </c>
      <c r="C25" s="59" t="s">
        <v>73</v>
      </c>
      <c r="D25" s="10" t="s">
        <v>69</v>
      </c>
      <c r="E25" s="10">
        <v>8</v>
      </c>
      <c r="F25" s="10">
        <v>424</v>
      </c>
      <c r="G25" s="10">
        <f t="shared" si="1"/>
        <v>424</v>
      </c>
      <c r="H25" s="10">
        <v>424</v>
      </c>
      <c r="I25" s="119"/>
      <c r="J25" s="23">
        <f t="shared" si="2"/>
        <v>100</v>
      </c>
      <c r="K25" s="24"/>
    </row>
    <row r="26" spans="1:11" ht="21.95" customHeight="1">
      <c r="A26" s="65">
        <v>44873</v>
      </c>
      <c r="B26" s="59" t="s">
        <v>75</v>
      </c>
      <c r="C26" s="59" t="s">
        <v>73</v>
      </c>
      <c r="D26" s="10" t="s">
        <v>69</v>
      </c>
      <c r="E26" s="10">
        <v>8</v>
      </c>
      <c r="F26" s="10">
        <v>424</v>
      </c>
      <c r="G26" s="10">
        <f t="shared" si="1"/>
        <v>424</v>
      </c>
      <c r="H26" s="10">
        <v>424</v>
      </c>
      <c r="I26" s="119"/>
      <c r="J26" s="23">
        <f t="shared" si="2"/>
        <v>100</v>
      </c>
      <c r="K26" s="24"/>
    </row>
    <row r="27" spans="1:11" ht="21.95" customHeight="1">
      <c r="A27" s="65">
        <v>44874</v>
      </c>
      <c r="B27" s="59" t="s">
        <v>75</v>
      </c>
      <c r="C27" s="59" t="s">
        <v>73</v>
      </c>
      <c r="D27" s="10" t="s">
        <v>69</v>
      </c>
      <c r="E27" s="10">
        <v>8</v>
      </c>
      <c r="F27" s="10">
        <v>424</v>
      </c>
      <c r="G27" s="10">
        <f t="shared" si="1"/>
        <v>424</v>
      </c>
      <c r="H27" s="10">
        <v>424</v>
      </c>
      <c r="I27" s="119"/>
      <c r="J27" s="23">
        <f t="shared" si="2"/>
        <v>100</v>
      </c>
      <c r="K27" s="24"/>
    </row>
    <row r="28" spans="1:11" ht="21.95" customHeight="1">
      <c r="A28" s="65">
        <v>44875</v>
      </c>
      <c r="B28" s="59" t="s">
        <v>75</v>
      </c>
      <c r="C28" s="59" t="s">
        <v>73</v>
      </c>
      <c r="D28" s="10" t="s">
        <v>69</v>
      </c>
      <c r="E28" s="10">
        <v>8</v>
      </c>
      <c r="F28" s="10">
        <v>424</v>
      </c>
      <c r="G28" s="10">
        <f t="shared" si="1"/>
        <v>424</v>
      </c>
      <c r="H28" s="10">
        <v>424</v>
      </c>
      <c r="I28" s="119"/>
      <c r="J28" s="23">
        <f t="shared" si="2"/>
        <v>100</v>
      </c>
      <c r="K28" s="24"/>
    </row>
    <row r="29" spans="1:11" ht="21.95" customHeight="1">
      <c r="A29" s="65">
        <v>44876</v>
      </c>
      <c r="B29" s="59" t="s">
        <v>75</v>
      </c>
      <c r="C29" s="59" t="s">
        <v>73</v>
      </c>
      <c r="D29" s="10" t="s">
        <v>69</v>
      </c>
      <c r="E29" s="10">
        <v>8</v>
      </c>
      <c r="F29" s="10">
        <v>424</v>
      </c>
      <c r="G29" s="10">
        <f t="shared" si="1"/>
        <v>424</v>
      </c>
      <c r="H29" s="10">
        <v>424</v>
      </c>
      <c r="I29" s="119"/>
      <c r="J29" s="23">
        <f t="shared" si="2"/>
        <v>100</v>
      </c>
      <c r="K29" s="24"/>
    </row>
    <row r="30" spans="1:11" ht="21.95" customHeight="1">
      <c r="A30" s="65">
        <v>44879</v>
      </c>
      <c r="B30" s="59" t="s">
        <v>75</v>
      </c>
      <c r="C30" s="59" t="s">
        <v>73</v>
      </c>
      <c r="D30" s="10" t="s">
        <v>69</v>
      </c>
      <c r="E30" s="10">
        <v>8</v>
      </c>
      <c r="F30" s="10">
        <v>424</v>
      </c>
      <c r="G30" s="10">
        <f t="shared" si="1"/>
        <v>424</v>
      </c>
      <c r="H30" s="10">
        <v>424</v>
      </c>
      <c r="I30" s="119"/>
      <c r="J30" s="23">
        <f t="shared" si="2"/>
        <v>100</v>
      </c>
      <c r="K30" s="24"/>
    </row>
    <row r="31" spans="1:11" ht="21.95" customHeight="1">
      <c r="A31" s="65">
        <v>44880</v>
      </c>
      <c r="B31" s="59" t="s">
        <v>75</v>
      </c>
      <c r="C31" s="59" t="s">
        <v>73</v>
      </c>
      <c r="D31" s="10" t="s">
        <v>69</v>
      </c>
      <c r="E31" s="10">
        <v>8</v>
      </c>
      <c r="F31" s="10">
        <v>424</v>
      </c>
      <c r="G31" s="10">
        <f t="shared" si="1"/>
        <v>424</v>
      </c>
      <c r="H31" s="10">
        <v>424</v>
      </c>
      <c r="I31" s="119"/>
      <c r="J31" s="23">
        <f t="shared" si="2"/>
        <v>100</v>
      </c>
      <c r="K31" s="24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2"/>
      <c r="J32" s="23"/>
      <c r="K32" s="24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2"/>
      <c r="J33" s="23"/>
      <c r="K33" s="24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23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23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23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23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23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23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23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23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23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23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23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23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23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23"/>
      <c r="K47" s="24"/>
    </row>
    <row r="48" spans="1:11" ht="21" customHeight="1">
      <c r="A48" s="142" t="s">
        <v>20</v>
      </c>
      <c r="B48" s="142"/>
      <c r="C48" s="14">
        <f>COUNT(A10:A47)</f>
        <v>22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9328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9328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14">
        <f>SUM(J10:J47)</f>
        <v>2200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22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14">
        <f>C51/C52</f>
        <v>100</v>
      </c>
      <c r="D53" s="15"/>
      <c r="E53" s="15"/>
      <c r="F53" s="147"/>
      <c r="G53" s="147"/>
      <c r="H53" s="147"/>
      <c r="I53" s="147"/>
      <c r="J53" s="16"/>
      <c r="K53" s="149"/>
    </row>
    <row r="54" spans="1:1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opLeftCell="A12" workbookViewId="0">
      <selection activeCell="A14" sqref="A14"/>
    </sheetView>
  </sheetViews>
  <sheetFormatPr defaultColWidth="9" defaultRowHeight="15.75"/>
  <cols>
    <col min="1" max="1" width="10.375" customWidth="1"/>
    <col min="2" max="2" width="17.125" customWidth="1"/>
    <col min="3" max="3" width="13.375" customWidth="1"/>
    <col min="4" max="4" width="13.125" customWidth="1"/>
    <col min="5" max="5" width="11.125" customWidth="1"/>
    <col min="6" max="9" width="8.625" customWidth="1"/>
    <col min="10" max="10" width="8.25" customWidth="1"/>
    <col min="11" max="11" width="12.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3</v>
      </c>
      <c r="C7" s="157"/>
      <c r="D7" s="157"/>
      <c r="E7" s="157"/>
      <c r="F7" s="6" t="s">
        <v>4</v>
      </c>
      <c r="G7" s="157" t="s">
        <v>70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3" t="s">
        <v>76</v>
      </c>
      <c r="C10" s="63" t="s">
        <v>77</v>
      </c>
      <c r="D10" s="12" t="s">
        <v>19</v>
      </c>
      <c r="E10" s="36">
        <v>8</v>
      </c>
      <c r="F10" s="36">
        <v>1200</v>
      </c>
      <c r="G10" s="36">
        <f t="shared" ref="G10:G13" si="0">SUM(H10+I10)</f>
        <v>300</v>
      </c>
      <c r="H10" s="12">
        <v>300</v>
      </c>
      <c r="I10" s="12"/>
      <c r="J10" s="35">
        <f t="shared" ref="J10:J13" si="1">H10/F10*100</f>
        <v>25</v>
      </c>
      <c r="K10" s="24"/>
    </row>
    <row r="11" spans="1:11" ht="21.95" customHeight="1">
      <c r="A11" s="28">
        <v>44852</v>
      </c>
      <c r="B11" s="63" t="s">
        <v>76</v>
      </c>
      <c r="C11" s="63" t="s">
        <v>77</v>
      </c>
      <c r="D11" s="12" t="s">
        <v>19</v>
      </c>
      <c r="E11" s="36">
        <v>8</v>
      </c>
      <c r="F11" s="36">
        <v>1200</v>
      </c>
      <c r="G11" s="36">
        <f t="shared" si="0"/>
        <v>300</v>
      </c>
      <c r="H11" s="12">
        <v>300</v>
      </c>
      <c r="I11" s="12"/>
      <c r="J11" s="35">
        <f t="shared" si="1"/>
        <v>25</v>
      </c>
      <c r="K11" s="24"/>
    </row>
    <row r="12" spans="1:11" ht="21.95" customHeight="1">
      <c r="A12" s="28">
        <v>44853</v>
      </c>
      <c r="B12" s="63" t="s">
        <v>76</v>
      </c>
      <c r="C12" s="63" t="s">
        <v>77</v>
      </c>
      <c r="D12" s="12" t="s">
        <v>19</v>
      </c>
      <c r="E12" s="36">
        <v>8</v>
      </c>
      <c r="F12" s="36">
        <v>1200</v>
      </c>
      <c r="G12" s="36">
        <f t="shared" si="0"/>
        <v>300</v>
      </c>
      <c r="H12" s="12">
        <v>300</v>
      </c>
      <c r="I12" s="12"/>
      <c r="J12" s="35">
        <f t="shared" si="1"/>
        <v>25</v>
      </c>
      <c r="K12" s="24"/>
    </row>
    <row r="13" spans="1:11" ht="21.95" customHeight="1">
      <c r="A13" s="28">
        <v>44854</v>
      </c>
      <c r="B13" s="63" t="s">
        <v>76</v>
      </c>
      <c r="C13" s="63" t="s">
        <v>77</v>
      </c>
      <c r="D13" s="12" t="s">
        <v>19</v>
      </c>
      <c r="E13" s="36">
        <v>8</v>
      </c>
      <c r="F13" s="36">
        <v>1200</v>
      </c>
      <c r="G13" s="36">
        <f t="shared" si="0"/>
        <v>0</v>
      </c>
      <c r="H13" s="12"/>
      <c r="I13" s="12"/>
      <c r="J13" s="35">
        <f t="shared" si="1"/>
        <v>0</v>
      </c>
      <c r="K13" s="24"/>
    </row>
    <row r="14" spans="1:11" ht="21.95" customHeight="1">
      <c r="A14" s="62">
        <v>44855</v>
      </c>
      <c r="B14" s="63" t="s">
        <v>76</v>
      </c>
      <c r="C14" s="63" t="s">
        <v>77</v>
      </c>
      <c r="D14" s="63" t="s">
        <v>19</v>
      </c>
      <c r="E14" s="36">
        <v>8</v>
      </c>
      <c r="F14" s="36">
        <v>1200</v>
      </c>
      <c r="G14" s="36">
        <f t="shared" ref="G14:G35" si="2">SUM(H14+I14)</f>
        <v>540</v>
      </c>
      <c r="H14" s="36">
        <v>540</v>
      </c>
      <c r="I14" s="36"/>
      <c r="J14" s="64">
        <f t="shared" ref="J14:J28" si="3">H14/F14*100</f>
        <v>45</v>
      </c>
      <c r="K14" s="24"/>
    </row>
    <row r="15" spans="1:11" ht="21.95" customHeight="1">
      <c r="A15" s="62">
        <v>44858</v>
      </c>
      <c r="B15" s="63" t="s">
        <v>76</v>
      </c>
      <c r="C15" s="63" t="s">
        <v>77</v>
      </c>
      <c r="D15" s="63" t="s">
        <v>19</v>
      </c>
      <c r="E15" s="36">
        <v>8</v>
      </c>
      <c r="F15" s="36">
        <v>1200</v>
      </c>
      <c r="G15" s="36">
        <f t="shared" si="2"/>
        <v>808</v>
      </c>
      <c r="H15" s="36">
        <v>808</v>
      </c>
      <c r="I15" s="36"/>
      <c r="J15" s="64">
        <f t="shared" si="3"/>
        <v>67.333333333333329</v>
      </c>
      <c r="K15" s="24"/>
    </row>
    <row r="16" spans="1:11" ht="21.95" customHeight="1">
      <c r="A16" s="62">
        <v>44859</v>
      </c>
      <c r="B16" s="63" t="s">
        <v>76</v>
      </c>
      <c r="C16" s="63" t="s">
        <v>77</v>
      </c>
      <c r="D16" s="63" t="s">
        <v>19</v>
      </c>
      <c r="E16" s="36">
        <v>8</v>
      </c>
      <c r="F16" s="36">
        <v>1200</v>
      </c>
      <c r="G16" s="36">
        <f t="shared" si="2"/>
        <v>816</v>
      </c>
      <c r="H16" s="36">
        <v>816</v>
      </c>
      <c r="I16" s="36"/>
      <c r="J16" s="64">
        <f t="shared" si="3"/>
        <v>68</v>
      </c>
      <c r="K16" s="24"/>
    </row>
    <row r="17" spans="1:11" ht="21.95" customHeight="1">
      <c r="A17" s="62">
        <v>44860</v>
      </c>
      <c r="B17" s="63" t="s">
        <v>76</v>
      </c>
      <c r="C17" s="63" t="s">
        <v>77</v>
      </c>
      <c r="D17" s="63" t="s">
        <v>19</v>
      </c>
      <c r="E17" s="36">
        <v>8</v>
      </c>
      <c r="F17" s="36">
        <v>1200</v>
      </c>
      <c r="G17" s="36">
        <f t="shared" si="2"/>
        <v>640</v>
      </c>
      <c r="H17" s="36">
        <v>640</v>
      </c>
      <c r="I17" s="36"/>
      <c r="J17" s="64">
        <f t="shared" si="3"/>
        <v>53.333333333333336</v>
      </c>
      <c r="K17" s="24"/>
    </row>
    <row r="18" spans="1:11" ht="21.95" customHeight="1">
      <c r="A18" s="65">
        <v>44861</v>
      </c>
      <c r="B18" s="63" t="s">
        <v>76</v>
      </c>
      <c r="C18" s="63" t="s">
        <v>77</v>
      </c>
      <c r="D18" s="63" t="s">
        <v>19</v>
      </c>
      <c r="E18" s="36">
        <v>8</v>
      </c>
      <c r="F18" s="36">
        <v>1200</v>
      </c>
      <c r="G18" s="36">
        <f t="shared" si="2"/>
        <v>600</v>
      </c>
      <c r="H18" s="36">
        <v>600</v>
      </c>
      <c r="I18" s="36"/>
      <c r="J18" s="64">
        <f t="shared" si="3"/>
        <v>50</v>
      </c>
      <c r="K18" s="24"/>
    </row>
    <row r="19" spans="1:11" ht="21.95" customHeight="1">
      <c r="A19" s="65">
        <v>44862</v>
      </c>
      <c r="B19" s="63" t="s">
        <v>76</v>
      </c>
      <c r="C19" s="63" t="s">
        <v>77</v>
      </c>
      <c r="D19" s="63" t="s">
        <v>19</v>
      </c>
      <c r="E19" s="36">
        <v>8</v>
      </c>
      <c r="F19" s="36">
        <v>1200</v>
      </c>
      <c r="G19" s="36">
        <f t="shared" si="2"/>
        <v>1200</v>
      </c>
      <c r="H19" s="36">
        <v>1200</v>
      </c>
      <c r="I19" s="36"/>
      <c r="J19" s="64">
        <f t="shared" si="3"/>
        <v>100</v>
      </c>
      <c r="K19" s="24"/>
    </row>
    <row r="20" spans="1:11" ht="21.95" customHeight="1">
      <c r="A20" s="28">
        <v>44865</v>
      </c>
      <c r="B20" s="63" t="s">
        <v>76</v>
      </c>
      <c r="C20" s="63" t="s">
        <v>77</v>
      </c>
      <c r="D20" s="63" t="s">
        <v>19</v>
      </c>
      <c r="E20" s="36">
        <v>8</v>
      </c>
      <c r="F20" s="36">
        <v>1200</v>
      </c>
      <c r="G20" s="36">
        <f t="shared" si="2"/>
        <v>1200</v>
      </c>
      <c r="H20" s="36">
        <v>1200</v>
      </c>
      <c r="I20" s="12"/>
      <c r="J20" s="64">
        <f t="shared" si="3"/>
        <v>100</v>
      </c>
      <c r="K20" s="24"/>
    </row>
    <row r="21" spans="1:11" ht="21.95" customHeight="1">
      <c r="A21" s="28">
        <v>44866</v>
      </c>
      <c r="B21" s="60" t="s">
        <v>84</v>
      </c>
      <c r="C21" s="60" t="s">
        <v>77</v>
      </c>
      <c r="D21" s="63" t="s">
        <v>19</v>
      </c>
      <c r="E21" s="36">
        <v>4</v>
      </c>
      <c r="F21" s="12">
        <v>600</v>
      </c>
      <c r="G21" s="36">
        <f t="shared" si="2"/>
        <v>600</v>
      </c>
      <c r="H21" s="12">
        <v>600</v>
      </c>
      <c r="I21" s="12"/>
      <c r="J21" s="64">
        <f t="shared" si="3"/>
        <v>100</v>
      </c>
      <c r="K21" s="24"/>
    </row>
    <row r="22" spans="1:11" ht="21.95" customHeight="1">
      <c r="B22" s="60" t="s">
        <v>85</v>
      </c>
      <c r="C22" s="60" t="s">
        <v>86</v>
      </c>
      <c r="D22" s="63" t="s">
        <v>19</v>
      </c>
      <c r="E22" s="36">
        <v>4</v>
      </c>
      <c r="F22" s="12">
        <v>228</v>
      </c>
      <c r="G22" s="36">
        <f t="shared" si="2"/>
        <v>148</v>
      </c>
      <c r="H22" s="36">
        <v>148</v>
      </c>
      <c r="I22" s="12"/>
      <c r="J22" s="64">
        <f>H22/F22*100</f>
        <v>64.912280701754383</v>
      </c>
      <c r="K22" s="24"/>
    </row>
    <row r="23" spans="1:11" ht="21.95" customHeight="1">
      <c r="A23" s="28">
        <v>44867</v>
      </c>
      <c r="B23" s="60" t="s">
        <v>85</v>
      </c>
      <c r="C23" s="60" t="s">
        <v>86</v>
      </c>
      <c r="D23" s="63" t="s">
        <v>19</v>
      </c>
      <c r="E23" s="36">
        <v>4</v>
      </c>
      <c r="F23" s="12">
        <v>228</v>
      </c>
      <c r="G23" s="36">
        <f t="shared" si="2"/>
        <v>200</v>
      </c>
      <c r="H23" s="12">
        <v>200</v>
      </c>
      <c r="I23" s="36"/>
      <c r="J23" s="64">
        <f t="shared" si="3"/>
        <v>87.719298245614027</v>
      </c>
      <c r="K23" s="24"/>
    </row>
    <row r="24" spans="1:11" ht="21.95" customHeight="1">
      <c r="B24" s="60" t="s">
        <v>84</v>
      </c>
      <c r="C24" s="60" t="s">
        <v>77</v>
      </c>
      <c r="D24" s="63" t="s">
        <v>19</v>
      </c>
      <c r="E24" s="36">
        <v>4</v>
      </c>
      <c r="F24" s="12">
        <v>600</v>
      </c>
      <c r="G24" s="36">
        <f t="shared" si="2"/>
        <v>300</v>
      </c>
      <c r="H24" s="12">
        <v>300</v>
      </c>
      <c r="I24" s="12"/>
      <c r="J24" s="64">
        <f t="shared" si="3"/>
        <v>50</v>
      </c>
      <c r="K24" s="24"/>
    </row>
    <row r="25" spans="1:11" ht="21.95" customHeight="1">
      <c r="A25" s="28">
        <v>44868</v>
      </c>
      <c r="B25" s="60" t="s">
        <v>87</v>
      </c>
      <c r="C25" s="60" t="s">
        <v>77</v>
      </c>
      <c r="D25" s="63" t="s">
        <v>19</v>
      </c>
      <c r="E25" s="36">
        <v>8</v>
      </c>
      <c r="F25" s="36">
        <v>1200</v>
      </c>
      <c r="G25" s="36">
        <f t="shared" si="2"/>
        <v>800</v>
      </c>
      <c r="H25" s="12">
        <v>800</v>
      </c>
      <c r="I25" s="12"/>
      <c r="J25" s="64">
        <f t="shared" si="3"/>
        <v>66.666666666666657</v>
      </c>
      <c r="K25" s="24"/>
    </row>
    <row r="26" spans="1:11" ht="21.95" customHeight="1">
      <c r="A26" s="28">
        <v>44869</v>
      </c>
      <c r="B26" s="60" t="s">
        <v>76</v>
      </c>
      <c r="C26" s="60" t="s">
        <v>77</v>
      </c>
      <c r="D26" s="63" t="s">
        <v>19</v>
      </c>
      <c r="E26" s="36">
        <v>8</v>
      </c>
      <c r="F26" s="36">
        <v>1200</v>
      </c>
      <c r="G26" s="36">
        <f t="shared" si="2"/>
        <v>1210</v>
      </c>
      <c r="H26" s="12">
        <v>1210</v>
      </c>
      <c r="I26" s="12"/>
      <c r="J26" s="64">
        <f t="shared" si="3"/>
        <v>100.83333333333333</v>
      </c>
      <c r="K26" s="24"/>
    </row>
    <row r="27" spans="1:11" ht="21.95" customHeight="1">
      <c r="A27" s="29">
        <v>44872</v>
      </c>
      <c r="B27" s="60" t="s">
        <v>76</v>
      </c>
      <c r="C27" s="60" t="s">
        <v>77</v>
      </c>
      <c r="D27" s="63" t="s">
        <v>19</v>
      </c>
      <c r="E27" s="36">
        <v>8</v>
      </c>
      <c r="F27" s="36">
        <v>1200</v>
      </c>
      <c r="G27" s="36">
        <f t="shared" si="2"/>
        <v>1210</v>
      </c>
      <c r="H27" s="12">
        <v>1210</v>
      </c>
      <c r="I27" s="12"/>
      <c r="J27" s="64">
        <f t="shared" si="3"/>
        <v>100.83333333333333</v>
      </c>
      <c r="K27" s="24"/>
    </row>
    <row r="28" spans="1:11" ht="21.95" customHeight="1">
      <c r="A28" s="29">
        <v>44873</v>
      </c>
      <c r="B28" s="60" t="s">
        <v>85</v>
      </c>
      <c r="C28" s="60" t="s">
        <v>88</v>
      </c>
      <c r="D28" s="63" t="s">
        <v>19</v>
      </c>
      <c r="E28" s="36">
        <v>8</v>
      </c>
      <c r="F28" s="12">
        <v>488</v>
      </c>
      <c r="G28" s="36">
        <f t="shared" si="2"/>
        <v>488</v>
      </c>
      <c r="H28" s="12">
        <v>488</v>
      </c>
      <c r="I28" s="12"/>
      <c r="J28" s="64">
        <f t="shared" si="3"/>
        <v>100</v>
      </c>
      <c r="K28" s="24"/>
    </row>
    <row r="29" spans="1:11" ht="21.95" customHeight="1">
      <c r="A29" s="29">
        <v>44874</v>
      </c>
      <c r="B29" s="60" t="s">
        <v>76</v>
      </c>
      <c r="C29" s="60" t="s">
        <v>77</v>
      </c>
      <c r="D29" s="63" t="s">
        <v>19</v>
      </c>
      <c r="E29" s="36">
        <v>4</v>
      </c>
      <c r="F29" s="12">
        <v>652</v>
      </c>
      <c r="G29" s="36">
        <f t="shared" si="2"/>
        <v>304</v>
      </c>
      <c r="H29" s="12">
        <v>304</v>
      </c>
      <c r="I29" s="12"/>
      <c r="J29" s="64">
        <f>H29/F29*100</f>
        <v>46.625766871165638</v>
      </c>
      <c r="K29" s="24"/>
    </row>
    <row r="30" spans="1:11" ht="21.95" customHeight="1">
      <c r="B30" s="60" t="s">
        <v>85</v>
      </c>
      <c r="C30" s="60" t="s">
        <v>88</v>
      </c>
      <c r="D30" s="63" t="s">
        <v>19</v>
      </c>
      <c r="E30" s="36">
        <v>4</v>
      </c>
      <c r="F30" s="12">
        <v>224</v>
      </c>
      <c r="G30" s="36">
        <f t="shared" si="2"/>
        <v>200</v>
      </c>
      <c r="H30" s="12">
        <v>200</v>
      </c>
      <c r="I30" s="12"/>
      <c r="J30" s="64">
        <f t="shared" ref="J30:J35" si="4">H30/F30*100</f>
        <v>89.285714285714292</v>
      </c>
      <c r="K30" s="24"/>
    </row>
    <row r="31" spans="1:11" ht="21.95" customHeight="1">
      <c r="A31" s="29">
        <v>44875</v>
      </c>
      <c r="B31" s="60" t="s">
        <v>85</v>
      </c>
      <c r="C31" s="60" t="s">
        <v>88</v>
      </c>
      <c r="D31" s="63" t="s">
        <v>19</v>
      </c>
      <c r="E31" s="36">
        <v>8</v>
      </c>
      <c r="F31" s="12">
        <v>448</v>
      </c>
      <c r="G31" s="36">
        <f t="shared" si="2"/>
        <v>448</v>
      </c>
      <c r="H31" s="12">
        <v>448</v>
      </c>
      <c r="I31" s="36"/>
      <c r="J31" s="64">
        <f t="shared" si="4"/>
        <v>100</v>
      </c>
      <c r="K31" s="24"/>
    </row>
    <row r="32" spans="1:11" ht="21.95" customHeight="1">
      <c r="A32" s="29">
        <v>44876</v>
      </c>
      <c r="B32" s="60" t="s">
        <v>85</v>
      </c>
      <c r="C32" s="60" t="s">
        <v>88</v>
      </c>
      <c r="D32" s="63" t="s">
        <v>19</v>
      </c>
      <c r="E32" s="36">
        <v>8</v>
      </c>
      <c r="F32" s="12">
        <v>448</v>
      </c>
      <c r="G32" s="36">
        <f t="shared" si="2"/>
        <v>448</v>
      </c>
      <c r="H32" s="12">
        <v>448</v>
      </c>
      <c r="I32" s="12"/>
      <c r="J32" s="64">
        <f t="shared" si="4"/>
        <v>100</v>
      </c>
      <c r="K32" s="24"/>
    </row>
    <row r="33" spans="1:11" ht="21.95" customHeight="1">
      <c r="A33" s="29">
        <v>44879</v>
      </c>
      <c r="B33" s="60" t="s">
        <v>76</v>
      </c>
      <c r="C33" s="60" t="s">
        <v>77</v>
      </c>
      <c r="D33" s="63" t="s">
        <v>19</v>
      </c>
      <c r="E33" s="36">
        <v>4</v>
      </c>
      <c r="F33" s="12">
        <v>600</v>
      </c>
      <c r="G33" s="36">
        <f t="shared" si="2"/>
        <v>416</v>
      </c>
      <c r="H33" s="12">
        <v>416</v>
      </c>
      <c r="I33" s="12"/>
      <c r="J33" s="64">
        <f t="shared" si="4"/>
        <v>69.333333333333343</v>
      </c>
      <c r="K33" s="24"/>
    </row>
    <row r="34" spans="1:11" ht="21.95" customHeight="1">
      <c r="A34" s="29"/>
      <c r="B34" s="60" t="s">
        <v>85</v>
      </c>
      <c r="C34" s="60" t="s">
        <v>89</v>
      </c>
      <c r="D34" s="63" t="s">
        <v>19</v>
      </c>
      <c r="E34" s="36">
        <v>4</v>
      </c>
      <c r="F34" s="66">
        <v>384</v>
      </c>
      <c r="G34" s="36">
        <f t="shared" si="2"/>
        <v>384</v>
      </c>
      <c r="H34" s="12">
        <v>384</v>
      </c>
      <c r="I34" s="12"/>
      <c r="J34" s="64">
        <f t="shared" si="4"/>
        <v>100</v>
      </c>
      <c r="K34" s="24"/>
    </row>
    <row r="35" spans="1:11" ht="21.95" customHeight="1">
      <c r="A35" s="29">
        <v>44880</v>
      </c>
      <c r="B35" s="60" t="s">
        <v>85</v>
      </c>
      <c r="C35" s="60" t="s">
        <v>86</v>
      </c>
      <c r="D35" s="63" t="s">
        <v>19</v>
      </c>
      <c r="E35" s="12">
        <v>8</v>
      </c>
      <c r="F35" s="12">
        <v>456</v>
      </c>
      <c r="G35" s="36">
        <f t="shared" si="2"/>
        <v>456</v>
      </c>
      <c r="H35" s="12">
        <v>456</v>
      </c>
      <c r="I35" s="12"/>
      <c r="J35" s="35">
        <f t="shared" si="4"/>
        <v>100</v>
      </c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22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22156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14316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1834.8763934375813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26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70.572168978368509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6"/>
  <sheetViews>
    <sheetView topLeftCell="A13" zoomScale="78" zoomScaleNormal="78" workbookViewId="0">
      <selection activeCell="O21" sqref="O21"/>
    </sheetView>
  </sheetViews>
  <sheetFormatPr defaultColWidth="9" defaultRowHeight="15.75"/>
  <cols>
    <col min="1" max="1" width="11.875" customWidth="1"/>
    <col min="2" max="2" width="17.375" customWidth="1"/>
    <col min="3" max="3" width="16" customWidth="1"/>
    <col min="4" max="4" width="13.125" customWidth="1"/>
    <col min="5" max="5" width="10.5" customWidth="1"/>
    <col min="6" max="10" width="8.625" customWidth="1"/>
    <col min="11" max="11" width="13.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27</v>
      </c>
      <c r="C7" s="157"/>
      <c r="D7" s="157"/>
      <c r="E7" s="157"/>
      <c r="F7" s="6" t="s">
        <v>4</v>
      </c>
      <c r="G7" s="167" t="s">
        <v>70</v>
      </c>
      <c r="H7" s="167"/>
      <c r="I7" s="167"/>
      <c r="J7" s="167"/>
      <c r="K7" s="16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90</v>
      </c>
      <c r="C10" s="60" t="s">
        <v>91</v>
      </c>
      <c r="D10" s="60" t="s">
        <v>19</v>
      </c>
      <c r="E10" s="12">
        <v>8</v>
      </c>
      <c r="F10" s="38">
        <v>912</v>
      </c>
      <c r="G10" s="38">
        <f>SUM(H10+I10)</f>
        <v>690</v>
      </c>
      <c r="H10" s="38">
        <v>690</v>
      </c>
      <c r="I10" s="12"/>
      <c r="J10" s="35">
        <f t="shared" ref="J10:J20" si="0">H10/F10*100</f>
        <v>75.657894736842096</v>
      </c>
      <c r="K10" s="24"/>
    </row>
    <row r="11" spans="1:11" ht="21.95" customHeight="1">
      <c r="A11" s="28">
        <v>44852</v>
      </c>
      <c r="B11" s="60" t="s">
        <v>90</v>
      </c>
      <c r="C11" s="60" t="s">
        <v>91</v>
      </c>
      <c r="D11" s="60" t="s">
        <v>19</v>
      </c>
      <c r="E11" s="12">
        <v>8</v>
      </c>
      <c r="F11" s="38">
        <v>912</v>
      </c>
      <c r="G11" s="38">
        <f t="shared" ref="G11:G20" si="1">SUM(H11+I11)</f>
        <v>690</v>
      </c>
      <c r="H11" s="38">
        <v>690</v>
      </c>
      <c r="I11" s="12"/>
      <c r="J11" s="35">
        <f t="shared" si="0"/>
        <v>75.657894736842096</v>
      </c>
      <c r="K11" s="24"/>
    </row>
    <row r="12" spans="1:11" ht="21.95" customHeight="1">
      <c r="A12" s="28">
        <v>44853</v>
      </c>
      <c r="B12" s="60" t="s">
        <v>90</v>
      </c>
      <c r="C12" s="60" t="s">
        <v>91</v>
      </c>
      <c r="D12" s="60" t="s">
        <v>19</v>
      </c>
      <c r="E12" s="12">
        <v>8</v>
      </c>
      <c r="F12" s="38">
        <v>912</v>
      </c>
      <c r="G12" s="38">
        <f t="shared" si="1"/>
        <v>690</v>
      </c>
      <c r="H12" s="38">
        <v>690</v>
      </c>
      <c r="I12" s="12"/>
      <c r="J12" s="35">
        <f t="shared" si="0"/>
        <v>75.657894736842096</v>
      </c>
      <c r="K12" s="24"/>
    </row>
    <row r="13" spans="1:11" ht="21.95" customHeight="1">
      <c r="A13" s="28">
        <v>44854</v>
      </c>
      <c r="B13" s="60" t="s">
        <v>90</v>
      </c>
      <c r="C13" s="60" t="s">
        <v>91</v>
      </c>
      <c r="D13" s="60" t="s">
        <v>19</v>
      </c>
      <c r="E13" s="12">
        <v>8</v>
      </c>
      <c r="F13" s="38">
        <v>912</v>
      </c>
      <c r="G13" s="38">
        <f t="shared" si="1"/>
        <v>930</v>
      </c>
      <c r="H13" s="12">
        <v>930</v>
      </c>
      <c r="I13" s="12"/>
      <c r="J13" s="35">
        <f t="shared" si="0"/>
        <v>101.9736842105263</v>
      </c>
      <c r="K13" s="24"/>
    </row>
    <row r="14" spans="1:11" ht="21.95" customHeight="1">
      <c r="A14" s="28">
        <v>44855</v>
      </c>
      <c r="B14" s="60" t="s">
        <v>90</v>
      </c>
      <c r="C14" s="60" t="s">
        <v>91</v>
      </c>
      <c r="D14" s="60" t="s">
        <v>19</v>
      </c>
      <c r="E14" s="12">
        <v>8</v>
      </c>
      <c r="F14" s="38">
        <v>912</v>
      </c>
      <c r="G14" s="38">
        <f t="shared" si="1"/>
        <v>930</v>
      </c>
      <c r="H14" s="12">
        <v>930</v>
      </c>
      <c r="I14" s="12"/>
      <c r="J14" s="35">
        <f t="shared" si="0"/>
        <v>101.9736842105263</v>
      </c>
      <c r="K14" s="24"/>
    </row>
    <row r="15" spans="1:11" ht="21.95" customHeight="1">
      <c r="A15" s="28">
        <v>44858</v>
      </c>
      <c r="B15" s="60" t="s">
        <v>90</v>
      </c>
      <c r="C15" s="60" t="s">
        <v>91</v>
      </c>
      <c r="D15" s="60" t="s">
        <v>19</v>
      </c>
      <c r="E15" s="12">
        <v>8</v>
      </c>
      <c r="F15" s="38">
        <v>912</v>
      </c>
      <c r="G15" s="38">
        <f t="shared" si="1"/>
        <v>912</v>
      </c>
      <c r="H15" s="12">
        <v>912</v>
      </c>
      <c r="I15" s="12"/>
      <c r="J15" s="35">
        <f t="shared" si="0"/>
        <v>100</v>
      </c>
      <c r="K15" s="24"/>
    </row>
    <row r="16" spans="1:11" ht="21.95" customHeight="1">
      <c r="A16" s="28">
        <v>44859</v>
      </c>
      <c r="B16" s="60" t="s">
        <v>90</v>
      </c>
      <c r="C16" s="60" t="s">
        <v>91</v>
      </c>
      <c r="D16" s="60" t="s">
        <v>19</v>
      </c>
      <c r="E16" s="12">
        <v>8</v>
      </c>
      <c r="F16" s="38">
        <v>912</v>
      </c>
      <c r="G16" s="38">
        <f t="shared" si="1"/>
        <v>912</v>
      </c>
      <c r="H16" s="38">
        <v>912</v>
      </c>
      <c r="I16" s="12"/>
      <c r="J16" s="35">
        <f t="shared" si="0"/>
        <v>100</v>
      </c>
      <c r="K16" s="24"/>
    </row>
    <row r="17" spans="1:11" ht="21.95" customHeight="1">
      <c r="A17" s="28">
        <v>44860</v>
      </c>
      <c r="B17" s="60" t="s">
        <v>90</v>
      </c>
      <c r="C17" s="60" t="s">
        <v>91</v>
      </c>
      <c r="D17" s="60" t="s">
        <v>19</v>
      </c>
      <c r="E17" s="12">
        <v>8</v>
      </c>
      <c r="F17" s="38">
        <v>912</v>
      </c>
      <c r="G17" s="38">
        <f t="shared" si="1"/>
        <v>992</v>
      </c>
      <c r="H17" s="12">
        <v>992</v>
      </c>
      <c r="I17" s="12"/>
      <c r="J17" s="35">
        <f t="shared" si="0"/>
        <v>108.77192982456141</v>
      </c>
      <c r="K17" s="24"/>
    </row>
    <row r="18" spans="1:11" ht="21.95" customHeight="1">
      <c r="A18" s="28">
        <v>44861</v>
      </c>
      <c r="B18" s="60" t="s">
        <v>90</v>
      </c>
      <c r="C18" s="60" t="s">
        <v>91</v>
      </c>
      <c r="D18" s="60" t="s">
        <v>19</v>
      </c>
      <c r="E18" s="12">
        <v>8</v>
      </c>
      <c r="F18" s="38">
        <v>912</v>
      </c>
      <c r="G18" s="38">
        <f t="shared" si="1"/>
        <v>928</v>
      </c>
      <c r="H18" s="38">
        <v>928</v>
      </c>
      <c r="I18" s="12"/>
      <c r="J18" s="35">
        <f t="shared" si="0"/>
        <v>101.75438596491229</v>
      </c>
      <c r="K18" s="24"/>
    </row>
    <row r="19" spans="1:11" ht="21.95" customHeight="1">
      <c r="A19" s="28">
        <v>44862</v>
      </c>
      <c r="B19" s="60" t="s">
        <v>90</v>
      </c>
      <c r="C19" s="60" t="s">
        <v>91</v>
      </c>
      <c r="D19" s="60" t="s">
        <v>19</v>
      </c>
      <c r="E19" s="12">
        <v>8</v>
      </c>
      <c r="F19" s="38">
        <v>912</v>
      </c>
      <c r="G19" s="38">
        <f t="shared" si="1"/>
        <v>944</v>
      </c>
      <c r="H19" s="38">
        <v>944</v>
      </c>
      <c r="I19" s="12"/>
      <c r="J19" s="35">
        <f t="shared" si="0"/>
        <v>103.50877192982458</v>
      </c>
      <c r="K19" s="24"/>
    </row>
    <row r="20" spans="1:11" ht="21.95" customHeight="1">
      <c r="A20" s="28">
        <v>44865</v>
      </c>
      <c r="B20" s="60" t="s">
        <v>90</v>
      </c>
      <c r="C20" s="60" t="s">
        <v>91</v>
      </c>
      <c r="D20" s="60" t="s">
        <v>19</v>
      </c>
      <c r="E20" s="12">
        <v>8</v>
      </c>
      <c r="F20" s="38">
        <v>912</v>
      </c>
      <c r="G20" s="38">
        <f t="shared" si="1"/>
        <v>944</v>
      </c>
      <c r="H20" s="38">
        <v>944</v>
      </c>
      <c r="I20" s="12"/>
      <c r="J20" s="35">
        <f t="shared" si="0"/>
        <v>103.50877192982458</v>
      </c>
      <c r="K20" s="24"/>
    </row>
    <row r="21" spans="1:11" ht="21.95" customHeight="1">
      <c r="A21" s="28">
        <v>44867</v>
      </c>
      <c r="B21" s="60" t="s">
        <v>90</v>
      </c>
      <c r="C21" s="60" t="s">
        <v>91</v>
      </c>
      <c r="D21" s="60" t="s">
        <v>19</v>
      </c>
      <c r="E21" s="12">
        <v>8</v>
      </c>
      <c r="F21" s="38">
        <v>912</v>
      </c>
      <c r="G21" s="38">
        <f>SUM(H21+I21)</f>
        <v>928</v>
      </c>
      <c r="H21" s="38">
        <v>928</v>
      </c>
      <c r="I21" s="12"/>
      <c r="J21" s="35">
        <f>H21/F21*100</f>
        <v>101.75438596491229</v>
      </c>
      <c r="K21" s="24"/>
    </row>
    <row r="22" spans="1:11" ht="21.95" customHeight="1">
      <c r="A22" s="28">
        <v>44869</v>
      </c>
      <c r="B22" s="60" t="s">
        <v>90</v>
      </c>
      <c r="C22" s="60" t="s">
        <v>91</v>
      </c>
      <c r="D22" s="60" t="s">
        <v>19</v>
      </c>
      <c r="E22" s="12">
        <v>8</v>
      </c>
      <c r="F22" s="38">
        <v>912</v>
      </c>
      <c r="G22" s="38">
        <f t="shared" ref="G22:G29" si="2">SUM(H22+I22)</f>
        <v>944</v>
      </c>
      <c r="H22" s="38">
        <v>944</v>
      </c>
      <c r="I22" s="12"/>
      <c r="J22" s="35">
        <f t="shared" ref="J22:J29" si="3">H22/F22*100</f>
        <v>103.50877192982458</v>
      </c>
      <c r="K22" s="24"/>
    </row>
    <row r="23" spans="1:11" ht="21.95" customHeight="1">
      <c r="A23" s="29">
        <v>44872</v>
      </c>
      <c r="B23" s="60" t="s">
        <v>90</v>
      </c>
      <c r="C23" s="60" t="s">
        <v>91</v>
      </c>
      <c r="D23" s="60" t="s">
        <v>19</v>
      </c>
      <c r="E23" s="12">
        <v>8</v>
      </c>
      <c r="F23" s="38">
        <v>912</v>
      </c>
      <c r="G23" s="38">
        <f t="shared" si="2"/>
        <v>912</v>
      </c>
      <c r="H23" s="38">
        <v>912</v>
      </c>
      <c r="I23" s="12"/>
      <c r="J23" s="35">
        <f t="shared" si="3"/>
        <v>100</v>
      </c>
      <c r="K23" s="24"/>
    </row>
    <row r="24" spans="1:11" ht="21.95" customHeight="1">
      <c r="A24" s="29">
        <v>44873</v>
      </c>
      <c r="B24" s="60" t="s">
        <v>90</v>
      </c>
      <c r="C24" s="60" t="s">
        <v>91</v>
      </c>
      <c r="D24" s="60" t="s">
        <v>19</v>
      </c>
      <c r="E24" s="12">
        <v>8</v>
      </c>
      <c r="F24" s="38">
        <v>912</v>
      </c>
      <c r="G24" s="38">
        <f t="shared" si="2"/>
        <v>912</v>
      </c>
      <c r="H24" s="38">
        <v>912</v>
      </c>
      <c r="I24" s="12"/>
      <c r="J24" s="35">
        <f t="shared" si="3"/>
        <v>100</v>
      </c>
      <c r="K24" s="24"/>
    </row>
    <row r="25" spans="1:11" ht="21.95" customHeight="1">
      <c r="A25" s="29">
        <v>44874</v>
      </c>
      <c r="B25" s="60" t="s">
        <v>90</v>
      </c>
      <c r="C25" s="60" t="s">
        <v>91</v>
      </c>
      <c r="D25" s="60" t="s">
        <v>19</v>
      </c>
      <c r="E25" s="12">
        <v>8</v>
      </c>
      <c r="F25" s="38">
        <v>912</v>
      </c>
      <c r="G25" s="38">
        <f t="shared" si="2"/>
        <v>1152</v>
      </c>
      <c r="H25" s="38">
        <v>1152</v>
      </c>
      <c r="I25" s="12"/>
      <c r="J25" s="35">
        <f t="shared" si="3"/>
        <v>126.31578947368421</v>
      </c>
      <c r="K25" s="24"/>
    </row>
    <row r="26" spans="1:11" ht="21.95" customHeight="1">
      <c r="A26" s="29">
        <v>44875</v>
      </c>
      <c r="B26" s="60" t="s">
        <v>90</v>
      </c>
      <c r="C26" s="60" t="s">
        <v>91</v>
      </c>
      <c r="D26" s="60" t="s">
        <v>19</v>
      </c>
      <c r="E26" s="12">
        <v>8</v>
      </c>
      <c r="F26" s="38">
        <v>912</v>
      </c>
      <c r="G26" s="38">
        <f t="shared" si="2"/>
        <v>912</v>
      </c>
      <c r="H26" s="38">
        <v>912</v>
      </c>
      <c r="I26" s="12"/>
      <c r="J26" s="35">
        <f t="shared" si="3"/>
        <v>100</v>
      </c>
      <c r="K26" s="24"/>
    </row>
    <row r="27" spans="1:11" ht="21.95" customHeight="1">
      <c r="A27" s="29">
        <v>44876</v>
      </c>
      <c r="B27" s="60" t="s">
        <v>90</v>
      </c>
      <c r="C27" s="60" t="s">
        <v>91</v>
      </c>
      <c r="D27" s="60" t="s">
        <v>19</v>
      </c>
      <c r="E27" s="12">
        <v>8</v>
      </c>
      <c r="F27" s="38">
        <v>912</v>
      </c>
      <c r="G27" s="38">
        <f t="shared" si="2"/>
        <v>944</v>
      </c>
      <c r="H27" s="38">
        <v>944</v>
      </c>
      <c r="I27" s="12"/>
      <c r="J27" s="35">
        <f t="shared" si="3"/>
        <v>103.50877192982458</v>
      </c>
      <c r="K27" s="24"/>
    </row>
    <row r="28" spans="1:11" ht="21.95" customHeight="1">
      <c r="A28" s="29">
        <v>44879</v>
      </c>
      <c r="B28" s="60" t="s">
        <v>90</v>
      </c>
      <c r="C28" s="60" t="s">
        <v>91</v>
      </c>
      <c r="D28" s="60" t="s">
        <v>19</v>
      </c>
      <c r="E28" s="12">
        <v>8</v>
      </c>
      <c r="F28" s="38">
        <v>912</v>
      </c>
      <c r="G28" s="38">
        <f t="shared" si="2"/>
        <v>936</v>
      </c>
      <c r="H28" s="38">
        <v>936</v>
      </c>
      <c r="I28" s="12"/>
      <c r="J28" s="35">
        <f t="shared" si="3"/>
        <v>102.63157894736842</v>
      </c>
      <c r="K28" s="24"/>
    </row>
    <row r="29" spans="1:11" ht="21.95" customHeight="1">
      <c r="A29" s="29">
        <v>44880</v>
      </c>
      <c r="B29" s="60" t="s">
        <v>92</v>
      </c>
      <c r="C29" s="60" t="s">
        <v>93</v>
      </c>
      <c r="D29" s="60" t="s">
        <v>19</v>
      </c>
      <c r="E29" s="12">
        <v>8</v>
      </c>
      <c r="F29" s="38">
        <v>104</v>
      </c>
      <c r="G29" s="38">
        <f t="shared" si="2"/>
        <v>104</v>
      </c>
      <c r="H29" s="38">
        <v>104</v>
      </c>
      <c r="I29" s="12"/>
      <c r="J29" s="35">
        <f t="shared" si="3"/>
        <v>100</v>
      </c>
      <c r="K29" s="24"/>
    </row>
    <row r="30" spans="1:11" ht="21.95" customHeight="1">
      <c r="A30" s="26"/>
      <c r="B30" s="133"/>
      <c r="C30" s="133"/>
      <c r="D30" s="133"/>
      <c r="E30" s="133"/>
      <c r="F30" s="38"/>
      <c r="G30" s="133"/>
      <c r="H30" s="38"/>
      <c r="I30" s="133"/>
      <c r="K30" s="24"/>
    </row>
    <row r="31" spans="1:11" ht="21.95" customHeight="1">
      <c r="A31" s="26"/>
      <c r="B31" s="12"/>
      <c r="C31" s="12"/>
      <c r="D31" s="12"/>
      <c r="E31" s="12"/>
      <c r="F31" s="38"/>
      <c r="G31" s="12"/>
      <c r="H31" s="38"/>
      <c r="I31" s="12"/>
      <c r="J31" s="35"/>
      <c r="K31" s="24"/>
    </row>
    <row r="32" spans="1:11" ht="21.95" customHeight="1">
      <c r="A32" s="26"/>
      <c r="B32" s="12"/>
      <c r="C32" s="12"/>
      <c r="D32" s="12"/>
      <c r="E32" s="12"/>
      <c r="F32" s="38"/>
      <c r="G32" s="12"/>
      <c r="H32" s="38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38"/>
      <c r="G33" s="38"/>
      <c r="H33" s="38"/>
      <c r="I33" s="12"/>
      <c r="J33" s="35"/>
      <c r="K33" s="24"/>
    </row>
    <row r="34" spans="1:11" ht="21.95" customHeight="1">
      <c r="A34" s="26"/>
      <c r="B34" s="12"/>
      <c r="C34" s="12"/>
      <c r="D34" s="12"/>
      <c r="E34" s="12"/>
      <c r="F34" s="38"/>
      <c r="G34" s="38"/>
      <c r="H34" s="38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38"/>
      <c r="G35" s="38"/>
      <c r="H35" s="38"/>
      <c r="I35" s="12"/>
      <c r="J35" s="35"/>
      <c r="K35" s="24"/>
    </row>
    <row r="36" spans="1:11" ht="21.95" customHeight="1">
      <c r="A36" s="31"/>
      <c r="B36" s="12"/>
      <c r="C36" s="12"/>
      <c r="D36" s="12"/>
      <c r="E36" s="12"/>
      <c r="F36" s="38"/>
      <c r="G36" s="38"/>
      <c r="H36" s="38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38"/>
      <c r="G37" s="36"/>
      <c r="H37" s="36"/>
      <c r="I37" s="36"/>
      <c r="J37" s="35"/>
      <c r="K37" s="24"/>
    </row>
    <row r="38" spans="1:11" ht="21.95" customHeight="1">
      <c r="A38" s="31"/>
      <c r="B38" s="12"/>
      <c r="C38" s="12"/>
      <c r="D38" s="12"/>
      <c r="E38" s="12"/>
      <c r="F38" s="38"/>
      <c r="G38" s="12"/>
      <c r="H38" s="38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38"/>
      <c r="G39" s="38"/>
      <c r="H39" s="38"/>
      <c r="I39" s="12"/>
      <c r="J39" s="35"/>
      <c r="K39" s="24"/>
    </row>
    <row r="40" spans="1:11" ht="21.95" customHeight="1">
      <c r="A40" s="31"/>
      <c r="B40" s="12"/>
      <c r="C40" s="12"/>
      <c r="D40" s="12"/>
      <c r="E40" s="12"/>
      <c r="F40" s="38"/>
      <c r="G40" s="38"/>
      <c r="H40" s="38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38"/>
      <c r="G41" s="38"/>
      <c r="H41" s="38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38"/>
      <c r="G42" s="38"/>
      <c r="H42" s="38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38"/>
      <c r="G43" s="36"/>
      <c r="H43" s="36"/>
      <c r="I43" s="36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/>
      <c r="H44" s="38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38"/>
      <c r="H45" s="38"/>
      <c r="I45" s="12"/>
      <c r="J45" s="35"/>
      <c r="K45" s="24"/>
    </row>
    <row r="46" spans="1:11" ht="21.95" customHeight="1">
      <c r="A46" s="40"/>
      <c r="B46" s="12"/>
      <c r="C46" s="12"/>
      <c r="D46" s="12"/>
      <c r="E46" s="12"/>
      <c r="F46" s="38"/>
      <c r="G46" s="43"/>
      <c r="H46" s="43"/>
      <c r="I46" s="41"/>
      <c r="J46" s="35"/>
      <c r="K46" s="24"/>
    </row>
    <row r="47" spans="1:11" ht="21.95" customHeight="1">
      <c r="A47" s="41"/>
      <c r="B47" s="12"/>
      <c r="C47" s="12"/>
      <c r="D47" s="12"/>
      <c r="E47" s="12"/>
      <c r="F47" s="38"/>
      <c r="G47" s="41"/>
      <c r="H47" s="41"/>
      <c r="I47" s="41"/>
      <c r="J47" s="35"/>
      <c r="K47" s="24"/>
    </row>
    <row r="48" spans="1:11" ht="21" customHeight="1">
      <c r="A48" s="40"/>
      <c r="B48" s="12"/>
      <c r="C48" s="12"/>
      <c r="D48" s="12"/>
      <c r="E48" s="12"/>
      <c r="F48" s="38"/>
      <c r="G48" s="41"/>
      <c r="H48" s="41"/>
      <c r="I48" s="41"/>
      <c r="J48" s="35"/>
      <c r="K48" s="49"/>
    </row>
    <row r="49" spans="1:11" ht="21" customHeight="1">
      <c r="A49" s="41"/>
      <c r="B49" s="12"/>
      <c r="C49" s="12"/>
      <c r="D49" s="12"/>
      <c r="E49" s="12"/>
      <c r="F49" s="38"/>
      <c r="G49" s="41"/>
      <c r="H49" s="41"/>
      <c r="I49" s="41"/>
      <c r="J49" s="35"/>
      <c r="K49" s="12"/>
    </row>
    <row r="50" spans="1:11" ht="21" customHeight="1">
      <c r="A50" s="40"/>
      <c r="B50" s="12"/>
      <c r="C50" s="12"/>
      <c r="D50" s="12"/>
      <c r="E50" s="12"/>
      <c r="F50" s="38"/>
      <c r="G50" s="43"/>
      <c r="H50" s="43"/>
      <c r="I50" s="41"/>
      <c r="J50" s="35"/>
      <c r="K50" s="12"/>
    </row>
    <row r="51" spans="1:11" ht="21" customHeight="1">
      <c r="A51" s="44"/>
      <c r="B51" s="12"/>
      <c r="C51" s="12"/>
      <c r="D51" s="12"/>
      <c r="E51" s="12"/>
      <c r="F51" s="38"/>
      <c r="G51" s="43"/>
      <c r="H51" s="43"/>
      <c r="I51" s="41"/>
      <c r="J51" s="35"/>
      <c r="K51" s="50"/>
    </row>
    <row r="52" spans="1:11" ht="21" customHeight="1">
      <c r="A52" s="40"/>
      <c r="B52" s="12"/>
      <c r="C52" s="12"/>
      <c r="D52" s="12"/>
      <c r="E52" s="12"/>
      <c r="F52" s="38"/>
      <c r="G52" s="43"/>
      <c r="H52" s="43"/>
      <c r="I52" s="41"/>
      <c r="J52" s="35"/>
      <c r="K52" s="50"/>
    </row>
    <row r="53" spans="1:11" ht="21" customHeight="1">
      <c r="A53" s="44"/>
      <c r="B53" s="12"/>
      <c r="C53" s="12"/>
      <c r="D53" s="12"/>
      <c r="E53" s="12"/>
      <c r="F53" s="38"/>
      <c r="G53" s="44"/>
      <c r="H53" s="44"/>
      <c r="I53" s="44"/>
      <c r="J53" s="35"/>
      <c r="K53" s="50"/>
    </row>
    <row r="54" spans="1:11" ht="21" customHeight="1">
      <c r="A54" s="44"/>
      <c r="B54" s="44"/>
      <c r="C54" s="44"/>
      <c r="D54" s="44"/>
      <c r="E54" s="44"/>
      <c r="F54" s="45"/>
      <c r="G54" s="44"/>
      <c r="H54" s="44"/>
      <c r="I54" s="44"/>
      <c r="J54" s="35"/>
      <c r="K54" s="50"/>
    </row>
    <row r="55" spans="1:11" ht="21" customHeight="1">
      <c r="A55" s="46"/>
      <c r="B55" s="44"/>
      <c r="C55" s="44"/>
      <c r="D55" s="44"/>
      <c r="E55" s="44"/>
      <c r="F55" s="45"/>
      <c r="G55" s="45"/>
      <c r="H55" s="45"/>
      <c r="I55" s="44"/>
      <c r="J55" s="35"/>
      <c r="K55" s="47"/>
    </row>
    <row r="56" spans="1:11" ht="21" customHeight="1">
      <c r="A56" s="44"/>
      <c r="B56" s="44"/>
      <c r="C56" s="44"/>
      <c r="D56" s="44"/>
      <c r="E56" s="44"/>
      <c r="F56" s="45"/>
      <c r="G56" s="45"/>
      <c r="H56" s="45"/>
      <c r="I56" s="44"/>
      <c r="J56" s="35"/>
      <c r="K56" s="47"/>
    </row>
    <row r="57" spans="1:11" ht="21" customHeight="1">
      <c r="A57" s="47"/>
      <c r="B57" s="47"/>
      <c r="C57" s="47"/>
      <c r="D57" s="47"/>
      <c r="E57" s="47"/>
      <c r="F57" s="47"/>
      <c r="G57" s="47"/>
      <c r="H57" s="47"/>
      <c r="I57" s="47"/>
      <c r="J57" s="35"/>
      <c r="K57" s="47"/>
    </row>
    <row r="58" spans="1:11" ht="21" customHeight="1">
      <c r="A58" s="47"/>
      <c r="B58" s="47"/>
      <c r="C58" s="47"/>
      <c r="D58" s="47"/>
      <c r="E58" s="47"/>
      <c r="F58" s="47"/>
      <c r="G58" s="47"/>
      <c r="H58" s="47"/>
      <c r="I58" s="47"/>
      <c r="J58" s="35"/>
      <c r="K58" s="47"/>
    </row>
    <row r="59" spans="1:11" ht="21" customHeight="1">
      <c r="A59" s="146" t="s">
        <v>20</v>
      </c>
      <c r="B59" s="146"/>
      <c r="C59" s="14">
        <f>COUNT(A10:A58)</f>
        <v>20</v>
      </c>
      <c r="D59" s="15"/>
      <c r="E59" s="143" t="s">
        <v>21</v>
      </c>
      <c r="F59" s="144"/>
      <c r="G59" s="145"/>
      <c r="H59" s="145"/>
      <c r="I59" s="145"/>
      <c r="J59" s="145"/>
      <c r="K59" s="145"/>
    </row>
    <row r="60" spans="1:11" ht="21" customHeight="1">
      <c r="A60" s="146" t="s">
        <v>22</v>
      </c>
      <c r="B60" s="146"/>
      <c r="C60" s="48">
        <f>SUM(F10:F99)</f>
        <v>17432</v>
      </c>
      <c r="D60" s="15"/>
      <c r="E60" s="15"/>
      <c r="F60" s="147"/>
      <c r="G60" s="147"/>
      <c r="H60" s="147"/>
      <c r="I60" s="16"/>
      <c r="J60" s="16"/>
      <c r="K60" s="20"/>
    </row>
    <row r="61" spans="1:11" ht="21" customHeight="1">
      <c r="A61" s="146" t="s">
        <v>23</v>
      </c>
      <c r="B61" s="146"/>
      <c r="C61" s="48">
        <f>SUM(H10:H56)</f>
        <v>17306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48" t="s">
        <v>24</v>
      </c>
      <c r="B62" s="146"/>
      <c r="C62" s="34">
        <f>SUM(J10:J58)</f>
        <v>1986.1842105263158</v>
      </c>
      <c r="D62" s="15"/>
      <c r="E62" s="15"/>
      <c r="F62" s="147"/>
      <c r="G62" s="147"/>
      <c r="H62" s="147"/>
      <c r="I62" s="147"/>
      <c r="J62" s="16"/>
      <c r="K62" s="149"/>
    </row>
    <row r="63" spans="1:11" ht="21" customHeight="1">
      <c r="A63" s="148" t="s">
        <v>25</v>
      </c>
      <c r="B63" s="146"/>
      <c r="C63" s="14">
        <f>COUNTA(B10:B58)</f>
        <v>20</v>
      </c>
      <c r="D63" s="15"/>
      <c r="E63" s="15"/>
      <c r="F63" s="147"/>
      <c r="G63" s="147"/>
      <c r="H63" s="147"/>
      <c r="I63" s="147"/>
      <c r="J63" s="16"/>
      <c r="K63" s="149"/>
    </row>
    <row r="64" spans="1:11" ht="21" customHeight="1">
      <c r="A64" s="141" t="s">
        <v>26</v>
      </c>
      <c r="B64" s="141"/>
      <c r="C64" s="34">
        <f>C62/C63</f>
        <v>99.309210526315795</v>
      </c>
      <c r="D64" s="15"/>
      <c r="E64" s="15"/>
      <c r="F64" s="147"/>
      <c r="G64" s="147"/>
      <c r="H64" s="147"/>
      <c r="I64" s="147"/>
      <c r="J64" s="16"/>
      <c r="K64" s="149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</row>
    <row r="67" spans="1:12" ht="21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</row>
    <row r="68" spans="1:12" ht="21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</row>
    <row r="69" spans="1:12" ht="21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</row>
    <row r="70" spans="1:12" ht="21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</row>
    <row r="71" spans="1:12" ht="21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</row>
    <row r="72" spans="1:12" ht="21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</row>
    <row r="73" spans="1:12" ht="2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</row>
    <row r="74" spans="1:12" ht="21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</row>
    <row r="75" spans="1:12" ht="21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</row>
    <row r="76" spans="1:12" ht="21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</row>
    <row r="77" spans="1:12" ht="21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</row>
    <row r="78" spans="1:12" ht="21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</row>
    <row r="79" spans="1:12" ht="21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</row>
    <row r="80" spans="1:12" ht="21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</row>
    <row r="81" spans="1:12" ht="21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</row>
    <row r="82" spans="1:12" ht="21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</row>
    <row r="83" spans="1:12" ht="21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</row>
    <row r="84" spans="1:12" ht="21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</row>
    <row r="85" spans="1:12" ht="21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</row>
    <row r="86" spans="1:12" ht="21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</row>
    <row r="87" spans="1:12" ht="21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</row>
    <row r="88" spans="1:12" ht="21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</row>
    <row r="89" spans="1:12" ht="21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</row>
    <row r="90" spans="1:12" ht="21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</row>
    <row r="91" spans="1:12" ht="21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</row>
    <row r="92" spans="1:12" ht="21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</row>
    <row r="93" spans="1:12" ht="21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</row>
    <row r="94" spans="1:12" ht="21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</row>
    <row r="95" spans="1:12" ht="21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</row>
    <row r="96" spans="1:12" ht="21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</row>
    <row r="97" spans="1:12" ht="21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</row>
    <row r="98" spans="1:12" ht="21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</row>
    <row r="99" spans="1:12" ht="21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</row>
    <row r="100" spans="1:12" ht="21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</row>
    <row r="101" spans="1:12" ht="21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2:B62"/>
    <mergeCell ref="A63:B63"/>
    <mergeCell ref="A64:B64"/>
    <mergeCell ref="I62:I64"/>
    <mergeCell ref="K62:K64"/>
    <mergeCell ref="F62:H64"/>
    <mergeCell ref="A59:B59"/>
    <mergeCell ref="E59:K59"/>
    <mergeCell ref="A60:B60"/>
    <mergeCell ref="F60:H60"/>
    <mergeCell ref="A61:B61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2049" r:id="rId3">
          <objectPr defaultSize="0" altText="" r:id="rId4">
            <anchor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390525</xdr:colOff>
                <xdr:row>3</xdr:row>
                <xdr:rowOff>0</xdr:rowOff>
              </to>
            </anchor>
          </objectPr>
        </oleObject>
      </mc:Choice>
      <mc:Fallback>
        <oleObject progId="PBrush" shapeId="2049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4"/>
  <sheetViews>
    <sheetView topLeftCell="A12" zoomScale="85" zoomScaleNormal="85" workbookViewId="0">
      <selection activeCell="A25" sqref="A25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29</v>
      </c>
      <c r="C7" s="157"/>
      <c r="D7" s="157"/>
      <c r="E7" s="157"/>
      <c r="F7" s="6" t="s">
        <v>4</v>
      </c>
      <c r="G7" s="157" t="s">
        <v>98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94</v>
      </c>
      <c r="C10" s="60" t="s">
        <v>95</v>
      </c>
      <c r="D10" s="60" t="s">
        <v>19</v>
      </c>
      <c r="E10" s="36">
        <v>8</v>
      </c>
      <c r="F10" s="12">
        <v>1002</v>
      </c>
      <c r="G10" s="36">
        <f t="shared" ref="G10:G13" si="0">SUM(H10+I10)</f>
        <v>410</v>
      </c>
      <c r="H10" s="12">
        <v>410</v>
      </c>
      <c r="I10" s="12"/>
      <c r="J10" s="35">
        <f t="shared" ref="J10:J13" si="1">H10/F10*100</f>
        <v>40.918163672654693</v>
      </c>
      <c r="K10" s="24"/>
    </row>
    <row r="11" spans="1:11" ht="21.95" customHeight="1">
      <c r="A11" s="28">
        <v>44852</v>
      </c>
      <c r="B11" s="60" t="s">
        <v>94</v>
      </c>
      <c r="C11" s="60" t="s">
        <v>95</v>
      </c>
      <c r="D11" s="12" t="s">
        <v>19</v>
      </c>
      <c r="E11" s="36">
        <v>8</v>
      </c>
      <c r="F11" s="12">
        <v>1002</v>
      </c>
      <c r="G11" s="36">
        <f t="shared" si="0"/>
        <v>410</v>
      </c>
      <c r="H11" s="12">
        <v>410</v>
      </c>
      <c r="I11" s="12"/>
      <c r="J11" s="35">
        <f t="shared" si="1"/>
        <v>40.918163672654693</v>
      </c>
      <c r="K11" s="24"/>
    </row>
    <row r="12" spans="1:11" ht="21.95" customHeight="1">
      <c r="A12" s="28">
        <v>44853</v>
      </c>
      <c r="B12" s="60" t="s">
        <v>94</v>
      </c>
      <c r="C12" s="60" t="s">
        <v>95</v>
      </c>
      <c r="D12" s="12" t="s">
        <v>19</v>
      </c>
      <c r="E12" s="36">
        <v>8</v>
      </c>
      <c r="F12" s="12">
        <v>1002</v>
      </c>
      <c r="G12" s="36">
        <f t="shared" si="0"/>
        <v>410</v>
      </c>
      <c r="H12" s="12">
        <v>410</v>
      </c>
      <c r="I12" s="12"/>
      <c r="J12" s="35">
        <f t="shared" si="1"/>
        <v>40.918163672654693</v>
      </c>
      <c r="K12" s="24"/>
    </row>
    <row r="13" spans="1:11" ht="21.95" customHeight="1">
      <c r="A13" s="28">
        <v>44854</v>
      </c>
      <c r="B13" s="60" t="s">
        <v>94</v>
      </c>
      <c r="C13" s="60" t="s">
        <v>95</v>
      </c>
      <c r="D13" s="12" t="s">
        <v>19</v>
      </c>
      <c r="E13" s="36">
        <v>8</v>
      </c>
      <c r="F13" s="12">
        <v>1002</v>
      </c>
      <c r="G13" s="36">
        <f t="shared" si="0"/>
        <v>410</v>
      </c>
      <c r="H13" s="12">
        <v>410</v>
      </c>
      <c r="I13" s="12"/>
      <c r="J13" s="35">
        <f t="shared" si="1"/>
        <v>40.918163672654693</v>
      </c>
      <c r="K13" s="24"/>
    </row>
    <row r="14" spans="1:11" ht="21.95" customHeight="1">
      <c r="A14" s="62">
        <v>44855</v>
      </c>
      <c r="B14" s="63" t="s">
        <v>94</v>
      </c>
      <c r="C14" s="63" t="s">
        <v>95</v>
      </c>
      <c r="D14" s="63" t="s">
        <v>19</v>
      </c>
      <c r="E14" s="36">
        <v>8</v>
      </c>
      <c r="F14" s="36">
        <v>1002</v>
      </c>
      <c r="G14" s="36">
        <f t="shared" ref="G14:G19" si="2">SUM(H14+I14)</f>
        <v>540</v>
      </c>
      <c r="H14" s="36">
        <v>540</v>
      </c>
      <c r="I14" s="36"/>
      <c r="J14" s="64">
        <f t="shared" ref="J14:J19" si="3">H14/F14*100</f>
        <v>53.892215568862277</v>
      </c>
      <c r="K14" s="24"/>
    </row>
    <row r="15" spans="1:11" ht="21.95" customHeight="1">
      <c r="A15" s="62">
        <v>44858</v>
      </c>
      <c r="B15" s="63" t="s">
        <v>96</v>
      </c>
      <c r="C15" s="63" t="s">
        <v>97</v>
      </c>
      <c r="D15" s="63" t="s">
        <v>19</v>
      </c>
      <c r="E15" s="36">
        <v>8</v>
      </c>
      <c r="F15" s="36">
        <v>1200</v>
      </c>
      <c r="G15" s="36">
        <f t="shared" si="2"/>
        <v>536</v>
      </c>
      <c r="H15" s="36">
        <v>536</v>
      </c>
      <c r="I15" s="36"/>
      <c r="J15" s="64">
        <f t="shared" si="3"/>
        <v>44.666666666666664</v>
      </c>
      <c r="K15" s="24"/>
    </row>
    <row r="16" spans="1:11" ht="21.95" customHeight="1">
      <c r="A16" s="62">
        <v>44859</v>
      </c>
      <c r="B16" s="63" t="s">
        <v>96</v>
      </c>
      <c r="C16" s="63" t="s">
        <v>97</v>
      </c>
      <c r="D16" s="63" t="s">
        <v>19</v>
      </c>
      <c r="E16" s="36">
        <v>8</v>
      </c>
      <c r="F16" s="36">
        <v>1200</v>
      </c>
      <c r="G16" s="36">
        <f t="shared" si="2"/>
        <v>640</v>
      </c>
      <c r="H16" s="36">
        <v>640</v>
      </c>
      <c r="I16" s="36"/>
      <c r="J16" s="64">
        <f t="shared" si="3"/>
        <v>53.333333333333336</v>
      </c>
      <c r="K16" s="24"/>
    </row>
    <row r="17" spans="1:11" ht="21.95" customHeight="1">
      <c r="A17" s="62">
        <v>44860</v>
      </c>
      <c r="B17" s="63" t="s">
        <v>96</v>
      </c>
      <c r="C17" s="63" t="s">
        <v>97</v>
      </c>
      <c r="D17" s="63" t="s">
        <v>19</v>
      </c>
      <c r="E17" s="36">
        <v>8</v>
      </c>
      <c r="F17" s="36">
        <v>1200</v>
      </c>
      <c r="G17" s="36">
        <f t="shared" si="2"/>
        <v>640</v>
      </c>
      <c r="H17" s="36">
        <v>640</v>
      </c>
      <c r="I17" s="36"/>
      <c r="J17" s="64">
        <f t="shared" si="3"/>
        <v>53.333333333333336</v>
      </c>
      <c r="K17" s="24"/>
    </row>
    <row r="18" spans="1:11" ht="21.95" customHeight="1">
      <c r="A18" s="65">
        <v>44861</v>
      </c>
      <c r="B18" s="63" t="s">
        <v>96</v>
      </c>
      <c r="C18" s="63" t="s">
        <v>97</v>
      </c>
      <c r="D18" s="63" t="s">
        <v>19</v>
      </c>
      <c r="E18" s="36">
        <v>8</v>
      </c>
      <c r="F18" s="36">
        <v>1200</v>
      </c>
      <c r="G18" s="36">
        <f t="shared" si="2"/>
        <v>600</v>
      </c>
      <c r="H18" s="36">
        <v>600</v>
      </c>
      <c r="I18" s="36"/>
      <c r="J18" s="64">
        <f t="shared" si="3"/>
        <v>50</v>
      </c>
      <c r="K18" s="24"/>
    </row>
    <row r="19" spans="1:11" ht="21.95" customHeight="1">
      <c r="A19" s="65">
        <v>44862</v>
      </c>
      <c r="B19" s="63" t="s">
        <v>96</v>
      </c>
      <c r="C19" s="63" t="s">
        <v>97</v>
      </c>
      <c r="D19" s="63" t="s">
        <v>19</v>
      </c>
      <c r="E19" s="36">
        <v>8</v>
      </c>
      <c r="F19" s="36">
        <v>1200</v>
      </c>
      <c r="G19" s="36">
        <f t="shared" si="2"/>
        <v>1003</v>
      </c>
      <c r="H19" s="36">
        <v>1003</v>
      </c>
      <c r="I19" s="36"/>
      <c r="J19" s="64">
        <f t="shared" si="3"/>
        <v>83.583333333333329</v>
      </c>
      <c r="K19" s="24"/>
    </row>
    <row r="20" spans="1:11" ht="21.95" customHeight="1">
      <c r="A20" s="28">
        <v>44865</v>
      </c>
      <c r="B20" s="63" t="s">
        <v>96</v>
      </c>
      <c r="C20" s="63" t="s">
        <v>97</v>
      </c>
      <c r="D20" s="63" t="s">
        <v>19</v>
      </c>
      <c r="E20" s="36">
        <v>8</v>
      </c>
      <c r="F20" s="36">
        <v>1200</v>
      </c>
      <c r="G20" s="36">
        <f t="shared" ref="G20:G24" si="4">SUM(H20+I20)</f>
        <v>1003</v>
      </c>
      <c r="H20" s="36">
        <v>1003</v>
      </c>
      <c r="I20" s="12"/>
      <c r="J20" s="64">
        <f t="shared" ref="J20:J24" si="5">H20/F20*100</f>
        <v>83.583333333333329</v>
      </c>
      <c r="K20" s="24"/>
    </row>
    <row r="21" spans="1:11" ht="21.95" customHeight="1">
      <c r="A21" s="28">
        <v>44866</v>
      </c>
      <c r="B21" s="60" t="s">
        <v>96</v>
      </c>
      <c r="C21" s="60" t="s">
        <v>97</v>
      </c>
      <c r="D21" s="63" t="s">
        <v>19</v>
      </c>
      <c r="E21" s="36">
        <v>8</v>
      </c>
      <c r="F21" s="12">
        <v>1200</v>
      </c>
      <c r="G21" s="36">
        <f t="shared" si="4"/>
        <v>1216</v>
      </c>
      <c r="H21" s="12">
        <v>1216</v>
      </c>
      <c r="I21" s="12"/>
      <c r="J21" s="64">
        <f t="shared" si="5"/>
        <v>101.33333333333334</v>
      </c>
      <c r="K21" s="24"/>
    </row>
    <row r="22" spans="1:11" ht="21.95" customHeight="1">
      <c r="A22" s="28">
        <v>44867</v>
      </c>
      <c r="B22" s="60" t="s">
        <v>96</v>
      </c>
      <c r="C22" s="60" t="s">
        <v>97</v>
      </c>
      <c r="D22" s="63" t="s">
        <v>19</v>
      </c>
      <c r="E22" s="36">
        <v>8</v>
      </c>
      <c r="F22" s="12">
        <v>1200</v>
      </c>
      <c r="G22" s="36">
        <f t="shared" si="4"/>
        <v>1200</v>
      </c>
      <c r="H22" s="12">
        <v>1200</v>
      </c>
      <c r="I22" s="12"/>
      <c r="J22" s="64">
        <f t="shared" si="5"/>
        <v>100</v>
      </c>
      <c r="K22" s="24"/>
    </row>
    <row r="23" spans="1:11" ht="21.95" customHeight="1">
      <c r="A23" s="28">
        <v>44868</v>
      </c>
      <c r="B23" s="60" t="s">
        <v>96</v>
      </c>
      <c r="C23" s="60" t="s">
        <v>97</v>
      </c>
      <c r="D23" s="63" t="s">
        <v>19</v>
      </c>
      <c r="E23" s="36">
        <v>8</v>
      </c>
      <c r="F23" s="12">
        <v>1200</v>
      </c>
      <c r="G23" s="36">
        <f t="shared" si="4"/>
        <v>1248</v>
      </c>
      <c r="H23" s="36">
        <v>1248</v>
      </c>
      <c r="I23" s="36"/>
      <c r="J23" s="64">
        <f t="shared" si="5"/>
        <v>104</v>
      </c>
      <c r="K23" s="24"/>
    </row>
    <row r="24" spans="1:11" ht="21.95" customHeight="1">
      <c r="A24" s="28">
        <v>44869</v>
      </c>
      <c r="B24" s="60" t="s">
        <v>96</v>
      </c>
      <c r="C24" s="60" t="s">
        <v>97</v>
      </c>
      <c r="D24" s="63" t="s">
        <v>19</v>
      </c>
      <c r="E24" s="36">
        <v>8</v>
      </c>
      <c r="F24" s="12">
        <v>1200</v>
      </c>
      <c r="G24" s="36">
        <f t="shared" si="4"/>
        <v>1208</v>
      </c>
      <c r="H24" s="12">
        <v>1208</v>
      </c>
      <c r="I24" s="12"/>
      <c r="J24" s="64">
        <f t="shared" si="5"/>
        <v>100.66666666666666</v>
      </c>
      <c r="K24" s="24"/>
    </row>
    <row r="25" spans="1:11" ht="21.95" customHeight="1">
      <c r="A25" s="29">
        <v>44875</v>
      </c>
      <c r="B25" s="60" t="s">
        <v>96</v>
      </c>
      <c r="C25" s="60" t="s">
        <v>97</v>
      </c>
      <c r="D25" s="63" t="s">
        <v>19</v>
      </c>
      <c r="E25" s="36">
        <v>8</v>
      </c>
      <c r="F25" s="12">
        <v>1200</v>
      </c>
      <c r="G25" s="36">
        <f>SUM(H25+I25)</f>
        <v>1200</v>
      </c>
      <c r="H25" s="12">
        <v>1200</v>
      </c>
      <c r="I25" s="12"/>
      <c r="J25" s="64">
        <f>H25/F25*100</f>
        <v>100</v>
      </c>
      <c r="K25" s="24"/>
    </row>
    <row r="26" spans="1:11" ht="21.95" customHeight="1">
      <c r="A26" s="29">
        <v>44876</v>
      </c>
      <c r="B26" s="60" t="s">
        <v>96</v>
      </c>
      <c r="C26" s="60" t="s">
        <v>97</v>
      </c>
      <c r="D26" s="63" t="s">
        <v>19</v>
      </c>
      <c r="E26" s="36">
        <v>8</v>
      </c>
      <c r="F26" s="12">
        <v>1200</v>
      </c>
      <c r="G26" s="36">
        <f>SUM(H26+I26)</f>
        <v>1200</v>
      </c>
      <c r="H26" s="12">
        <v>1200</v>
      </c>
      <c r="I26" s="12"/>
      <c r="J26" s="64">
        <f>H26/F26*100</f>
        <v>100</v>
      </c>
      <c r="K26" s="24"/>
    </row>
    <row r="27" spans="1:11" ht="21.95" customHeight="1">
      <c r="A27" s="29">
        <v>44879</v>
      </c>
      <c r="B27" s="60" t="s">
        <v>96</v>
      </c>
      <c r="C27" s="60" t="s">
        <v>97</v>
      </c>
      <c r="D27" s="63" t="s">
        <v>19</v>
      </c>
      <c r="E27" s="36">
        <v>8</v>
      </c>
      <c r="F27" s="12">
        <v>1200</v>
      </c>
      <c r="G27" s="36">
        <f>SUM(H27+I27)</f>
        <v>1200</v>
      </c>
      <c r="H27" s="12">
        <v>1200</v>
      </c>
      <c r="I27" s="12"/>
      <c r="J27" s="64">
        <f>H27/F27*100</f>
        <v>100</v>
      </c>
      <c r="K27" s="24"/>
    </row>
    <row r="28" spans="1:11" ht="21.95" customHeight="1">
      <c r="A28" s="29">
        <v>44880</v>
      </c>
      <c r="B28" s="60" t="s">
        <v>96</v>
      </c>
      <c r="C28" s="60" t="s">
        <v>97</v>
      </c>
      <c r="D28" s="63" t="s">
        <v>19</v>
      </c>
      <c r="E28" s="36">
        <v>8</v>
      </c>
      <c r="F28" s="12">
        <v>1200</v>
      </c>
      <c r="G28" s="36">
        <f>SUM(H28+I28)</f>
        <v>1200</v>
      </c>
      <c r="H28" s="12">
        <v>1200</v>
      </c>
      <c r="I28" s="36"/>
      <c r="J28" s="64">
        <f>H28/F28*100</f>
        <v>100</v>
      </c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1"/>
      <c r="B31" s="12"/>
      <c r="C31" s="12"/>
      <c r="D31" s="12"/>
      <c r="E31" s="12"/>
      <c r="F31" s="12"/>
      <c r="G31" s="12"/>
      <c r="H31" s="12"/>
      <c r="I31" s="12"/>
      <c r="J31" s="35"/>
      <c r="K31" s="24"/>
    </row>
    <row r="32" spans="1:11" ht="21.95" customHeight="1">
      <c r="A32" s="31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v>22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21810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16274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1392.064870259481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v>27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51.557958157758556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4"/>
  <sheetViews>
    <sheetView topLeftCell="A14" zoomScale="84" zoomScaleNormal="84" workbookViewId="0">
      <selection activeCell="A32" sqref="A32"/>
    </sheetView>
  </sheetViews>
  <sheetFormatPr defaultColWidth="9" defaultRowHeight="15.75"/>
  <cols>
    <col min="1" max="1" width="9.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30</v>
      </c>
      <c r="C7" s="157"/>
      <c r="D7" s="157"/>
      <c r="E7" s="157"/>
      <c r="F7" s="6" t="s">
        <v>4</v>
      </c>
      <c r="G7" s="157" t="s">
        <v>70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89</v>
      </c>
      <c r="C10" s="60" t="s">
        <v>101</v>
      </c>
      <c r="D10" s="12" t="s">
        <v>19</v>
      </c>
      <c r="E10" s="36">
        <v>8</v>
      </c>
      <c r="F10" s="12">
        <v>663</v>
      </c>
      <c r="G10" s="36">
        <f t="shared" ref="G10:G13" si="0">SUM(H10+I10)</f>
        <v>338</v>
      </c>
      <c r="H10" s="12">
        <v>338</v>
      </c>
      <c r="I10" s="12"/>
      <c r="J10" s="35">
        <f t="shared" ref="J10:J13" si="1">H10/F10*100</f>
        <v>50.980392156862742</v>
      </c>
      <c r="K10" s="24"/>
    </row>
    <row r="11" spans="1:11" ht="21.95" customHeight="1">
      <c r="A11" s="28">
        <v>44852</v>
      </c>
      <c r="B11" s="60" t="s">
        <v>89</v>
      </c>
      <c r="C11" s="60" t="s">
        <v>101</v>
      </c>
      <c r="D11" s="12" t="s">
        <v>19</v>
      </c>
      <c r="E11" s="36">
        <v>8</v>
      </c>
      <c r="F11" s="12">
        <v>663</v>
      </c>
      <c r="G11" s="36">
        <f t="shared" si="0"/>
        <v>338</v>
      </c>
      <c r="H11" s="12">
        <v>338</v>
      </c>
      <c r="I11" s="12"/>
      <c r="J11" s="35">
        <f t="shared" si="1"/>
        <v>50.980392156862742</v>
      </c>
      <c r="K11" s="24"/>
    </row>
    <row r="12" spans="1:11" ht="21.95" customHeight="1">
      <c r="A12" s="28">
        <v>44853</v>
      </c>
      <c r="B12" s="60" t="s">
        <v>89</v>
      </c>
      <c r="C12" s="60" t="s">
        <v>101</v>
      </c>
      <c r="D12" s="12" t="s">
        <v>19</v>
      </c>
      <c r="E12" s="36">
        <v>8</v>
      </c>
      <c r="F12" s="12">
        <v>663</v>
      </c>
      <c r="G12" s="36">
        <f t="shared" si="0"/>
        <v>338</v>
      </c>
      <c r="H12" s="12">
        <v>338</v>
      </c>
      <c r="I12" s="12"/>
      <c r="J12" s="35">
        <f t="shared" si="1"/>
        <v>50.980392156862742</v>
      </c>
      <c r="K12" s="24"/>
    </row>
    <row r="13" spans="1:11" ht="21.95" customHeight="1">
      <c r="A13" s="28">
        <v>44854</v>
      </c>
      <c r="B13" s="60" t="s">
        <v>89</v>
      </c>
      <c r="C13" s="60" t="s">
        <v>101</v>
      </c>
      <c r="D13" s="12" t="s">
        <v>19</v>
      </c>
      <c r="E13" s="36">
        <v>8</v>
      </c>
      <c r="F13" s="12">
        <v>663</v>
      </c>
      <c r="G13" s="36">
        <f t="shared" si="0"/>
        <v>338</v>
      </c>
      <c r="H13" s="12">
        <v>338</v>
      </c>
      <c r="I13" s="12"/>
      <c r="J13" s="35">
        <f t="shared" si="1"/>
        <v>50.980392156862742</v>
      </c>
      <c r="K13" s="24"/>
    </row>
    <row r="14" spans="1:11" ht="21.95" customHeight="1">
      <c r="A14" s="62">
        <v>44855</v>
      </c>
      <c r="B14" s="63" t="s">
        <v>99</v>
      </c>
      <c r="C14" s="63" t="s">
        <v>100</v>
      </c>
      <c r="D14" s="36" t="s">
        <v>19</v>
      </c>
      <c r="E14" s="36">
        <v>8</v>
      </c>
      <c r="F14" s="36">
        <v>400</v>
      </c>
      <c r="G14" s="36">
        <f t="shared" ref="G14:G31" si="2">SUM(H14+I14)</f>
        <v>120</v>
      </c>
      <c r="H14" s="36">
        <v>120</v>
      </c>
      <c r="I14" s="36"/>
      <c r="J14" s="64">
        <f t="shared" ref="J14:J31" si="3">H14/F14*100</f>
        <v>30</v>
      </c>
      <c r="K14" s="24"/>
    </row>
    <row r="15" spans="1:11" ht="21.95" customHeight="1">
      <c r="A15" s="62">
        <v>44858</v>
      </c>
      <c r="B15" s="63" t="s">
        <v>101</v>
      </c>
      <c r="C15" s="63" t="s">
        <v>102</v>
      </c>
      <c r="D15" s="36" t="s">
        <v>19</v>
      </c>
      <c r="E15" s="36">
        <v>8</v>
      </c>
      <c r="F15" s="36">
        <v>544</v>
      </c>
      <c r="G15" s="36">
        <f t="shared" si="2"/>
        <v>320</v>
      </c>
      <c r="H15" s="36">
        <v>320</v>
      </c>
      <c r="I15" s="36"/>
      <c r="J15" s="64">
        <f t="shared" si="3"/>
        <v>58.82352941176471</v>
      </c>
      <c r="K15" s="24"/>
    </row>
    <row r="16" spans="1:11" ht="21.95" customHeight="1">
      <c r="A16" s="62">
        <v>44859</v>
      </c>
      <c r="B16" s="63" t="s">
        <v>101</v>
      </c>
      <c r="C16" s="63" t="s">
        <v>102</v>
      </c>
      <c r="D16" s="36" t="s">
        <v>19</v>
      </c>
      <c r="E16" s="36">
        <v>8</v>
      </c>
      <c r="F16" s="36">
        <v>544</v>
      </c>
      <c r="G16" s="36">
        <f t="shared" si="2"/>
        <v>320</v>
      </c>
      <c r="H16" s="36">
        <v>320</v>
      </c>
      <c r="I16" s="36"/>
      <c r="J16" s="64">
        <f t="shared" si="3"/>
        <v>58.82352941176471</v>
      </c>
      <c r="K16" s="24"/>
    </row>
    <row r="17" spans="1:11" ht="21.95" customHeight="1">
      <c r="A17" s="62">
        <v>44860</v>
      </c>
      <c r="B17" s="63" t="s">
        <v>103</v>
      </c>
      <c r="C17" s="63" t="s">
        <v>86</v>
      </c>
      <c r="D17" s="36" t="s">
        <v>19</v>
      </c>
      <c r="E17" s="36">
        <v>8</v>
      </c>
      <c r="F17" s="36">
        <v>456</v>
      </c>
      <c r="G17" s="36">
        <f t="shared" si="2"/>
        <v>304</v>
      </c>
      <c r="H17" s="36">
        <v>304</v>
      </c>
      <c r="I17" s="36"/>
      <c r="J17" s="64">
        <f t="shared" si="3"/>
        <v>66.666666666666657</v>
      </c>
      <c r="K17" s="24"/>
    </row>
    <row r="18" spans="1:11" ht="21.95" customHeight="1">
      <c r="A18" s="62">
        <v>44861</v>
      </c>
      <c r="B18" s="63" t="s">
        <v>103</v>
      </c>
      <c r="C18" s="63" t="s">
        <v>86</v>
      </c>
      <c r="D18" s="36" t="s">
        <v>19</v>
      </c>
      <c r="E18" s="36">
        <v>8</v>
      </c>
      <c r="F18" s="36">
        <v>456</v>
      </c>
      <c r="G18" s="36">
        <f t="shared" si="2"/>
        <v>344</v>
      </c>
      <c r="H18" s="36">
        <v>344</v>
      </c>
      <c r="I18" s="36"/>
      <c r="J18" s="64">
        <f t="shared" si="3"/>
        <v>75.438596491228068</v>
      </c>
      <c r="K18" s="24"/>
    </row>
    <row r="19" spans="1:11" ht="21.95" customHeight="1">
      <c r="A19" s="62">
        <v>44862</v>
      </c>
      <c r="B19" s="63" t="s">
        <v>103</v>
      </c>
      <c r="C19" s="63" t="s">
        <v>86</v>
      </c>
      <c r="D19" s="36" t="s">
        <v>19</v>
      </c>
      <c r="E19" s="36">
        <v>8</v>
      </c>
      <c r="F19" s="36">
        <v>456</v>
      </c>
      <c r="G19" s="36">
        <f t="shared" si="2"/>
        <v>280</v>
      </c>
      <c r="H19" s="36">
        <v>280</v>
      </c>
      <c r="I19" s="36"/>
      <c r="J19" s="64">
        <f t="shared" si="3"/>
        <v>61.403508771929829</v>
      </c>
      <c r="K19" s="24"/>
    </row>
    <row r="20" spans="1:11" ht="21.95" customHeight="1">
      <c r="A20" s="28">
        <v>44865</v>
      </c>
      <c r="B20" s="63" t="s">
        <v>103</v>
      </c>
      <c r="C20" s="63" t="s">
        <v>86</v>
      </c>
      <c r="D20" s="36" t="s">
        <v>19</v>
      </c>
      <c r="E20" s="36">
        <v>8</v>
      </c>
      <c r="F20" s="36">
        <v>456</v>
      </c>
      <c r="G20" s="36">
        <f t="shared" si="2"/>
        <v>280</v>
      </c>
      <c r="H20" s="36">
        <v>280</v>
      </c>
      <c r="I20" s="36"/>
      <c r="J20" s="64">
        <f t="shared" si="3"/>
        <v>61.403508771929829</v>
      </c>
      <c r="K20" s="24"/>
    </row>
    <row r="21" spans="1:11" ht="21.95" customHeight="1">
      <c r="A21" s="28">
        <v>44866</v>
      </c>
      <c r="B21" s="60" t="s">
        <v>103</v>
      </c>
      <c r="C21" s="60" t="s">
        <v>86</v>
      </c>
      <c r="D21" s="60" t="s">
        <v>19</v>
      </c>
      <c r="E21" s="12">
        <v>8</v>
      </c>
      <c r="F21" s="12">
        <v>456</v>
      </c>
      <c r="G21" s="12">
        <f t="shared" si="2"/>
        <v>352</v>
      </c>
      <c r="H21" s="12">
        <v>352</v>
      </c>
      <c r="I21" s="12"/>
      <c r="J21" s="35">
        <f t="shared" si="3"/>
        <v>77.192982456140342</v>
      </c>
      <c r="K21" s="24"/>
    </row>
    <row r="22" spans="1:11" ht="21.95" customHeight="1">
      <c r="A22" s="28">
        <v>44867</v>
      </c>
      <c r="B22" s="60" t="s">
        <v>103</v>
      </c>
      <c r="C22" s="60" t="s">
        <v>86</v>
      </c>
      <c r="D22" s="60" t="s">
        <v>19</v>
      </c>
      <c r="E22" s="12">
        <v>8</v>
      </c>
      <c r="F22" s="12">
        <v>456</v>
      </c>
      <c r="G22" s="12">
        <f t="shared" si="2"/>
        <v>360</v>
      </c>
      <c r="H22" s="12">
        <v>360</v>
      </c>
      <c r="I22" s="12"/>
      <c r="J22" s="35">
        <f t="shared" si="3"/>
        <v>78.94736842105263</v>
      </c>
      <c r="K22" s="24"/>
    </row>
    <row r="23" spans="1:11" ht="21.95" customHeight="1">
      <c r="A23" s="28">
        <v>44868</v>
      </c>
      <c r="B23" s="60" t="s">
        <v>103</v>
      </c>
      <c r="C23" s="60" t="s">
        <v>86</v>
      </c>
      <c r="D23" s="60" t="s">
        <v>19</v>
      </c>
      <c r="E23" s="12">
        <v>8</v>
      </c>
      <c r="F23" s="12">
        <v>456</v>
      </c>
      <c r="G23" s="12">
        <f t="shared" si="2"/>
        <v>360</v>
      </c>
      <c r="H23" s="12">
        <v>360</v>
      </c>
      <c r="I23" s="12"/>
      <c r="J23" s="35">
        <f t="shared" si="3"/>
        <v>78.94736842105263</v>
      </c>
      <c r="K23" s="24"/>
    </row>
    <row r="24" spans="1:11" ht="21.95" customHeight="1">
      <c r="A24" s="28">
        <v>44869</v>
      </c>
      <c r="B24" s="60" t="s">
        <v>103</v>
      </c>
      <c r="C24" s="60" t="s">
        <v>86</v>
      </c>
      <c r="D24" s="60" t="s">
        <v>19</v>
      </c>
      <c r="E24" s="12">
        <v>8</v>
      </c>
      <c r="F24" s="12">
        <v>456</v>
      </c>
      <c r="G24" s="12">
        <f t="shared" si="2"/>
        <v>361</v>
      </c>
      <c r="H24" s="12">
        <v>361</v>
      </c>
      <c r="I24" s="12"/>
      <c r="J24" s="35">
        <f t="shared" si="3"/>
        <v>79.166666666666657</v>
      </c>
      <c r="K24" s="24"/>
    </row>
    <row r="25" spans="1:11" ht="21.95" customHeight="1">
      <c r="A25" s="29">
        <v>44872</v>
      </c>
      <c r="B25" s="60" t="s">
        <v>103</v>
      </c>
      <c r="C25" s="60" t="s">
        <v>88</v>
      </c>
      <c r="D25" s="60" t="s">
        <v>19</v>
      </c>
      <c r="E25" s="12">
        <v>8</v>
      </c>
      <c r="F25" s="12">
        <v>488</v>
      </c>
      <c r="G25" s="36">
        <f t="shared" si="2"/>
        <v>400</v>
      </c>
      <c r="H25" s="36">
        <v>400</v>
      </c>
      <c r="I25" s="36"/>
      <c r="J25" s="35">
        <f t="shared" si="3"/>
        <v>81.967213114754102</v>
      </c>
      <c r="K25" s="24"/>
    </row>
    <row r="26" spans="1:11" ht="21.95" customHeight="1">
      <c r="A26" s="29">
        <v>44873</v>
      </c>
      <c r="B26" s="60" t="s">
        <v>103</v>
      </c>
      <c r="C26" s="60" t="s">
        <v>89</v>
      </c>
      <c r="D26" s="60" t="s">
        <v>19</v>
      </c>
      <c r="E26" s="12">
        <v>8</v>
      </c>
      <c r="F26" s="12">
        <v>664</v>
      </c>
      <c r="G26" s="12">
        <f t="shared" si="2"/>
        <v>664</v>
      </c>
      <c r="H26" s="12">
        <v>664</v>
      </c>
      <c r="I26" s="12"/>
      <c r="J26" s="12">
        <f t="shared" si="3"/>
        <v>100</v>
      </c>
      <c r="K26" s="24"/>
    </row>
    <row r="27" spans="1:11" ht="21.95" customHeight="1">
      <c r="A27" s="29">
        <v>44874</v>
      </c>
      <c r="B27" s="60" t="s">
        <v>103</v>
      </c>
      <c r="C27" s="60" t="s">
        <v>89</v>
      </c>
      <c r="D27" s="60" t="s">
        <v>19</v>
      </c>
      <c r="E27" s="12">
        <v>8</v>
      </c>
      <c r="F27" s="12">
        <v>664</v>
      </c>
      <c r="G27" s="12">
        <f t="shared" si="2"/>
        <v>664</v>
      </c>
      <c r="H27" s="12">
        <v>664</v>
      </c>
      <c r="I27" s="12"/>
      <c r="J27" s="12">
        <f t="shared" si="3"/>
        <v>100</v>
      </c>
      <c r="K27" s="24"/>
    </row>
    <row r="28" spans="1:11" ht="21.95" customHeight="1">
      <c r="A28" s="29">
        <v>44875</v>
      </c>
      <c r="B28" s="60" t="s">
        <v>103</v>
      </c>
      <c r="C28" s="60" t="s">
        <v>89</v>
      </c>
      <c r="D28" s="60" t="s">
        <v>19</v>
      </c>
      <c r="E28" s="12">
        <v>8</v>
      </c>
      <c r="F28" s="12">
        <v>664</v>
      </c>
      <c r="G28" s="12">
        <f t="shared" si="2"/>
        <v>664</v>
      </c>
      <c r="H28" s="12">
        <v>664</v>
      </c>
      <c r="I28" s="12"/>
      <c r="J28" s="35">
        <f t="shared" si="3"/>
        <v>100</v>
      </c>
      <c r="K28" s="24"/>
    </row>
    <row r="29" spans="1:11" ht="21.95" customHeight="1">
      <c r="A29" s="29">
        <v>44876</v>
      </c>
      <c r="B29" s="60" t="s">
        <v>103</v>
      </c>
      <c r="C29" s="60" t="s">
        <v>89</v>
      </c>
      <c r="D29" s="60" t="s">
        <v>19</v>
      </c>
      <c r="E29" s="12">
        <v>8</v>
      </c>
      <c r="F29" s="12">
        <v>664</v>
      </c>
      <c r="G29" s="12">
        <f t="shared" si="2"/>
        <v>664</v>
      </c>
      <c r="H29" s="12">
        <v>664</v>
      </c>
      <c r="I29" s="12"/>
      <c r="J29" s="35">
        <f t="shared" si="3"/>
        <v>100</v>
      </c>
      <c r="K29" s="24"/>
    </row>
    <row r="30" spans="1:11" ht="21.95" customHeight="1">
      <c r="A30" s="29">
        <v>44879</v>
      </c>
      <c r="B30" s="60" t="s">
        <v>103</v>
      </c>
      <c r="C30" s="60" t="s">
        <v>89</v>
      </c>
      <c r="D30" s="60" t="s">
        <v>19</v>
      </c>
      <c r="E30" s="12">
        <v>8</v>
      </c>
      <c r="F30" s="12">
        <v>664</v>
      </c>
      <c r="G30" s="12">
        <f t="shared" si="2"/>
        <v>664</v>
      </c>
      <c r="H30" s="12">
        <v>664</v>
      </c>
      <c r="I30" s="12"/>
      <c r="J30" s="35">
        <f t="shared" si="3"/>
        <v>100</v>
      </c>
      <c r="K30" s="24"/>
    </row>
    <row r="31" spans="1:11" ht="21.95" customHeight="1">
      <c r="A31" s="29">
        <v>44880</v>
      </c>
      <c r="B31" s="60" t="s">
        <v>103</v>
      </c>
      <c r="C31" s="60" t="s">
        <v>89</v>
      </c>
      <c r="D31" s="60" t="s">
        <v>19</v>
      </c>
      <c r="E31" s="12">
        <v>8</v>
      </c>
      <c r="F31" s="12">
        <v>664</v>
      </c>
      <c r="G31" s="12">
        <f t="shared" si="2"/>
        <v>664</v>
      </c>
      <c r="H31" s="12">
        <v>664</v>
      </c>
      <c r="I31" s="12"/>
      <c r="J31" s="35">
        <f t="shared" si="3"/>
        <v>100</v>
      </c>
      <c r="K31" s="24"/>
    </row>
    <row r="32" spans="1:11" ht="21.95" customHeight="1">
      <c r="A32" s="32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42" t="s">
        <v>20</v>
      </c>
      <c r="B48" s="142"/>
      <c r="C48" s="14">
        <f>COUNT(A10:A47)</f>
        <v>22</v>
      </c>
      <c r="D48" s="15"/>
      <c r="E48" s="143" t="s">
        <v>21</v>
      </c>
      <c r="F48" s="144"/>
      <c r="G48" s="145"/>
      <c r="H48" s="145"/>
      <c r="I48" s="145"/>
      <c r="J48" s="145"/>
      <c r="K48" s="145"/>
    </row>
    <row r="49" spans="1:11" ht="21" customHeight="1">
      <c r="A49" s="146" t="s">
        <v>22</v>
      </c>
      <c r="B49" s="146"/>
      <c r="C49" s="14">
        <f>SUM(F10:F47)</f>
        <v>12260</v>
      </c>
      <c r="D49" s="15"/>
      <c r="E49" s="15"/>
      <c r="F49" s="147"/>
      <c r="G49" s="147"/>
      <c r="H49" s="147"/>
      <c r="I49" s="16"/>
      <c r="J49" s="16"/>
      <c r="K49" s="20"/>
    </row>
    <row r="50" spans="1:11" ht="21" customHeight="1">
      <c r="A50" s="146" t="s">
        <v>23</v>
      </c>
      <c r="B50" s="146"/>
      <c r="C50" s="14">
        <f>SUM(H10:H47)</f>
        <v>9137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8" t="s">
        <v>24</v>
      </c>
      <c r="B51" s="146"/>
      <c r="C51" s="34">
        <f>SUM(J10:J47)</f>
        <v>1612.7025072324013</v>
      </c>
      <c r="D51" s="15"/>
      <c r="E51" s="15"/>
      <c r="F51" s="147"/>
      <c r="G51" s="147"/>
      <c r="H51" s="147"/>
      <c r="I51" s="147"/>
      <c r="J51" s="16"/>
      <c r="K51" s="149"/>
    </row>
    <row r="52" spans="1:11" ht="21" customHeight="1">
      <c r="A52" s="148" t="s">
        <v>25</v>
      </c>
      <c r="B52" s="146"/>
      <c r="C52" s="14">
        <f>COUNTA(B10:B47)</f>
        <v>22</v>
      </c>
      <c r="D52" s="15"/>
      <c r="E52" s="15"/>
      <c r="F52" s="147"/>
      <c r="G52" s="147"/>
      <c r="H52" s="147"/>
      <c r="I52" s="147"/>
      <c r="J52" s="16"/>
      <c r="K52" s="149"/>
    </row>
    <row r="53" spans="1:11" ht="21" customHeight="1">
      <c r="A53" s="141" t="s">
        <v>26</v>
      </c>
      <c r="B53" s="141"/>
      <c r="C53" s="34">
        <f>C51/C52</f>
        <v>73.304659419654612</v>
      </c>
      <c r="D53" s="15"/>
      <c r="E53" s="15"/>
      <c r="F53" s="147"/>
      <c r="G53" s="147"/>
      <c r="H53" s="147"/>
      <c r="I53" s="147"/>
      <c r="J53" s="16"/>
      <c r="K53" s="149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6"/>
  <sheetViews>
    <sheetView topLeftCell="A25" zoomScale="80" zoomScaleNormal="80" workbookViewId="0">
      <selection activeCell="H42" sqref="H42"/>
    </sheetView>
  </sheetViews>
  <sheetFormatPr defaultColWidth="9" defaultRowHeight="15.75"/>
  <cols>
    <col min="1" max="1" width="10.375" customWidth="1"/>
    <col min="2" max="2" width="17.375" customWidth="1"/>
    <col min="3" max="3" width="19" customWidth="1"/>
    <col min="4" max="4" width="13.125" customWidth="1"/>
    <col min="5" max="5" width="9.5" customWidth="1"/>
    <col min="6" max="10" width="8.625" customWidth="1"/>
    <col min="11" max="11" width="12.5" customWidth="1"/>
  </cols>
  <sheetData>
    <row r="1" spans="1:11">
      <c r="J1" s="150" t="s">
        <v>0</v>
      </c>
      <c r="K1" s="15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2" t="s">
        <v>1</v>
      </c>
      <c r="B4" s="153"/>
      <c r="C4" s="153"/>
      <c r="D4" s="153"/>
      <c r="E4" s="153"/>
      <c r="F4" s="153"/>
      <c r="G4" s="153"/>
      <c r="H4" s="153"/>
      <c r="I4" s="153"/>
      <c r="J4" s="154"/>
      <c r="K4" s="155"/>
    </row>
    <row r="5" spans="1:11">
      <c r="A5" s="152"/>
      <c r="B5" s="153"/>
      <c r="C5" s="153"/>
      <c r="D5" s="153"/>
      <c r="E5" s="153"/>
      <c r="F5" s="153"/>
      <c r="G5" s="153"/>
      <c r="H5" s="153"/>
      <c r="I5" s="153"/>
      <c r="J5" s="154"/>
      <c r="K5" s="155"/>
    </row>
    <row r="6" spans="1:11" ht="6.95" customHeight="1">
      <c r="A6" s="156"/>
      <c r="B6" s="153"/>
      <c r="C6" s="153"/>
      <c r="D6" s="153"/>
      <c r="E6" s="153"/>
      <c r="F6" s="153"/>
      <c r="G6" s="153"/>
      <c r="H6" s="153"/>
      <c r="I6" s="153"/>
      <c r="J6" s="154"/>
      <c r="K6" s="155"/>
    </row>
    <row r="7" spans="1:11" ht="24" customHeight="1">
      <c r="A7" s="5" t="s">
        <v>2</v>
      </c>
      <c r="B7" s="157" t="s">
        <v>31</v>
      </c>
      <c r="C7" s="157"/>
      <c r="D7" s="157"/>
      <c r="E7" s="157"/>
      <c r="F7" s="6" t="s">
        <v>4</v>
      </c>
      <c r="G7" s="157" t="s">
        <v>70</v>
      </c>
      <c r="H7" s="157"/>
      <c r="I7" s="157"/>
      <c r="J7" s="157"/>
      <c r="K7" s="158"/>
    </row>
    <row r="8" spans="1:11" ht="24" customHeight="1">
      <c r="A8" s="5" t="s">
        <v>5</v>
      </c>
      <c r="B8" s="159" t="s">
        <v>6</v>
      </c>
      <c r="C8" s="159"/>
      <c r="D8" s="159"/>
      <c r="E8" s="159"/>
      <c r="F8" s="6" t="s">
        <v>7</v>
      </c>
      <c r="G8" s="159" t="s">
        <v>74</v>
      </c>
      <c r="H8" s="159"/>
      <c r="I8" s="159"/>
      <c r="J8" s="159"/>
      <c r="K8" s="16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21" t="s">
        <v>17</v>
      </c>
      <c r="K9" s="22" t="s">
        <v>18</v>
      </c>
    </row>
    <row r="10" spans="1:11" ht="21.95" customHeight="1">
      <c r="A10" s="28">
        <v>44851</v>
      </c>
      <c r="B10" s="60" t="s">
        <v>110</v>
      </c>
      <c r="C10" s="60" t="s">
        <v>111</v>
      </c>
      <c r="D10" s="60" t="s">
        <v>28</v>
      </c>
      <c r="E10" s="12">
        <v>8</v>
      </c>
      <c r="F10" s="38">
        <v>3000</v>
      </c>
      <c r="G10" s="38">
        <f>SUM(H10+I10)</f>
        <v>1063</v>
      </c>
      <c r="H10" s="38">
        <v>1000</v>
      </c>
      <c r="I10" s="12">
        <v>63</v>
      </c>
      <c r="J10" s="57">
        <f t="shared" ref="J10:J25" si="0">H10/F10*100</f>
        <v>33.333333333333329</v>
      </c>
      <c r="K10" s="12"/>
    </row>
    <row r="11" spans="1:11" ht="21.95" customHeight="1">
      <c r="A11" s="28">
        <v>44852</v>
      </c>
      <c r="B11" s="60" t="s">
        <v>110</v>
      </c>
      <c r="C11" s="60" t="s">
        <v>111</v>
      </c>
      <c r="D11" s="60" t="s">
        <v>28</v>
      </c>
      <c r="E11" s="12">
        <v>8</v>
      </c>
      <c r="F11" s="38">
        <v>3000</v>
      </c>
      <c r="G11" s="38">
        <f t="shared" ref="G11:G25" si="1">SUM(H11+I11)</f>
        <v>1266</v>
      </c>
      <c r="H11" s="38">
        <v>1200</v>
      </c>
      <c r="I11" s="12">
        <v>66</v>
      </c>
      <c r="J11" s="57">
        <f t="shared" si="0"/>
        <v>40</v>
      </c>
      <c r="K11" s="12"/>
    </row>
    <row r="12" spans="1:11" ht="21.95" customHeight="1">
      <c r="A12" s="28">
        <v>44853</v>
      </c>
      <c r="B12" s="60" t="s">
        <v>110</v>
      </c>
      <c r="C12" s="60" t="s">
        <v>111</v>
      </c>
      <c r="D12" s="60" t="s">
        <v>28</v>
      </c>
      <c r="E12" s="12">
        <v>8</v>
      </c>
      <c r="F12" s="38">
        <v>3000</v>
      </c>
      <c r="G12" s="38">
        <f t="shared" si="1"/>
        <v>1486</v>
      </c>
      <c r="H12" s="38">
        <v>1400</v>
      </c>
      <c r="I12" s="12">
        <v>86</v>
      </c>
      <c r="J12" s="57">
        <f t="shared" si="0"/>
        <v>46.666666666666664</v>
      </c>
      <c r="K12" s="12"/>
    </row>
    <row r="13" spans="1:11" ht="21.95" customHeight="1">
      <c r="A13" s="28">
        <v>44854</v>
      </c>
      <c r="B13" s="60" t="s">
        <v>110</v>
      </c>
      <c r="C13" s="60" t="s">
        <v>111</v>
      </c>
      <c r="D13" s="60" t="s">
        <v>28</v>
      </c>
      <c r="E13" s="12">
        <v>8</v>
      </c>
      <c r="F13" s="38">
        <v>3000</v>
      </c>
      <c r="G13" s="38">
        <f t="shared" si="1"/>
        <v>1449</v>
      </c>
      <c r="H13" s="38">
        <v>1400</v>
      </c>
      <c r="I13" s="12">
        <v>49</v>
      </c>
      <c r="J13" s="57">
        <f t="shared" si="0"/>
        <v>46.666666666666664</v>
      </c>
      <c r="K13" s="12"/>
    </row>
    <row r="14" spans="1:11" ht="21.95" customHeight="1">
      <c r="A14" s="62">
        <v>44855</v>
      </c>
      <c r="B14" s="60" t="s">
        <v>110</v>
      </c>
      <c r="C14" s="60" t="s">
        <v>111</v>
      </c>
      <c r="D14" s="60" t="s">
        <v>28</v>
      </c>
      <c r="E14" s="12">
        <v>8</v>
      </c>
      <c r="F14" s="38">
        <v>3000</v>
      </c>
      <c r="G14" s="38">
        <f t="shared" si="1"/>
        <v>1419</v>
      </c>
      <c r="H14" s="38">
        <v>1400</v>
      </c>
      <c r="I14" s="12">
        <v>19</v>
      </c>
      <c r="J14" s="57">
        <f t="shared" si="0"/>
        <v>46.666666666666664</v>
      </c>
      <c r="K14" s="12"/>
    </row>
    <row r="15" spans="1:11" ht="21.95" customHeight="1">
      <c r="A15" s="62">
        <v>44858</v>
      </c>
      <c r="B15" s="60" t="s">
        <v>110</v>
      </c>
      <c r="C15" s="60" t="s">
        <v>111</v>
      </c>
      <c r="D15" s="60" t="s">
        <v>28</v>
      </c>
      <c r="E15" s="12">
        <v>8</v>
      </c>
      <c r="F15" s="38">
        <v>3000</v>
      </c>
      <c r="G15" s="38">
        <f t="shared" si="1"/>
        <v>1492</v>
      </c>
      <c r="H15" s="38">
        <v>1400</v>
      </c>
      <c r="I15" s="12">
        <v>92</v>
      </c>
      <c r="J15" s="57">
        <f t="shared" si="0"/>
        <v>46.666666666666664</v>
      </c>
      <c r="K15" s="12"/>
    </row>
    <row r="16" spans="1:11" ht="21.95" customHeight="1">
      <c r="A16" s="62">
        <v>44859</v>
      </c>
      <c r="B16" s="60" t="s">
        <v>110</v>
      </c>
      <c r="C16" s="60" t="s">
        <v>111</v>
      </c>
      <c r="D16" s="60" t="s">
        <v>28</v>
      </c>
      <c r="E16" s="12">
        <v>8</v>
      </c>
      <c r="F16" s="38">
        <v>3000</v>
      </c>
      <c r="G16" s="38">
        <f t="shared" si="1"/>
        <v>1433</v>
      </c>
      <c r="H16" s="38">
        <v>1400</v>
      </c>
      <c r="I16" s="12">
        <v>33</v>
      </c>
      <c r="J16" s="57">
        <f t="shared" si="0"/>
        <v>46.666666666666664</v>
      </c>
      <c r="K16" s="12"/>
    </row>
    <row r="17" spans="1:11" ht="21.95" customHeight="1">
      <c r="A17" s="62">
        <v>44860</v>
      </c>
      <c r="B17" s="60" t="s">
        <v>110</v>
      </c>
      <c r="C17" s="60" t="s">
        <v>111</v>
      </c>
      <c r="D17" s="60" t="s">
        <v>28</v>
      </c>
      <c r="E17" s="12">
        <v>8</v>
      </c>
      <c r="F17" s="38">
        <v>3000</v>
      </c>
      <c r="G17" s="38">
        <f t="shared" si="1"/>
        <v>1478</v>
      </c>
      <c r="H17" s="38">
        <v>1400</v>
      </c>
      <c r="I17" s="12">
        <v>78</v>
      </c>
      <c r="J17" s="57">
        <f t="shared" si="0"/>
        <v>46.666666666666664</v>
      </c>
      <c r="K17" s="12"/>
    </row>
    <row r="18" spans="1:11" ht="21.95" customHeight="1">
      <c r="A18" s="62">
        <v>44861</v>
      </c>
      <c r="B18" s="60" t="s">
        <v>110</v>
      </c>
      <c r="C18" s="60" t="s">
        <v>111</v>
      </c>
      <c r="D18" s="60" t="s">
        <v>28</v>
      </c>
      <c r="E18" s="12">
        <v>8</v>
      </c>
      <c r="F18" s="38">
        <v>3000</v>
      </c>
      <c r="G18" s="38">
        <f t="shared" si="1"/>
        <v>1456</v>
      </c>
      <c r="H18" s="38">
        <v>1400</v>
      </c>
      <c r="I18" s="12">
        <v>56</v>
      </c>
      <c r="J18" s="57">
        <f t="shared" si="0"/>
        <v>46.666666666666664</v>
      </c>
      <c r="K18" s="12"/>
    </row>
    <row r="19" spans="1:11" ht="21.95" customHeight="1">
      <c r="A19" s="62">
        <v>44862</v>
      </c>
      <c r="B19" s="60" t="s">
        <v>110</v>
      </c>
      <c r="C19" s="60" t="s">
        <v>111</v>
      </c>
      <c r="D19" s="60" t="s">
        <v>28</v>
      </c>
      <c r="E19" s="12">
        <v>8</v>
      </c>
      <c r="F19" s="38">
        <v>3000</v>
      </c>
      <c r="G19" s="38">
        <f t="shared" si="1"/>
        <v>1444</v>
      </c>
      <c r="H19" s="38">
        <v>1400</v>
      </c>
      <c r="I19" s="12">
        <v>44</v>
      </c>
      <c r="J19" s="57">
        <f t="shared" si="0"/>
        <v>46.666666666666664</v>
      </c>
      <c r="K19" s="12"/>
    </row>
    <row r="20" spans="1:11" ht="21.95" customHeight="1">
      <c r="A20" s="28">
        <v>44865</v>
      </c>
      <c r="B20" s="60" t="s">
        <v>110</v>
      </c>
      <c r="C20" s="60" t="s">
        <v>111</v>
      </c>
      <c r="D20" s="60" t="s">
        <v>28</v>
      </c>
      <c r="E20" s="12">
        <v>8</v>
      </c>
      <c r="F20" s="38">
        <v>3000</v>
      </c>
      <c r="G20" s="38">
        <f t="shared" si="1"/>
        <v>1497</v>
      </c>
      <c r="H20" s="38">
        <v>1400</v>
      </c>
      <c r="I20" s="12">
        <v>97</v>
      </c>
      <c r="J20" s="57">
        <f t="shared" si="0"/>
        <v>46.666666666666664</v>
      </c>
      <c r="K20" s="12"/>
    </row>
    <row r="21" spans="1:11" ht="21.95" customHeight="1">
      <c r="A21" s="28">
        <v>44866</v>
      </c>
      <c r="B21" s="60" t="s">
        <v>110</v>
      </c>
      <c r="C21" s="60" t="s">
        <v>111</v>
      </c>
      <c r="D21" s="60" t="s">
        <v>28</v>
      </c>
      <c r="E21" s="12">
        <v>8</v>
      </c>
      <c r="F21" s="38">
        <v>3000</v>
      </c>
      <c r="G21" s="38">
        <f t="shared" si="1"/>
        <v>1846</v>
      </c>
      <c r="H21" s="38">
        <v>1800</v>
      </c>
      <c r="I21" s="12">
        <v>46</v>
      </c>
      <c r="J21" s="57">
        <f t="shared" si="0"/>
        <v>60</v>
      </c>
      <c r="K21" s="12"/>
    </row>
    <row r="22" spans="1:11" ht="21.95" customHeight="1">
      <c r="A22" s="28">
        <v>44867</v>
      </c>
      <c r="B22" s="60" t="s">
        <v>110</v>
      </c>
      <c r="C22" s="60" t="s">
        <v>111</v>
      </c>
      <c r="D22" s="60" t="s">
        <v>28</v>
      </c>
      <c r="E22" s="12">
        <v>8</v>
      </c>
      <c r="F22" s="38">
        <v>3000</v>
      </c>
      <c r="G22" s="38">
        <f t="shared" si="1"/>
        <v>1834</v>
      </c>
      <c r="H22" s="38">
        <v>1800</v>
      </c>
      <c r="I22" s="12">
        <v>34</v>
      </c>
      <c r="J22" s="57">
        <f t="shared" si="0"/>
        <v>60</v>
      </c>
      <c r="K22" s="12"/>
    </row>
    <row r="23" spans="1:11" ht="21.95" customHeight="1">
      <c r="A23" s="28">
        <v>44868</v>
      </c>
      <c r="B23" s="60" t="s">
        <v>110</v>
      </c>
      <c r="C23" s="60" t="s">
        <v>95</v>
      </c>
      <c r="D23" s="60" t="s">
        <v>28</v>
      </c>
      <c r="E23" s="12">
        <v>4</v>
      </c>
      <c r="F23" s="38">
        <v>1500</v>
      </c>
      <c r="G23" s="38">
        <f t="shared" si="1"/>
        <v>2066</v>
      </c>
      <c r="H23" s="38">
        <v>2000</v>
      </c>
      <c r="I23" s="12">
        <v>66</v>
      </c>
      <c r="J23" s="57">
        <f t="shared" si="0"/>
        <v>133.33333333333331</v>
      </c>
      <c r="K23" s="12"/>
    </row>
    <row r="24" spans="1:11" ht="21.95" customHeight="1">
      <c r="A24" s="36"/>
      <c r="B24" s="63" t="s">
        <v>141</v>
      </c>
      <c r="C24" s="63" t="s">
        <v>142</v>
      </c>
      <c r="D24" s="63" t="s">
        <v>28</v>
      </c>
      <c r="E24" s="36">
        <v>4</v>
      </c>
      <c r="F24" s="36">
        <v>1500</v>
      </c>
      <c r="G24" s="38">
        <f t="shared" si="1"/>
        <v>698</v>
      </c>
      <c r="H24" s="36">
        <v>600</v>
      </c>
      <c r="I24" s="36">
        <v>98</v>
      </c>
      <c r="J24" s="57">
        <f t="shared" si="0"/>
        <v>40</v>
      </c>
      <c r="K24" s="12"/>
    </row>
    <row r="25" spans="1:11" ht="21.95" customHeight="1">
      <c r="A25" s="28">
        <v>44869</v>
      </c>
      <c r="B25" s="60" t="s">
        <v>110</v>
      </c>
      <c r="C25" s="60" t="s">
        <v>111</v>
      </c>
      <c r="D25" s="60" t="s">
        <v>28</v>
      </c>
      <c r="E25" s="12">
        <v>8</v>
      </c>
      <c r="F25" s="38">
        <v>3000</v>
      </c>
      <c r="G25" s="38">
        <f t="shared" si="1"/>
        <v>1056</v>
      </c>
      <c r="H25" s="38">
        <v>1000</v>
      </c>
      <c r="I25" s="12">
        <v>56</v>
      </c>
      <c r="J25" s="57">
        <f t="shared" si="0"/>
        <v>33.333333333333329</v>
      </c>
      <c r="K25" s="12"/>
    </row>
    <row r="26" spans="1:11" ht="21.95" customHeight="1">
      <c r="A26" s="28">
        <v>44872</v>
      </c>
      <c r="B26" s="60" t="s">
        <v>110</v>
      </c>
      <c r="C26" s="60" t="s">
        <v>111</v>
      </c>
      <c r="D26" s="60" t="s">
        <v>28</v>
      </c>
      <c r="E26" s="12">
        <v>4</v>
      </c>
      <c r="F26" s="38">
        <v>1500</v>
      </c>
      <c r="G26" s="38">
        <f t="shared" ref="G26:G32" si="2">SUM(H26+I26)</f>
        <v>1043</v>
      </c>
      <c r="H26" s="38">
        <v>1000</v>
      </c>
      <c r="I26" s="12">
        <v>43</v>
      </c>
      <c r="J26" s="57">
        <f t="shared" ref="J26:J34" si="3">H26/F26*100</f>
        <v>66.666666666666657</v>
      </c>
      <c r="K26" s="12"/>
    </row>
    <row r="27" spans="1:11" ht="21.95" customHeight="1">
      <c r="A27" s="12"/>
      <c r="B27" s="60" t="s">
        <v>112</v>
      </c>
      <c r="C27" s="60" t="s">
        <v>83</v>
      </c>
      <c r="D27" s="60" t="s">
        <v>28</v>
      </c>
      <c r="E27" s="12">
        <v>4</v>
      </c>
      <c r="F27" s="38">
        <v>1500</v>
      </c>
      <c r="G27" s="38">
        <f t="shared" si="2"/>
        <v>1075</v>
      </c>
      <c r="H27" s="38">
        <v>1000</v>
      </c>
      <c r="I27" s="12">
        <v>75</v>
      </c>
      <c r="J27" s="57">
        <f t="shared" si="3"/>
        <v>66.666666666666657</v>
      </c>
      <c r="K27" s="12"/>
    </row>
    <row r="28" spans="1:11" ht="21.95" customHeight="1">
      <c r="A28" s="28">
        <v>44873</v>
      </c>
      <c r="B28" s="60" t="s">
        <v>110</v>
      </c>
      <c r="C28" s="60" t="s">
        <v>111</v>
      </c>
      <c r="D28" s="60" t="s">
        <v>28</v>
      </c>
      <c r="E28" s="12">
        <v>8</v>
      </c>
      <c r="F28" s="38">
        <v>3000</v>
      </c>
      <c r="G28" s="38">
        <f t="shared" si="2"/>
        <v>1586</v>
      </c>
      <c r="H28" s="38">
        <v>1500</v>
      </c>
      <c r="I28" s="12">
        <v>86</v>
      </c>
      <c r="J28" s="57">
        <f t="shared" si="3"/>
        <v>50</v>
      </c>
      <c r="K28" s="12"/>
    </row>
    <row r="29" spans="1:11" ht="21.95" customHeight="1">
      <c r="A29" s="28">
        <v>44874</v>
      </c>
      <c r="B29" s="60" t="s">
        <v>110</v>
      </c>
      <c r="C29" s="60" t="s">
        <v>111</v>
      </c>
      <c r="D29" s="60" t="s">
        <v>28</v>
      </c>
      <c r="E29" s="12">
        <v>8</v>
      </c>
      <c r="F29" s="38">
        <v>3000</v>
      </c>
      <c r="G29" s="38">
        <f t="shared" si="2"/>
        <v>1733</v>
      </c>
      <c r="H29" s="38">
        <v>1700</v>
      </c>
      <c r="I29" s="12">
        <v>33</v>
      </c>
      <c r="J29" s="57">
        <f t="shared" si="3"/>
        <v>56.666666666666664</v>
      </c>
      <c r="K29" s="12"/>
    </row>
    <row r="30" spans="1:11" ht="21.95" customHeight="1">
      <c r="A30" s="28">
        <v>44875</v>
      </c>
      <c r="B30" s="60" t="s">
        <v>110</v>
      </c>
      <c r="C30" s="60" t="s">
        <v>111</v>
      </c>
      <c r="D30" s="60" t="s">
        <v>28</v>
      </c>
      <c r="E30" s="12">
        <v>8</v>
      </c>
      <c r="F30" s="38">
        <v>3000</v>
      </c>
      <c r="G30" s="38">
        <f t="shared" si="2"/>
        <v>2102</v>
      </c>
      <c r="H30" s="38">
        <v>2000</v>
      </c>
      <c r="I30" s="12">
        <v>102</v>
      </c>
      <c r="J30" s="57">
        <f t="shared" si="3"/>
        <v>66.666666666666657</v>
      </c>
      <c r="K30" s="12"/>
    </row>
    <row r="31" spans="1:11" ht="21.95" customHeight="1">
      <c r="A31" s="28">
        <v>44876</v>
      </c>
      <c r="B31" s="60" t="s">
        <v>110</v>
      </c>
      <c r="C31" s="60" t="s">
        <v>111</v>
      </c>
      <c r="D31" s="60" t="s">
        <v>28</v>
      </c>
      <c r="E31" s="12">
        <v>8</v>
      </c>
      <c r="F31" s="38">
        <v>3000</v>
      </c>
      <c r="G31" s="38">
        <f t="shared" si="2"/>
        <v>2034</v>
      </c>
      <c r="H31" s="38">
        <v>2000</v>
      </c>
      <c r="I31" s="12">
        <v>34</v>
      </c>
      <c r="J31" s="57">
        <f t="shared" si="3"/>
        <v>66.666666666666657</v>
      </c>
      <c r="K31" s="12"/>
    </row>
    <row r="32" spans="1:11" ht="21.95" customHeight="1">
      <c r="A32" s="28">
        <v>44879</v>
      </c>
      <c r="B32" s="60" t="s">
        <v>110</v>
      </c>
      <c r="C32" s="60" t="s">
        <v>111</v>
      </c>
      <c r="D32" s="60" t="s">
        <v>28</v>
      </c>
      <c r="E32" s="12">
        <v>8</v>
      </c>
      <c r="F32" s="38">
        <v>3000</v>
      </c>
      <c r="G32" s="38">
        <f t="shared" si="2"/>
        <v>1622</v>
      </c>
      <c r="H32" s="38">
        <v>1500</v>
      </c>
      <c r="I32" s="12">
        <v>122</v>
      </c>
      <c r="J32" s="57">
        <f t="shared" si="3"/>
        <v>50</v>
      </c>
      <c r="K32" s="12"/>
    </row>
    <row r="33" spans="1:11" ht="21.95" customHeight="1">
      <c r="A33" s="28">
        <v>44880</v>
      </c>
      <c r="B33" s="60" t="s">
        <v>110</v>
      </c>
      <c r="C33" s="60" t="s">
        <v>95</v>
      </c>
      <c r="D33" s="60" t="s">
        <v>28</v>
      </c>
      <c r="E33" s="12">
        <v>7</v>
      </c>
      <c r="F33" s="38">
        <v>2625</v>
      </c>
      <c r="G33" s="38">
        <f t="shared" ref="G33:G34" si="4">SUM(H33+I33)</f>
        <v>1635</v>
      </c>
      <c r="H33" s="12">
        <v>1600</v>
      </c>
      <c r="I33" s="12">
        <v>35</v>
      </c>
      <c r="J33" s="57">
        <f t="shared" si="3"/>
        <v>60.952380952380956</v>
      </c>
      <c r="K33" s="12"/>
    </row>
    <row r="34" spans="1:11" ht="21.95" customHeight="1">
      <c r="A34" s="30"/>
      <c r="B34" s="60" t="s">
        <v>112</v>
      </c>
      <c r="C34" s="60" t="s">
        <v>83</v>
      </c>
      <c r="D34" s="60" t="s">
        <v>28</v>
      </c>
      <c r="E34" s="12">
        <v>1</v>
      </c>
      <c r="F34" s="38">
        <v>375</v>
      </c>
      <c r="G34" s="38">
        <f t="shared" si="4"/>
        <v>444</v>
      </c>
      <c r="H34" s="12">
        <v>380</v>
      </c>
      <c r="I34" s="12">
        <v>64</v>
      </c>
      <c r="J34" s="57">
        <f t="shared" si="3"/>
        <v>101.33333333333334</v>
      </c>
      <c r="K34" s="12"/>
    </row>
    <row r="35" spans="1:11" ht="21.95" customHeight="1">
      <c r="A35" s="11"/>
      <c r="B35" s="12"/>
      <c r="C35" s="12"/>
      <c r="D35" s="12"/>
      <c r="E35" s="12"/>
      <c r="F35" s="38"/>
      <c r="G35" s="38"/>
      <c r="H35" s="12"/>
      <c r="I35" s="12"/>
      <c r="J35" s="35"/>
      <c r="K35" s="24"/>
    </row>
    <row r="36" spans="1:11" ht="21.95" customHeight="1">
      <c r="A36" s="31"/>
      <c r="B36" s="12"/>
      <c r="C36" s="12"/>
      <c r="D36" s="12"/>
      <c r="E36" s="12"/>
      <c r="F36" s="38"/>
      <c r="G36" s="38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38"/>
      <c r="G37" s="36"/>
      <c r="H37" s="12"/>
      <c r="I37" s="36"/>
      <c r="J37" s="35"/>
      <c r="K37" s="24"/>
    </row>
    <row r="38" spans="1:11" ht="21.95" customHeight="1">
      <c r="A38" s="31"/>
      <c r="B38" s="12"/>
      <c r="C38" s="12"/>
      <c r="D38" s="12"/>
      <c r="E38" s="12"/>
      <c r="F38" s="38"/>
      <c r="G38" s="38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38"/>
      <c r="G39" s="12"/>
      <c r="H39" s="12"/>
      <c r="I39" s="12"/>
      <c r="J39" s="35"/>
      <c r="K39" s="24"/>
    </row>
    <row r="40" spans="1:11" ht="21.95" customHeight="1">
      <c r="A40" s="31"/>
      <c r="B40" s="12"/>
      <c r="C40" s="12"/>
      <c r="D40" s="12"/>
      <c r="E40" s="12"/>
      <c r="F40" s="38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38"/>
      <c r="G41" s="38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38"/>
      <c r="G42" s="38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38"/>
      <c r="G43" s="36"/>
      <c r="H43" s="12"/>
      <c r="I43" s="36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/>
      <c r="H44" s="12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12"/>
      <c r="H45" s="12"/>
      <c r="I45" s="12"/>
      <c r="J45" s="35"/>
      <c r="K45" s="24"/>
    </row>
    <row r="46" spans="1:11" ht="21.95" customHeight="1">
      <c r="A46" s="40"/>
      <c r="B46" s="12"/>
      <c r="C46" s="12"/>
      <c r="D46" s="12"/>
      <c r="E46" s="12"/>
      <c r="F46" s="38"/>
      <c r="G46" s="43"/>
      <c r="H46" s="43"/>
      <c r="I46" s="41"/>
      <c r="J46" s="35"/>
      <c r="K46" s="24"/>
    </row>
    <row r="47" spans="1:11" ht="21.95" customHeight="1">
      <c r="A47" s="41"/>
      <c r="B47" s="12"/>
      <c r="C47" s="12"/>
      <c r="D47" s="12"/>
      <c r="E47" s="12"/>
      <c r="F47" s="38"/>
      <c r="G47" s="41"/>
      <c r="H47" s="41"/>
      <c r="I47" s="41"/>
      <c r="J47" s="35"/>
      <c r="K47" s="24"/>
    </row>
    <row r="48" spans="1:11" ht="21" customHeight="1">
      <c r="A48" s="40"/>
      <c r="B48" s="12"/>
      <c r="C48" s="12"/>
      <c r="D48" s="12"/>
      <c r="E48" s="12"/>
      <c r="F48" s="43"/>
      <c r="G48" s="41"/>
      <c r="H48" s="41"/>
      <c r="I48" s="41"/>
      <c r="J48" s="35"/>
      <c r="K48" s="49"/>
    </row>
    <row r="49" spans="1:11" ht="21" customHeight="1">
      <c r="A49" s="41"/>
      <c r="B49" s="12"/>
      <c r="C49" s="12"/>
      <c r="D49" s="12"/>
      <c r="E49" s="12"/>
      <c r="F49" s="38"/>
      <c r="G49" s="41"/>
      <c r="H49" s="41"/>
      <c r="I49" s="41"/>
      <c r="J49" s="35"/>
      <c r="K49" s="12"/>
    </row>
    <row r="50" spans="1:11" ht="21" customHeight="1">
      <c r="A50" s="40"/>
      <c r="B50" s="12"/>
      <c r="C50" s="12"/>
      <c r="D50" s="12"/>
      <c r="E50" s="12"/>
      <c r="F50" s="43"/>
      <c r="G50" s="43"/>
      <c r="H50" s="43"/>
      <c r="I50" s="41"/>
      <c r="J50" s="35"/>
      <c r="K50" s="12"/>
    </row>
    <row r="51" spans="1:11" ht="21" customHeight="1">
      <c r="A51" s="44"/>
      <c r="B51" s="12"/>
      <c r="C51" s="12"/>
      <c r="D51" s="12"/>
      <c r="E51" s="12"/>
      <c r="F51" s="43"/>
      <c r="G51" s="43"/>
      <c r="H51" s="43"/>
      <c r="I51" s="41"/>
      <c r="J51" s="35"/>
      <c r="K51" s="50"/>
    </row>
    <row r="52" spans="1:11" ht="21" customHeight="1">
      <c r="A52" s="40"/>
      <c r="B52" s="12"/>
      <c r="C52" s="12"/>
      <c r="D52" s="12"/>
      <c r="E52" s="12"/>
      <c r="F52" s="43"/>
      <c r="G52" s="43"/>
      <c r="H52" s="43"/>
      <c r="I52" s="41"/>
      <c r="J52" s="35"/>
      <c r="K52" s="50"/>
    </row>
    <row r="53" spans="1:11" ht="21" customHeight="1">
      <c r="A53" s="44"/>
      <c r="B53" s="44"/>
      <c r="C53" s="44"/>
      <c r="D53" s="44"/>
      <c r="E53" s="44"/>
      <c r="F53" s="44"/>
      <c r="G53" s="44"/>
      <c r="H53" s="44"/>
      <c r="I53" s="44"/>
      <c r="J53" s="35"/>
      <c r="K53" s="50"/>
    </row>
    <row r="54" spans="1:11" ht="21" customHeight="1">
      <c r="A54" s="44"/>
      <c r="B54" s="44"/>
      <c r="C54" s="44"/>
      <c r="D54" s="44"/>
      <c r="E54" s="44"/>
      <c r="F54" s="45"/>
      <c r="G54" s="44"/>
      <c r="H54" s="44"/>
      <c r="I54" s="44"/>
      <c r="J54" s="35"/>
      <c r="K54" s="50"/>
    </row>
    <row r="55" spans="1:11" ht="21" customHeight="1">
      <c r="A55" s="46"/>
      <c r="B55" s="44"/>
      <c r="C55" s="44"/>
      <c r="D55" s="44"/>
      <c r="E55" s="44"/>
      <c r="F55" s="45"/>
      <c r="G55" s="45"/>
      <c r="H55" s="45"/>
      <c r="I55" s="44"/>
      <c r="J55" s="35"/>
      <c r="K55" s="47"/>
    </row>
    <row r="56" spans="1:11" ht="21" customHeight="1">
      <c r="A56" s="44"/>
      <c r="B56" s="44"/>
      <c r="C56" s="44"/>
      <c r="D56" s="44"/>
      <c r="E56" s="44"/>
      <c r="F56" s="45"/>
      <c r="G56" s="45"/>
      <c r="H56" s="45"/>
      <c r="I56" s="44"/>
      <c r="J56" s="35"/>
      <c r="K56" s="47"/>
    </row>
    <row r="57" spans="1:11" ht="21" customHeight="1">
      <c r="A57" s="47"/>
      <c r="B57" s="47"/>
      <c r="C57" s="47"/>
      <c r="D57" s="47"/>
      <c r="E57" s="47"/>
      <c r="F57" s="47"/>
      <c r="G57" s="47"/>
      <c r="H57" s="47"/>
      <c r="I57" s="47"/>
      <c r="J57" s="35"/>
      <c r="K57" s="47"/>
    </row>
    <row r="58" spans="1:11" ht="21" customHeight="1">
      <c r="A58" s="47"/>
      <c r="B58" s="47"/>
      <c r="C58" s="47"/>
      <c r="D58" s="47"/>
      <c r="E58" s="47"/>
      <c r="F58" s="47"/>
      <c r="G58" s="47"/>
      <c r="H58" s="47"/>
      <c r="I58" s="47"/>
      <c r="J58" s="35"/>
      <c r="K58" s="47"/>
    </row>
    <row r="59" spans="1:11" ht="21" customHeight="1">
      <c r="A59" s="146" t="s">
        <v>20</v>
      </c>
      <c r="B59" s="146"/>
      <c r="C59" s="14">
        <f>COUNT(A10:A58)</f>
        <v>22</v>
      </c>
      <c r="D59" s="15"/>
      <c r="E59" s="143" t="s">
        <v>21</v>
      </c>
      <c r="F59" s="144"/>
      <c r="G59" s="145"/>
      <c r="H59" s="145"/>
      <c r="I59" s="145"/>
      <c r="J59" s="145"/>
      <c r="K59" s="145"/>
    </row>
    <row r="60" spans="1:11" ht="21" customHeight="1">
      <c r="A60" s="146" t="s">
        <v>22</v>
      </c>
      <c r="B60" s="146"/>
      <c r="C60" s="48">
        <f>SUM(F10:F99)</f>
        <v>66000</v>
      </c>
      <c r="D60" s="15"/>
      <c r="E60" s="15"/>
      <c r="F60" s="147"/>
      <c r="G60" s="147"/>
      <c r="H60" s="147"/>
      <c r="I60" s="16"/>
      <c r="J60" s="16"/>
      <c r="K60" s="20"/>
    </row>
    <row r="61" spans="1:11" ht="21" customHeight="1">
      <c r="A61" s="146" t="s">
        <v>23</v>
      </c>
      <c r="B61" s="146"/>
      <c r="C61" s="48">
        <f>SUM(H10:H56)</f>
        <v>34680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48" t="s">
        <v>24</v>
      </c>
      <c r="B62" s="146"/>
      <c r="C62" s="34">
        <f>SUM(J10:J58)</f>
        <v>1405.6190476190477</v>
      </c>
      <c r="D62" s="15"/>
      <c r="E62" s="15"/>
      <c r="F62" s="147"/>
      <c r="G62" s="147"/>
      <c r="H62" s="147"/>
      <c r="I62" s="147"/>
      <c r="J62" s="16"/>
      <c r="K62" s="149"/>
    </row>
    <row r="63" spans="1:11" ht="21" customHeight="1">
      <c r="A63" s="148" t="s">
        <v>25</v>
      </c>
      <c r="B63" s="146"/>
      <c r="C63" s="14">
        <f>COUNTA(B10:B58)</f>
        <v>25</v>
      </c>
      <c r="D63" s="15"/>
      <c r="E63" s="15"/>
      <c r="F63" s="147"/>
      <c r="G63" s="147"/>
      <c r="H63" s="147"/>
      <c r="I63" s="147"/>
      <c r="J63" s="16"/>
      <c r="K63" s="149"/>
    </row>
    <row r="64" spans="1:11" ht="21" customHeight="1">
      <c r="A64" s="141" t="s">
        <v>26</v>
      </c>
      <c r="B64" s="141"/>
      <c r="C64" s="34">
        <f>C62/C63</f>
        <v>56.224761904761905</v>
      </c>
      <c r="D64" s="15"/>
      <c r="E64" s="15"/>
      <c r="F64" s="147"/>
      <c r="G64" s="147"/>
      <c r="H64" s="147"/>
      <c r="I64" s="147"/>
      <c r="J64" s="16"/>
      <c r="K64" s="149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</row>
    <row r="67" spans="1:12" ht="21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</row>
    <row r="68" spans="1:12" ht="21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</row>
    <row r="69" spans="1:12" ht="21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</row>
    <row r="70" spans="1:12" ht="21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</row>
    <row r="71" spans="1:12" ht="21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</row>
    <row r="72" spans="1:12" ht="21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</row>
    <row r="73" spans="1:12" ht="2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</row>
    <row r="74" spans="1:12" ht="21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</row>
    <row r="75" spans="1:12" ht="21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</row>
    <row r="76" spans="1:12" ht="21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</row>
    <row r="77" spans="1:12" ht="21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</row>
    <row r="78" spans="1:12" ht="21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</row>
    <row r="79" spans="1:12" ht="21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</row>
    <row r="80" spans="1:12" ht="21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</row>
    <row r="81" spans="1:12" ht="21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</row>
    <row r="82" spans="1:12" ht="21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</row>
    <row r="83" spans="1:12" ht="21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</row>
    <row r="84" spans="1:12" ht="21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</row>
    <row r="85" spans="1:12" ht="21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</row>
    <row r="86" spans="1:12" ht="21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</row>
    <row r="87" spans="1:12" ht="21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</row>
    <row r="88" spans="1:12" ht="21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</row>
    <row r="89" spans="1:12" ht="21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</row>
    <row r="90" spans="1:12" ht="21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</row>
    <row r="91" spans="1:12" ht="21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</row>
    <row r="92" spans="1:12" ht="21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</row>
    <row r="93" spans="1:12" ht="21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</row>
    <row r="94" spans="1:12" ht="21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</row>
    <row r="95" spans="1:12" ht="21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</row>
    <row r="96" spans="1:12" ht="21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</row>
    <row r="97" spans="1:12" ht="21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</row>
    <row r="98" spans="1:12" ht="21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</row>
    <row r="99" spans="1:12" ht="21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</row>
    <row r="100" spans="1:12" ht="21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</row>
    <row r="101" spans="1:12" ht="21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2:B62"/>
    <mergeCell ref="A63:B63"/>
    <mergeCell ref="A64:B64"/>
    <mergeCell ref="I62:I64"/>
    <mergeCell ref="K62:K64"/>
    <mergeCell ref="F62:H64"/>
    <mergeCell ref="A59:B59"/>
    <mergeCell ref="E59:K59"/>
    <mergeCell ref="A60:B60"/>
    <mergeCell ref="F60:H60"/>
    <mergeCell ref="A61:B61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WIWI PARIDA</vt:lpstr>
      <vt:lpstr>ASWA</vt:lpstr>
      <vt:lpstr>ODIH</vt:lpstr>
      <vt:lpstr>NATASYA</vt:lpstr>
      <vt:lpstr>AFRIYAN NURHAKIM</vt:lpstr>
      <vt:lpstr>MUHAMMAD REZA MALDINI</vt:lpstr>
      <vt:lpstr>INDRA ZAELANI</vt:lpstr>
      <vt:lpstr>MUHAMMAD ILHAM HERMANSYAH</vt:lpstr>
      <vt:lpstr>DHEA NAUFALIDA</vt:lpstr>
      <vt:lpstr>HALDI MALDANI</vt:lpstr>
      <vt:lpstr>TIARA RAHMAWATI</vt:lpstr>
      <vt:lpstr>FADHIL MUHAMMAD</vt:lpstr>
      <vt:lpstr>FAHMI RISTIADI</vt:lpstr>
      <vt:lpstr>MUHAMMAD FAIZ ABDURROHIM</vt:lpstr>
      <vt:lpstr>GINANJAR </vt:lpstr>
      <vt:lpstr>RIAN ADI FIRMANSYAH</vt:lpstr>
      <vt:lpstr>ZOHAN SETIA BUDI</vt:lpstr>
      <vt:lpstr>MUHAMMAD LAKSMANA</vt:lpstr>
      <vt:lpstr>MUHAMMAD MAULANA</vt:lpstr>
      <vt:lpstr>DERI RAHMAT </vt:lpstr>
      <vt:lpstr>IRFAN FAUZI</vt:lpstr>
      <vt:lpstr>ADEN APRILIAN</vt:lpstr>
      <vt:lpstr>ANDRE WIRA SATRIA</vt:lpstr>
      <vt:lpstr>MUHAMMAD FAJAR</vt:lpstr>
      <vt:lpstr>MUHAMMAD RIFKI WIJAYA</vt:lpstr>
      <vt:lpstr>SURYA AJI</vt:lpstr>
      <vt:lpstr>REGA ADHITYA</vt:lpstr>
      <vt:lpstr>MUHAMMAD ARRAFI</vt:lpstr>
      <vt:lpstr>KHAYRU LUTHFI</vt:lpstr>
      <vt:lpstr>AHMAD FAUDZAN</vt:lpstr>
      <vt:lpstr>MUHAMMAD ZAMY</vt:lpstr>
      <vt:lpstr>MUHAMMAD LURY</vt:lpstr>
      <vt:lpstr>RISKA</vt:lpstr>
      <vt:lpstr>ADIRA SUANDI</vt:lpstr>
      <vt:lpstr>MUHAMMAD ADE ANGGARA</vt:lpstr>
      <vt:lpstr>MUHAMMAD RAFFIE MULINDRA</vt:lpstr>
      <vt:lpstr>WANDI</vt:lpstr>
      <vt:lpstr>RAMA DANDI NASUTION</vt:lpstr>
      <vt:lpstr>MELATI HERWINUARI PUTRI</vt:lpstr>
      <vt:lpstr>MILA AYU RAHMAWATI</vt:lpstr>
      <vt:lpstr>MOCHAMMAD FAHRU ROJI</vt:lpstr>
      <vt:lpstr>RAMDANI</vt:lpstr>
      <vt:lpstr>RIKI AGUNG</vt:lpstr>
      <vt:lpstr>ADAM HASANUDIN</vt:lpstr>
      <vt:lpstr>MUHAMMAD DZAKY</vt:lpstr>
      <vt:lpstr>MUHAMMAD ARIF WICAKSONO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dcterms:created xsi:type="dcterms:W3CDTF">2019-03-16T12:39:00Z</dcterms:created>
  <dcterms:modified xsi:type="dcterms:W3CDTF">2022-11-22T17:10:03Z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1033-11.2.0.11306</vt:lpwstr>
  </property>
  <property fmtid="{D5CDD505-2E9C-101B-9397-08002B2CF9AE}" pid="3" name="ICV">
    <vt:lpwstr>23a7b04ab4934f28a721fdc72de03e71</vt:lpwstr>
  </property>
</Properties>
</file>