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2.xml" ContentType="application/inkml+xml"/>
  <Override PartName="/xl/drawings/drawing4.xml" ContentType="application/vnd.openxmlformats-officedocument.drawing+xml"/>
  <Override PartName="/xl/ink/ink3.xml" ContentType="application/inkml+xml"/>
  <Override PartName="/xl/ink/ink4.xml" ContentType="application/inkml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5.xml" ContentType="application/inkml+xml"/>
  <Override PartName="/xl/drawings/drawing7.xml" ContentType="application/vnd.openxmlformats-officedocument.drawing+xml"/>
  <Override PartName="/xl/ink/ink6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embeddings/oleObject1.bin" ContentType="application/vnd.openxmlformats-officedocument.oleObject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ink/ink7.xml" ContentType="application/inkml+xml"/>
  <Override PartName="/xl/ink/ink8.xml" ContentType="application/inkml+xml"/>
  <Override PartName="/xl/drawings/drawing17.xml" ContentType="application/vnd.openxmlformats-officedocument.drawing+xml"/>
  <Override PartName="/xl/ink/ink9.xml" ContentType="application/inkml+xml"/>
  <Override PartName="/xl/drawings/drawing18.xml" ContentType="application/vnd.openxmlformats-officedocument.drawing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drawings/drawing19.xml" ContentType="application/vnd.openxmlformats-officedocument.drawing+xml"/>
  <Override PartName="/xl/ink/ink26.xml" ContentType="application/inkml+xml"/>
  <Override PartName="/xl/drawings/drawing20.xml" ContentType="application/vnd.openxmlformats-officedocument.drawing+xml"/>
  <Override PartName="/xl/ink/ink27.xml" ContentType="application/inkml+xml"/>
  <Override PartName="/xl/drawings/drawing21.xml" ContentType="application/vnd.openxmlformats-officedocument.drawing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drawings/drawing22.xml" ContentType="application/vnd.openxmlformats-officedocument.drawing+xml"/>
  <Override PartName="/xl/ink/ink32.xml" ContentType="application/inkml+xml"/>
  <Override PartName="/xl/drawings/drawing23.xml" ContentType="application/vnd.openxmlformats-officedocument.drawing+xml"/>
  <Override PartName="/xl/embeddings/oleObject2.bin" ContentType="application/vnd.openxmlformats-officedocument.oleObject"/>
  <Override PartName="/xl/drawings/drawing24.xml" ContentType="application/vnd.openxmlformats-officedocument.drawing+xml"/>
  <Override PartName="/xl/drawings/drawing25.xml" ContentType="application/vnd.openxmlformats-officedocument.drawing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drawings/drawing26.xml" ContentType="application/vnd.openxmlformats-officedocument.drawing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embeddings/oleObject3.bin" ContentType="application/vnd.openxmlformats-officedocument.oleObject"/>
  <Override PartName="/xl/drawings/drawing29.xml" ContentType="application/vnd.openxmlformats-officedocument.drawing+xml"/>
  <Override PartName="/xl/drawings/drawing30.xml" ContentType="application/vnd.openxmlformats-officedocument.drawing+xml"/>
  <Override PartName="/xl/embeddings/oleObject4.bin" ContentType="application/vnd.openxmlformats-officedocument.oleObject"/>
  <Override PartName="/xl/drawings/drawing31.xml" ContentType="application/vnd.openxmlformats-officedocument.drawing+xml"/>
  <Override PartName="/xl/embeddings/oleObject5.bin" ContentType="application/vnd.openxmlformats-officedocument.oleObject"/>
  <Override PartName="/xl/drawings/drawing32.xml" ContentType="application/vnd.openxmlformats-officedocument.drawing+xml"/>
  <Override PartName="/xl/ink/ink45.xml" ContentType="application/inkml+xml"/>
  <Override PartName="/xl/drawings/drawing33.xml" ContentType="application/vnd.openxmlformats-officedocument.drawing+xml"/>
  <Override PartName="/xl/ink/ink46.xml" ContentType="application/inkml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embeddings/oleObject6.bin" ContentType="application/vnd.openxmlformats-officedocument.oleObject"/>
  <Override PartName="/xl/drawings/drawing39.xml" ContentType="application/vnd.openxmlformats-officedocument.drawing+xml"/>
  <Override PartName="/xl/embeddings/oleObject7.bin" ContentType="application/vnd.openxmlformats-officedocument.oleObject"/>
  <Override PartName="/xl/drawings/drawing40.xml" ContentType="application/vnd.openxmlformats-officedocument.drawing+xml"/>
  <Override PartName="/xl/embeddings/oleObject8.bin" ContentType="application/vnd.openxmlformats-officedocument.oleObject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embeddings/oleObject9.bin" ContentType="application/vnd.openxmlformats-officedocument.oleObject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fice\Documents\DATA PKL\ACHIVMENT OKTOBER\"/>
    </mc:Choice>
  </mc:AlternateContent>
  <xr:revisionPtr revIDLastSave="0" documentId="13_ncr:1_{AC153589-FCEC-4E6D-AF19-4D7FB6FFDBC3}" xr6:coauthVersionLast="47" xr6:coauthVersionMax="47" xr10:uidLastSave="{00000000-0000-0000-0000-000000000000}"/>
  <bookViews>
    <workbookView xWindow="810" yWindow="-120" windowWidth="19800" windowHeight="11760" tabRatio="893" firstSheet="8" activeTab="13" xr2:uid="{00000000-000D-0000-FFFF-FFFF00000000}"/>
  </bookViews>
  <sheets>
    <sheet name="RAMDAN ABIDIN" sheetId="100" r:id="rId1"/>
    <sheet name="WIWI PARIDA" sheetId="103" r:id="rId2"/>
    <sheet name="REHAN MA" sheetId="102" r:id="rId3"/>
    <sheet name="SYARIF ARDIANTO" sheetId="101" r:id="rId4"/>
    <sheet name="RAMDANI" sheetId="75" r:id="rId5"/>
    <sheet name="FEBY ADIAR" sheetId="99" r:id="rId6"/>
    <sheet name="DRUPADI" sheetId="98" r:id="rId7"/>
    <sheet name="ROMANSYAH" sheetId="97" r:id="rId8"/>
    <sheet name="IKHSAN" sheetId="96" r:id="rId9"/>
    <sheet name="AMEL" sheetId="95" r:id="rId10"/>
    <sheet name="ODIH" sheetId="94" r:id="rId11"/>
    <sheet name="ASWA NINGSIH" sheetId="93" r:id="rId12"/>
    <sheet name="RISKA" sheetId="92" r:id="rId13"/>
    <sheet name="DELLA CITRA CARROLINE" sheetId="91" r:id="rId14"/>
    <sheet name="DIMAS MAULANA" sheetId="90" r:id="rId15"/>
    <sheet name="DIMAS ILHAM " sheetId="88" r:id="rId16"/>
    <sheet name="DIMAS A" sheetId="87" r:id="rId17"/>
    <sheet name="M AKBAR" sheetId="86" r:id="rId18"/>
    <sheet name="RIFKI(MPL)" sheetId="85" r:id="rId19"/>
    <sheet name="OKA PRASETYO" sheetId="84" r:id="rId20"/>
    <sheet name="ADINDA NAYSILA" sheetId="83" r:id="rId21"/>
    <sheet name="ALVIN" sheetId="82" r:id="rId22"/>
    <sheet name="TASYA" sheetId="74" r:id="rId23"/>
    <sheet name="AFRIYAN" sheetId="79" r:id="rId24"/>
    <sheet name="HARYASENA" sheetId="78" r:id="rId25"/>
    <sheet name="REYHAN" sheetId="77" r:id="rId26"/>
    <sheet name="REZA MALDINI" sheetId="76" r:id="rId27"/>
    <sheet name="SURYA PRATAMA" sheetId="73" r:id="rId28"/>
    <sheet name="INDRA ZAELANI" sheetId="3" r:id="rId29"/>
    <sheet name="PUTRI F" sheetId="69" r:id="rId30"/>
    <sheet name="SUSI" sheetId="72" r:id="rId31"/>
    <sheet name="INAH" sheetId="63" r:id="rId32"/>
    <sheet name="BANG BANG" sheetId="64" r:id="rId33"/>
    <sheet name="MUHAMMAD DZAKY" sheetId="54" r:id="rId34"/>
    <sheet name="GALANG A" sheetId="70" r:id="rId35"/>
    <sheet name="IRHAM HAMIDI" sheetId="1" r:id="rId36"/>
    <sheet name="TIARA RAHMAWATI" sheetId="8" r:id="rId37"/>
    <sheet name="ASEP SAMSUDIN" sheetId="67" r:id="rId38"/>
    <sheet name="GILANG" sheetId="68" r:id="rId39"/>
    <sheet name="AISYAH A" sheetId="2" r:id="rId40"/>
    <sheet name="MUHAMMAD ILHAM HERMANSYAH" sheetId="5" r:id="rId41"/>
    <sheet name="DHEA NAUFALIDA" sheetId="6" r:id="rId42"/>
    <sheet name="HALDI MALDANI" sheetId="7" r:id="rId43"/>
    <sheet name="FADHIL MUHAMMAD" sheetId="9" r:id="rId44"/>
    <sheet name="FAHMI RISTIADI" sheetId="10" r:id="rId45"/>
    <sheet name="MUHAMMAD FAIZ ABDURROHIM" sheetId="12" r:id="rId46"/>
    <sheet name="GINANJAR " sheetId="13" r:id="rId47"/>
    <sheet name="RIAN ADI FIRMANSYAH" sheetId="14" r:id="rId48"/>
    <sheet name="ZOHAN SETIA BUDI" sheetId="15" r:id="rId49"/>
    <sheet name="MUHAMMAD LAKSMANA" sheetId="16" r:id="rId50"/>
    <sheet name="MUHAMMAD MAULANA" sheetId="17" r:id="rId51"/>
    <sheet name="DERI RAHMAT " sheetId="18" r:id="rId52"/>
    <sheet name="IRFAN FAUZI" sheetId="19" r:id="rId53"/>
    <sheet name="ADEN APRILIAN" sheetId="20" r:id="rId54"/>
    <sheet name="ANDRE WIRA SATRIA" sheetId="22" r:id="rId55"/>
    <sheet name="MUHAMMAD FAJAR" sheetId="23" r:id="rId56"/>
    <sheet name="MUHAMMAD RIFKI WIJAYA" sheetId="24" r:id="rId57"/>
    <sheet name="SURYA AJI" sheetId="25" r:id="rId58"/>
    <sheet name="REGA ADHITYA" sheetId="26" r:id="rId59"/>
    <sheet name="MUHAMMAD ARRAFI" sheetId="28" r:id="rId60"/>
    <sheet name="KHAYRU LUTHFI" sheetId="27" r:id="rId61"/>
    <sheet name="AHMAD FAUDZAN" sheetId="30" r:id="rId62"/>
    <sheet name="MUHAMMAD ZAMY" sheetId="29" r:id="rId63"/>
    <sheet name="MUHAMMAD LURY" sheetId="52" r:id="rId64"/>
    <sheet name="MUHAMMAD ADE ANGGARA" sheetId="33" r:id="rId65"/>
    <sheet name="NATASYA" sheetId="32" r:id="rId66"/>
    <sheet name="ADIRA SUANDI" sheetId="36" r:id="rId67"/>
    <sheet name="MUHAMMAD RAFFIE MULINDRA" sheetId="34" r:id="rId68"/>
    <sheet name="WANDI" sheetId="35" r:id="rId69"/>
    <sheet name="RAMA DANDI NASUTION" sheetId="37" r:id="rId70"/>
    <sheet name="MELATI HERWINUARI PUTRI" sheetId="40" r:id="rId71"/>
    <sheet name="MILA AYU RAHMAWATI" sheetId="41" r:id="rId72"/>
    <sheet name="MOCHAMMAD FAHRU ROJI" sheetId="42" r:id="rId73"/>
    <sheet name="RIKI AGUNG" sheetId="66" r:id="rId74"/>
    <sheet name="KIKI AGUNG" sheetId="71" r:id="rId75"/>
    <sheet name="ADAM HASANUDIN" sheetId="45" r:id="rId76"/>
    <sheet name="MUHAMMAD ARIF WICAKSONO" sheetId="53" r:id="rId77"/>
  </sheets>
  <definedNames>
    <definedName name="_xlnm._FilterDatabase" localSheetId="61" hidden="1">'AHMAD FAUDZAN'!$J$1:$K$1</definedName>
    <definedName name="_xlnm._FilterDatabase" localSheetId="60" hidden="1">'KHAYRU LUTHFI'!$J$1:$K$1</definedName>
    <definedName name="_xlnm._FilterDatabase" localSheetId="65" hidden="1">NATASYA!$J$1:$K$1</definedName>
    <definedName name="_xlnm.Print_Area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91" l="1"/>
  <c r="J16" i="91"/>
  <c r="J15" i="91"/>
  <c r="J14" i="91"/>
  <c r="J13" i="91"/>
  <c r="J12" i="91"/>
  <c r="J11" i="91"/>
  <c r="J10" i="91"/>
  <c r="G17" i="91"/>
  <c r="G16" i="91"/>
  <c r="G15" i="91"/>
  <c r="G14" i="91"/>
  <c r="G13" i="91"/>
  <c r="G12" i="91"/>
  <c r="G11" i="91"/>
  <c r="G10" i="91"/>
  <c r="G18" i="91"/>
  <c r="J31" i="92"/>
  <c r="G31" i="92"/>
  <c r="J30" i="92"/>
  <c r="G30" i="92"/>
  <c r="J29" i="92"/>
  <c r="G29" i="92"/>
  <c r="J28" i="92"/>
  <c r="G28" i="92"/>
  <c r="J27" i="92"/>
  <c r="G27" i="92"/>
  <c r="J26" i="92"/>
  <c r="G26" i="92"/>
  <c r="J25" i="92"/>
  <c r="G25" i="92"/>
  <c r="J24" i="92"/>
  <c r="G24" i="92"/>
  <c r="J23" i="92"/>
  <c r="G23" i="92"/>
  <c r="J22" i="92"/>
  <c r="C62" i="92" s="1"/>
  <c r="G22" i="92"/>
  <c r="J21" i="92"/>
  <c r="G21" i="92"/>
  <c r="J20" i="92"/>
  <c r="G20" i="92"/>
  <c r="J19" i="92"/>
  <c r="G19" i="92"/>
  <c r="J18" i="92"/>
  <c r="G18" i="92"/>
  <c r="J17" i="92"/>
  <c r="G17" i="92"/>
  <c r="J16" i="92"/>
  <c r="G16" i="92"/>
  <c r="J15" i="92"/>
  <c r="G15" i="92"/>
  <c r="J14" i="92"/>
  <c r="G14" i="92"/>
  <c r="J13" i="92"/>
  <c r="G13" i="92"/>
  <c r="J12" i="92"/>
  <c r="G12" i="92"/>
  <c r="J11" i="92"/>
  <c r="G11" i="92"/>
  <c r="J10" i="92"/>
  <c r="G10" i="92"/>
  <c r="C60" i="92"/>
  <c r="J39" i="92"/>
  <c r="J38" i="92"/>
  <c r="J37" i="92"/>
  <c r="J36" i="92"/>
  <c r="J35" i="92"/>
  <c r="J34" i="92"/>
  <c r="J33" i="92"/>
  <c r="J32" i="92"/>
  <c r="J22" i="86"/>
  <c r="G22" i="86"/>
  <c r="J21" i="86"/>
  <c r="G21" i="86"/>
  <c r="J20" i="86"/>
  <c r="G20" i="86"/>
  <c r="J21" i="78"/>
  <c r="G21" i="78"/>
  <c r="J20" i="78"/>
  <c r="G20" i="78"/>
  <c r="J19" i="78"/>
  <c r="G19" i="78"/>
  <c r="J18" i="78"/>
  <c r="G18" i="78"/>
  <c r="J17" i="78"/>
  <c r="G17" i="78"/>
  <c r="J23" i="88"/>
  <c r="G23" i="88"/>
  <c r="J22" i="88"/>
  <c r="G22" i="88"/>
  <c r="J21" i="83"/>
  <c r="G21" i="83"/>
  <c r="J20" i="83"/>
  <c r="G20" i="83"/>
  <c r="J19" i="83"/>
  <c r="G19" i="83"/>
  <c r="J18" i="83"/>
  <c r="G18" i="83"/>
  <c r="J21" i="88"/>
  <c r="G21" i="88"/>
  <c r="J20" i="88"/>
  <c r="G20" i="88"/>
  <c r="J19" i="88"/>
  <c r="G19" i="88"/>
  <c r="J23" i="101"/>
  <c r="G23" i="101"/>
  <c r="J22" i="101"/>
  <c r="G22" i="101"/>
  <c r="J21" i="101"/>
  <c r="G21" i="101"/>
  <c r="J20" i="101"/>
  <c r="G20" i="101"/>
  <c r="J19" i="101"/>
  <c r="G19" i="101"/>
  <c r="J18" i="101"/>
  <c r="G18" i="101"/>
  <c r="J17" i="101"/>
  <c r="G17" i="101"/>
  <c r="J16" i="101"/>
  <c r="G16" i="101"/>
  <c r="J19" i="86"/>
  <c r="G19" i="86"/>
  <c r="J18" i="86"/>
  <c r="G18" i="86"/>
  <c r="J17" i="86"/>
  <c r="G17" i="86"/>
  <c r="J16" i="86"/>
  <c r="G16" i="86"/>
  <c r="J15" i="86"/>
  <c r="G15" i="86"/>
  <c r="J14" i="86"/>
  <c r="G14" i="86"/>
  <c r="J17" i="83"/>
  <c r="G17" i="83"/>
  <c r="J16" i="83"/>
  <c r="G16" i="83"/>
  <c r="J15" i="83"/>
  <c r="G15" i="83"/>
  <c r="J14" i="83"/>
  <c r="G14" i="83"/>
  <c r="J13" i="83"/>
  <c r="G13" i="83"/>
  <c r="J12" i="83"/>
  <c r="G12" i="83"/>
  <c r="J11" i="83"/>
  <c r="G11" i="83"/>
  <c r="G39" i="92"/>
  <c r="G38" i="92"/>
  <c r="G37" i="92"/>
  <c r="G35" i="92"/>
  <c r="G34" i="92"/>
  <c r="G33" i="92"/>
  <c r="G32" i="9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9" i="73"/>
  <c r="G29" i="73"/>
  <c r="J28" i="73"/>
  <c r="G28" i="73"/>
  <c r="J27" i="73"/>
  <c r="G27" i="73"/>
  <c r="J26" i="73"/>
  <c r="G26" i="73"/>
  <c r="J25" i="73"/>
  <c r="G25" i="73"/>
  <c r="J24" i="73"/>
  <c r="G24" i="73"/>
  <c r="J23" i="73"/>
  <c r="G23" i="73"/>
  <c r="J22" i="73"/>
  <c r="G22" i="73"/>
  <c r="J21" i="73"/>
  <c r="G21" i="73"/>
  <c r="J20" i="73"/>
  <c r="G20" i="73"/>
  <c r="J19" i="73"/>
  <c r="G19" i="73"/>
  <c r="J18" i="73"/>
  <c r="G18" i="73"/>
  <c r="J17" i="73"/>
  <c r="G17" i="73"/>
  <c r="J17" i="36" l="1"/>
  <c r="G17" i="36"/>
  <c r="C40" i="2"/>
  <c r="C40" i="67"/>
  <c r="C36" i="67"/>
  <c r="C49" i="63"/>
  <c r="C50" i="63"/>
  <c r="C52" i="63"/>
  <c r="C48" i="63"/>
  <c r="G17" i="88"/>
  <c r="G16" i="88"/>
  <c r="G20" i="87"/>
  <c r="G21" i="87"/>
  <c r="G22" i="87"/>
  <c r="G23" i="87"/>
  <c r="G19" i="87"/>
  <c r="G17" i="87"/>
  <c r="G16" i="87"/>
  <c r="G14" i="87"/>
  <c r="G10" i="87"/>
  <c r="G11" i="87"/>
  <c r="C52" i="86"/>
  <c r="C48" i="86"/>
  <c r="J16" i="88"/>
  <c r="J17" i="88"/>
  <c r="J18" i="88"/>
  <c r="G18" i="88"/>
  <c r="C52" i="103"/>
  <c r="C50" i="103"/>
  <c r="C49" i="103"/>
  <c r="C48" i="103"/>
  <c r="J24" i="103"/>
  <c r="J23" i="103"/>
  <c r="J22" i="103"/>
  <c r="J21" i="103"/>
  <c r="J20" i="103"/>
  <c r="J19" i="103"/>
  <c r="J18" i="103"/>
  <c r="J17" i="103"/>
  <c r="J16" i="103"/>
  <c r="J15" i="103"/>
  <c r="J14" i="103"/>
  <c r="J13" i="103"/>
  <c r="J12" i="103"/>
  <c r="J11" i="103"/>
  <c r="J10" i="103"/>
  <c r="J11" i="82"/>
  <c r="G11" i="82"/>
  <c r="C48" i="78"/>
  <c r="C52" i="78"/>
  <c r="G14" i="78"/>
  <c r="C52" i="82"/>
  <c r="C48" i="82"/>
  <c r="J25" i="82"/>
  <c r="G25" i="82"/>
  <c r="J24" i="82"/>
  <c r="G24" i="82"/>
  <c r="J23" i="82"/>
  <c r="G23" i="82"/>
  <c r="J22" i="82"/>
  <c r="G22" i="82"/>
  <c r="J21" i="82"/>
  <c r="G21" i="82"/>
  <c r="J20" i="82"/>
  <c r="G20" i="82"/>
  <c r="J19" i="82"/>
  <c r="G19" i="82"/>
  <c r="J18" i="82"/>
  <c r="G18" i="82"/>
  <c r="J17" i="82"/>
  <c r="G17" i="82"/>
  <c r="C52" i="83"/>
  <c r="C48" i="83"/>
  <c r="C48" i="84"/>
  <c r="C52" i="84"/>
  <c r="G14" i="84"/>
  <c r="G11" i="84"/>
  <c r="G25" i="84"/>
  <c r="G24" i="84"/>
  <c r="G23" i="84"/>
  <c r="G22" i="84"/>
  <c r="G21" i="84"/>
  <c r="G20" i="84"/>
  <c r="G19" i="84"/>
  <c r="G18" i="84"/>
  <c r="G17" i="84"/>
  <c r="C52" i="85"/>
  <c r="G11" i="85"/>
  <c r="J14" i="85"/>
  <c r="G14" i="85"/>
  <c r="G25" i="85"/>
  <c r="G24" i="85"/>
  <c r="G23" i="85"/>
  <c r="G22" i="85"/>
  <c r="G21" i="85"/>
  <c r="G20" i="85"/>
  <c r="G19" i="85"/>
  <c r="G18" i="85"/>
  <c r="G17" i="85"/>
  <c r="G36" i="92"/>
  <c r="J10" i="96"/>
  <c r="G10" i="96"/>
  <c r="J11" i="96"/>
  <c r="G11" i="96"/>
  <c r="J12" i="96"/>
  <c r="G12" i="96"/>
  <c r="J13" i="96"/>
  <c r="G13" i="96"/>
  <c r="C52" i="77"/>
  <c r="C48" i="77"/>
  <c r="C51" i="77"/>
  <c r="G14" i="77"/>
  <c r="G11" i="77"/>
  <c r="G25" i="77"/>
  <c r="G24" i="77"/>
  <c r="G23" i="77"/>
  <c r="G22" i="77"/>
  <c r="G21" i="77"/>
  <c r="G20" i="77"/>
  <c r="G19" i="77"/>
  <c r="G18" i="77"/>
  <c r="G17" i="77"/>
  <c r="J24" i="96"/>
  <c r="C51" i="96" s="1"/>
  <c r="J23" i="96"/>
  <c r="J22" i="96"/>
  <c r="J21" i="96"/>
  <c r="J20" i="96"/>
  <c r="J19" i="96"/>
  <c r="J18" i="96"/>
  <c r="J17" i="96"/>
  <c r="J16" i="96"/>
  <c r="J15" i="96"/>
  <c r="J14" i="96"/>
  <c r="G24" i="96"/>
  <c r="G23" i="96"/>
  <c r="G22" i="96"/>
  <c r="G21" i="96"/>
  <c r="G20" i="96"/>
  <c r="G19" i="96"/>
  <c r="G18" i="96"/>
  <c r="G17" i="96"/>
  <c r="G16" i="96"/>
  <c r="J24" i="97"/>
  <c r="J23" i="97"/>
  <c r="J22" i="97"/>
  <c r="J21" i="97"/>
  <c r="J20" i="97"/>
  <c r="J19" i="97"/>
  <c r="J18" i="97"/>
  <c r="J17" i="97"/>
  <c r="J16" i="97"/>
  <c r="J15" i="97"/>
  <c r="J14" i="97"/>
  <c r="J13" i="97"/>
  <c r="J12" i="97"/>
  <c r="J11" i="97"/>
  <c r="G24" i="102"/>
  <c r="G23" i="102"/>
  <c r="G22" i="102"/>
  <c r="G21" i="102"/>
  <c r="G20" i="102"/>
  <c r="G11" i="102"/>
  <c r="G14" i="102"/>
  <c r="G18" i="102"/>
  <c r="G17" i="102"/>
  <c r="G11" i="101"/>
  <c r="G14" i="101"/>
  <c r="C52" i="100"/>
  <c r="C48" i="100"/>
  <c r="G11" i="100"/>
  <c r="G14" i="100"/>
  <c r="G25" i="100"/>
  <c r="G24" i="100"/>
  <c r="G23" i="100"/>
  <c r="G22" i="100"/>
  <c r="G21" i="100"/>
  <c r="G20" i="100"/>
  <c r="G19" i="100"/>
  <c r="G18" i="100"/>
  <c r="G17" i="100"/>
  <c r="C48" i="99"/>
  <c r="G25" i="99"/>
  <c r="G24" i="99"/>
  <c r="G23" i="99"/>
  <c r="G22" i="99"/>
  <c r="G21" i="99"/>
  <c r="G20" i="99"/>
  <c r="G19" i="99"/>
  <c r="G18" i="99"/>
  <c r="G17" i="99"/>
  <c r="C52" i="98"/>
  <c r="C48" i="98"/>
  <c r="G25" i="98"/>
  <c r="G24" i="98"/>
  <c r="G23" i="98"/>
  <c r="G22" i="98"/>
  <c r="G21" i="98"/>
  <c r="G20" i="98"/>
  <c r="G18" i="98"/>
  <c r="G17" i="98"/>
  <c r="G14" i="82"/>
  <c r="G15" i="82"/>
  <c r="G16" i="82"/>
  <c r="G16" i="77"/>
  <c r="G16" i="102"/>
  <c r="G16" i="85"/>
  <c r="G16" i="84"/>
  <c r="G15" i="96"/>
  <c r="C52" i="102"/>
  <c r="C50" i="102"/>
  <c r="C49" i="102"/>
  <c r="C48" i="102"/>
  <c r="J24" i="102"/>
  <c r="J23" i="102"/>
  <c r="J22" i="102"/>
  <c r="J21" i="102"/>
  <c r="J20" i="102"/>
  <c r="J19" i="102"/>
  <c r="G19" i="102"/>
  <c r="J18" i="102"/>
  <c r="J17" i="102"/>
  <c r="J16" i="102"/>
  <c r="J15" i="102"/>
  <c r="G15" i="102"/>
  <c r="J14" i="102"/>
  <c r="J13" i="102"/>
  <c r="G13" i="102"/>
  <c r="J12" i="102"/>
  <c r="G12" i="102"/>
  <c r="J11" i="102"/>
  <c r="J10" i="102"/>
  <c r="C51" i="102" s="1"/>
  <c r="G10" i="102"/>
  <c r="C52" i="101"/>
  <c r="C50" i="101"/>
  <c r="C49" i="101"/>
  <c r="C48" i="101"/>
  <c r="J15" i="101"/>
  <c r="G15" i="101"/>
  <c r="J14" i="101"/>
  <c r="J13" i="101"/>
  <c r="G13" i="101"/>
  <c r="J12" i="101"/>
  <c r="G12" i="101"/>
  <c r="J11" i="101"/>
  <c r="J10" i="101"/>
  <c r="G10" i="101"/>
  <c r="C50" i="100"/>
  <c r="C49" i="100"/>
  <c r="J25" i="100"/>
  <c r="J24" i="100"/>
  <c r="J23" i="100"/>
  <c r="J22" i="100"/>
  <c r="J21" i="100"/>
  <c r="J20" i="100"/>
  <c r="J19" i="100"/>
  <c r="J18" i="100"/>
  <c r="J17" i="100"/>
  <c r="J16" i="100"/>
  <c r="G16" i="100"/>
  <c r="J15" i="100"/>
  <c r="G15" i="100"/>
  <c r="J14" i="100"/>
  <c r="J13" i="100"/>
  <c r="G13" i="100"/>
  <c r="J12" i="100"/>
  <c r="G12" i="100"/>
  <c r="J11" i="100"/>
  <c r="J10" i="100"/>
  <c r="C51" i="100" s="1"/>
  <c r="C53" i="100" s="1"/>
  <c r="G10" i="100"/>
  <c r="C52" i="99"/>
  <c r="C50" i="99"/>
  <c r="C49" i="99"/>
  <c r="J25" i="99"/>
  <c r="J24" i="99"/>
  <c r="J23" i="99"/>
  <c r="J22" i="99"/>
  <c r="J21" i="99"/>
  <c r="J20" i="99"/>
  <c r="J19" i="99"/>
  <c r="J18" i="99"/>
  <c r="J17" i="99"/>
  <c r="J16" i="99"/>
  <c r="G16" i="99"/>
  <c r="J15" i="99"/>
  <c r="G15" i="99"/>
  <c r="J14" i="99"/>
  <c r="G14" i="99"/>
  <c r="J13" i="99"/>
  <c r="G13" i="99"/>
  <c r="J12" i="99"/>
  <c r="G12" i="99"/>
  <c r="J11" i="99"/>
  <c r="G11" i="99"/>
  <c r="J10" i="99"/>
  <c r="G10" i="99"/>
  <c r="G14" i="96"/>
  <c r="C50" i="98"/>
  <c r="C49" i="98"/>
  <c r="J25" i="98"/>
  <c r="J24" i="98"/>
  <c r="J23" i="98"/>
  <c r="J22" i="98"/>
  <c r="J21" i="98"/>
  <c r="J20" i="98"/>
  <c r="J19" i="98"/>
  <c r="G19" i="98"/>
  <c r="J18" i="98"/>
  <c r="J17" i="98"/>
  <c r="J16" i="98"/>
  <c r="G16" i="98"/>
  <c r="J15" i="98"/>
  <c r="G15" i="98"/>
  <c r="J14" i="98"/>
  <c r="G14" i="98"/>
  <c r="J13" i="98"/>
  <c r="G13" i="98"/>
  <c r="J12" i="98"/>
  <c r="G12" i="98"/>
  <c r="J11" i="98"/>
  <c r="G11" i="98"/>
  <c r="J10" i="98"/>
  <c r="G10" i="98"/>
  <c r="J39" i="91"/>
  <c r="G39" i="91"/>
  <c r="J38" i="91"/>
  <c r="G38" i="91"/>
  <c r="J37" i="91"/>
  <c r="G37" i="91"/>
  <c r="J36" i="91"/>
  <c r="G36" i="91"/>
  <c r="J35" i="91"/>
  <c r="G35" i="91"/>
  <c r="J34" i="91"/>
  <c r="G34" i="91"/>
  <c r="J33" i="91"/>
  <c r="G33" i="91"/>
  <c r="J32" i="91"/>
  <c r="G32" i="91"/>
  <c r="J31" i="91"/>
  <c r="G31" i="91"/>
  <c r="J10" i="97"/>
  <c r="C52" i="97"/>
  <c r="C51" i="97"/>
  <c r="C50" i="97"/>
  <c r="C49" i="97"/>
  <c r="C48" i="97"/>
  <c r="C52" i="96"/>
  <c r="C50" i="96"/>
  <c r="C49" i="96"/>
  <c r="C48" i="96"/>
  <c r="J17" i="5"/>
  <c r="G17" i="5"/>
  <c r="C48" i="66"/>
  <c r="C52" i="66"/>
  <c r="J17" i="66"/>
  <c r="G17" i="66"/>
  <c r="J17" i="42"/>
  <c r="G17" i="42"/>
  <c r="C52" i="35"/>
  <c r="C48" i="35"/>
  <c r="J17" i="35"/>
  <c r="G17" i="35"/>
  <c r="C48" i="33"/>
  <c r="C52" i="33"/>
  <c r="J17" i="33"/>
  <c r="G17" i="33"/>
  <c r="J17" i="29"/>
  <c r="G17" i="29"/>
  <c r="C47" i="24"/>
  <c r="C51" i="24"/>
  <c r="J17" i="24"/>
  <c r="G17" i="24"/>
  <c r="J13" i="90"/>
  <c r="G13" i="90"/>
  <c r="J12" i="90"/>
  <c r="G12" i="90"/>
  <c r="J11" i="90"/>
  <c r="G11" i="90"/>
  <c r="J10" i="90"/>
  <c r="G10" i="90"/>
  <c r="G24" i="90"/>
  <c r="G23" i="90"/>
  <c r="G22" i="90"/>
  <c r="G20" i="90"/>
  <c r="J17" i="12"/>
  <c r="G17" i="12"/>
  <c r="J17" i="13"/>
  <c r="G17" i="13"/>
  <c r="C38" i="2"/>
  <c r="C38" i="67"/>
  <c r="C37" i="67"/>
  <c r="J14" i="67"/>
  <c r="J13" i="67"/>
  <c r="J12" i="67"/>
  <c r="J11" i="67"/>
  <c r="J10" i="67"/>
  <c r="G10" i="67"/>
  <c r="G11" i="67"/>
  <c r="G12" i="67"/>
  <c r="G13" i="67"/>
  <c r="J30" i="67"/>
  <c r="J29" i="67"/>
  <c r="J28" i="67"/>
  <c r="J27" i="67"/>
  <c r="J26" i="67"/>
  <c r="J25" i="67"/>
  <c r="J24" i="67"/>
  <c r="J23" i="67"/>
  <c r="J22" i="67"/>
  <c r="J21" i="67"/>
  <c r="J20" i="67"/>
  <c r="J19" i="67"/>
  <c r="J18" i="67"/>
  <c r="J17" i="67"/>
  <c r="J16" i="67"/>
  <c r="J15" i="67"/>
  <c r="G27" i="67"/>
  <c r="G26" i="67"/>
  <c r="G22" i="67"/>
  <c r="G23" i="67"/>
  <c r="G24" i="67"/>
  <c r="J29" i="95"/>
  <c r="G29" i="95"/>
  <c r="J28" i="95"/>
  <c r="G28" i="95"/>
  <c r="J27" i="95"/>
  <c r="G27" i="95"/>
  <c r="J26" i="95"/>
  <c r="G26" i="95"/>
  <c r="J25" i="95"/>
  <c r="G25" i="95"/>
  <c r="J24" i="95"/>
  <c r="G24" i="95"/>
  <c r="J23" i="95"/>
  <c r="G23" i="95"/>
  <c r="J22" i="95"/>
  <c r="G22" i="95"/>
  <c r="J21" i="95"/>
  <c r="G21" i="95"/>
  <c r="J20" i="95"/>
  <c r="G20" i="95"/>
  <c r="J19" i="95"/>
  <c r="G19" i="95"/>
  <c r="J18" i="95"/>
  <c r="G18" i="95"/>
  <c r="J17" i="95"/>
  <c r="G17" i="95"/>
  <c r="J16" i="95"/>
  <c r="G16" i="95"/>
  <c r="J15" i="95"/>
  <c r="G15" i="95"/>
  <c r="J14" i="95"/>
  <c r="G14" i="95"/>
  <c r="J13" i="95"/>
  <c r="G13" i="95"/>
  <c r="J12" i="95"/>
  <c r="G12" i="95"/>
  <c r="J11" i="95"/>
  <c r="G11" i="95"/>
  <c r="J10" i="95"/>
  <c r="C42" i="95" s="1"/>
  <c r="G10" i="95"/>
  <c r="C43" i="95"/>
  <c r="C41" i="95"/>
  <c r="C40" i="95"/>
  <c r="C39" i="95"/>
  <c r="J10" i="63"/>
  <c r="J11" i="63"/>
  <c r="J12" i="63"/>
  <c r="J13" i="63"/>
  <c r="G10" i="63"/>
  <c r="G11" i="63"/>
  <c r="G12" i="63"/>
  <c r="G13" i="63"/>
  <c r="C43" i="72"/>
  <c r="C40" i="72"/>
  <c r="C41" i="72"/>
  <c r="C39" i="72"/>
  <c r="G10" i="72"/>
  <c r="J10" i="72"/>
  <c r="G11" i="72"/>
  <c r="J11" i="72"/>
  <c r="G12" i="72"/>
  <c r="J12" i="72"/>
  <c r="G13" i="72"/>
  <c r="J13" i="72"/>
  <c r="G14" i="72"/>
  <c r="J14" i="72"/>
  <c r="G15" i="72"/>
  <c r="J15" i="72"/>
  <c r="G16" i="72"/>
  <c r="J16" i="72"/>
  <c r="G17" i="72"/>
  <c r="J17" i="72"/>
  <c r="G18" i="72"/>
  <c r="J18" i="72"/>
  <c r="G19" i="72"/>
  <c r="J19" i="72"/>
  <c r="G20" i="72"/>
  <c r="J20" i="72"/>
  <c r="G21" i="72"/>
  <c r="J21" i="72"/>
  <c r="G22" i="72"/>
  <c r="J22" i="72"/>
  <c r="G23" i="72"/>
  <c r="J23" i="72"/>
  <c r="G24" i="72"/>
  <c r="J24" i="72"/>
  <c r="G25" i="72"/>
  <c r="J25" i="72"/>
  <c r="G26" i="72"/>
  <c r="J26" i="72"/>
  <c r="G27" i="72"/>
  <c r="J27" i="72"/>
  <c r="G28" i="72"/>
  <c r="J28" i="72"/>
  <c r="G29" i="72"/>
  <c r="J29" i="72"/>
  <c r="G30" i="72"/>
  <c r="J30" i="72"/>
  <c r="G31" i="72"/>
  <c r="J31" i="72"/>
  <c r="G32" i="72"/>
  <c r="J32" i="72"/>
  <c r="J30" i="63"/>
  <c r="J29" i="63"/>
  <c r="J28" i="63"/>
  <c r="G28" i="63"/>
  <c r="J27" i="63"/>
  <c r="J26" i="63"/>
  <c r="J25" i="63"/>
  <c r="J24" i="63"/>
  <c r="J23" i="63"/>
  <c r="J22" i="63"/>
  <c r="J21" i="63"/>
  <c r="J20" i="63"/>
  <c r="G20" i="63"/>
  <c r="J19" i="63"/>
  <c r="G19" i="63"/>
  <c r="J17" i="63"/>
  <c r="G17" i="63"/>
  <c r="C42" i="73"/>
  <c r="C44" i="73" s="1"/>
  <c r="C40" i="73"/>
  <c r="C41" i="73"/>
  <c r="C43" i="73"/>
  <c r="C39" i="73"/>
  <c r="J13" i="73"/>
  <c r="J12" i="73"/>
  <c r="J11" i="73"/>
  <c r="J10" i="73"/>
  <c r="G13" i="73"/>
  <c r="G12" i="73"/>
  <c r="G11" i="73"/>
  <c r="G10" i="73"/>
  <c r="J20" i="2"/>
  <c r="G20" i="2"/>
  <c r="G12" i="2"/>
  <c r="G10" i="2"/>
  <c r="J12" i="2"/>
  <c r="J11" i="2"/>
  <c r="J10" i="2"/>
  <c r="G11" i="2"/>
  <c r="C60" i="74"/>
  <c r="C63" i="74"/>
  <c r="C59" i="74"/>
  <c r="J24" i="74"/>
  <c r="G24" i="74"/>
  <c r="J25" i="74"/>
  <c r="G25" i="74"/>
  <c r="J23" i="74"/>
  <c r="G23" i="74"/>
  <c r="J22" i="74"/>
  <c r="G22" i="74"/>
  <c r="J21" i="74"/>
  <c r="G21" i="74"/>
  <c r="J20" i="74"/>
  <c r="G20" i="74"/>
  <c r="J19" i="74"/>
  <c r="G19" i="74"/>
  <c r="G16" i="74"/>
  <c r="G13" i="74"/>
  <c r="G12" i="74"/>
  <c r="G11" i="74"/>
  <c r="G10" i="74"/>
  <c r="J13" i="74"/>
  <c r="J12" i="74"/>
  <c r="J11" i="74"/>
  <c r="J10" i="74"/>
  <c r="C44" i="69"/>
  <c r="C45" i="69"/>
  <c r="C47" i="69"/>
  <c r="C43" i="69"/>
  <c r="G26" i="69"/>
  <c r="G25" i="69"/>
  <c r="G24" i="69"/>
  <c r="G23" i="69"/>
  <c r="G28" i="69"/>
  <c r="G19" i="69"/>
  <c r="G18" i="69"/>
  <c r="J12" i="69"/>
  <c r="G12" i="69"/>
  <c r="J11" i="69"/>
  <c r="G11" i="69"/>
  <c r="J10" i="69"/>
  <c r="G10" i="69"/>
  <c r="J25" i="68"/>
  <c r="G25" i="68"/>
  <c r="J27" i="68"/>
  <c r="G27" i="68"/>
  <c r="J28" i="68"/>
  <c r="G28" i="68"/>
  <c r="C61" i="68"/>
  <c r="C60" i="68"/>
  <c r="C59" i="68"/>
  <c r="C63" i="68"/>
  <c r="J31" i="68"/>
  <c r="J30" i="68"/>
  <c r="J29" i="68"/>
  <c r="J26" i="68"/>
  <c r="J24" i="68"/>
  <c r="C62" i="68" s="1"/>
  <c r="G31" i="68"/>
  <c r="G30" i="68"/>
  <c r="J23" i="68"/>
  <c r="G23" i="68"/>
  <c r="J22" i="68"/>
  <c r="G22" i="68"/>
  <c r="J21" i="68"/>
  <c r="G21" i="68"/>
  <c r="J20" i="68"/>
  <c r="G20" i="68"/>
  <c r="J13" i="68"/>
  <c r="G13" i="68"/>
  <c r="J12" i="68"/>
  <c r="G12" i="68"/>
  <c r="J11" i="68"/>
  <c r="G11" i="68"/>
  <c r="J10" i="68"/>
  <c r="G10" i="68"/>
  <c r="C50" i="64"/>
  <c r="C49" i="64"/>
  <c r="C52" i="64"/>
  <c r="C48" i="64"/>
  <c r="J29" i="64"/>
  <c r="J30" i="64"/>
  <c r="G30" i="64"/>
  <c r="G29" i="64"/>
  <c r="G28" i="64"/>
  <c r="J28" i="64"/>
  <c r="J27" i="64"/>
  <c r="G27" i="64"/>
  <c r="J26" i="64"/>
  <c r="G26" i="64"/>
  <c r="J25" i="64"/>
  <c r="G25" i="64"/>
  <c r="J24" i="64"/>
  <c r="G24" i="64"/>
  <c r="J23" i="64"/>
  <c r="G23" i="64"/>
  <c r="J13" i="64"/>
  <c r="J12" i="64"/>
  <c r="J11" i="64"/>
  <c r="J10" i="64"/>
  <c r="G13" i="64"/>
  <c r="G12" i="64"/>
  <c r="G11" i="64"/>
  <c r="G10" i="64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C52" i="71"/>
  <c r="C48" i="71"/>
  <c r="G28" i="71"/>
  <c r="G25" i="71"/>
  <c r="G26" i="71"/>
  <c r="G24" i="71"/>
  <c r="G23" i="71"/>
  <c r="G22" i="71"/>
  <c r="G21" i="71"/>
  <c r="G20" i="71"/>
  <c r="G15" i="71"/>
  <c r="G13" i="71"/>
  <c r="G12" i="71"/>
  <c r="G11" i="71"/>
  <c r="J13" i="71"/>
  <c r="J12" i="71"/>
  <c r="J11" i="71"/>
  <c r="J10" i="71"/>
  <c r="G10" i="71"/>
  <c r="G14" i="71"/>
  <c r="G16" i="71"/>
  <c r="G17" i="71"/>
  <c r="G18" i="71"/>
  <c r="G19" i="71"/>
  <c r="C39" i="90"/>
  <c r="J17" i="79"/>
  <c r="G17" i="79"/>
  <c r="C51" i="70"/>
  <c r="C53" i="70" s="1"/>
  <c r="C50" i="70"/>
  <c r="C49" i="70"/>
  <c r="J10" i="70"/>
  <c r="C52" i="70"/>
  <c r="C48" i="70"/>
  <c r="G10" i="70"/>
  <c r="J11" i="70"/>
  <c r="G11" i="70"/>
  <c r="J12" i="70"/>
  <c r="G12" i="70"/>
  <c r="J13" i="70"/>
  <c r="G13" i="70"/>
  <c r="J31" i="70"/>
  <c r="G31" i="70"/>
  <c r="J30" i="70"/>
  <c r="G30" i="70"/>
  <c r="J29" i="70"/>
  <c r="G29" i="70"/>
  <c r="J28" i="70"/>
  <c r="G28" i="70"/>
  <c r="J27" i="70"/>
  <c r="G27" i="70"/>
  <c r="J26" i="70"/>
  <c r="G26" i="70"/>
  <c r="J25" i="70"/>
  <c r="G25" i="70"/>
  <c r="J24" i="70"/>
  <c r="G24" i="70"/>
  <c r="J23" i="70"/>
  <c r="G23" i="70"/>
  <c r="J20" i="70"/>
  <c r="G20" i="70"/>
  <c r="J22" i="70"/>
  <c r="G22" i="70"/>
  <c r="J21" i="70"/>
  <c r="G21" i="70"/>
  <c r="G13" i="1"/>
  <c r="G12" i="1"/>
  <c r="G11" i="1"/>
  <c r="G10" i="1"/>
  <c r="C52" i="1"/>
  <c r="C48" i="1"/>
  <c r="J28" i="1"/>
  <c r="G28" i="1"/>
  <c r="J30" i="1"/>
  <c r="G30" i="1"/>
  <c r="J29" i="1"/>
  <c r="G29" i="1"/>
  <c r="J27" i="1"/>
  <c r="G27" i="1"/>
  <c r="G26" i="1"/>
  <c r="G22" i="1"/>
  <c r="G20" i="1"/>
  <c r="C44" i="95" l="1"/>
  <c r="C39" i="67"/>
  <c r="C41" i="67" s="1"/>
  <c r="C51" i="103"/>
  <c r="C53" i="103" s="1"/>
  <c r="C53" i="77"/>
  <c r="C53" i="96"/>
  <c r="C51" i="101"/>
  <c r="C53" i="101" s="1"/>
  <c r="C51" i="99"/>
  <c r="C53" i="99" s="1"/>
  <c r="C53" i="102"/>
  <c r="C51" i="98"/>
  <c r="C53" i="98" s="1"/>
  <c r="C53" i="97"/>
  <c r="C42" i="72"/>
  <c r="C44" i="72" s="1"/>
  <c r="J13" i="1"/>
  <c r="J12" i="1"/>
  <c r="J11" i="1"/>
  <c r="J10" i="1"/>
  <c r="J17" i="37" l="1"/>
  <c r="C52" i="37"/>
  <c r="C48" i="37"/>
  <c r="C48" i="34"/>
  <c r="C52" i="34"/>
  <c r="C52" i="36"/>
  <c r="C48" i="36"/>
  <c r="C52" i="52" l="1"/>
  <c r="C48" i="52"/>
  <c r="J17" i="52"/>
  <c r="G17" i="52"/>
  <c r="G16" i="52"/>
  <c r="J16" i="52"/>
  <c r="C52" i="29"/>
  <c r="C48" i="29"/>
  <c r="J17" i="30"/>
  <c r="G17" i="30"/>
  <c r="C48" i="28"/>
  <c r="C52" i="28"/>
  <c r="J17" i="28"/>
  <c r="G17" i="28"/>
  <c r="C63" i="25"/>
  <c r="C59" i="25"/>
  <c r="J17" i="25"/>
  <c r="G17" i="25"/>
  <c r="C52" i="23"/>
  <c r="C48" i="23"/>
  <c r="J17" i="23"/>
  <c r="G17" i="23"/>
  <c r="J17" i="20" l="1"/>
  <c r="G17" i="20"/>
  <c r="J17" i="18"/>
  <c r="G17" i="18"/>
  <c r="C48" i="18"/>
  <c r="C52" i="18"/>
  <c r="C63" i="16"/>
  <c r="C59" i="16"/>
  <c r="J17" i="16"/>
  <c r="G17" i="16"/>
  <c r="C48" i="14"/>
  <c r="C52" i="14"/>
  <c r="J17" i="14"/>
  <c r="G17" i="14"/>
  <c r="J17" i="10"/>
  <c r="G17" i="10"/>
  <c r="C62" i="9"/>
  <c r="C64" i="9" s="1"/>
  <c r="J17" i="9"/>
  <c r="G17" i="9"/>
  <c r="C48" i="22" l="1"/>
  <c r="C52" i="22"/>
  <c r="C63" i="42"/>
  <c r="C59" i="42"/>
  <c r="C52" i="75"/>
  <c r="C48" i="75"/>
  <c r="J17" i="75"/>
  <c r="G17" i="75"/>
  <c r="J17" i="45" l="1"/>
  <c r="G17" i="45"/>
  <c r="C58" i="15" l="1"/>
  <c r="C62" i="15"/>
  <c r="G17" i="15"/>
  <c r="G16" i="94"/>
  <c r="J17" i="32"/>
  <c r="G17" i="32"/>
  <c r="J17" i="40"/>
  <c r="G17" i="40"/>
  <c r="C52" i="7"/>
  <c r="C48" i="7"/>
  <c r="J17" i="7"/>
  <c r="G17" i="7"/>
  <c r="J10" i="5"/>
  <c r="J13" i="5"/>
  <c r="J14" i="5"/>
  <c r="J15" i="5"/>
  <c r="J16" i="5"/>
  <c r="J17" i="3"/>
  <c r="G17" i="3"/>
  <c r="C48" i="27" l="1"/>
  <c r="C52" i="27"/>
  <c r="C52" i="26"/>
  <c r="C48" i="26"/>
  <c r="G17" i="26"/>
  <c r="C48" i="17"/>
  <c r="C52" i="17"/>
  <c r="C50" i="17"/>
  <c r="C49" i="17"/>
  <c r="J39" i="17"/>
  <c r="G39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J38" i="17"/>
  <c r="C51" i="17" s="1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C50" i="10"/>
  <c r="C52" i="10"/>
  <c r="C48" i="10"/>
  <c r="C63" i="9"/>
  <c r="C60" i="9"/>
  <c r="C61" i="9"/>
  <c r="C59" i="9"/>
  <c r="C48" i="5"/>
  <c r="C52" i="5"/>
  <c r="C50" i="5"/>
  <c r="C49" i="5"/>
  <c r="C52" i="3"/>
  <c r="C50" i="3"/>
  <c r="C49" i="3"/>
  <c r="C48" i="3"/>
  <c r="C52" i="76"/>
  <c r="C51" i="76"/>
  <c r="C50" i="76"/>
  <c r="C49" i="76"/>
  <c r="C48" i="76"/>
  <c r="C52" i="79"/>
  <c r="C50" i="79"/>
  <c r="C49" i="79"/>
  <c r="C48" i="79"/>
  <c r="C52" i="53"/>
  <c r="C50" i="53"/>
  <c r="C49" i="53"/>
  <c r="C48" i="53"/>
  <c r="C48" i="54"/>
  <c r="C49" i="54"/>
  <c r="C52" i="54"/>
  <c r="C50" i="54"/>
  <c r="C59" i="6"/>
  <c r="C60" i="6"/>
  <c r="C61" i="6"/>
  <c r="C62" i="6"/>
  <c r="C64" i="6" s="1"/>
  <c r="C63" i="6"/>
  <c r="C52" i="8"/>
  <c r="C51" i="8"/>
  <c r="C53" i="8" s="1"/>
  <c r="C48" i="8"/>
  <c r="C50" i="8"/>
  <c r="C49" i="8"/>
  <c r="C52" i="32"/>
  <c r="C51" i="32"/>
  <c r="C50" i="32"/>
  <c r="C49" i="32"/>
  <c r="C48" i="32"/>
  <c r="C50" i="26"/>
  <c r="C49" i="26"/>
  <c r="C52" i="19"/>
  <c r="C50" i="19"/>
  <c r="C49" i="19"/>
  <c r="C48" i="19"/>
  <c r="C52" i="40"/>
  <c r="C50" i="40"/>
  <c r="C49" i="40"/>
  <c r="C48" i="40"/>
  <c r="C52" i="41"/>
  <c r="C50" i="41"/>
  <c r="C49" i="41"/>
  <c r="C48" i="41"/>
  <c r="C48" i="93"/>
  <c r="C48" i="94"/>
  <c r="C48" i="20"/>
  <c r="C52" i="20"/>
  <c r="C51" i="20"/>
  <c r="C50" i="20"/>
  <c r="C49" i="20"/>
  <c r="J17" i="41"/>
  <c r="J16" i="41"/>
  <c r="J15" i="41"/>
  <c r="J14" i="41"/>
  <c r="J13" i="41"/>
  <c r="J12" i="41"/>
  <c r="G11" i="41"/>
  <c r="G12" i="41"/>
  <c r="G13" i="41"/>
  <c r="G14" i="41"/>
  <c r="G15" i="41"/>
  <c r="G16" i="41"/>
  <c r="G17" i="41"/>
  <c r="J10" i="41"/>
  <c r="J11" i="41"/>
  <c r="G10" i="41"/>
  <c r="C53" i="20" l="1"/>
  <c r="C53" i="32"/>
  <c r="C53" i="76"/>
  <c r="C53" i="17"/>
  <c r="C51" i="41"/>
  <c r="C53" i="41" s="1"/>
  <c r="C61" i="92"/>
  <c r="C59" i="92"/>
  <c r="C52" i="94"/>
  <c r="C51" i="94"/>
  <c r="C53" i="94" s="1"/>
  <c r="C50" i="94"/>
  <c r="C49" i="94"/>
  <c r="C52" i="87"/>
  <c r="C48" i="87"/>
  <c r="C52" i="88"/>
  <c r="C49" i="88"/>
  <c r="C48" i="88"/>
  <c r="C43" i="90"/>
  <c r="J23" i="94"/>
  <c r="G23" i="94"/>
  <c r="J22" i="94"/>
  <c r="G22" i="94"/>
  <c r="J21" i="94"/>
  <c r="G21" i="94"/>
  <c r="J20" i="94"/>
  <c r="G20" i="94"/>
  <c r="J19" i="94"/>
  <c r="G19" i="94"/>
  <c r="J18" i="94"/>
  <c r="G18" i="94"/>
  <c r="J17" i="94"/>
  <c r="G17" i="94"/>
  <c r="J16" i="94"/>
  <c r="J15" i="94"/>
  <c r="G15" i="94"/>
  <c r="J14" i="94"/>
  <c r="G14" i="94"/>
  <c r="J13" i="94"/>
  <c r="G13" i="94"/>
  <c r="J12" i="94"/>
  <c r="G12" i="94"/>
  <c r="J11" i="94"/>
  <c r="G11" i="94"/>
  <c r="J10" i="94"/>
  <c r="G10" i="94"/>
  <c r="C52" i="93"/>
  <c r="G22" i="93"/>
  <c r="G23" i="93"/>
  <c r="J23" i="93"/>
  <c r="J22" i="93"/>
  <c r="G11" i="93"/>
  <c r="G12" i="93"/>
  <c r="G13" i="93"/>
  <c r="G14" i="93"/>
  <c r="G15" i="93"/>
  <c r="G16" i="93"/>
  <c r="G17" i="93"/>
  <c r="G18" i="93"/>
  <c r="G19" i="93"/>
  <c r="G20" i="93"/>
  <c r="G21" i="93"/>
  <c r="G10" i="93"/>
  <c r="J11" i="93"/>
  <c r="J12" i="93"/>
  <c r="J13" i="93"/>
  <c r="J14" i="93"/>
  <c r="J15" i="93"/>
  <c r="J16" i="93"/>
  <c r="J17" i="93"/>
  <c r="J18" i="93"/>
  <c r="J19" i="93"/>
  <c r="J20" i="93"/>
  <c r="J21" i="93"/>
  <c r="J10" i="93"/>
  <c r="C50" i="93"/>
  <c r="C49" i="93"/>
  <c r="C63" i="91"/>
  <c r="C59" i="91"/>
  <c r="J30" i="91"/>
  <c r="J29" i="91"/>
  <c r="G29" i="91"/>
  <c r="G30" i="91"/>
  <c r="G11" i="40"/>
  <c r="G12" i="40"/>
  <c r="G13" i="40"/>
  <c r="G14" i="40"/>
  <c r="G15" i="40"/>
  <c r="G16" i="40"/>
  <c r="G10" i="40"/>
  <c r="C52" i="45"/>
  <c r="C48" i="45"/>
  <c r="G11" i="53"/>
  <c r="G12" i="53"/>
  <c r="G13" i="53"/>
  <c r="G14" i="53"/>
  <c r="G15" i="53"/>
  <c r="G16" i="53"/>
  <c r="G17" i="53"/>
  <c r="G10" i="53"/>
  <c r="G11" i="26"/>
  <c r="G12" i="26"/>
  <c r="G13" i="26"/>
  <c r="G14" i="26"/>
  <c r="G15" i="26"/>
  <c r="G16" i="26"/>
  <c r="G10" i="26"/>
  <c r="J12" i="86"/>
  <c r="G11" i="32"/>
  <c r="G12" i="32"/>
  <c r="G13" i="32"/>
  <c r="G14" i="32"/>
  <c r="G15" i="32"/>
  <c r="G16" i="32"/>
  <c r="J11" i="32"/>
  <c r="J12" i="32"/>
  <c r="J13" i="32"/>
  <c r="J14" i="32"/>
  <c r="J15" i="32"/>
  <c r="J16" i="32"/>
  <c r="G10" i="32"/>
  <c r="J18" i="91"/>
  <c r="J19" i="91"/>
  <c r="J20" i="91"/>
  <c r="J21" i="91"/>
  <c r="J22" i="91"/>
  <c r="J23" i="91"/>
  <c r="J24" i="91"/>
  <c r="J25" i="91"/>
  <c r="J26" i="91"/>
  <c r="J27" i="91"/>
  <c r="J28" i="91"/>
  <c r="G19" i="91"/>
  <c r="G20" i="91"/>
  <c r="G21" i="91"/>
  <c r="G22" i="91"/>
  <c r="G23" i="91"/>
  <c r="G24" i="91"/>
  <c r="G25" i="91"/>
  <c r="G26" i="91"/>
  <c r="G27" i="91"/>
  <c r="G28" i="91"/>
  <c r="C61" i="91"/>
  <c r="C60" i="91"/>
  <c r="J22" i="64"/>
  <c r="C41" i="90"/>
  <c r="C40" i="90"/>
  <c r="J25" i="90"/>
  <c r="G25" i="90"/>
  <c r="J24" i="90"/>
  <c r="J23" i="90"/>
  <c r="J22" i="90"/>
  <c r="J21" i="90"/>
  <c r="G21" i="90"/>
  <c r="J20" i="90"/>
  <c r="J19" i="90"/>
  <c r="G19" i="90"/>
  <c r="J18" i="90"/>
  <c r="G18" i="90"/>
  <c r="J17" i="90"/>
  <c r="G17" i="90"/>
  <c r="J16" i="90"/>
  <c r="G16" i="90"/>
  <c r="J15" i="90"/>
  <c r="G15" i="90"/>
  <c r="J14" i="90"/>
  <c r="G14" i="90"/>
  <c r="C50" i="88"/>
  <c r="J15" i="88"/>
  <c r="G15" i="88"/>
  <c r="J14" i="88"/>
  <c r="G14" i="88"/>
  <c r="J13" i="88"/>
  <c r="G13" i="88"/>
  <c r="J12" i="88"/>
  <c r="G12" i="88"/>
  <c r="J11" i="88"/>
  <c r="G11" i="88"/>
  <c r="J10" i="88"/>
  <c r="G10" i="88"/>
  <c r="G17" i="69"/>
  <c r="G11" i="12"/>
  <c r="G12" i="12"/>
  <c r="G13" i="12"/>
  <c r="G14" i="12"/>
  <c r="G15" i="12"/>
  <c r="G16" i="12"/>
  <c r="G10" i="12"/>
  <c r="C50" i="87"/>
  <c r="C49" i="87"/>
  <c r="J25" i="87"/>
  <c r="G25" i="87"/>
  <c r="J24" i="87"/>
  <c r="G24" i="87"/>
  <c r="J23" i="87"/>
  <c r="J22" i="87"/>
  <c r="J21" i="87"/>
  <c r="J20" i="87"/>
  <c r="J19" i="87"/>
  <c r="J18" i="87"/>
  <c r="G18" i="87"/>
  <c r="J17" i="87"/>
  <c r="J16" i="87"/>
  <c r="J15" i="87"/>
  <c r="G15" i="87"/>
  <c r="J14" i="87"/>
  <c r="J13" i="87"/>
  <c r="G13" i="87"/>
  <c r="J12" i="87"/>
  <c r="G12" i="87"/>
  <c r="J11" i="87"/>
  <c r="J10" i="87"/>
  <c r="C50" i="86"/>
  <c r="C49" i="86"/>
  <c r="J13" i="86"/>
  <c r="G13" i="86"/>
  <c r="G12" i="86"/>
  <c r="J11" i="86"/>
  <c r="G11" i="86"/>
  <c r="J10" i="86"/>
  <c r="G10" i="86"/>
  <c r="C50" i="85"/>
  <c r="C49" i="85"/>
  <c r="J25" i="85"/>
  <c r="J24" i="85"/>
  <c r="J23" i="85"/>
  <c r="J22" i="85"/>
  <c r="J21" i="85"/>
  <c r="J20" i="85"/>
  <c r="J19" i="85"/>
  <c r="J18" i="85"/>
  <c r="J17" i="85"/>
  <c r="J16" i="85"/>
  <c r="J15" i="85"/>
  <c r="G15" i="85"/>
  <c r="J13" i="85"/>
  <c r="G13" i="85"/>
  <c r="J12" i="85"/>
  <c r="G12" i="85"/>
  <c r="J11" i="85"/>
  <c r="J10" i="85"/>
  <c r="G10" i="85"/>
  <c r="C50" i="84"/>
  <c r="C49" i="84"/>
  <c r="J25" i="84"/>
  <c r="J24" i="84"/>
  <c r="J23" i="84"/>
  <c r="J22" i="84"/>
  <c r="J21" i="84"/>
  <c r="J20" i="84"/>
  <c r="J19" i="84"/>
  <c r="J18" i="84"/>
  <c r="J17" i="84"/>
  <c r="J16" i="84"/>
  <c r="J15" i="84"/>
  <c r="G15" i="84"/>
  <c r="J14" i="84"/>
  <c r="J13" i="84"/>
  <c r="G13" i="84"/>
  <c r="J12" i="84"/>
  <c r="G12" i="84"/>
  <c r="J11" i="84"/>
  <c r="J10" i="84"/>
  <c r="G10" i="84"/>
  <c r="C50" i="83"/>
  <c r="C49" i="83"/>
  <c r="J10" i="83"/>
  <c r="G10" i="83"/>
  <c r="C50" i="82"/>
  <c r="C49" i="82"/>
  <c r="J16" i="82"/>
  <c r="J15" i="82"/>
  <c r="J14" i="82"/>
  <c r="J13" i="82"/>
  <c r="G13" i="82"/>
  <c r="J12" i="82"/>
  <c r="G12" i="82"/>
  <c r="J10" i="82"/>
  <c r="G10" i="82"/>
  <c r="J16" i="79"/>
  <c r="G16" i="79"/>
  <c r="J15" i="79"/>
  <c r="G15" i="79"/>
  <c r="J14" i="79"/>
  <c r="G14" i="79"/>
  <c r="J13" i="79"/>
  <c r="G13" i="79"/>
  <c r="J12" i="79"/>
  <c r="G12" i="79"/>
  <c r="J11" i="79"/>
  <c r="G11" i="79"/>
  <c r="J10" i="79"/>
  <c r="G10" i="79"/>
  <c r="G18" i="1"/>
  <c r="J20" i="1"/>
  <c r="J21" i="1"/>
  <c r="J22" i="1"/>
  <c r="J23" i="1"/>
  <c r="J24" i="1"/>
  <c r="J25" i="1"/>
  <c r="J26" i="1"/>
  <c r="C50" i="78"/>
  <c r="C49" i="78"/>
  <c r="J16" i="78"/>
  <c r="G16" i="78"/>
  <c r="J15" i="78"/>
  <c r="G15" i="78"/>
  <c r="J14" i="78"/>
  <c r="J13" i="78"/>
  <c r="G13" i="78"/>
  <c r="J12" i="78"/>
  <c r="G12" i="78"/>
  <c r="J11" i="78"/>
  <c r="G11" i="78"/>
  <c r="J10" i="78"/>
  <c r="G10" i="78"/>
  <c r="J18" i="77"/>
  <c r="J19" i="77"/>
  <c r="J20" i="77"/>
  <c r="J21" i="77"/>
  <c r="J22" i="77"/>
  <c r="J23" i="77"/>
  <c r="J24" i="77"/>
  <c r="J25" i="77"/>
  <c r="C50" i="77"/>
  <c r="C49" i="77"/>
  <c r="J17" i="77"/>
  <c r="J16" i="77"/>
  <c r="J15" i="77"/>
  <c r="G15" i="77"/>
  <c r="J14" i="77"/>
  <c r="J13" i="77"/>
  <c r="G13" i="77"/>
  <c r="J12" i="77"/>
  <c r="G12" i="77"/>
  <c r="J11" i="77"/>
  <c r="J10" i="77"/>
  <c r="G10" i="77"/>
  <c r="G11" i="22"/>
  <c r="G12" i="22"/>
  <c r="G13" i="22"/>
  <c r="G14" i="22"/>
  <c r="G15" i="22"/>
  <c r="G16" i="22"/>
  <c r="G17" i="22"/>
  <c r="G18" i="22"/>
  <c r="G19" i="22"/>
  <c r="G20" i="22"/>
  <c r="G21" i="22"/>
  <c r="G22" i="22"/>
  <c r="G10" i="22"/>
  <c r="C49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G12" i="29"/>
  <c r="G13" i="29"/>
  <c r="G14" i="29"/>
  <c r="G15" i="29"/>
  <c r="G16" i="29"/>
  <c r="G11" i="35"/>
  <c r="G12" i="35"/>
  <c r="G13" i="35"/>
  <c r="G14" i="35"/>
  <c r="G15" i="35"/>
  <c r="G16" i="35"/>
  <c r="G10" i="35"/>
  <c r="J12" i="35"/>
  <c r="J13" i="35"/>
  <c r="J14" i="35"/>
  <c r="J15" i="35"/>
  <c r="J16" i="35"/>
  <c r="C51" i="87" l="1"/>
  <c r="C53" i="87" s="1"/>
  <c r="C51" i="84"/>
  <c r="C53" i="84" s="1"/>
  <c r="C51" i="85"/>
  <c r="C53" i="85" s="1"/>
  <c r="C64" i="92"/>
  <c r="C51" i="82"/>
  <c r="C53" i="82" s="1"/>
  <c r="C51" i="88"/>
  <c r="C53" i="88" s="1"/>
  <c r="C51" i="83"/>
  <c r="C53" i="83" s="1"/>
  <c r="C42" i="90"/>
  <c r="C44" i="90" s="1"/>
  <c r="C51" i="79"/>
  <c r="C53" i="79" s="1"/>
  <c r="C51" i="40"/>
  <c r="C53" i="40" s="1"/>
  <c r="C51" i="93"/>
  <c r="C53" i="93"/>
  <c r="C51" i="86"/>
  <c r="C53" i="86" s="1"/>
  <c r="C51" i="78"/>
  <c r="C53" i="78" s="1"/>
  <c r="C62" i="91"/>
  <c r="C64" i="91" s="1"/>
  <c r="C51" i="22"/>
  <c r="G11" i="7"/>
  <c r="G12" i="7"/>
  <c r="G13" i="7"/>
  <c r="G14" i="7"/>
  <c r="G15" i="7"/>
  <c r="G16" i="7"/>
  <c r="G10" i="7"/>
  <c r="J11" i="9" l="1"/>
  <c r="J12" i="9"/>
  <c r="J13" i="9"/>
  <c r="J14" i="9"/>
  <c r="J15" i="9"/>
  <c r="J16" i="9"/>
  <c r="G11" i="9"/>
  <c r="G12" i="9"/>
  <c r="G13" i="9"/>
  <c r="G14" i="9"/>
  <c r="G15" i="9"/>
  <c r="G16" i="9"/>
  <c r="G10" i="9"/>
  <c r="J17" i="76"/>
  <c r="G17" i="76"/>
  <c r="J16" i="76"/>
  <c r="G16" i="76"/>
  <c r="J15" i="76"/>
  <c r="G15" i="76"/>
  <c r="J14" i="76"/>
  <c r="G14" i="76"/>
  <c r="J13" i="76"/>
  <c r="G13" i="76"/>
  <c r="J12" i="76"/>
  <c r="G12" i="76"/>
  <c r="J11" i="76"/>
  <c r="G11" i="76"/>
  <c r="J10" i="76"/>
  <c r="G10" i="76"/>
  <c r="J11" i="37"/>
  <c r="J12" i="37"/>
  <c r="J13" i="37"/>
  <c r="J14" i="37"/>
  <c r="J15" i="37"/>
  <c r="J16" i="37"/>
  <c r="G11" i="37"/>
  <c r="G12" i="37"/>
  <c r="G13" i="37"/>
  <c r="G14" i="37"/>
  <c r="G15" i="37"/>
  <c r="G16" i="37"/>
  <c r="G10" i="37"/>
  <c r="C50" i="75"/>
  <c r="C49" i="75"/>
  <c r="J16" i="75"/>
  <c r="G16" i="75"/>
  <c r="J15" i="75"/>
  <c r="G15" i="75"/>
  <c r="J14" i="75"/>
  <c r="G14" i="75"/>
  <c r="J13" i="75"/>
  <c r="G13" i="75"/>
  <c r="J12" i="75"/>
  <c r="G12" i="75"/>
  <c r="J11" i="75"/>
  <c r="G11" i="75"/>
  <c r="J10" i="75"/>
  <c r="G10" i="75"/>
  <c r="C61" i="74"/>
  <c r="J18" i="74"/>
  <c r="G18" i="74"/>
  <c r="J17" i="74"/>
  <c r="G17" i="74"/>
  <c r="J16" i="74"/>
  <c r="J15" i="74"/>
  <c r="G15" i="74"/>
  <c r="J14" i="74"/>
  <c r="G14" i="74"/>
  <c r="J11" i="23"/>
  <c r="J12" i="23"/>
  <c r="J13" i="23"/>
  <c r="J14" i="23"/>
  <c r="J15" i="23"/>
  <c r="J16" i="23"/>
  <c r="G11" i="23"/>
  <c r="G12" i="23"/>
  <c r="G13" i="23"/>
  <c r="G14" i="23"/>
  <c r="G15" i="23"/>
  <c r="G16" i="23"/>
  <c r="G10" i="23"/>
  <c r="J11" i="18"/>
  <c r="J12" i="18"/>
  <c r="J13" i="18"/>
  <c r="J14" i="18"/>
  <c r="J15" i="18"/>
  <c r="J16" i="18"/>
  <c r="C51" i="18"/>
  <c r="C53" i="18" s="1"/>
  <c r="G11" i="18"/>
  <c r="G12" i="18"/>
  <c r="G13" i="18"/>
  <c r="G14" i="18"/>
  <c r="G15" i="18"/>
  <c r="G16" i="18"/>
  <c r="G10" i="18"/>
  <c r="J11" i="14"/>
  <c r="J12" i="14"/>
  <c r="J13" i="14"/>
  <c r="J14" i="14"/>
  <c r="J15" i="14"/>
  <c r="J16" i="14"/>
  <c r="G11" i="14"/>
  <c r="G12" i="14"/>
  <c r="G13" i="14"/>
  <c r="G14" i="14"/>
  <c r="G15" i="14"/>
  <c r="G16" i="14"/>
  <c r="G10" i="14"/>
  <c r="J11" i="36"/>
  <c r="J12" i="36"/>
  <c r="J13" i="36"/>
  <c r="J14" i="36"/>
  <c r="J15" i="36"/>
  <c r="J16" i="36"/>
  <c r="G11" i="36"/>
  <c r="G12" i="36"/>
  <c r="G13" i="36"/>
  <c r="G14" i="36"/>
  <c r="G15" i="36"/>
  <c r="G16" i="36"/>
  <c r="G10" i="36"/>
  <c r="J16" i="73"/>
  <c r="G16" i="73"/>
  <c r="J15" i="73"/>
  <c r="G15" i="73"/>
  <c r="J14" i="73"/>
  <c r="G14" i="73"/>
  <c r="J11" i="34"/>
  <c r="J12" i="34"/>
  <c r="J13" i="34"/>
  <c r="J14" i="34"/>
  <c r="J15" i="34"/>
  <c r="J16" i="34"/>
  <c r="G11" i="34"/>
  <c r="G12" i="34"/>
  <c r="G13" i="34"/>
  <c r="G14" i="34"/>
  <c r="G15" i="34"/>
  <c r="G16" i="34"/>
  <c r="G10" i="34"/>
  <c r="G11" i="33"/>
  <c r="G12" i="33"/>
  <c r="G13" i="33"/>
  <c r="G14" i="33"/>
  <c r="G15" i="33"/>
  <c r="G16" i="33"/>
  <c r="G10" i="33"/>
  <c r="J11" i="10"/>
  <c r="J12" i="10"/>
  <c r="J13" i="10"/>
  <c r="J14" i="10"/>
  <c r="J15" i="10"/>
  <c r="J16" i="10"/>
  <c r="G11" i="10"/>
  <c r="G12" i="10"/>
  <c r="G13" i="10"/>
  <c r="G14" i="10"/>
  <c r="G15" i="10"/>
  <c r="G16" i="10"/>
  <c r="G10" i="10"/>
  <c r="J11" i="20"/>
  <c r="J12" i="20"/>
  <c r="J13" i="20"/>
  <c r="J14" i="20"/>
  <c r="J15" i="20"/>
  <c r="J16" i="20"/>
  <c r="G11" i="20"/>
  <c r="G12" i="20"/>
  <c r="G13" i="20"/>
  <c r="G14" i="20"/>
  <c r="G15" i="20"/>
  <c r="G16" i="20"/>
  <c r="G10" i="20"/>
  <c r="C50" i="71"/>
  <c r="C49" i="71"/>
  <c r="G27" i="71"/>
  <c r="C51" i="71"/>
  <c r="C53" i="71" s="1"/>
  <c r="G11" i="42"/>
  <c r="G12" i="42"/>
  <c r="G13" i="42"/>
  <c r="G14" i="42"/>
  <c r="G15" i="42"/>
  <c r="G16" i="42"/>
  <c r="G10" i="42"/>
  <c r="J11" i="45"/>
  <c r="J12" i="45"/>
  <c r="J13" i="45"/>
  <c r="J14" i="45"/>
  <c r="J15" i="45"/>
  <c r="J16" i="45"/>
  <c r="G11" i="45"/>
  <c r="G12" i="45"/>
  <c r="G13" i="45"/>
  <c r="G14" i="45"/>
  <c r="G15" i="45"/>
  <c r="G16" i="45"/>
  <c r="G10" i="45"/>
  <c r="J19" i="70"/>
  <c r="G19" i="70"/>
  <c r="J18" i="70"/>
  <c r="G18" i="70"/>
  <c r="J17" i="70"/>
  <c r="G17" i="70"/>
  <c r="J16" i="70"/>
  <c r="G16" i="70"/>
  <c r="J15" i="70"/>
  <c r="G15" i="70"/>
  <c r="J14" i="70"/>
  <c r="G14" i="70"/>
  <c r="G11" i="25"/>
  <c r="G12" i="25"/>
  <c r="G13" i="25"/>
  <c r="G14" i="25"/>
  <c r="G15" i="25"/>
  <c r="G16" i="25"/>
  <c r="G10" i="25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G27" i="69"/>
  <c r="G22" i="69"/>
  <c r="G21" i="69"/>
  <c r="G20" i="69"/>
  <c r="G16" i="69"/>
  <c r="G15" i="69"/>
  <c r="G14" i="69"/>
  <c r="J13" i="69"/>
  <c r="G13" i="69"/>
  <c r="G29" i="68"/>
  <c r="G26" i="68"/>
  <c r="G24" i="68"/>
  <c r="J19" i="68"/>
  <c r="G19" i="68"/>
  <c r="J18" i="68"/>
  <c r="G18" i="68"/>
  <c r="J17" i="68"/>
  <c r="G17" i="68"/>
  <c r="J16" i="68"/>
  <c r="G16" i="68"/>
  <c r="J15" i="68"/>
  <c r="G15" i="68"/>
  <c r="J14" i="68"/>
  <c r="G14" i="68"/>
  <c r="G30" i="67"/>
  <c r="G29" i="67"/>
  <c r="G28" i="67"/>
  <c r="G25" i="67"/>
  <c r="G21" i="67"/>
  <c r="G20" i="67"/>
  <c r="G19" i="67"/>
  <c r="G18" i="67"/>
  <c r="G17" i="67"/>
  <c r="G16" i="67"/>
  <c r="G15" i="67"/>
  <c r="G14" i="67"/>
  <c r="C50" i="66"/>
  <c r="C49" i="66"/>
  <c r="J16" i="66"/>
  <c r="G16" i="66"/>
  <c r="J15" i="66"/>
  <c r="G15" i="66"/>
  <c r="J14" i="66"/>
  <c r="G14" i="66"/>
  <c r="J13" i="66"/>
  <c r="G13" i="66"/>
  <c r="J12" i="66"/>
  <c r="G12" i="66"/>
  <c r="J11" i="66"/>
  <c r="G11" i="66"/>
  <c r="J10" i="66"/>
  <c r="G10" i="66"/>
  <c r="G11" i="28"/>
  <c r="G12" i="28"/>
  <c r="G13" i="28"/>
  <c r="G14" i="28"/>
  <c r="G15" i="28"/>
  <c r="G16" i="28"/>
  <c r="G10" i="28"/>
  <c r="G11" i="30"/>
  <c r="G12" i="30"/>
  <c r="G13" i="30"/>
  <c r="G14" i="30"/>
  <c r="G15" i="30"/>
  <c r="G16" i="30"/>
  <c r="G10" i="30"/>
  <c r="G11" i="15"/>
  <c r="G12" i="15"/>
  <c r="G13" i="15"/>
  <c r="G14" i="15"/>
  <c r="G15" i="15"/>
  <c r="G16" i="15"/>
  <c r="G10" i="15"/>
  <c r="G11" i="29"/>
  <c r="G10" i="29"/>
  <c r="G11" i="52"/>
  <c r="G12" i="52"/>
  <c r="G13" i="52"/>
  <c r="G14" i="52"/>
  <c r="G15" i="52"/>
  <c r="G10" i="52"/>
  <c r="G11" i="24"/>
  <c r="G12" i="24"/>
  <c r="G13" i="24"/>
  <c r="G14" i="24"/>
  <c r="G15" i="24"/>
  <c r="G16" i="24"/>
  <c r="G10" i="24"/>
  <c r="C62" i="16"/>
  <c r="C64" i="16" s="1"/>
  <c r="G11" i="16"/>
  <c r="G12" i="16"/>
  <c r="G13" i="16"/>
  <c r="G14" i="16"/>
  <c r="G15" i="16"/>
  <c r="G16" i="16"/>
  <c r="G10" i="16"/>
  <c r="G11" i="13"/>
  <c r="G12" i="13"/>
  <c r="G13" i="13"/>
  <c r="G14" i="13"/>
  <c r="G15" i="13"/>
  <c r="G16" i="13"/>
  <c r="G10" i="13"/>
  <c r="C51" i="13"/>
  <c r="C53" i="13" s="1"/>
  <c r="G22" i="64"/>
  <c r="J21" i="64"/>
  <c r="G21" i="64"/>
  <c r="J20" i="64"/>
  <c r="G20" i="64"/>
  <c r="J19" i="64"/>
  <c r="G19" i="64"/>
  <c r="J18" i="64"/>
  <c r="G18" i="64"/>
  <c r="J17" i="64"/>
  <c r="G17" i="64"/>
  <c r="J16" i="64"/>
  <c r="G16" i="64"/>
  <c r="J15" i="64"/>
  <c r="G15" i="64"/>
  <c r="J14" i="64"/>
  <c r="C51" i="64" s="1"/>
  <c r="G14" i="64"/>
  <c r="G30" i="63"/>
  <c r="G29" i="63"/>
  <c r="G27" i="63"/>
  <c r="G26" i="63"/>
  <c r="G25" i="63"/>
  <c r="G24" i="63"/>
  <c r="G23" i="63"/>
  <c r="G22" i="63"/>
  <c r="G21" i="63"/>
  <c r="J18" i="63"/>
  <c r="G18" i="63"/>
  <c r="J16" i="63"/>
  <c r="G16" i="63"/>
  <c r="J15" i="63"/>
  <c r="G15" i="63"/>
  <c r="J14" i="63"/>
  <c r="C51" i="63" s="1"/>
  <c r="G14" i="63"/>
  <c r="G11" i="3"/>
  <c r="G12" i="3"/>
  <c r="G13" i="3"/>
  <c r="G14" i="3"/>
  <c r="G15" i="3"/>
  <c r="G16" i="3"/>
  <c r="G10" i="3"/>
  <c r="G11" i="5"/>
  <c r="G12" i="5"/>
  <c r="G13" i="5"/>
  <c r="G14" i="5"/>
  <c r="G15" i="5"/>
  <c r="G16" i="5"/>
  <c r="G10" i="5"/>
  <c r="J21" i="54"/>
  <c r="G11" i="54"/>
  <c r="G12" i="54"/>
  <c r="G13" i="54"/>
  <c r="G14" i="54"/>
  <c r="G15" i="54"/>
  <c r="G16" i="54"/>
  <c r="G17" i="54"/>
  <c r="G18" i="54"/>
  <c r="G19" i="54"/>
  <c r="G20" i="54"/>
  <c r="G21" i="54"/>
  <c r="G10" i="54"/>
  <c r="G15" i="1"/>
  <c r="G16" i="1"/>
  <c r="G17" i="1"/>
  <c r="G19" i="1"/>
  <c r="G21" i="1"/>
  <c r="G23" i="1"/>
  <c r="G24" i="1"/>
  <c r="G25" i="1"/>
  <c r="G14" i="1"/>
  <c r="G14" i="2"/>
  <c r="G15" i="2"/>
  <c r="G16" i="2"/>
  <c r="G17" i="2"/>
  <c r="G18" i="2"/>
  <c r="G19" i="2"/>
  <c r="G13" i="2"/>
  <c r="J18" i="8"/>
  <c r="J17" i="8"/>
  <c r="G11" i="8"/>
  <c r="G12" i="8"/>
  <c r="G13" i="8"/>
  <c r="G14" i="8"/>
  <c r="G15" i="8"/>
  <c r="G16" i="8"/>
  <c r="G17" i="8"/>
  <c r="G18" i="8"/>
  <c r="G10" i="8"/>
  <c r="J19" i="6"/>
  <c r="G11" i="6"/>
  <c r="G12" i="6"/>
  <c r="G13" i="6"/>
  <c r="G14" i="6"/>
  <c r="G15" i="6"/>
  <c r="G16" i="6"/>
  <c r="G17" i="6"/>
  <c r="G18" i="6"/>
  <c r="G19" i="6"/>
  <c r="G10" i="6"/>
  <c r="G11" i="17"/>
  <c r="G12" i="17"/>
  <c r="G13" i="17"/>
  <c r="G14" i="17"/>
  <c r="G15" i="17"/>
  <c r="G16" i="17"/>
  <c r="G10" i="17"/>
  <c r="G17" i="19"/>
  <c r="J17" i="19"/>
  <c r="G11" i="19"/>
  <c r="G12" i="19"/>
  <c r="G13" i="19"/>
  <c r="G14" i="19"/>
  <c r="G15" i="19"/>
  <c r="G16" i="19"/>
  <c r="G10" i="19"/>
  <c r="G17" i="27"/>
  <c r="G11" i="27"/>
  <c r="G12" i="27"/>
  <c r="G13" i="27"/>
  <c r="G14" i="27"/>
  <c r="G15" i="27"/>
  <c r="G16" i="27"/>
  <c r="G10" i="27"/>
  <c r="J17" i="27"/>
  <c r="J10" i="53"/>
  <c r="J11" i="53"/>
  <c r="J17" i="53"/>
  <c r="J16" i="53"/>
  <c r="J15" i="53"/>
  <c r="J14" i="53"/>
  <c r="J13" i="53"/>
  <c r="J12" i="53"/>
  <c r="J10" i="54"/>
  <c r="J11" i="54"/>
  <c r="J12" i="54"/>
  <c r="J13" i="54"/>
  <c r="J14" i="54"/>
  <c r="J15" i="54"/>
  <c r="J16" i="54"/>
  <c r="J17" i="54"/>
  <c r="J18" i="54"/>
  <c r="J19" i="54"/>
  <c r="J20" i="54"/>
  <c r="J10" i="45"/>
  <c r="C50" i="45"/>
  <c r="C49" i="45"/>
  <c r="J10" i="42"/>
  <c r="J11" i="42"/>
  <c r="J12" i="42"/>
  <c r="J13" i="42"/>
  <c r="J14" i="42"/>
  <c r="J15" i="42"/>
  <c r="J16" i="42"/>
  <c r="C62" i="42"/>
  <c r="C64" i="42" s="1"/>
  <c r="C61" i="42"/>
  <c r="C60" i="42"/>
  <c r="J10" i="40"/>
  <c r="J11" i="40"/>
  <c r="J12" i="40"/>
  <c r="J13" i="40"/>
  <c r="J14" i="40"/>
  <c r="J15" i="40"/>
  <c r="J16" i="40"/>
  <c r="J10" i="37"/>
  <c r="C50" i="37"/>
  <c r="C49" i="37"/>
  <c r="J10" i="35"/>
  <c r="C51" i="35" s="1"/>
  <c r="C53" i="35" s="1"/>
  <c r="J11" i="35"/>
  <c r="C50" i="35"/>
  <c r="C49" i="35"/>
  <c r="J10" i="34"/>
  <c r="C50" i="34"/>
  <c r="C49" i="34"/>
  <c r="J10" i="36"/>
  <c r="C50" i="36"/>
  <c r="C49" i="36"/>
  <c r="J10" i="32"/>
  <c r="J10" i="33"/>
  <c r="J11" i="33"/>
  <c r="J12" i="33"/>
  <c r="J13" i="33"/>
  <c r="J14" i="33"/>
  <c r="J15" i="33"/>
  <c r="J16" i="33"/>
  <c r="C50" i="33"/>
  <c r="C49" i="33"/>
  <c r="J10" i="52"/>
  <c r="J11" i="52"/>
  <c r="J12" i="52"/>
  <c r="J13" i="52"/>
  <c r="C51" i="52" s="1"/>
  <c r="C53" i="52" s="1"/>
  <c r="J14" i="52"/>
  <c r="J15" i="52"/>
  <c r="C50" i="52"/>
  <c r="C49" i="52"/>
  <c r="J10" i="29"/>
  <c r="J11" i="29"/>
  <c r="J12" i="29"/>
  <c r="J13" i="29"/>
  <c r="J14" i="29"/>
  <c r="J15" i="29"/>
  <c r="J16" i="29"/>
  <c r="C50" i="29"/>
  <c r="C49" i="29"/>
  <c r="J10" i="30"/>
  <c r="J11" i="30"/>
  <c r="J12" i="30"/>
  <c r="J13" i="30"/>
  <c r="J14" i="30"/>
  <c r="J15" i="30"/>
  <c r="J16" i="30"/>
  <c r="C51" i="30"/>
  <c r="C53" i="30" s="1"/>
  <c r="C50" i="30"/>
  <c r="C49" i="30"/>
  <c r="J10" i="27"/>
  <c r="J11" i="27"/>
  <c r="J12" i="27"/>
  <c r="J13" i="27"/>
  <c r="J14" i="27"/>
  <c r="C51" i="27" s="1"/>
  <c r="C53" i="27" s="1"/>
  <c r="J15" i="27"/>
  <c r="J16" i="27"/>
  <c r="C50" i="27"/>
  <c r="C49" i="27"/>
  <c r="J10" i="28"/>
  <c r="J11" i="28"/>
  <c r="J12" i="28"/>
  <c r="J13" i="28"/>
  <c r="J14" i="28"/>
  <c r="J15" i="28"/>
  <c r="J16" i="28"/>
  <c r="C51" i="28"/>
  <c r="C53" i="28" s="1"/>
  <c r="C50" i="28"/>
  <c r="C49" i="28"/>
  <c r="J10" i="26"/>
  <c r="J11" i="26"/>
  <c r="J17" i="26"/>
  <c r="J16" i="26"/>
  <c r="J15" i="26"/>
  <c r="J14" i="26"/>
  <c r="J13" i="26"/>
  <c r="J12" i="26"/>
  <c r="J10" i="25"/>
  <c r="J11" i="25"/>
  <c r="J12" i="25"/>
  <c r="J13" i="25"/>
  <c r="J14" i="25"/>
  <c r="J15" i="25"/>
  <c r="J16" i="25"/>
  <c r="C61" i="25"/>
  <c r="C60" i="25"/>
  <c r="J10" i="24"/>
  <c r="J11" i="24"/>
  <c r="J12" i="24"/>
  <c r="J13" i="24"/>
  <c r="J14" i="24"/>
  <c r="J15" i="24"/>
  <c r="J16" i="24"/>
  <c r="C49" i="24"/>
  <c r="C48" i="24"/>
  <c r="J10" i="23"/>
  <c r="C50" i="23"/>
  <c r="C49" i="23"/>
  <c r="J10" i="22"/>
  <c r="C53" i="22"/>
  <c r="C50" i="22"/>
  <c r="J10" i="20"/>
  <c r="J10" i="19"/>
  <c r="J11" i="19"/>
  <c r="J12" i="19"/>
  <c r="J13" i="19"/>
  <c r="J14" i="19"/>
  <c r="J15" i="19"/>
  <c r="J16" i="19"/>
  <c r="J10" i="18"/>
  <c r="C50" i="18"/>
  <c r="C49" i="18"/>
  <c r="J10" i="16"/>
  <c r="J11" i="16"/>
  <c r="J12" i="16"/>
  <c r="J13" i="16"/>
  <c r="J14" i="16"/>
  <c r="J15" i="16"/>
  <c r="J16" i="16"/>
  <c r="C61" i="16"/>
  <c r="C60" i="16"/>
  <c r="J10" i="15"/>
  <c r="C61" i="15" s="1"/>
  <c r="C63" i="15" s="1"/>
  <c r="J11" i="15"/>
  <c r="J12" i="15"/>
  <c r="J13" i="15"/>
  <c r="J14" i="15"/>
  <c r="J15" i="15"/>
  <c r="J16" i="15"/>
  <c r="C60" i="15"/>
  <c r="C59" i="15"/>
  <c r="J10" i="14"/>
  <c r="C50" i="14"/>
  <c r="C49" i="14"/>
  <c r="J10" i="13"/>
  <c r="J11" i="13"/>
  <c r="J12" i="13"/>
  <c r="J13" i="13"/>
  <c r="J14" i="13"/>
  <c r="J15" i="13"/>
  <c r="J16" i="13"/>
  <c r="C50" i="13"/>
  <c r="C49" i="13"/>
  <c r="J10" i="12"/>
  <c r="J11" i="12"/>
  <c r="J12" i="12"/>
  <c r="J13" i="12"/>
  <c r="J14" i="12"/>
  <c r="J15" i="12"/>
  <c r="J16" i="12"/>
  <c r="C51" i="12"/>
  <c r="C53" i="12" s="1"/>
  <c r="C50" i="12"/>
  <c r="C49" i="12"/>
  <c r="J10" i="10"/>
  <c r="C49" i="10"/>
  <c r="J10" i="9"/>
  <c r="J10" i="8"/>
  <c r="J11" i="8"/>
  <c r="J12" i="8"/>
  <c r="J13" i="8"/>
  <c r="J14" i="8"/>
  <c r="J15" i="8"/>
  <c r="J16" i="8"/>
  <c r="J10" i="7"/>
  <c r="J11" i="7"/>
  <c r="C51" i="7" s="1"/>
  <c r="C53" i="7" s="1"/>
  <c r="J12" i="7"/>
  <c r="J13" i="7"/>
  <c r="J14" i="7"/>
  <c r="J15" i="7"/>
  <c r="J16" i="7"/>
  <c r="C50" i="7"/>
  <c r="C49" i="7"/>
  <c r="J10" i="6"/>
  <c r="J11" i="6"/>
  <c r="J12" i="6"/>
  <c r="J13" i="6"/>
  <c r="J14" i="6"/>
  <c r="J15" i="6"/>
  <c r="J16" i="6"/>
  <c r="J17" i="6"/>
  <c r="J18" i="6"/>
  <c r="J11" i="5"/>
  <c r="J12" i="5"/>
  <c r="J10" i="3"/>
  <c r="J11" i="3"/>
  <c r="J12" i="3"/>
  <c r="J13" i="3"/>
  <c r="J14" i="3"/>
  <c r="J15" i="3"/>
  <c r="J16" i="3"/>
  <c r="J13" i="2"/>
  <c r="J14" i="2"/>
  <c r="J15" i="2"/>
  <c r="J16" i="2"/>
  <c r="J17" i="2"/>
  <c r="J18" i="2"/>
  <c r="J19" i="2"/>
  <c r="C37" i="2"/>
  <c r="J14" i="1"/>
  <c r="J15" i="1"/>
  <c r="J16" i="1"/>
  <c r="J17" i="1"/>
  <c r="J18" i="1"/>
  <c r="J19" i="1"/>
  <c r="C50" i="1"/>
  <c r="C49" i="1"/>
  <c r="C51" i="26" l="1"/>
  <c r="C53" i="26" s="1"/>
  <c r="C39" i="2"/>
  <c r="C41" i="2" s="1"/>
  <c r="C62" i="74"/>
  <c r="C51" i="54"/>
  <c r="C53" i="54" s="1"/>
  <c r="C46" i="69"/>
  <c r="C48" i="69" s="1"/>
  <c r="C51" i="53"/>
  <c r="C53" i="53" s="1"/>
  <c r="C51" i="5"/>
  <c r="C53" i="5" s="1"/>
  <c r="C51" i="3"/>
  <c r="C53" i="3" s="1"/>
  <c r="C51" i="19"/>
  <c r="C53" i="19" s="1"/>
  <c r="C64" i="68"/>
  <c r="C53" i="64"/>
  <c r="C51" i="45"/>
  <c r="C53" i="45" s="1"/>
  <c r="C64" i="74"/>
  <c r="C51" i="33"/>
  <c r="C53" i="33" s="1"/>
  <c r="C51" i="34"/>
  <c r="C53" i="34" s="1"/>
  <c r="C62" i="25"/>
  <c r="C64" i="25" s="1"/>
  <c r="C53" i="63"/>
  <c r="C51" i="23"/>
  <c r="C53" i="23" s="1"/>
  <c r="C51" i="1"/>
  <c r="C53" i="1" s="1"/>
  <c r="C50" i="24"/>
  <c r="C52" i="24" s="1"/>
  <c r="C51" i="36"/>
  <c r="C53" i="36" s="1"/>
  <c r="C51" i="29"/>
  <c r="C53" i="29" s="1"/>
  <c r="C51" i="37"/>
  <c r="C53" i="37" s="1"/>
  <c r="C51" i="75"/>
  <c r="C53" i="75" s="1"/>
  <c r="C51" i="14"/>
  <c r="C53" i="14" s="1"/>
  <c r="C51" i="10"/>
  <c r="C53" i="10" s="1"/>
  <c r="C51" i="66"/>
  <c r="C53" i="66" s="1"/>
</calcChain>
</file>

<file path=xl/sharedStrings.xml><?xml version="1.0" encoding="utf-8"?>
<sst xmlns="http://schemas.openxmlformats.org/spreadsheetml/2006/main" count="4892" uniqueCount="233">
  <si>
    <t>FM-PROD-0053</t>
  </si>
  <si>
    <t>CHECK SHEET ACHIEVEMENT TEACHING FACTORY</t>
  </si>
  <si>
    <t xml:space="preserve"> Nama M/P</t>
  </si>
  <si>
    <t>Periode</t>
  </si>
  <si>
    <t xml:space="preserve"> Nama TF</t>
  </si>
  <si>
    <t>MUHAMADIYAH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</si>
  <si>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</si>
  <si>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</si>
  <si>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</si>
  <si>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</si>
  <si>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</si>
  <si>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</si>
  <si>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</si>
  <si>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</si>
  <si>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</si>
  <si>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</si>
  <si>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</si>
  <si>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</si>
  <si>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 xml:space="preserve">COVER SOCKET </t>
  </si>
  <si>
    <t>FINISHING</t>
  </si>
  <si>
    <t>C LEAD WINKER</t>
  </si>
  <si>
    <t>K59</t>
  </si>
  <si>
    <t>COVER</t>
  </si>
  <si>
    <t>K81A</t>
  </si>
  <si>
    <t>SUSPENG C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</si>
  <si>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</si>
  <si>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</si>
  <si>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</si>
  <si>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</si>
  <si>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</si>
  <si>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</si>
  <si>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</si>
  <si>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COVER SOCKET</t>
  </si>
  <si>
    <t>CHECKER</t>
  </si>
  <si>
    <t>BULBYNT</t>
  </si>
  <si>
    <t>R COVER</t>
  </si>
  <si>
    <t>G04447</t>
  </si>
  <si>
    <t>INDRA ZAELANI</t>
  </si>
  <si>
    <t xml:space="preserve">KONB L </t>
  </si>
  <si>
    <t>17A381-AC</t>
  </si>
  <si>
    <t>KNOB L</t>
  </si>
  <si>
    <t xml:space="preserve">CAP RUBBER </t>
  </si>
  <si>
    <t>G04129</t>
  </si>
  <si>
    <t>C CONNECTOR</t>
  </si>
  <si>
    <t>K2S</t>
  </si>
  <si>
    <t>32103-K2S</t>
  </si>
  <si>
    <t>DAMPER</t>
  </si>
  <si>
    <t>209Z</t>
  </si>
  <si>
    <t>DHEA NAUFALIDA</t>
  </si>
  <si>
    <t>FINSHING</t>
  </si>
  <si>
    <t>CAP RUBBER</t>
  </si>
  <si>
    <t>HALDI MALDANI</t>
  </si>
  <si>
    <t>output</t>
  </si>
  <si>
    <t>B5D</t>
  </si>
  <si>
    <t>TIARA RAHMAWATI</t>
  </si>
  <si>
    <t>C REAR STOP</t>
  </si>
  <si>
    <t>G00679</t>
  </si>
  <si>
    <t>FADHIL MUHAMMAD</t>
  </si>
  <si>
    <t>WIR</t>
  </si>
  <si>
    <t xml:space="preserve">WIR </t>
  </si>
  <si>
    <t>FAHMI RISTIADI</t>
  </si>
  <si>
    <t xml:space="preserve">KNOB L </t>
  </si>
  <si>
    <t xml:space="preserve">COVER </t>
  </si>
  <si>
    <t>C LED WINKER</t>
  </si>
  <si>
    <t>M FAIZ A</t>
  </si>
  <si>
    <t xml:space="preserve">COCVER SOCKET </t>
  </si>
  <si>
    <t>G WASHER</t>
  </si>
  <si>
    <t>BZ010</t>
  </si>
  <si>
    <t>GINANJAR</t>
  </si>
  <si>
    <t>K56-N100</t>
  </si>
  <si>
    <t>RIAN ADI FIRMANSYAH</t>
  </si>
  <si>
    <t>SEAL</t>
  </si>
  <si>
    <t>TA1290</t>
  </si>
  <si>
    <t xml:space="preserve">SEAL </t>
  </si>
  <si>
    <t>TAI290</t>
  </si>
  <si>
    <t>ZOHAN SETIA BUDI</t>
  </si>
  <si>
    <t xml:space="preserve">G WASHER </t>
  </si>
  <si>
    <t>MUHAMMAD LAKSMANA</t>
  </si>
  <si>
    <t>K15-6000</t>
  </si>
  <si>
    <t>MUHAMMAD MAULANA</t>
  </si>
  <si>
    <t>BUL BYNT</t>
  </si>
  <si>
    <t xml:space="preserve">DERI RAHMAT </t>
  </si>
  <si>
    <t>HOLDER</t>
  </si>
  <si>
    <t>C1836</t>
  </si>
  <si>
    <t>IRFAN FAUZI</t>
  </si>
  <si>
    <t>C CONNCETOR</t>
  </si>
  <si>
    <t>BLB BYNT</t>
  </si>
  <si>
    <t>ADEN APRILIAN</t>
  </si>
  <si>
    <t>ANDRE WIRA SATRIA</t>
  </si>
  <si>
    <t xml:space="preserve">MUHAMMAD FAJAR </t>
  </si>
  <si>
    <t>GO4447</t>
  </si>
  <si>
    <t xml:space="preserve">MUHAMMAD RIFKI WIJAYA </t>
  </si>
  <si>
    <t>SURYA AJI</t>
  </si>
  <si>
    <t>17A81A-AC</t>
  </si>
  <si>
    <t>BOOT</t>
  </si>
  <si>
    <t>.03802</t>
  </si>
  <si>
    <t>REGA ADHITYA</t>
  </si>
  <si>
    <t>MUHAMMAD ARRAFI</t>
  </si>
  <si>
    <t>KHAYRU LUTHFI</t>
  </si>
  <si>
    <t>AHMAD FAUDZAN</t>
  </si>
  <si>
    <t xml:space="preserve">CAP RUBER </t>
  </si>
  <si>
    <t>MUHAMMAD ZAMY</t>
  </si>
  <si>
    <t>MUHAMMAD LURY</t>
  </si>
  <si>
    <t>MUHAMMAD ADE ANGGARA</t>
  </si>
  <si>
    <t>ADIRA SUANDI</t>
  </si>
  <si>
    <t xml:space="preserve">MUHAMMAD RAFFIE MULINDRA </t>
  </si>
  <si>
    <t>WANDI</t>
  </si>
  <si>
    <t>B2010</t>
  </si>
  <si>
    <t>RAMA DANDI NASUTION</t>
  </si>
  <si>
    <t>MELATI HERWINUARI PUTRI</t>
  </si>
  <si>
    <t>GROMET</t>
  </si>
  <si>
    <t>NA1550</t>
  </si>
  <si>
    <t>MILA AYU RAHMAWATI</t>
  </si>
  <si>
    <t>MUHAMMAD FAHRU ROJI</t>
  </si>
  <si>
    <t>BUBLYNT</t>
  </si>
  <si>
    <t>RIKI AGUNG</t>
  </si>
  <si>
    <t>ADAM HASANUDIN</t>
  </si>
  <si>
    <t>PACKING</t>
  </si>
  <si>
    <t>MUHAMMAD DZAKY</t>
  </si>
  <si>
    <t>K56</t>
  </si>
  <si>
    <t>K25</t>
  </si>
  <si>
    <t>MUHAMMAD ARIF WICAKSONO</t>
  </si>
  <si>
    <t>K59-A700</t>
  </si>
  <si>
    <t>HENDRA</t>
  </si>
  <si>
    <t>C CONECTOR</t>
  </si>
  <si>
    <t>KIT-E100</t>
  </si>
  <si>
    <t>K2S-N000</t>
  </si>
  <si>
    <t>AISYAH A</t>
  </si>
  <si>
    <t>IRHAM HAMIDI</t>
  </si>
  <si>
    <t>MUHAMMAD ILHAM HERMANSYAH</t>
  </si>
  <si>
    <t>G01330</t>
  </si>
  <si>
    <t>BANG BANG</t>
  </si>
  <si>
    <t>COVER CLUTH</t>
  </si>
  <si>
    <t>G05699</t>
  </si>
  <si>
    <t>AFRIYAN</t>
  </si>
  <si>
    <t>ADP-9-INL</t>
  </si>
  <si>
    <t>LOW C REAR STOP</t>
  </si>
  <si>
    <t>K1T</t>
  </si>
  <si>
    <t>KNOB-L</t>
  </si>
  <si>
    <t>ASEP SAMSUDIN</t>
  </si>
  <si>
    <t>GILANG F</t>
  </si>
  <si>
    <t>PUTRI F</t>
  </si>
  <si>
    <t>GALANG A</t>
  </si>
  <si>
    <t>INAH</t>
  </si>
  <si>
    <t>KIKI</t>
  </si>
  <si>
    <t>SUSI</t>
  </si>
  <si>
    <t>SURYA PRATAMA</t>
  </si>
  <si>
    <t>PROTECTOR</t>
  </si>
  <si>
    <t>KEV-8800</t>
  </si>
  <si>
    <t>0755</t>
  </si>
  <si>
    <t>TASYA MPL</t>
  </si>
  <si>
    <t>REZA MALDINI</t>
  </si>
  <si>
    <t>K81</t>
  </si>
  <si>
    <t>RAYHAN</t>
  </si>
  <si>
    <t>HARYASENA</t>
  </si>
  <si>
    <t>K15-9200</t>
  </si>
  <si>
    <t>ADJI NUR AMALIA</t>
  </si>
  <si>
    <t>ALVIN</t>
  </si>
  <si>
    <t>ADINDA NAYSILA</t>
  </si>
  <si>
    <t>OKA PRASETYO</t>
  </si>
  <si>
    <t>RIFKI (MPL)</t>
  </si>
  <si>
    <t>K15-9201</t>
  </si>
  <si>
    <t>DIMAS A</t>
  </si>
  <si>
    <t>BEI-KMI-004</t>
  </si>
  <si>
    <t>RAMDANII</t>
  </si>
  <si>
    <t>DIMAS ILHAM</t>
  </si>
  <si>
    <t>RUBBER COVER</t>
  </si>
  <si>
    <t>DIMAS MAULANA</t>
  </si>
  <si>
    <t>COVER RED</t>
  </si>
  <si>
    <t>DELLA CITRA CARROLINE</t>
  </si>
  <si>
    <t xml:space="preserve">GROMET </t>
  </si>
  <si>
    <t>RISKA</t>
  </si>
  <si>
    <t>NATASYA</t>
  </si>
  <si>
    <t>M AKBAR</t>
  </si>
  <si>
    <t>5 OKTOBER - 15 NOVEMBER 2022</t>
  </si>
  <si>
    <t>14 OKTOBER - 15 NOVEMEBR</t>
  </si>
  <si>
    <t>25 OKTOBER - 15 NOVEMBER 2022</t>
  </si>
  <si>
    <t xml:space="preserve">KNOB-L </t>
  </si>
  <si>
    <t xml:space="preserve">C CONECTOR </t>
  </si>
  <si>
    <t>BEI KMI</t>
  </si>
  <si>
    <t>253-000</t>
  </si>
  <si>
    <t>ODIH</t>
  </si>
  <si>
    <t>ASWA NINGSIH</t>
  </si>
  <si>
    <t>C LED WNKER</t>
  </si>
  <si>
    <t xml:space="preserve"> C CONECTOR</t>
  </si>
  <si>
    <t>5 OKTOBER - 14 OKTOBER 2022</t>
  </si>
  <si>
    <t>5 OKTOBER - 15 OKTOBER 2022</t>
  </si>
  <si>
    <t>5OKTOBER -14OKTOBER 2022</t>
  </si>
  <si>
    <t>5OKTOBER - 14NOVEMBER 2022</t>
  </si>
  <si>
    <t>5OKTOBER-14OKTOBER 2022</t>
  </si>
  <si>
    <t>5OKTOBER-14OKTOBER2022</t>
  </si>
  <si>
    <t>5OKTOBER -15NOVEMBER 2022</t>
  </si>
  <si>
    <t>5OKTOBER - 14OKTOBER 2022</t>
  </si>
  <si>
    <t>5OKTOBER -14NOVEMBER 2022</t>
  </si>
  <si>
    <t>ADMIN</t>
  </si>
  <si>
    <t>17NOVEMBER-15NOVEMBER 2022</t>
  </si>
  <si>
    <t>5OKTOBER -14OTOBER 2022</t>
  </si>
  <si>
    <t>17OKTOBER-15NOVEMBER 2022</t>
  </si>
  <si>
    <t>BEI KMI 004</t>
  </si>
  <si>
    <t>CAP</t>
  </si>
  <si>
    <t>0313</t>
  </si>
  <si>
    <t>WIR-SL</t>
  </si>
  <si>
    <t>GUIDE CHAIN</t>
  </si>
  <si>
    <t>1261053-0267</t>
  </si>
  <si>
    <t>17OKTOBER-15NOVEMER 2022</t>
  </si>
  <si>
    <t>Z1ID</t>
  </si>
  <si>
    <t>K56-N000</t>
  </si>
  <si>
    <t>5OKTOBER - 15NOVEMBER 2022</t>
  </si>
  <si>
    <t xml:space="preserve">209Z </t>
  </si>
  <si>
    <t>K18</t>
  </si>
  <si>
    <t>IKHSAN</t>
  </si>
  <si>
    <t>25OKTOBER-15NOVEMBER-222</t>
  </si>
  <si>
    <t>ROMANSYAH ADITAMA</t>
  </si>
  <si>
    <t>HELPER</t>
  </si>
  <si>
    <t>DRUPADI</t>
  </si>
  <si>
    <t>FEBY ADIAR</t>
  </si>
  <si>
    <t>RAMDAN ABIDIN</t>
  </si>
  <si>
    <t>SYARIF ARDIANTO</t>
  </si>
  <si>
    <t>REHAN MA</t>
  </si>
  <si>
    <t>SHIELED STERING</t>
  </si>
  <si>
    <t>NA1260</t>
  </si>
  <si>
    <t>C INJECTOR</t>
  </si>
  <si>
    <t>YHAN</t>
  </si>
  <si>
    <t>C ONECTOR</t>
  </si>
  <si>
    <t>SEA</t>
  </si>
  <si>
    <t>WIWI PARIDA</t>
  </si>
  <si>
    <t>71A381-AC</t>
  </si>
  <si>
    <t>SHIELD STERING</t>
  </si>
  <si>
    <t>NA1330</t>
  </si>
  <si>
    <t>32411-253-000</t>
  </si>
  <si>
    <t>5 OKTOBER - 14 NOVEMBER 2022</t>
  </si>
  <si>
    <t>17OKTOBER - 15NOVEMBER 20222</t>
  </si>
  <si>
    <t>GR0MET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</si>
</sst>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name val="Times New Roman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rgb="FF000000"/>
      </left>
      <right/>
      <top style="double">
        <color rgb="FF000000"/>
      </top>
      <bottom style="double">
        <color auto="1"/>
      </bottom>
      <diagonal/>
    </border>
    <border>
      <left/>
      <right style="double">
        <color rgb="FF000000"/>
      </right>
      <top style="double">
        <color rgb="FF000000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top"/>
    </xf>
    <xf numFmtId="0" fontId="0" fillId="0" borderId="10" xfId="0" applyNumberFormat="1" applyFont="1" applyFill="1" applyBorder="1" applyAlignment="1">
      <alignment horizontal="center" vertical="top"/>
    </xf>
    <xf numFmtId="0" fontId="0" fillId="0" borderId="9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3" xfId="0" applyNumberFormat="1" applyFill="1" applyBorder="1">
      <alignment vertical="center"/>
    </xf>
    <xf numFmtId="0" fontId="0" fillId="0" borderId="14" xfId="0" applyNumberFormat="1" applyFill="1" applyBorder="1">
      <alignment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 wrapText="1"/>
    </xf>
    <xf numFmtId="0" fontId="0" fillId="0" borderId="23" xfId="0" applyNumberFormat="1" applyFill="1" applyBorder="1" applyAlignment="1">
      <alignment horizontal="center" vertical="center"/>
    </xf>
    <xf numFmtId="0" fontId="0" fillId="0" borderId="24" xfId="0" applyNumberFormat="1" applyFill="1" applyBorder="1" applyAlignment="1">
      <alignment horizontal="center" vertical="center"/>
    </xf>
    <xf numFmtId="0" fontId="0" fillId="0" borderId="25" xfId="0" applyNumberFormat="1" applyFill="1" applyBorder="1">
      <alignment vertical="center"/>
    </xf>
    <xf numFmtId="46" fontId="0" fillId="0" borderId="9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top"/>
    </xf>
    <xf numFmtId="14" fontId="0" fillId="0" borderId="10" xfId="0" applyNumberFormat="1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46" fontId="0" fillId="0" borderId="10" xfId="0" applyNumberFormat="1" applyFill="1" applyBorder="1" applyAlignment="1">
      <alignment horizontal="center" vertical="center"/>
    </xf>
    <xf numFmtId="21" fontId="0" fillId="0" borderId="9" xfId="0" applyNumberFormat="1" applyFill="1" applyBorder="1" applyAlignment="1">
      <alignment horizontal="center" vertical="center"/>
    </xf>
    <xf numFmtId="21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Border="1" applyAlignment="1">
      <alignment horizontal="left" vertical="center"/>
    </xf>
    <xf numFmtId="2" fontId="0" fillId="0" borderId="2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3" fontId="0" fillId="0" borderId="10" xfId="0" applyNumberFormat="1" applyFill="1" applyBorder="1" applyAlignment="1">
      <alignment horizontal="center" vertical="center"/>
    </xf>
    <xf numFmtId="46" fontId="0" fillId="0" borderId="10" xfId="0" applyNumberFormat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top"/>
    </xf>
    <xf numFmtId="21" fontId="0" fillId="0" borderId="10" xfId="0" applyNumberFormat="1" applyFill="1" applyBorder="1" applyAlignment="1">
      <alignment horizontal="center" vertical="center"/>
    </xf>
    <xf numFmtId="21" fontId="0" fillId="0" borderId="10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3" fontId="0" fillId="0" borderId="10" xfId="0" applyNumberFormat="1" applyFont="1" applyBorder="1" applyAlignment="1">
      <alignment horizontal="center" vertical="center"/>
    </xf>
    <xf numFmtId="21" fontId="0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3" fontId="0" fillId="0" borderId="0" xfId="0" applyNumberFormat="1" applyFill="1" applyBorder="1" applyAlignment="1">
      <alignment horizontal="left" vertical="center"/>
    </xf>
    <xf numFmtId="0" fontId="3" fillId="0" borderId="10" xfId="0" applyNumberFormat="1" applyFont="1" applyFill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12" xfId="0" applyNumberForma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left" vertical="center" wrapText="1"/>
    </xf>
    <xf numFmtId="2" fontId="0" fillId="0" borderId="10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6" fillId="0" borderId="10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1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6" fillId="0" borderId="9" xfId="0" applyNumberFormat="1" applyFont="1" applyFill="1" applyBorder="1" applyAlignment="1">
      <alignment horizontal="center" vertical="top"/>
    </xf>
    <xf numFmtId="0" fontId="6" fillId="0" borderId="0" xfId="0" applyNumberFormat="1" applyFont="1" applyFill="1" applyBorder="1" applyAlignment="1">
      <alignment horizontal="left" vertical="center"/>
    </xf>
    <xf numFmtId="14" fontId="0" fillId="0" borderId="2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14" fontId="6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14" fontId="0" fillId="0" borderId="10" xfId="0" applyNumberFormat="1" applyFont="1" applyFill="1" applyBorder="1" applyAlignment="1">
      <alignment horizontal="center" vertical="top"/>
    </xf>
    <xf numFmtId="0" fontId="6" fillId="0" borderId="10" xfId="0" quotePrefix="1" applyNumberFormat="1" applyFont="1" applyFill="1" applyBorder="1" applyAlignment="1">
      <alignment horizontal="center" vertical="center"/>
    </xf>
    <xf numFmtId="0" fontId="7" fillId="0" borderId="10" xfId="1" applyBorder="1" applyAlignment="1">
      <alignment horizontal="center" vertical="center"/>
    </xf>
    <xf numFmtId="14" fontId="0" fillId="0" borderId="10" xfId="0" applyNumberFormat="1" applyBorder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6" fontId="6" fillId="0" borderId="9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6" xfId="0" applyNumberFormat="1" applyFont="1" applyFill="1" applyBorder="1" applyAlignment="1">
      <alignment horizontal="left" vertical="center"/>
    </xf>
    <xf numFmtId="0" fontId="2" fillId="0" borderId="2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0" fillId="0" borderId="12" xfId="0" applyNumberFormat="1" applyFill="1" applyBorder="1" applyAlignment="1">
      <alignment horizontal="center" vertical="center"/>
    </xf>
    <xf numFmtId="16" fontId="2" fillId="0" borderId="0" xfId="0" applyNumberFormat="1" applyFont="1" applyFill="1" applyAlignment="1">
      <alignment horizontal="left" vertical="center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27" xfId="0" applyNumberFormat="1" applyFont="1" applyFill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651F175D-0AA4-4F48-B773-CE9C8CBC3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7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ustomXml" Target="../ink/ink8.xml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ustomXml" Target="../ink/ink14.xml"/><Relationship Id="rId13" Type="http://schemas.openxmlformats.org/officeDocument/2006/relationships/customXml" Target="../ink/ink19.xml"/><Relationship Id="rId18" Type="http://schemas.openxmlformats.org/officeDocument/2006/relationships/customXml" Target="../ink/ink24.xml"/><Relationship Id="rId3" Type="http://schemas.openxmlformats.org/officeDocument/2006/relationships/customXml" Target="../ink/ink10.xml"/><Relationship Id="rId7" Type="http://schemas.openxmlformats.org/officeDocument/2006/relationships/customXml" Target="../ink/ink13.xml"/><Relationship Id="rId12" Type="http://schemas.openxmlformats.org/officeDocument/2006/relationships/customXml" Target="../ink/ink18.xml"/><Relationship Id="rId17" Type="http://schemas.openxmlformats.org/officeDocument/2006/relationships/customXml" Target="../ink/ink23.xml"/><Relationship Id="rId2" Type="http://schemas.openxmlformats.org/officeDocument/2006/relationships/image" Target="../media/image2.emf"/><Relationship Id="rId16" Type="http://schemas.openxmlformats.org/officeDocument/2006/relationships/customXml" Target="../ink/ink22.xml"/><Relationship Id="rId1" Type="http://schemas.openxmlformats.org/officeDocument/2006/relationships/image" Target="../media/image1.png"/><Relationship Id="rId6" Type="http://schemas.openxmlformats.org/officeDocument/2006/relationships/customXml" Target="../ink/ink12.xml"/><Relationship Id="rId11" Type="http://schemas.openxmlformats.org/officeDocument/2006/relationships/customXml" Target="../ink/ink17.xml"/><Relationship Id="rId5" Type="http://schemas.openxmlformats.org/officeDocument/2006/relationships/customXml" Target="../ink/ink11.xml"/><Relationship Id="rId15" Type="http://schemas.openxmlformats.org/officeDocument/2006/relationships/customXml" Target="../ink/ink21.xml"/><Relationship Id="rId10" Type="http://schemas.openxmlformats.org/officeDocument/2006/relationships/customXml" Target="../ink/ink16.xml"/><Relationship Id="rId19" Type="http://schemas.openxmlformats.org/officeDocument/2006/relationships/customXml" Target="../ink/ink25.xml"/><Relationship Id="rId4" Type="http://schemas.openxmlformats.org/officeDocument/2006/relationships/image" Target="../media/image4.png"/><Relationship Id="rId9" Type="http://schemas.openxmlformats.org/officeDocument/2006/relationships/customXml" Target="../ink/ink15.xml"/><Relationship Id="rId14" Type="http://schemas.openxmlformats.org/officeDocument/2006/relationships/customXml" Target="../ink/ink2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2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8.xml"/><Relationship Id="rId7" Type="http://schemas.openxmlformats.org/officeDocument/2006/relationships/customXml" Target="../ink/ink3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customXml" Target="../ink/ink30.xml"/><Relationship Id="rId5" Type="http://schemas.openxmlformats.org/officeDocument/2006/relationships/customXml" Target="../ink/ink29.xml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3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7" Type="http://schemas.openxmlformats.org/officeDocument/2006/relationships/customXml" Target="../ink/ink3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customXml" Target="../ink/ink35.xml"/><Relationship Id="rId5" Type="http://schemas.openxmlformats.org/officeDocument/2006/relationships/customXml" Target="../ink/ink34.xml"/><Relationship Id="rId4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customXml" Target="../ink/ink41.xml"/><Relationship Id="rId3" Type="http://schemas.openxmlformats.org/officeDocument/2006/relationships/customXml" Target="../ink/ink37.xml"/><Relationship Id="rId7" Type="http://schemas.openxmlformats.org/officeDocument/2006/relationships/customXml" Target="../ink/ink40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customXml" Target="../ink/ink39.xml"/><Relationship Id="rId11" Type="http://schemas.openxmlformats.org/officeDocument/2006/relationships/customXml" Target="../ink/ink44.xml"/><Relationship Id="rId5" Type="http://schemas.openxmlformats.org/officeDocument/2006/relationships/customXml" Target="../ink/ink38.xml"/><Relationship Id="rId10" Type="http://schemas.openxmlformats.org/officeDocument/2006/relationships/customXml" Target="../ink/ink43.xml"/><Relationship Id="rId4" Type="http://schemas.openxmlformats.org/officeDocument/2006/relationships/image" Target="../media/image4.png"/><Relationship Id="rId9" Type="http://schemas.openxmlformats.org/officeDocument/2006/relationships/customXml" Target="../ink/ink42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3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ustomXml" Target="../ink/ink4.xml"/><Relationship Id="rId4" Type="http://schemas.openxmlformats.org/officeDocument/2006/relationships/image" Target="../media/image4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6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38</xdr:row>
      <xdr:rowOff>0</xdr:rowOff>
    </xdr:from>
    <xdr:to>
      <xdr:col>10</xdr:col>
      <xdr:colOff>323124</xdr:colOff>
      <xdr:row>44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0096500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09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09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09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09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09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09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09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09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09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09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09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09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09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09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09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09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09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09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09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09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09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09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09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09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09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09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09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09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09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09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09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09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09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09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09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09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09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09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09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09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09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09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09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09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09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09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09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09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09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09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09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09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09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09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09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09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09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09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09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09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09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09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09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09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09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09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09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09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09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09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09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09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09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09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09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09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09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09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09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09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09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09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09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09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09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09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09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09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09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09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09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09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09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09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09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09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09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09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09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09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09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09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09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09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09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09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09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09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09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09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09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09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09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09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09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09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09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09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09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09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09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09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09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09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09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09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09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09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09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09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09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09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09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09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09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09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09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09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09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09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09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09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09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09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09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09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09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09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09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09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09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09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09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09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09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09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09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09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09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09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09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09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09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09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09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09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09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09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09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09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09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09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09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09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09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09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09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09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09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09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09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09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09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09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09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09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09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09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09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09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09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09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09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09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09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09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09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09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09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09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09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09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09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09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09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09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09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09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09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09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09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09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260097" name="Object 1" hidden="1">
              <a:extLst>
                <a:ext uri="{63B3BB69-23CF-44E3-9099-C40C66FF867C}">
                  <a14:compatExt spid="_x0000_s260097"/>
                </a:ext>
                <a:ext uri="{FF2B5EF4-FFF2-40B4-BE49-F238E27FC236}">
                  <a16:creationId xmlns:a16="http://schemas.microsoft.com/office/drawing/2014/main" id="{00000000-0008-0000-0900-000001F8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7865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194159" y="219075"/>
          <a:ext cx="308244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786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94159" y="200025"/>
          <a:ext cx="308244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94159" y="219075"/>
          <a:ext cx="3198413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3615" y="15573375"/>
          <a:ext cx="46120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94159" y="200025"/>
          <a:ext cx="3198413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83615" y="15544800"/>
          <a:ext cx="46120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38</xdr:row>
      <xdr:rowOff>0</xdr:rowOff>
    </xdr:from>
    <xdr:to>
      <xdr:col>10</xdr:col>
      <xdr:colOff>323124</xdr:colOff>
      <xdr:row>44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02615" y="12639675"/>
          <a:ext cx="47072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194159" y="219075"/>
          <a:ext cx="29871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0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1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2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21</xdr:row>
      <xdr:rowOff>0</xdr:rowOff>
    </xdr:from>
    <xdr:to>
      <xdr:col>0</xdr:col>
      <xdr:colOff>705254</xdr:colOff>
      <xdr:row>21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12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22</xdr:row>
      <xdr:rowOff>0</xdr:rowOff>
    </xdr:from>
    <xdr:to>
      <xdr:col>0</xdr:col>
      <xdr:colOff>705254</xdr:colOff>
      <xdr:row>22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1200-000007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23</xdr:row>
      <xdr:rowOff>0</xdr:rowOff>
    </xdr:from>
    <xdr:to>
      <xdr:col>0</xdr:col>
      <xdr:colOff>705254</xdr:colOff>
      <xdr:row>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1200-000008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23</xdr:row>
      <xdr:rowOff>0</xdr:rowOff>
    </xdr:from>
    <xdr:to>
      <xdr:col>0</xdr:col>
      <xdr:colOff>705254</xdr:colOff>
      <xdr:row>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1200-000009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24</xdr:row>
      <xdr:rowOff>0</xdr:rowOff>
    </xdr:from>
    <xdr:to>
      <xdr:col>0</xdr:col>
      <xdr:colOff>705254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0000000-0008-0000-1200-00000A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25</xdr:row>
      <xdr:rowOff>0</xdr:rowOff>
    </xdr:from>
    <xdr:to>
      <xdr:col>0</xdr:col>
      <xdr:colOff>705254</xdr:colOff>
      <xdr:row>25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0000000-0008-0000-1200-00000B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26</xdr:row>
      <xdr:rowOff>0</xdr:rowOff>
    </xdr:from>
    <xdr:to>
      <xdr:col>0</xdr:col>
      <xdr:colOff>705254</xdr:colOff>
      <xdr:row>26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0000000-0008-0000-1200-00000C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0000000-0008-0000-1200-00000D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00000000-0008-0000-1200-00000E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21</xdr:row>
      <xdr:rowOff>0</xdr:rowOff>
    </xdr:from>
    <xdr:to>
      <xdr:col>0</xdr:col>
      <xdr:colOff>705254</xdr:colOff>
      <xdr:row>21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00000000-0008-0000-1200-00000F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22</xdr:row>
      <xdr:rowOff>0</xdr:rowOff>
    </xdr:from>
    <xdr:to>
      <xdr:col>0</xdr:col>
      <xdr:colOff>705254</xdr:colOff>
      <xdr:row>22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0000000-0008-0000-1200-000010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22</xdr:row>
      <xdr:rowOff>0</xdr:rowOff>
    </xdr:from>
    <xdr:to>
      <xdr:col>0</xdr:col>
      <xdr:colOff>705254</xdr:colOff>
      <xdr:row>22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00000000-0008-0000-1200-000011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23</xdr:row>
      <xdr:rowOff>0</xdr:rowOff>
    </xdr:from>
    <xdr:to>
      <xdr:col>0</xdr:col>
      <xdr:colOff>705254</xdr:colOff>
      <xdr:row>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00000000-0008-0000-1200-000012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24</xdr:row>
      <xdr:rowOff>0</xdr:rowOff>
    </xdr:from>
    <xdr:to>
      <xdr:col>0</xdr:col>
      <xdr:colOff>705254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00000000-0008-0000-1200-000013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25</xdr:row>
      <xdr:rowOff>0</xdr:rowOff>
    </xdr:from>
    <xdr:to>
      <xdr:col>0</xdr:col>
      <xdr:colOff>705254</xdr:colOff>
      <xdr:row>25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0000000-0008-0000-1200-000014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4159" y="219075"/>
          <a:ext cx="35586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4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5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15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1500-000007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18</xdr:row>
      <xdr:rowOff>0</xdr:rowOff>
    </xdr:from>
    <xdr:to>
      <xdr:col>0</xdr:col>
      <xdr:colOff>705254</xdr:colOff>
      <xdr:row>18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1500-000008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6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7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7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7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7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7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7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7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7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7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7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7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7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7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7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7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7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7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7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7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7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7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7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7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7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7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7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7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7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7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7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7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7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7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7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7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7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7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7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7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7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7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7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7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7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7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7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7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7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7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7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7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7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7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7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7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7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7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7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7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7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7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7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7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7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7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7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7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7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7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7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7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7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7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7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7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7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7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7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7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7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7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7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7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7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7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7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7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7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7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7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7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7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7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7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7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7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7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7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7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7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7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7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7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7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7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7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7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7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7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7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7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7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7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7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7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7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7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7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7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7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7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7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7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7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7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7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7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7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7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7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7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7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7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7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7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7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7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7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7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7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7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7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7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7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7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7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7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7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7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7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7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7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7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7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7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7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7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7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7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7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7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7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7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7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7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7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7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7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7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7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7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7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7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7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7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7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7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7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7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7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7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7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7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7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7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7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7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7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7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7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7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7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7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7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7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7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7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7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7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7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7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7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7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7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7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7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7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7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7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7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7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7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7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7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7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7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7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7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7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7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7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7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7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7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7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7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7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7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7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7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7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7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7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7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7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7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7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7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7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7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7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7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7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7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7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7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7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7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7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7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7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7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7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7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7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7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7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7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7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7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7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7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7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7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7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7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7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7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7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7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7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7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7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7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7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7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7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7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7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7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7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7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7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7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7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7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7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7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7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7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7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7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7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7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7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7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7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7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7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7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7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7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7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7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7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7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7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7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7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7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7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23905" name="Object 1" hidden="1">
              <a:extLst>
                <a:ext uri="{63B3BB69-23CF-44E3-9099-C40C66FF867C}">
                  <a14:compatExt spid="_x0000_s123905"/>
                </a:ext>
                <a:ext uri="{FF2B5EF4-FFF2-40B4-BE49-F238E27FC236}">
                  <a16:creationId xmlns:a16="http://schemas.microsoft.com/office/drawing/2014/main" id="{00000000-0008-0000-1700-000001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11100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9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18</xdr:row>
      <xdr:rowOff>0</xdr:rowOff>
    </xdr:from>
    <xdr:to>
      <xdr:col>0</xdr:col>
      <xdr:colOff>705254</xdr:colOff>
      <xdr:row>18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19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1900-000007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17</xdr:row>
      <xdr:rowOff>0</xdr:rowOff>
    </xdr:from>
    <xdr:to>
      <xdr:col>0</xdr:col>
      <xdr:colOff>705254</xdr:colOff>
      <xdr:row>17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1900-000008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1A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21</xdr:row>
      <xdr:rowOff>0</xdr:rowOff>
    </xdr:from>
    <xdr:to>
      <xdr:col>0</xdr:col>
      <xdr:colOff>705254</xdr:colOff>
      <xdr:row>21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1A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22</xdr:row>
      <xdr:rowOff>0</xdr:rowOff>
    </xdr:from>
    <xdr:to>
      <xdr:col>0</xdr:col>
      <xdr:colOff>705254</xdr:colOff>
      <xdr:row>22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0000000-0008-0000-1A00-000007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23</xdr:row>
      <xdr:rowOff>0</xdr:rowOff>
    </xdr:from>
    <xdr:to>
      <xdr:col>0</xdr:col>
      <xdr:colOff>705254</xdr:colOff>
      <xdr:row>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00000000-0008-0000-1A00-000008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23</xdr:row>
      <xdr:rowOff>0</xdr:rowOff>
    </xdr:from>
    <xdr:to>
      <xdr:col>0</xdr:col>
      <xdr:colOff>705254</xdr:colOff>
      <xdr:row>23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0000000-0008-0000-1A00-000009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24</xdr:row>
      <xdr:rowOff>0</xdr:rowOff>
    </xdr:from>
    <xdr:to>
      <xdr:col>0</xdr:col>
      <xdr:colOff>705254</xdr:colOff>
      <xdr:row>24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00000000-0008-0000-1A00-00000A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25</xdr:row>
      <xdr:rowOff>0</xdr:rowOff>
    </xdr:from>
    <xdr:to>
      <xdr:col>0</xdr:col>
      <xdr:colOff>705254</xdr:colOff>
      <xdr:row>25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0000000-0008-0000-1A00-00000B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26</xdr:row>
      <xdr:rowOff>0</xdr:rowOff>
    </xdr:from>
    <xdr:to>
      <xdr:col>0</xdr:col>
      <xdr:colOff>705254</xdr:colOff>
      <xdr:row>26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00000000-0008-0000-1A00-00000C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38</xdr:row>
      <xdr:rowOff>0</xdr:rowOff>
    </xdr:from>
    <xdr:to>
      <xdr:col>10</xdr:col>
      <xdr:colOff>323124</xdr:colOff>
      <xdr:row>44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C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C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C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C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C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C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C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C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C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C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C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C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C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C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C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C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C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C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C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C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C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C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C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C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C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C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C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C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C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C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C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C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C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C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C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C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C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C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C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C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C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C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C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C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C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C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C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C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C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C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C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C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C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C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C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C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C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C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C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C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C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C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C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C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C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C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C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C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C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C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C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C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C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C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C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C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C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C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C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C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C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C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C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C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C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C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C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C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C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C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C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C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C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C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C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C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C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C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C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C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C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C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C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C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C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C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C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C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C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C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C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C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C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C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C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C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C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C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C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C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C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C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C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C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C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C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C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C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C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C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C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C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C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C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C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C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C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C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C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C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C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C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C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C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C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C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C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C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C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C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C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C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C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C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C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C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C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C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C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C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C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C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C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C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C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C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C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C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C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C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C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C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C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C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C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C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C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C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C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C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C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C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C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C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C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C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C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C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C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C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C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C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C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C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C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C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C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C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C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C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C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C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C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C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C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C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C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C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C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C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C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C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C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C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C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C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C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C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C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C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C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C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C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C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C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C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C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C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C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C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C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C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C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C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C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C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C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C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C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C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C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C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C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C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C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C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C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C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C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C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C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C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C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C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C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C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C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C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C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C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C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C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C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C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C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C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C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C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C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C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C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C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C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C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C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C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C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C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C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C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C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C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C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C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C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C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C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C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C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C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C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C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C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C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C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C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C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C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C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C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C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C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C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C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C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C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C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C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C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C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C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C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C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C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22881" name="Object 1" hidden="1">
              <a:extLst>
                <a:ext uri="{63B3BB69-23CF-44E3-9099-C40C66FF867C}">
                  <a14:compatExt spid="_x0000_s122881"/>
                </a:ext>
                <a:ext uri="{FF2B5EF4-FFF2-40B4-BE49-F238E27FC236}">
                  <a16:creationId xmlns:a16="http://schemas.microsoft.com/office/drawing/2014/main" id="{00000000-0008-0000-1C00-000001E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090" y="12729210"/>
          <a:ext cx="48837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42</xdr:row>
      <xdr:rowOff>0</xdr:rowOff>
    </xdr:from>
    <xdr:to>
      <xdr:col>10</xdr:col>
      <xdr:colOff>323124</xdr:colOff>
      <xdr:row>48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E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E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E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E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E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E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E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E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E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E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E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E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E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E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E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E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E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E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E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E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E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E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E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E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E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E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E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E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E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E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E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E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E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E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E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E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E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E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E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E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E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E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E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E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E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E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E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E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E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E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E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E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E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E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E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E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E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E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E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E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E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E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E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E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E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E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E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E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E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E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E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E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E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E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E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E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E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E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E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E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E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E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E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E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E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E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E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E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E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E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E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E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E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E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E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E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E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E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E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E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E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E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E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E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E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E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E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E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E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E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E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E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E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E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E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E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E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E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E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E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E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E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E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E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E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E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E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E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E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E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E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E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E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E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E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E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E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E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E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E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E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E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E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E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E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E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E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E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E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E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E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E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E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E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E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E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E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E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E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E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E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E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E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E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E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E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E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E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E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E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E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E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E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E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E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E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E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E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E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E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E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E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E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E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E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E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E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E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E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E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E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E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E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E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E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E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E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E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E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E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E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E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E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E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E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E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E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E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E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E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E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E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E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E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E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E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E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E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E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E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E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E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E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E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E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E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E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E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E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E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E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E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E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E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E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E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E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E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E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E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E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E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E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E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E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E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E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E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E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E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E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E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E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E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E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E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E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E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E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E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E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E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E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E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E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E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E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E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E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E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E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E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E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E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E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E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E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E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E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E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E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E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E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E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E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E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E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E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E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E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E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E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E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E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E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E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E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E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E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E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E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E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E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E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E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E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E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E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E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E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E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E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E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E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E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E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8785" name="Object 1" hidden="1">
              <a:extLst>
                <a:ext uri="{63B3BB69-23CF-44E3-9099-C40C66FF867C}">
                  <a14:compatExt spid="_x0000_s118785"/>
                </a:ext>
                <a:ext uri="{FF2B5EF4-FFF2-40B4-BE49-F238E27FC236}">
                  <a16:creationId xmlns:a16="http://schemas.microsoft.com/office/drawing/2014/main" id="{00000000-0008-0000-1E00-000001D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38</xdr:row>
      <xdr:rowOff>0</xdr:rowOff>
    </xdr:from>
    <xdr:to>
      <xdr:col>10</xdr:col>
      <xdr:colOff>323124</xdr:colOff>
      <xdr:row>44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1F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1F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1F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1F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1F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1F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1F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1F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1F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1F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1F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1F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1F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1F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1F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1F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1F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1F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1F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1F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1F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1F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1F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1F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1F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1F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1F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1F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1F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1F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1F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1F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1F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1F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1F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1F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1F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1F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1F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1F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1F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1F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1F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1F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1F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1F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1F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1F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1F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1F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1F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1F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1F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1F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1F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1F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1F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1F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1F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1F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1F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1F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1F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1F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1F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1F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1F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1F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1F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1F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1F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1F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1F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1F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1F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1F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1F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1F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1F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1F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1F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1F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1F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1F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1F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1F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1F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1F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1F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1F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1F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1F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1F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1F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1F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1F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1F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1F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1F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1F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1F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1F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1F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1F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1F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1F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1F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1F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1F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1F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1F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1F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1F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1F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1F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1F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1F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1F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1F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1F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1F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1F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1F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1F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1F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1F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1F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1F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1F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1F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1F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1F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1F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1F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1F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1F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1F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1F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1F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1F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1F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1F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1F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1F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1F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1F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1F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1F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1F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1F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1F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1F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1F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1F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1F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1F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1F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1F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1F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1F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1F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1F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1F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1F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1F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1F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1F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1F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1F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1F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1F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1F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1F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1F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1F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1F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1F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1F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1F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1F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1F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1F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1F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1F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1F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1F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1F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1F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1F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1F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1F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1F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1F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1F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1F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1F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1F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1F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1F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1F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1F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1F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1F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1F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1F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1F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1F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1F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1F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1F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1F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1F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1F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1F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1F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1F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1F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1F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1F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1F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1F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1F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1F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1F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1F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1F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1F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1F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1F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1F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1F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1F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1F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1F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1F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1F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1F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1F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1F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1F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1F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1F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1F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1F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1F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1F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1F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1F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1F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1F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1F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1F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1F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1F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1F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1F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1F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1F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1F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1F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1F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1F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1F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1F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1F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1F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1F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1F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1F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1F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1F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1F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1F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1F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1F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1F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1F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1F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1F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1F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1F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1F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1F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1F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1F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1F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1F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1F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1F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1F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1F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1F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1F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1F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1F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1F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1F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1F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1F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1F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1F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1F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1F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1F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1F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1F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1F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1F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1F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1F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1F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1F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1F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1F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1F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400050</xdr:colOff>
          <xdr:row>2</xdr:row>
          <xdr:rowOff>190500</xdr:rowOff>
        </xdr:to>
        <xdr:sp macro="" textlink="">
          <xdr:nvSpPr>
            <xdr:cNvPr id="121857" name="Object 1" hidden="1">
              <a:extLst>
                <a:ext uri="{63B3BB69-23CF-44E3-9099-C40C66FF867C}">
                  <a14:compatExt spid="_x0000_s121857"/>
                </a:ext>
                <a:ext uri="{FF2B5EF4-FFF2-40B4-BE49-F238E27FC236}">
                  <a16:creationId xmlns:a16="http://schemas.microsoft.com/office/drawing/2014/main" id="{00000000-0008-0000-1F00-000001D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11100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194159" y="200025"/>
          <a:ext cx="353011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20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21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2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2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2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2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22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02615" y="12639675"/>
          <a:ext cx="47072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194159" y="219075"/>
          <a:ext cx="29871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835400" y="12729210"/>
          <a:ext cx="47072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193675" y="217170"/>
          <a:ext cx="29210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8823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35</xdr:row>
      <xdr:rowOff>0</xdr:rowOff>
    </xdr:from>
    <xdr:to>
      <xdr:col>10</xdr:col>
      <xdr:colOff>323124</xdr:colOff>
      <xdr:row>41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6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6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6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6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6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6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6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6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6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6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6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6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6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6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6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6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6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6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6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6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6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6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6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6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6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6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6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6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6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6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6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6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6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6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6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6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6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6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6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6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6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6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6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6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6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6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6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6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6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6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6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6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6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6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6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6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6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6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6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6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6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6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6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6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6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6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6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6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6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6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6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6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6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6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6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6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6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6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6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6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6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6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6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6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6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6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6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6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6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6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6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6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6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6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6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6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6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6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6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6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6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6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6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6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6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6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6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6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6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6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6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6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6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6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6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6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6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6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6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6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6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6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6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6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6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6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6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6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6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6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6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6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6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6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6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6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6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6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6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6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6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6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6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6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6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6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6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6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6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6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6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6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6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6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6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6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6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6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6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6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6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6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6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6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6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6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6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6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6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6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6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6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6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6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6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6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6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6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6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6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6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6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6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6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6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6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6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6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6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6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6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6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6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6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6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6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6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6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6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6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6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6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6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6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6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6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6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6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6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6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6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6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6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6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6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6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6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6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6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6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6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6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6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6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6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6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6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6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6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6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6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6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6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6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6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6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6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6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6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6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6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6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6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6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6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6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6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6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6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6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6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6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6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6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6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6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6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6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6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6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6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6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6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6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6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6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6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6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6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6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6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6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6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6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6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6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6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6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6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6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6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6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6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6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6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6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6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6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6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6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6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6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6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6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6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6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6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6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6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6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6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6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6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6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6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6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6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6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6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6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6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6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6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6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6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6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6737" name="Object 1" hidden="1">
              <a:extLst>
                <a:ext uri="{63B3BB69-23CF-44E3-9099-C40C66FF867C}">
                  <a14:compatExt spid="_x0000_s116737"/>
                </a:ext>
                <a:ext uri="{FF2B5EF4-FFF2-40B4-BE49-F238E27FC236}">
                  <a16:creationId xmlns:a16="http://schemas.microsoft.com/office/drawing/2014/main" id="{00000000-0008-0000-2600-000001C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 txBox="1"/>
      </xdr:nvSpPr>
      <xdr:spPr>
        <a:xfrm>
          <a:off x="194159" y="219075"/>
          <a:ext cx="3095658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9315" y="15573375"/>
          <a:ext cx="468820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7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7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7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700-00000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700-00000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700-00000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700-00000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700-00001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700-00001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700-00001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700-00001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700-00001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700-00001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700-00001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700-00001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700-00001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700-00001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700-00001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700-00001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700-00001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700-00001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700-00001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700-00001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700-00002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700-00002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700-00002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700-00002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700-00002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700-00002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700-00002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700-00002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700-00002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700-00002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700-00002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700-00002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700-00002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700-00002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700-00002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700-00003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700-00003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700-00003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700-00003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700-00003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700-00003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700-00003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700-00003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700-00003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700-00003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700-00003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700-00003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700-00003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700-00003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700-00003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700-00003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700-00004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700-00004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700-00004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700-00004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700-00004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700-00004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700-00004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700-00004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700-00004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700-00004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700-00004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700-00004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700-00004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700-00004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700-00004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700-00004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700-00005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700-00005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700-00005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700-00005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700-00005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700-00005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700-00005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700-00005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700-00005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700-00005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700-00005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700-00005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700-00005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700-00005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700-00005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700-00005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700-00006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700-00006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700-00006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700-00006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700-00006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700-00006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700-00006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700-00006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700-00006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700-00006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700-00006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700-00006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700-00006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700-00006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700-00006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700-00006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700-00007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700-00007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700-00007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700-00007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700-00007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700-00007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700-00007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700-00007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700-00007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700-00007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700-00007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700-00007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700-00007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700-00007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700-00007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700-00007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700-00008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700-00008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700-00008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700-00008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700-00008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700-00008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700-00008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700-00008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700-00008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700-00008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700-00008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700-00008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700-00008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700-00008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700-00008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700-00008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700-00009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700-00009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700-00009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700-00009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700-00009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700-00009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700-00009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700-00009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700-00009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700-00009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700-00009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700-00009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700-00009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700-00009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700-00009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700-00009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700-0000A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700-0000A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700-0000A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700-0000A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700-0000A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700-0000A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700-0000A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700-0000A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700-0000A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700-0000A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700-0000A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700-0000A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700-0000A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700-0000A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700-0000A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700-0000A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700-0000B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700-0000B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700-0000B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700-0000B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700-0000B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700-0000B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700-0000B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700-0000B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700-0000B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700-0000B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700-0000B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700-0000B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700-0000B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700-0000B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700-0000B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700-0000B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700-0000C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700-0000C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700-0000C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700-0000C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700-0000C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700-0000C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700-0000C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700-0000C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700-0000C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700-0000C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700-0000C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700-0000C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700-0000C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700-0000C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700-0000C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700-0000C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700-0000D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700-0000D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700-0000D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700-0000D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700-0000D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700-0000D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700-0000D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700-0000D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700-0000D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700-0000D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700-0000D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700-0000D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700-0000D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700-0000D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700-0000D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700-0000D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700-0000E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700-0000E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700-0000E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700-0000E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700-0000E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700-0000E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700-0000E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700-0000E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700-0000E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700-0000E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700-0000E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700-0000E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700-0000EC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700-0000ED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700-0000EE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700-0000EF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700-0000F0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700-0000F1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700-0000F2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700-0000F3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700-0000F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700-0000F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700-0000F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700-0000F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700-0000F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700-0000F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700-0000FA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700-0000FB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700-0000FC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700-0000FD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700-0000FE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700-0000FF00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700-00000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700-00000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700-00000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700-00000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700-00000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700-00000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700-00000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700-00000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700-00000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700-00000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700-00000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700-00000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700-00000C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700-00000D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700-00000E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700-00000F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700-000010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700-000011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700-000012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700-000013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700-000014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700-000015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700-000016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700-000017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700-000018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700-000019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700-00001A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700-00001B010000}"/>
            </a:ext>
          </a:extLst>
        </xdr:cNvPr>
        <xdr:cNvSpPr/>
      </xdr:nvSpPr>
      <xdr:spPr>
        <a:xfrm>
          <a:off x="0" y="219075"/>
          <a:ext cx="875619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700-00001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700-00001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700-00001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700-00001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700-00002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700-00002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700-00002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700-00002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700-00002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700-00002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700-00002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700-00002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700-00002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700-00002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700-00002A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700-00002B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700-00002C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700-00002D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700-00002E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700-00002F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700-000030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700-000031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700-000032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700-000033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700-000034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700-000035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700-000036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700-000037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700-000038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700-000039010000}"/>
            </a:ext>
          </a:extLst>
        </xdr:cNvPr>
        <xdr:cNvSpPr/>
      </xdr:nvSpPr>
      <xdr:spPr>
        <a:xfrm>
          <a:off x="0" y="219075"/>
          <a:ext cx="879426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700-00003A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700-00003B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700-00003C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700-00003D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700-00003E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700-00003F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700-000040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700-000041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700-000042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700-000043010000}"/>
            </a:ext>
          </a:extLst>
        </xdr:cNvPr>
        <xdr:cNvSpPr/>
      </xdr:nvSpPr>
      <xdr:spPr>
        <a:xfrm>
          <a:off x="0" y="219075"/>
          <a:ext cx="906982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700-000044010000}"/>
            </a:ext>
          </a:extLst>
        </xdr:cNvPr>
        <xdr:cNvSpPr/>
      </xdr:nvSpPr>
      <xdr:spPr>
        <a:xfrm>
          <a:off x="0" y="219075"/>
          <a:ext cx="685267" cy="40957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0</xdr:row>
          <xdr:rowOff>209550</xdr:rowOff>
        </xdr:from>
        <xdr:to>
          <xdr:col>0</xdr:col>
          <xdr:colOff>400050</xdr:colOff>
          <xdr:row>2</xdr:row>
          <xdr:rowOff>171450</xdr:rowOff>
        </xdr:to>
        <xdr:sp macro="" textlink="">
          <xdr:nvSpPr>
            <xdr:cNvPr id="117761" name="Object 1" hidden="1">
              <a:extLst>
                <a:ext uri="{63B3BB69-23CF-44E3-9099-C40C66FF867C}">
                  <a14:compatExt spid="_x0000_s117761"/>
                </a:ext>
                <a:ext uri="{FF2B5EF4-FFF2-40B4-BE49-F238E27FC236}">
                  <a16:creationId xmlns:a16="http://schemas.microsoft.com/office/drawing/2014/main" id="{00000000-0008-0000-2700-000001C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657666</xdr:colOff>
      <xdr:row>19</xdr:row>
      <xdr:rowOff>0</xdr:rowOff>
    </xdr:from>
    <xdr:to>
      <xdr:col>0</xdr:col>
      <xdr:colOff>705254</xdr:colOff>
      <xdr:row>19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1060967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 txBox="1"/>
      </xdr:nvSpPr>
      <xdr:spPr>
        <a:xfrm>
          <a:off x="193675" y="217170"/>
          <a:ext cx="30943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35</xdr:row>
      <xdr:rowOff>0</xdr:rowOff>
    </xdr:from>
    <xdr:to>
      <xdr:col>10</xdr:col>
      <xdr:colOff>323124</xdr:colOff>
      <xdr:row>41</xdr:row>
      <xdr:rowOff>0</xdr:rowOff>
    </xdr:to>
    <xdr:pic>
      <xdr:nvPicPr>
        <xdr:cNvPr id="3" name="Picture 2" descr=" 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65600" y="15662910"/>
          <a:ext cx="46837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28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28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28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28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28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28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28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28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28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28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28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28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28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28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28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28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28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28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28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28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28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28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28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28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28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28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28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28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28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28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28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28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28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28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28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28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28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28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28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28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28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28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28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28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28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28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28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28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28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28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28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28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28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28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28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28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28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28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28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28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28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28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28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28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28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28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28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28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28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28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28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28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28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28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28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28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28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28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28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28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28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28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28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28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28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28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28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28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28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28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28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28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28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28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28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28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28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28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28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28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28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28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28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28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28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28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28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28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28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28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28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28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28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28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28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28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28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28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28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28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28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28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28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28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28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28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28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28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28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28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28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28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28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28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28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28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28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28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28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28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28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28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28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28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28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28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28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28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28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28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28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28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28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28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28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28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28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28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28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28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28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28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28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28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28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28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28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28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28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28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28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28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28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28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28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28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28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28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28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28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28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28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28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28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28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28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28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28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28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28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28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28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28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28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28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28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2800-0000C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2800-0000C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2800-0000C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2800-0000C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2800-0000D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2800-0000D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2800-0000D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2800-0000D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2800-0000D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2800-0000D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2800-0000D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2800-0000D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2800-0000D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2800-0000D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2800-0000D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2800-0000D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2800-0000D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2800-0000D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2800-0000D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2800-0000D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2800-0000E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2800-0000E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2800-0000E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2800-0000E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2800-0000E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2800-0000E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2800-0000E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2800-0000E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2800-0000E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2800-0000E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2800-0000E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2800-0000E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2800-0000E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2800-0000E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2800-0000E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2800-0000E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2800-0000F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2800-0000F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2800-0000F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2800-0000F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2800-0000F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2800-0000F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2800-0000F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2800-0000F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2800-0000F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2800-0000F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2800-0000FA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2800-0000FB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2800-0000FC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2800-0000FD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2800-0000FE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2800-0000FF00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2800-00000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2800-00000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2800-00000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2800-00000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2800-00000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2800-00000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2800-00000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2800-00000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2800-00000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2800-00000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2800-00000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2800-00000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2800-00000C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2800-00000D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2800-00000E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2800-00000F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2800-000010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2800-000011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2800-000012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2800-000013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2800-000014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2800-000015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2800-000016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2800-000017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2800-000018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2800-000019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2800-00001A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875619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2800-00001B010000}"/>
            </a:ext>
          </a:extLst>
        </xdr:cNvPr>
        <xdr:cNvSpPr/>
      </xdr:nvSpPr>
      <xdr:spPr>
        <a:xfrm>
          <a:off x="0" y="217170"/>
          <a:ext cx="87503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2800-00001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2800-00001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2800-00001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2800-00001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2800-00002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2800-00002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2800-00002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2800-00002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2800-00002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2800-00002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2800-00002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2800-00002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2800-00002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2800-00002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2800-00002A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2800-00002B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2800-00002C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2800-00002D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2800-00002E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2800-00002F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2800-000030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2800-000031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2800-000032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2800-000033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2800-000034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2800-000035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2800-000036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2800-000037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2800-000038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879426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2800-000039010000}"/>
            </a:ext>
          </a:extLst>
        </xdr:cNvPr>
        <xdr:cNvSpPr/>
      </xdr:nvSpPr>
      <xdr:spPr>
        <a:xfrm>
          <a:off x="0" y="217170"/>
          <a:ext cx="87884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2800-00003A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2800-00003B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2800-00003C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2800-00003D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2800-00003E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2800-00003F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2800-000040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2800-000041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2800-000042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964132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2800-000043010000}"/>
            </a:ext>
          </a:extLst>
        </xdr:cNvPr>
        <xdr:cNvSpPr/>
      </xdr:nvSpPr>
      <xdr:spPr>
        <a:xfrm>
          <a:off x="0" y="217170"/>
          <a:ext cx="902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685267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2800-000044010000}"/>
            </a:ext>
          </a:extLst>
        </xdr:cNvPr>
        <xdr:cNvSpPr/>
      </xdr:nvSpPr>
      <xdr:spPr>
        <a:xfrm>
          <a:off x="0" y="217170"/>
          <a:ext cx="685165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390525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28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356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SpPr txBox="1"/>
      </xdr:nvSpPr>
      <xdr:spPr>
        <a:xfrm>
          <a:off x="212090" y="217170"/>
          <a:ext cx="34607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4892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 txBox="1"/>
      </xdr:nvSpPr>
      <xdr:spPr>
        <a:xfrm>
          <a:off x="193675" y="217170"/>
          <a:ext cx="31953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79900" y="15662910"/>
          <a:ext cx="460756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4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 txBox="1"/>
      </xdr:nvSpPr>
      <xdr:spPr>
        <a:xfrm>
          <a:off x="193675" y="217170"/>
          <a:ext cx="34220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1089443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 txBox="1"/>
      </xdr:nvSpPr>
      <xdr:spPr>
        <a:xfrm>
          <a:off x="193675" y="217170"/>
          <a:ext cx="2802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716655" y="15662910"/>
          <a:ext cx="45434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50031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65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SpPr txBox="1"/>
      </xdr:nvSpPr>
      <xdr:spPr>
        <a:xfrm>
          <a:off x="193675" y="217170"/>
          <a:ext cx="30562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 txBox="1"/>
      </xdr:nvSpPr>
      <xdr:spPr>
        <a:xfrm>
          <a:off x="193675" y="217170"/>
          <a:ext cx="34175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02150" y="15464790"/>
          <a:ext cx="464248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791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212651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12651" y="200025"/>
          <a:ext cx="3463999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249131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49131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1152853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 txBox="1"/>
      </xdr:nvSpPr>
      <xdr:spPr>
        <a:xfrm>
          <a:off x="193675" y="217170"/>
          <a:ext cx="30861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43375" y="15662910"/>
          <a:ext cx="462915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70020" y="12693015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540599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300-000003000000}"/>
            </a:ext>
          </a:extLst>
        </xdr:cNvPr>
        <xdr:cNvSpPr txBox="1"/>
      </xdr:nvSpPr>
      <xdr:spPr>
        <a:xfrm>
          <a:off x="540385" y="217170"/>
          <a:ext cx="270891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4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31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500-000003000000}"/>
            </a:ext>
          </a:extLst>
        </xdr:cNvPr>
        <xdr:cNvSpPr txBox="1"/>
      </xdr:nvSpPr>
      <xdr:spPr>
        <a:xfrm>
          <a:off x="193675" y="217170"/>
          <a:ext cx="312991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846493</xdr:colOff>
      <xdr:row>47</xdr:row>
      <xdr:rowOff>50006</xdr:rowOff>
    </xdr:from>
    <xdr:to>
      <xdr:col>10</xdr:col>
      <xdr:colOff>451115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09085" y="12778740"/>
          <a:ext cx="486219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SpPr txBox="1"/>
      </xdr:nvSpPr>
      <xdr:spPr>
        <a:xfrm>
          <a:off x="193675" y="217170"/>
          <a:ext cx="306895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635</xdr:colOff>
      <xdr:row>0</xdr:row>
      <xdr:rowOff>197485</xdr:rowOff>
    </xdr:from>
    <xdr:to>
      <xdr:col>0</xdr:col>
      <xdr:colOff>276645</xdr:colOff>
      <xdr:row>2</xdr:row>
      <xdr:rowOff>178435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35" y="197485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63500</xdr:rowOff>
    </xdr:from>
    <xdr:to>
      <xdr:col>10</xdr:col>
      <xdr:colOff>323124</xdr:colOff>
      <xdr:row>52</xdr:row>
      <xdr:rowOff>63500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77265" y="12176125"/>
          <a:ext cx="4824734" cy="16192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700-000003000000}"/>
            </a:ext>
          </a:extLst>
        </xdr:cNvPr>
        <xdr:cNvSpPr txBox="1"/>
      </xdr:nvSpPr>
      <xdr:spPr>
        <a:xfrm>
          <a:off x="193675" y="217170"/>
          <a:ext cx="33661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4495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SpPr txBox="1"/>
      </xdr:nvSpPr>
      <xdr:spPr>
        <a:xfrm>
          <a:off x="193675" y="217170"/>
          <a:ext cx="313055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46</xdr:row>
      <xdr:rowOff>0</xdr:rowOff>
    </xdr:from>
    <xdr:to>
      <xdr:col>10</xdr:col>
      <xdr:colOff>151413</xdr:colOff>
      <xdr:row>52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12870" y="12729210"/>
          <a:ext cx="468820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900-000003000000}"/>
            </a:ext>
          </a:extLst>
        </xdr:cNvPr>
        <xdr:cNvSpPr txBox="1"/>
      </xdr:nvSpPr>
      <xdr:spPr>
        <a:xfrm>
          <a:off x="193675" y="217170"/>
          <a:ext cx="299847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1278022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SpPr txBox="1"/>
      </xdr:nvSpPr>
      <xdr:spPr>
        <a:xfrm>
          <a:off x="193675" y="217170"/>
          <a:ext cx="326898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53560" y="15662910"/>
          <a:ext cx="45815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17322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B00-000003000000}"/>
            </a:ext>
          </a:extLst>
        </xdr:cNvPr>
        <xdr:cNvSpPr txBox="1"/>
      </xdr:nvSpPr>
      <xdr:spPr>
        <a:xfrm>
          <a:off x="193675" y="217170"/>
          <a:ext cx="32588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885024</xdr:colOff>
      <xdr:row>47</xdr:row>
      <xdr:rowOff>0</xdr:rowOff>
    </xdr:from>
    <xdr:to>
      <xdr:col>10</xdr:col>
      <xdr:colOff>486085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78325" y="12729210"/>
          <a:ext cx="4859020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C00-000003000000}"/>
            </a:ext>
          </a:extLst>
        </xdr:cNvPr>
        <xdr:cNvSpPr txBox="1"/>
      </xdr:nvSpPr>
      <xdr:spPr>
        <a:xfrm>
          <a:off x="193675" y="217170"/>
          <a:ext cx="330009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64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D00-000003000000}"/>
            </a:ext>
          </a:extLst>
        </xdr:cNvPr>
        <xdr:cNvSpPr txBox="1"/>
      </xdr:nvSpPr>
      <xdr:spPr>
        <a:xfrm>
          <a:off x="193675" y="217170"/>
          <a:ext cx="3149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D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815186</xdr:colOff>
      <xdr:row>47</xdr:row>
      <xdr:rowOff>0</xdr:rowOff>
    </xdr:from>
    <xdr:to>
      <xdr:col>10</xdr:col>
      <xdr:colOff>420819</xdr:colOff>
      <xdr:row>53</xdr:row>
      <xdr:rowOff>0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95750" y="12710160"/>
          <a:ext cx="48634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239047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E00-000003000000}"/>
            </a:ext>
          </a:extLst>
        </xdr:cNvPr>
        <xdr:cNvSpPr txBox="1"/>
      </xdr:nvSpPr>
      <xdr:spPr>
        <a:xfrm>
          <a:off x="238760" y="217170"/>
          <a:ext cx="30422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89535" tIns="46355" rIns="89535" bIns="46355" anchor="t" upright="1"/>
        <a:lstStyle/>
        <a:p>
          <a:pPr algn="l"/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3E00-00000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3E00-00000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3E00-00000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3E00-00000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3E00-00000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3E00-00000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3E00-00000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3E00-00000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3E00-00000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3E00-00000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3E00-00000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3E00-00000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3E00-00001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3E00-00001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3E00-00001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3E00-00001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3E00-00001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3E00-00001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3E00-00001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3E00-00001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3E00-00001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3E00-00001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3E00-00001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3E00-00001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3E00-00001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3E00-00001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3E00-00001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3E00-00001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3E00-00002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3E00-00002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3E00-00002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3E00-00002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3E00-00002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3E00-00002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3E00-00002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3E00-00002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3E00-00002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3E00-00002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3E00-00002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3E00-00002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3E00-00002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3E00-00002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3E00-00002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3E00-00002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3E00-00003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3E00-00003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3E00-00003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3E00-00003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3E00-00003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3E00-00003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3E00-00003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3E00-00003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3E00-00003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3E00-00003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3E00-00003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3E00-00003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3E00-00003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3E00-00003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3E00-00003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3E00-00004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3E00-00004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3E00-00004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3E00-00004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3E00-00004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3E00-00004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3E00-00004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3E00-00004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3E00-00004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3E00-00004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3E00-00004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3E00-00004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3E00-00004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3E00-00004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3E00-00004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3E00-00004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3E00-00005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3E00-00005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3E00-00005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3E00-00005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3E00-00005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3E00-00005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3E00-00005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3E00-00005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3E00-00005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3E00-00005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3E00-00005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3E00-00005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3E00-00005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3E00-00005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3E00-00005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3E00-00005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3E00-00006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3E00-00006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3E00-00006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3E00-00006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3E00-00006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3E00-00006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3E00-00006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3E00-00006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3E00-00006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3E00-00006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3E00-00006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3E00-00006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3E00-00006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3E00-00006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3E00-00006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3E00-00006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3E00-00007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3E00-00007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3E00-00007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3E00-00007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3E00-00007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3E00-00007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3E00-00007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3E00-00007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3E00-00007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3E00-00007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3E00-00007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3E00-00007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3E00-00007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3E00-00007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3E00-00007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3E00-00007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3E00-00008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3E00-00008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3E00-00008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3E00-00008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3E00-00008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3E00-00008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3E00-00008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3E00-00008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3E00-00008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3E00-00008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3E00-00008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3E00-00008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3E00-00008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3E00-00008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3E00-00008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3E00-00008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3E00-00009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3E00-00009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3E00-00009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3E00-00009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3E00-00009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3E00-00009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3E00-00009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3E00-00009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3E00-00009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3E00-00009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3E00-00009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3E00-00009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3E00-00009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3E00-00009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3E00-00009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3E00-00009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3E00-0000A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3E00-0000A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3E00-0000A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3E00-0000A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3E00-0000A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3E00-0000A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3E00-0000A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3E00-0000A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3E00-0000A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3E00-0000A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3E00-0000A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3E00-0000A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3E00-0000A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3E00-0000A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3E00-0000A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3E00-0000A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3E00-0000B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3E00-0000B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3E00-0000B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3E00-0000B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3E00-0000B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3E00-0000B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3E00-0000B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3E00-0000B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3E00-0000B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3E00-0000B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3E00-0000B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3E00-0000B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3E00-0000B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3E00-0000B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3E00-0000B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3E00-0000B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3E00-0000C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3E00-0000C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3E00-0000C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3E00-0000C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3E00-0000C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3E00-0000C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3E00-0000C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3E00-0000C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3E00-0000C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3E00-0000C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3E00-0000C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3E00-0000C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4" name="rect" hidden="1">
          <a:extLst>
            <a:ext uri="{FF2B5EF4-FFF2-40B4-BE49-F238E27FC236}">
              <a16:creationId xmlns:a16="http://schemas.microsoft.com/office/drawing/2014/main" id="{00000000-0008-0000-3E00-0000C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5" name="rect" hidden="1">
          <a:extLst>
            <a:ext uri="{FF2B5EF4-FFF2-40B4-BE49-F238E27FC236}">
              <a16:creationId xmlns:a16="http://schemas.microsoft.com/office/drawing/2014/main" id="{00000000-0008-0000-3E00-0000C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6" name="rect" hidden="1">
          <a:extLst>
            <a:ext uri="{FF2B5EF4-FFF2-40B4-BE49-F238E27FC236}">
              <a16:creationId xmlns:a16="http://schemas.microsoft.com/office/drawing/2014/main" id="{00000000-0008-0000-3E00-0000C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7" name="rect" hidden="1">
          <a:extLst>
            <a:ext uri="{FF2B5EF4-FFF2-40B4-BE49-F238E27FC236}">
              <a16:creationId xmlns:a16="http://schemas.microsoft.com/office/drawing/2014/main" id="{00000000-0008-0000-3E00-0000C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8" name="rect" hidden="1">
          <a:extLst>
            <a:ext uri="{FF2B5EF4-FFF2-40B4-BE49-F238E27FC236}">
              <a16:creationId xmlns:a16="http://schemas.microsoft.com/office/drawing/2014/main" id="{00000000-0008-0000-3E00-0000D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09" name="rect" hidden="1">
          <a:extLst>
            <a:ext uri="{FF2B5EF4-FFF2-40B4-BE49-F238E27FC236}">
              <a16:creationId xmlns:a16="http://schemas.microsoft.com/office/drawing/2014/main" id="{00000000-0008-0000-3E00-0000D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0" name="rect" hidden="1">
          <a:extLst>
            <a:ext uri="{FF2B5EF4-FFF2-40B4-BE49-F238E27FC236}">
              <a16:creationId xmlns:a16="http://schemas.microsoft.com/office/drawing/2014/main" id="{00000000-0008-0000-3E00-0000D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1" name="rect" hidden="1">
          <a:extLst>
            <a:ext uri="{FF2B5EF4-FFF2-40B4-BE49-F238E27FC236}">
              <a16:creationId xmlns:a16="http://schemas.microsoft.com/office/drawing/2014/main" id="{00000000-0008-0000-3E00-0000D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2" name="rect" hidden="1">
          <a:extLst>
            <a:ext uri="{FF2B5EF4-FFF2-40B4-BE49-F238E27FC236}">
              <a16:creationId xmlns:a16="http://schemas.microsoft.com/office/drawing/2014/main" id="{00000000-0008-0000-3E00-0000D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3" name="rect" hidden="1">
          <a:extLst>
            <a:ext uri="{FF2B5EF4-FFF2-40B4-BE49-F238E27FC236}">
              <a16:creationId xmlns:a16="http://schemas.microsoft.com/office/drawing/2014/main" id="{00000000-0008-0000-3E00-0000D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4" name="rect" hidden="1">
          <a:extLst>
            <a:ext uri="{FF2B5EF4-FFF2-40B4-BE49-F238E27FC236}">
              <a16:creationId xmlns:a16="http://schemas.microsoft.com/office/drawing/2014/main" id="{00000000-0008-0000-3E00-0000D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5" name="rect" hidden="1">
          <a:extLst>
            <a:ext uri="{FF2B5EF4-FFF2-40B4-BE49-F238E27FC236}">
              <a16:creationId xmlns:a16="http://schemas.microsoft.com/office/drawing/2014/main" id="{00000000-0008-0000-3E00-0000D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6" name="rect" hidden="1">
          <a:extLst>
            <a:ext uri="{FF2B5EF4-FFF2-40B4-BE49-F238E27FC236}">
              <a16:creationId xmlns:a16="http://schemas.microsoft.com/office/drawing/2014/main" id="{00000000-0008-0000-3E00-0000D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7" name="rect" hidden="1">
          <a:extLst>
            <a:ext uri="{FF2B5EF4-FFF2-40B4-BE49-F238E27FC236}">
              <a16:creationId xmlns:a16="http://schemas.microsoft.com/office/drawing/2014/main" id="{00000000-0008-0000-3E00-0000D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8" name="rect" hidden="1">
          <a:extLst>
            <a:ext uri="{FF2B5EF4-FFF2-40B4-BE49-F238E27FC236}">
              <a16:creationId xmlns:a16="http://schemas.microsoft.com/office/drawing/2014/main" id="{00000000-0008-0000-3E00-0000D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19" name="rect" hidden="1">
          <a:extLst>
            <a:ext uri="{FF2B5EF4-FFF2-40B4-BE49-F238E27FC236}">
              <a16:creationId xmlns:a16="http://schemas.microsoft.com/office/drawing/2014/main" id="{00000000-0008-0000-3E00-0000D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0" name="rect" hidden="1">
          <a:extLst>
            <a:ext uri="{FF2B5EF4-FFF2-40B4-BE49-F238E27FC236}">
              <a16:creationId xmlns:a16="http://schemas.microsoft.com/office/drawing/2014/main" id="{00000000-0008-0000-3E00-0000D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1" name="rect" hidden="1">
          <a:extLst>
            <a:ext uri="{FF2B5EF4-FFF2-40B4-BE49-F238E27FC236}">
              <a16:creationId xmlns:a16="http://schemas.microsoft.com/office/drawing/2014/main" id="{00000000-0008-0000-3E00-0000D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2" name="rect" hidden="1">
          <a:extLst>
            <a:ext uri="{FF2B5EF4-FFF2-40B4-BE49-F238E27FC236}">
              <a16:creationId xmlns:a16="http://schemas.microsoft.com/office/drawing/2014/main" id="{00000000-0008-0000-3E00-0000D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3" name="rect" hidden="1">
          <a:extLst>
            <a:ext uri="{FF2B5EF4-FFF2-40B4-BE49-F238E27FC236}">
              <a16:creationId xmlns:a16="http://schemas.microsoft.com/office/drawing/2014/main" id="{00000000-0008-0000-3E00-0000D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4" name="rect" hidden="1">
          <a:extLst>
            <a:ext uri="{FF2B5EF4-FFF2-40B4-BE49-F238E27FC236}">
              <a16:creationId xmlns:a16="http://schemas.microsoft.com/office/drawing/2014/main" id="{00000000-0008-0000-3E00-0000E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5" name="rect" hidden="1">
          <a:extLst>
            <a:ext uri="{FF2B5EF4-FFF2-40B4-BE49-F238E27FC236}">
              <a16:creationId xmlns:a16="http://schemas.microsoft.com/office/drawing/2014/main" id="{00000000-0008-0000-3E00-0000E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6" name="rect" hidden="1">
          <a:extLst>
            <a:ext uri="{FF2B5EF4-FFF2-40B4-BE49-F238E27FC236}">
              <a16:creationId xmlns:a16="http://schemas.microsoft.com/office/drawing/2014/main" id="{00000000-0008-0000-3E00-0000E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7" name="rect" hidden="1">
          <a:extLst>
            <a:ext uri="{FF2B5EF4-FFF2-40B4-BE49-F238E27FC236}">
              <a16:creationId xmlns:a16="http://schemas.microsoft.com/office/drawing/2014/main" id="{00000000-0008-0000-3E00-0000E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8" name="rect" hidden="1">
          <a:extLst>
            <a:ext uri="{FF2B5EF4-FFF2-40B4-BE49-F238E27FC236}">
              <a16:creationId xmlns:a16="http://schemas.microsoft.com/office/drawing/2014/main" id="{00000000-0008-0000-3E00-0000E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29" name="rect" hidden="1">
          <a:extLst>
            <a:ext uri="{FF2B5EF4-FFF2-40B4-BE49-F238E27FC236}">
              <a16:creationId xmlns:a16="http://schemas.microsoft.com/office/drawing/2014/main" id="{00000000-0008-0000-3E00-0000E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0" name="rect" hidden="1">
          <a:extLst>
            <a:ext uri="{FF2B5EF4-FFF2-40B4-BE49-F238E27FC236}">
              <a16:creationId xmlns:a16="http://schemas.microsoft.com/office/drawing/2014/main" id="{00000000-0008-0000-3E00-0000E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1" name="rect" hidden="1">
          <a:extLst>
            <a:ext uri="{FF2B5EF4-FFF2-40B4-BE49-F238E27FC236}">
              <a16:creationId xmlns:a16="http://schemas.microsoft.com/office/drawing/2014/main" id="{00000000-0008-0000-3E00-0000E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2" name="rect" hidden="1">
          <a:extLst>
            <a:ext uri="{FF2B5EF4-FFF2-40B4-BE49-F238E27FC236}">
              <a16:creationId xmlns:a16="http://schemas.microsoft.com/office/drawing/2014/main" id="{00000000-0008-0000-3E00-0000E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3" name="rect" hidden="1">
          <a:extLst>
            <a:ext uri="{FF2B5EF4-FFF2-40B4-BE49-F238E27FC236}">
              <a16:creationId xmlns:a16="http://schemas.microsoft.com/office/drawing/2014/main" id="{00000000-0008-0000-3E00-0000E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4" name="rect" hidden="1">
          <a:extLst>
            <a:ext uri="{FF2B5EF4-FFF2-40B4-BE49-F238E27FC236}">
              <a16:creationId xmlns:a16="http://schemas.microsoft.com/office/drawing/2014/main" id="{00000000-0008-0000-3E00-0000E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5" name="rect" hidden="1">
          <a:extLst>
            <a:ext uri="{FF2B5EF4-FFF2-40B4-BE49-F238E27FC236}">
              <a16:creationId xmlns:a16="http://schemas.microsoft.com/office/drawing/2014/main" id="{00000000-0008-0000-3E00-0000E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6" name="rect" hidden="1">
          <a:extLst>
            <a:ext uri="{FF2B5EF4-FFF2-40B4-BE49-F238E27FC236}">
              <a16:creationId xmlns:a16="http://schemas.microsoft.com/office/drawing/2014/main" id="{00000000-0008-0000-3E00-0000E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7" name="rect" hidden="1">
          <a:extLst>
            <a:ext uri="{FF2B5EF4-FFF2-40B4-BE49-F238E27FC236}">
              <a16:creationId xmlns:a16="http://schemas.microsoft.com/office/drawing/2014/main" id="{00000000-0008-0000-3E00-0000E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8" name="rect" hidden="1">
          <a:extLst>
            <a:ext uri="{FF2B5EF4-FFF2-40B4-BE49-F238E27FC236}">
              <a16:creationId xmlns:a16="http://schemas.microsoft.com/office/drawing/2014/main" id="{00000000-0008-0000-3E00-0000E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39" name="rect" hidden="1">
          <a:extLst>
            <a:ext uri="{FF2B5EF4-FFF2-40B4-BE49-F238E27FC236}">
              <a16:creationId xmlns:a16="http://schemas.microsoft.com/office/drawing/2014/main" id="{00000000-0008-0000-3E00-0000E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0" name="rect" hidden="1">
          <a:extLst>
            <a:ext uri="{FF2B5EF4-FFF2-40B4-BE49-F238E27FC236}">
              <a16:creationId xmlns:a16="http://schemas.microsoft.com/office/drawing/2014/main" id="{00000000-0008-0000-3E00-0000F0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1" name="rect" hidden="1">
          <a:extLst>
            <a:ext uri="{FF2B5EF4-FFF2-40B4-BE49-F238E27FC236}">
              <a16:creationId xmlns:a16="http://schemas.microsoft.com/office/drawing/2014/main" id="{00000000-0008-0000-3E00-0000F1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2" name="rect" hidden="1">
          <a:extLst>
            <a:ext uri="{FF2B5EF4-FFF2-40B4-BE49-F238E27FC236}">
              <a16:creationId xmlns:a16="http://schemas.microsoft.com/office/drawing/2014/main" id="{00000000-0008-0000-3E00-0000F2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3" name="rect" hidden="1">
          <a:extLst>
            <a:ext uri="{FF2B5EF4-FFF2-40B4-BE49-F238E27FC236}">
              <a16:creationId xmlns:a16="http://schemas.microsoft.com/office/drawing/2014/main" id="{00000000-0008-0000-3E00-0000F3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4" name="rect" hidden="1">
          <a:extLst>
            <a:ext uri="{FF2B5EF4-FFF2-40B4-BE49-F238E27FC236}">
              <a16:creationId xmlns:a16="http://schemas.microsoft.com/office/drawing/2014/main" id="{00000000-0008-0000-3E00-0000F4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5" name="rect" hidden="1">
          <a:extLst>
            <a:ext uri="{FF2B5EF4-FFF2-40B4-BE49-F238E27FC236}">
              <a16:creationId xmlns:a16="http://schemas.microsoft.com/office/drawing/2014/main" id="{00000000-0008-0000-3E00-0000F5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6" name="rect" hidden="1">
          <a:extLst>
            <a:ext uri="{FF2B5EF4-FFF2-40B4-BE49-F238E27FC236}">
              <a16:creationId xmlns:a16="http://schemas.microsoft.com/office/drawing/2014/main" id="{00000000-0008-0000-3E00-0000F6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7" name="rect" hidden="1">
          <a:extLst>
            <a:ext uri="{FF2B5EF4-FFF2-40B4-BE49-F238E27FC236}">
              <a16:creationId xmlns:a16="http://schemas.microsoft.com/office/drawing/2014/main" id="{00000000-0008-0000-3E00-0000F7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8" name="rect" hidden="1">
          <a:extLst>
            <a:ext uri="{FF2B5EF4-FFF2-40B4-BE49-F238E27FC236}">
              <a16:creationId xmlns:a16="http://schemas.microsoft.com/office/drawing/2014/main" id="{00000000-0008-0000-3E00-0000F8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49" name="rect" hidden="1">
          <a:extLst>
            <a:ext uri="{FF2B5EF4-FFF2-40B4-BE49-F238E27FC236}">
              <a16:creationId xmlns:a16="http://schemas.microsoft.com/office/drawing/2014/main" id="{00000000-0008-0000-3E00-0000F9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0" name="rect" hidden="1">
          <a:extLst>
            <a:ext uri="{FF2B5EF4-FFF2-40B4-BE49-F238E27FC236}">
              <a16:creationId xmlns:a16="http://schemas.microsoft.com/office/drawing/2014/main" id="{00000000-0008-0000-3E00-0000FA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1" name="rect" hidden="1">
          <a:extLst>
            <a:ext uri="{FF2B5EF4-FFF2-40B4-BE49-F238E27FC236}">
              <a16:creationId xmlns:a16="http://schemas.microsoft.com/office/drawing/2014/main" id="{00000000-0008-0000-3E00-0000FB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2" name="rect" hidden="1">
          <a:extLst>
            <a:ext uri="{FF2B5EF4-FFF2-40B4-BE49-F238E27FC236}">
              <a16:creationId xmlns:a16="http://schemas.microsoft.com/office/drawing/2014/main" id="{00000000-0008-0000-3E00-0000FC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3" name="rect" hidden="1">
          <a:extLst>
            <a:ext uri="{FF2B5EF4-FFF2-40B4-BE49-F238E27FC236}">
              <a16:creationId xmlns:a16="http://schemas.microsoft.com/office/drawing/2014/main" id="{00000000-0008-0000-3E00-0000FD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4" name="rect" hidden="1">
          <a:extLst>
            <a:ext uri="{FF2B5EF4-FFF2-40B4-BE49-F238E27FC236}">
              <a16:creationId xmlns:a16="http://schemas.microsoft.com/office/drawing/2014/main" id="{00000000-0008-0000-3E00-0000FE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5" name="rect" hidden="1">
          <a:extLst>
            <a:ext uri="{FF2B5EF4-FFF2-40B4-BE49-F238E27FC236}">
              <a16:creationId xmlns:a16="http://schemas.microsoft.com/office/drawing/2014/main" id="{00000000-0008-0000-3E00-0000FF00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6" name="rect" hidden="1">
          <a:extLst>
            <a:ext uri="{FF2B5EF4-FFF2-40B4-BE49-F238E27FC236}">
              <a16:creationId xmlns:a16="http://schemas.microsoft.com/office/drawing/2014/main" id="{00000000-0008-0000-3E00-000000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7" name="rect" hidden="1">
          <a:extLst>
            <a:ext uri="{FF2B5EF4-FFF2-40B4-BE49-F238E27FC236}">
              <a16:creationId xmlns:a16="http://schemas.microsoft.com/office/drawing/2014/main" id="{00000000-0008-0000-3E00-000001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8" name="rect" hidden="1">
          <a:extLst>
            <a:ext uri="{FF2B5EF4-FFF2-40B4-BE49-F238E27FC236}">
              <a16:creationId xmlns:a16="http://schemas.microsoft.com/office/drawing/2014/main" id="{00000000-0008-0000-3E00-000002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59" name="rect" hidden="1">
          <a:extLst>
            <a:ext uri="{FF2B5EF4-FFF2-40B4-BE49-F238E27FC236}">
              <a16:creationId xmlns:a16="http://schemas.microsoft.com/office/drawing/2014/main" id="{00000000-0008-0000-3E00-000003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0" name="rect" hidden="1">
          <a:extLst>
            <a:ext uri="{FF2B5EF4-FFF2-40B4-BE49-F238E27FC236}">
              <a16:creationId xmlns:a16="http://schemas.microsoft.com/office/drawing/2014/main" id="{00000000-0008-0000-3E00-000004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1" name="rect" hidden="1">
          <a:extLst>
            <a:ext uri="{FF2B5EF4-FFF2-40B4-BE49-F238E27FC236}">
              <a16:creationId xmlns:a16="http://schemas.microsoft.com/office/drawing/2014/main" id="{00000000-0008-0000-3E00-000005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2" name="rect" hidden="1">
          <a:extLst>
            <a:ext uri="{FF2B5EF4-FFF2-40B4-BE49-F238E27FC236}">
              <a16:creationId xmlns:a16="http://schemas.microsoft.com/office/drawing/2014/main" id="{00000000-0008-0000-3E00-000006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3" name="rect" hidden="1">
          <a:extLst>
            <a:ext uri="{FF2B5EF4-FFF2-40B4-BE49-F238E27FC236}">
              <a16:creationId xmlns:a16="http://schemas.microsoft.com/office/drawing/2014/main" id="{00000000-0008-0000-3E00-000007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4" name="rect" hidden="1">
          <a:extLst>
            <a:ext uri="{FF2B5EF4-FFF2-40B4-BE49-F238E27FC236}">
              <a16:creationId xmlns:a16="http://schemas.microsoft.com/office/drawing/2014/main" id="{00000000-0008-0000-3E00-000008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5" name="rect" hidden="1">
          <a:extLst>
            <a:ext uri="{FF2B5EF4-FFF2-40B4-BE49-F238E27FC236}">
              <a16:creationId xmlns:a16="http://schemas.microsoft.com/office/drawing/2014/main" id="{00000000-0008-0000-3E00-000009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6" name="rect" hidden="1">
          <a:extLst>
            <a:ext uri="{FF2B5EF4-FFF2-40B4-BE49-F238E27FC236}">
              <a16:creationId xmlns:a16="http://schemas.microsoft.com/office/drawing/2014/main" id="{00000000-0008-0000-3E00-00000A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243716</xdr:colOff>
      <xdr:row>3</xdr:row>
      <xdr:rowOff>0</xdr:rowOff>
    </xdr:to>
    <xdr:sp macro="" textlink="">
      <xdr:nvSpPr>
        <xdr:cNvPr id="267" name="rect" hidden="1">
          <a:extLst>
            <a:ext uri="{FF2B5EF4-FFF2-40B4-BE49-F238E27FC236}">
              <a16:creationId xmlns:a16="http://schemas.microsoft.com/office/drawing/2014/main" id="{00000000-0008-0000-3E00-00000B010000}"/>
            </a:ext>
          </a:extLst>
        </xdr:cNvPr>
        <xdr:cNvSpPr/>
      </xdr:nvSpPr>
      <xdr:spPr>
        <a:xfrm>
          <a:off x="0" y="217170"/>
          <a:ext cx="243205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8" name="rect" hidden="1">
          <a:extLst>
            <a:ext uri="{FF2B5EF4-FFF2-40B4-BE49-F238E27FC236}">
              <a16:creationId xmlns:a16="http://schemas.microsoft.com/office/drawing/2014/main" id="{00000000-0008-0000-3E00-00000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69" name="rect" hidden="1">
          <a:extLst>
            <a:ext uri="{FF2B5EF4-FFF2-40B4-BE49-F238E27FC236}">
              <a16:creationId xmlns:a16="http://schemas.microsoft.com/office/drawing/2014/main" id="{00000000-0008-0000-3E00-00000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0" name="rect" hidden="1">
          <a:extLst>
            <a:ext uri="{FF2B5EF4-FFF2-40B4-BE49-F238E27FC236}">
              <a16:creationId xmlns:a16="http://schemas.microsoft.com/office/drawing/2014/main" id="{00000000-0008-0000-3E00-00000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1" name="rect" hidden="1">
          <a:extLst>
            <a:ext uri="{FF2B5EF4-FFF2-40B4-BE49-F238E27FC236}">
              <a16:creationId xmlns:a16="http://schemas.microsoft.com/office/drawing/2014/main" id="{00000000-0008-0000-3E00-00000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2" name="rect" hidden="1">
          <a:extLst>
            <a:ext uri="{FF2B5EF4-FFF2-40B4-BE49-F238E27FC236}">
              <a16:creationId xmlns:a16="http://schemas.microsoft.com/office/drawing/2014/main" id="{00000000-0008-0000-3E00-00001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3" name="rect" hidden="1">
          <a:extLst>
            <a:ext uri="{FF2B5EF4-FFF2-40B4-BE49-F238E27FC236}">
              <a16:creationId xmlns:a16="http://schemas.microsoft.com/office/drawing/2014/main" id="{00000000-0008-0000-3E00-00001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4" name="rect" hidden="1">
          <a:extLst>
            <a:ext uri="{FF2B5EF4-FFF2-40B4-BE49-F238E27FC236}">
              <a16:creationId xmlns:a16="http://schemas.microsoft.com/office/drawing/2014/main" id="{00000000-0008-0000-3E00-00001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5" name="rect" hidden="1">
          <a:extLst>
            <a:ext uri="{FF2B5EF4-FFF2-40B4-BE49-F238E27FC236}">
              <a16:creationId xmlns:a16="http://schemas.microsoft.com/office/drawing/2014/main" id="{00000000-0008-0000-3E00-00001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6" name="rect" hidden="1">
          <a:extLst>
            <a:ext uri="{FF2B5EF4-FFF2-40B4-BE49-F238E27FC236}">
              <a16:creationId xmlns:a16="http://schemas.microsoft.com/office/drawing/2014/main" id="{00000000-0008-0000-3E00-00001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7" name="rect" hidden="1">
          <a:extLst>
            <a:ext uri="{FF2B5EF4-FFF2-40B4-BE49-F238E27FC236}">
              <a16:creationId xmlns:a16="http://schemas.microsoft.com/office/drawing/2014/main" id="{00000000-0008-0000-3E00-00001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8" name="rect" hidden="1">
          <a:extLst>
            <a:ext uri="{FF2B5EF4-FFF2-40B4-BE49-F238E27FC236}">
              <a16:creationId xmlns:a16="http://schemas.microsoft.com/office/drawing/2014/main" id="{00000000-0008-0000-3E00-00001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79" name="rect" hidden="1">
          <a:extLst>
            <a:ext uri="{FF2B5EF4-FFF2-40B4-BE49-F238E27FC236}">
              <a16:creationId xmlns:a16="http://schemas.microsoft.com/office/drawing/2014/main" id="{00000000-0008-0000-3E00-00001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0" name="rect" hidden="1">
          <a:extLst>
            <a:ext uri="{FF2B5EF4-FFF2-40B4-BE49-F238E27FC236}">
              <a16:creationId xmlns:a16="http://schemas.microsoft.com/office/drawing/2014/main" id="{00000000-0008-0000-3E00-00001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1" name="rect" hidden="1">
          <a:extLst>
            <a:ext uri="{FF2B5EF4-FFF2-40B4-BE49-F238E27FC236}">
              <a16:creationId xmlns:a16="http://schemas.microsoft.com/office/drawing/2014/main" id="{00000000-0008-0000-3E00-00001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2" name="rect" hidden="1">
          <a:extLst>
            <a:ext uri="{FF2B5EF4-FFF2-40B4-BE49-F238E27FC236}">
              <a16:creationId xmlns:a16="http://schemas.microsoft.com/office/drawing/2014/main" id="{00000000-0008-0000-3E00-00001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3" name="rect" hidden="1">
          <a:extLst>
            <a:ext uri="{FF2B5EF4-FFF2-40B4-BE49-F238E27FC236}">
              <a16:creationId xmlns:a16="http://schemas.microsoft.com/office/drawing/2014/main" id="{00000000-0008-0000-3E00-00001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4" name="rect" hidden="1">
          <a:extLst>
            <a:ext uri="{FF2B5EF4-FFF2-40B4-BE49-F238E27FC236}">
              <a16:creationId xmlns:a16="http://schemas.microsoft.com/office/drawing/2014/main" id="{00000000-0008-0000-3E00-00001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5" name="rect" hidden="1">
          <a:extLst>
            <a:ext uri="{FF2B5EF4-FFF2-40B4-BE49-F238E27FC236}">
              <a16:creationId xmlns:a16="http://schemas.microsoft.com/office/drawing/2014/main" id="{00000000-0008-0000-3E00-00001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6" name="rect" hidden="1">
          <a:extLst>
            <a:ext uri="{FF2B5EF4-FFF2-40B4-BE49-F238E27FC236}">
              <a16:creationId xmlns:a16="http://schemas.microsoft.com/office/drawing/2014/main" id="{00000000-0008-0000-3E00-00001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7" name="rect" hidden="1">
          <a:extLst>
            <a:ext uri="{FF2B5EF4-FFF2-40B4-BE49-F238E27FC236}">
              <a16:creationId xmlns:a16="http://schemas.microsoft.com/office/drawing/2014/main" id="{00000000-0008-0000-3E00-00001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8" name="rect" hidden="1">
          <a:extLst>
            <a:ext uri="{FF2B5EF4-FFF2-40B4-BE49-F238E27FC236}">
              <a16:creationId xmlns:a16="http://schemas.microsoft.com/office/drawing/2014/main" id="{00000000-0008-0000-3E00-00002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89" name="rect" hidden="1">
          <a:extLst>
            <a:ext uri="{FF2B5EF4-FFF2-40B4-BE49-F238E27FC236}">
              <a16:creationId xmlns:a16="http://schemas.microsoft.com/office/drawing/2014/main" id="{00000000-0008-0000-3E00-00002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0" name="rect" hidden="1">
          <a:extLst>
            <a:ext uri="{FF2B5EF4-FFF2-40B4-BE49-F238E27FC236}">
              <a16:creationId xmlns:a16="http://schemas.microsoft.com/office/drawing/2014/main" id="{00000000-0008-0000-3E00-00002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1" name="rect" hidden="1">
          <a:extLst>
            <a:ext uri="{FF2B5EF4-FFF2-40B4-BE49-F238E27FC236}">
              <a16:creationId xmlns:a16="http://schemas.microsoft.com/office/drawing/2014/main" id="{00000000-0008-0000-3E00-00002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2" name="rect" hidden="1">
          <a:extLst>
            <a:ext uri="{FF2B5EF4-FFF2-40B4-BE49-F238E27FC236}">
              <a16:creationId xmlns:a16="http://schemas.microsoft.com/office/drawing/2014/main" id="{00000000-0008-0000-3E00-00002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3" name="rect" hidden="1">
          <a:extLst>
            <a:ext uri="{FF2B5EF4-FFF2-40B4-BE49-F238E27FC236}">
              <a16:creationId xmlns:a16="http://schemas.microsoft.com/office/drawing/2014/main" id="{00000000-0008-0000-3E00-00002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4" name="rect" hidden="1">
          <a:extLst>
            <a:ext uri="{FF2B5EF4-FFF2-40B4-BE49-F238E27FC236}">
              <a16:creationId xmlns:a16="http://schemas.microsoft.com/office/drawing/2014/main" id="{00000000-0008-0000-3E00-00002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5" name="rect" hidden="1">
          <a:extLst>
            <a:ext uri="{FF2B5EF4-FFF2-40B4-BE49-F238E27FC236}">
              <a16:creationId xmlns:a16="http://schemas.microsoft.com/office/drawing/2014/main" id="{00000000-0008-0000-3E00-00002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6" name="rect" hidden="1">
          <a:extLst>
            <a:ext uri="{FF2B5EF4-FFF2-40B4-BE49-F238E27FC236}">
              <a16:creationId xmlns:a16="http://schemas.microsoft.com/office/drawing/2014/main" id="{00000000-0008-0000-3E00-00002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7" name="rect" hidden="1">
          <a:extLst>
            <a:ext uri="{FF2B5EF4-FFF2-40B4-BE49-F238E27FC236}">
              <a16:creationId xmlns:a16="http://schemas.microsoft.com/office/drawing/2014/main" id="{00000000-0008-0000-3E00-00002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8" name="rect" hidden="1">
          <a:extLst>
            <a:ext uri="{FF2B5EF4-FFF2-40B4-BE49-F238E27FC236}">
              <a16:creationId xmlns:a16="http://schemas.microsoft.com/office/drawing/2014/main" id="{00000000-0008-0000-3E00-00002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299" name="rect" hidden="1">
          <a:extLst>
            <a:ext uri="{FF2B5EF4-FFF2-40B4-BE49-F238E27FC236}">
              <a16:creationId xmlns:a16="http://schemas.microsoft.com/office/drawing/2014/main" id="{00000000-0008-0000-3E00-00002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0" name="rect" hidden="1">
          <a:extLst>
            <a:ext uri="{FF2B5EF4-FFF2-40B4-BE49-F238E27FC236}">
              <a16:creationId xmlns:a16="http://schemas.microsoft.com/office/drawing/2014/main" id="{00000000-0008-0000-3E00-00002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1" name="rect" hidden="1">
          <a:extLst>
            <a:ext uri="{FF2B5EF4-FFF2-40B4-BE49-F238E27FC236}">
              <a16:creationId xmlns:a16="http://schemas.microsoft.com/office/drawing/2014/main" id="{00000000-0008-0000-3E00-00002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2" name="rect" hidden="1">
          <a:extLst>
            <a:ext uri="{FF2B5EF4-FFF2-40B4-BE49-F238E27FC236}">
              <a16:creationId xmlns:a16="http://schemas.microsoft.com/office/drawing/2014/main" id="{00000000-0008-0000-3E00-00002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3" name="rect" hidden="1">
          <a:extLst>
            <a:ext uri="{FF2B5EF4-FFF2-40B4-BE49-F238E27FC236}">
              <a16:creationId xmlns:a16="http://schemas.microsoft.com/office/drawing/2014/main" id="{00000000-0008-0000-3E00-00002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4" name="rect" hidden="1">
          <a:extLst>
            <a:ext uri="{FF2B5EF4-FFF2-40B4-BE49-F238E27FC236}">
              <a16:creationId xmlns:a16="http://schemas.microsoft.com/office/drawing/2014/main" id="{00000000-0008-0000-3E00-00003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5" name="rect" hidden="1">
          <a:extLst>
            <a:ext uri="{FF2B5EF4-FFF2-40B4-BE49-F238E27FC236}">
              <a16:creationId xmlns:a16="http://schemas.microsoft.com/office/drawing/2014/main" id="{00000000-0008-0000-3E00-00003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6" name="rect" hidden="1">
          <a:extLst>
            <a:ext uri="{FF2B5EF4-FFF2-40B4-BE49-F238E27FC236}">
              <a16:creationId xmlns:a16="http://schemas.microsoft.com/office/drawing/2014/main" id="{00000000-0008-0000-3E00-00003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7" name="rect" hidden="1">
          <a:extLst>
            <a:ext uri="{FF2B5EF4-FFF2-40B4-BE49-F238E27FC236}">
              <a16:creationId xmlns:a16="http://schemas.microsoft.com/office/drawing/2014/main" id="{00000000-0008-0000-3E00-00003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8" name="rect" hidden="1">
          <a:extLst>
            <a:ext uri="{FF2B5EF4-FFF2-40B4-BE49-F238E27FC236}">
              <a16:creationId xmlns:a16="http://schemas.microsoft.com/office/drawing/2014/main" id="{00000000-0008-0000-3E00-000034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09" name="rect" hidden="1">
          <a:extLst>
            <a:ext uri="{FF2B5EF4-FFF2-40B4-BE49-F238E27FC236}">
              <a16:creationId xmlns:a16="http://schemas.microsoft.com/office/drawing/2014/main" id="{00000000-0008-0000-3E00-000035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0" name="rect" hidden="1">
          <a:extLst>
            <a:ext uri="{FF2B5EF4-FFF2-40B4-BE49-F238E27FC236}">
              <a16:creationId xmlns:a16="http://schemas.microsoft.com/office/drawing/2014/main" id="{00000000-0008-0000-3E00-000036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1" name="rect" hidden="1">
          <a:extLst>
            <a:ext uri="{FF2B5EF4-FFF2-40B4-BE49-F238E27FC236}">
              <a16:creationId xmlns:a16="http://schemas.microsoft.com/office/drawing/2014/main" id="{00000000-0008-0000-3E00-000037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2" name="rect" hidden="1">
          <a:extLst>
            <a:ext uri="{FF2B5EF4-FFF2-40B4-BE49-F238E27FC236}">
              <a16:creationId xmlns:a16="http://schemas.microsoft.com/office/drawing/2014/main" id="{00000000-0008-0000-3E00-000038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3" name="rect" hidden="1">
          <a:extLst>
            <a:ext uri="{FF2B5EF4-FFF2-40B4-BE49-F238E27FC236}">
              <a16:creationId xmlns:a16="http://schemas.microsoft.com/office/drawing/2014/main" id="{00000000-0008-0000-3E00-000039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4" name="rect" hidden="1">
          <a:extLst>
            <a:ext uri="{FF2B5EF4-FFF2-40B4-BE49-F238E27FC236}">
              <a16:creationId xmlns:a16="http://schemas.microsoft.com/office/drawing/2014/main" id="{00000000-0008-0000-3E00-00003A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5" name="rect" hidden="1">
          <a:extLst>
            <a:ext uri="{FF2B5EF4-FFF2-40B4-BE49-F238E27FC236}">
              <a16:creationId xmlns:a16="http://schemas.microsoft.com/office/drawing/2014/main" id="{00000000-0008-0000-3E00-00003B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6" name="rect" hidden="1">
          <a:extLst>
            <a:ext uri="{FF2B5EF4-FFF2-40B4-BE49-F238E27FC236}">
              <a16:creationId xmlns:a16="http://schemas.microsoft.com/office/drawing/2014/main" id="{00000000-0008-0000-3E00-00003C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7" name="rect" hidden="1">
          <a:extLst>
            <a:ext uri="{FF2B5EF4-FFF2-40B4-BE49-F238E27FC236}">
              <a16:creationId xmlns:a16="http://schemas.microsoft.com/office/drawing/2014/main" id="{00000000-0008-0000-3E00-00003D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8" name="rect" hidden="1">
          <a:extLst>
            <a:ext uri="{FF2B5EF4-FFF2-40B4-BE49-F238E27FC236}">
              <a16:creationId xmlns:a16="http://schemas.microsoft.com/office/drawing/2014/main" id="{00000000-0008-0000-3E00-00003E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19" name="rect" hidden="1">
          <a:extLst>
            <a:ext uri="{FF2B5EF4-FFF2-40B4-BE49-F238E27FC236}">
              <a16:creationId xmlns:a16="http://schemas.microsoft.com/office/drawing/2014/main" id="{00000000-0008-0000-3E00-00003F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0" name="rect" hidden="1">
          <a:extLst>
            <a:ext uri="{FF2B5EF4-FFF2-40B4-BE49-F238E27FC236}">
              <a16:creationId xmlns:a16="http://schemas.microsoft.com/office/drawing/2014/main" id="{00000000-0008-0000-3E00-000040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1" name="rect" hidden="1">
          <a:extLst>
            <a:ext uri="{FF2B5EF4-FFF2-40B4-BE49-F238E27FC236}">
              <a16:creationId xmlns:a16="http://schemas.microsoft.com/office/drawing/2014/main" id="{00000000-0008-0000-3E00-000041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2" name="rect" hidden="1">
          <a:extLst>
            <a:ext uri="{FF2B5EF4-FFF2-40B4-BE49-F238E27FC236}">
              <a16:creationId xmlns:a16="http://schemas.microsoft.com/office/drawing/2014/main" id="{00000000-0008-0000-3E00-000042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860943</xdr:colOff>
      <xdr:row>3</xdr:row>
      <xdr:rowOff>0</xdr:rowOff>
    </xdr:to>
    <xdr:sp macro="" textlink="">
      <xdr:nvSpPr>
        <xdr:cNvPr id="323" name="rect" hidden="1">
          <a:extLst>
            <a:ext uri="{FF2B5EF4-FFF2-40B4-BE49-F238E27FC236}">
              <a16:creationId xmlns:a16="http://schemas.microsoft.com/office/drawing/2014/main" id="{00000000-0008-0000-3E00-000043010000}"/>
            </a:ext>
          </a:extLst>
        </xdr:cNvPr>
        <xdr:cNvSpPr/>
      </xdr:nvSpPr>
      <xdr:spPr>
        <a:xfrm>
          <a:off x="0" y="217170"/>
          <a:ext cx="77597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619095</xdr:colOff>
      <xdr:row>3</xdr:row>
      <xdr:rowOff>0</xdr:rowOff>
    </xdr:to>
    <xdr:sp macro="" textlink="">
      <xdr:nvSpPr>
        <xdr:cNvPr id="324" name="_x0000_s1025" descr=" " hidden="1">
          <a:extLst>
            <a:ext uri="{FF2B5EF4-FFF2-40B4-BE49-F238E27FC236}">
              <a16:creationId xmlns:a16="http://schemas.microsoft.com/office/drawing/2014/main" id="{00000000-0008-0000-3E00-000044010000}"/>
            </a:ext>
          </a:extLst>
        </xdr:cNvPr>
        <xdr:cNvSpPr/>
      </xdr:nvSpPr>
      <xdr:spPr>
        <a:xfrm>
          <a:off x="0" y="217170"/>
          <a:ext cx="618490" cy="405765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1</xdr:row>
          <xdr:rowOff>0</xdr:rowOff>
        </xdr:from>
        <xdr:to>
          <xdr:col>0</xdr:col>
          <xdr:colOff>361950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3E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756184</xdr:colOff>
      <xdr:row>47</xdr:row>
      <xdr:rowOff>0</xdr:rowOff>
    </xdr:from>
    <xdr:to>
      <xdr:col>10</xdr:col>
      <xdr:colOff>358793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9925" y="1272921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3F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3F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0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0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0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0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0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0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0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0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0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40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3763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100-000003000000}"/>
            </a:ext>
          </a:extLst>
        </xdr:cNvPr>
        <xdr:cNvSpPr txBox="1"/>
      </xdr:nvSpPr>
      <xdr:spPr>
        <a:xfrm>
          <a:off x="193675" y="217170"/>
          <a:ext cx="302323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1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2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2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2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2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2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2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2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2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2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" name="rect" hidden="1">
          <a:extLst>
            <a:ext uri="{FF2B5EF4-FFF2-40B4-BE49-F238E27FC236}">
              <a16:creationId xmlns:a16="http://schemas.microsoft.com/office/drawing/2014/main" id="{00000000-0008-0000-4200-00000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" name="rect" hidden="1">
          <a:extLst>
            <a:ext uri="{FF2B5EF4-FFF2-40B4-BE49-F238E27FC236}">
              <a16:creationId xmlns:a16="http://schemas.microsoft.com/office/drawing/2014/main" id="{00000000-0008-0000-4200-00000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" name="rect" hidden="1">
          <a:extLst>
            <a:ext uri="{FF2B5EF4-FFF2-40B4-BE49-F238E27FC236}">
              <a16:creationId xmlns:a16="http://schemas.microsoft.com/office/drawing/2014/main" id="{00000000-0008-0000-4200-00000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" name="rect" hidden="1">
          <a:extLst>
            <a:ext uri="{FF2B5EF4-FFF2-40B4-BE49-F238E27FC236}">
              <a16:creationId xmlns:a16="http://schemas.microsoft.com/office/drawing/2014/main" id="{00000000-0008-0000-4200-00000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" name="rect" hidden="1">
          <a:extLst>
            <a:ext uri="{FF2B5EF4-FFF2-40B4-BE49-F238E27FC236}">
              <a16:creationId xmlns:a16="http://schemas.microsoft.com/office/drawing/2014/main" id="{00000000-0008-0000-4200-00001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" name="rect" hidden="1">
          <a:extLst>
            <a:ext uri="{FF2B5EF4-FFF2-40B4-BE49-F238E27FC236}">
              <a16:creationId xmlns:a16="http://schemas.microsoft.com/office/drawing/2014/main" id="{00000000-0008-0000-4200-00001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" name="rect" hidden="1">
          <a:extLst>
            <a:ext uri="{FF2B5EF4-FFF2-40B4-BE49-F238E27FC236}">
              <a16:creationId xmlns:a16="http://schemas.microsoft.com/office/drawing/2014/main" id="{00000000-0008-0000-4200-00001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" name="rect" hidden="1">
          <a:extLst>
            <a:ext uri="{FF2B5EF4-FFF2-40B4-BE49-F238E27FC236}">
              <a16:creationId xmlns:a16="http://schemas.microsoft.com/office/drawing/2014/main" id="{00000000-0008-0000-4200-00001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" name="rect" hidden="1">
          <a:extLst>
            <a:ext uri="{FF2B5EF4-FFF2-40B4-BE49-F238E27FC236}">
              <a16:creationId xmlns:a16="http://schemas.microsoft.com/office/drawing/2014/main" id="{00000000-0008-0000-4200-00001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1" name="rect" hidden="1">
          <a:extLst>
            <a:ext uri="{FF2B5EF4-FFF2-40B4-BE49-F238E27FC236}">
              <a16:creationId xmlns:a16="http://schemas.microsoft.com/office/drawing/2014/main" id="{00000000-0008-0000-4200-00001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2" name="rect" hidden="1">
          <a:extLst>
            <a:ext uri="{FF2B5EF4-FFF2-40B4-BE49-F238E27FC236}">
              <a16:creationId xmlns:a16="http://schemas.microsoft.com/office/drawing/2014/main" id="{00000000-0008-0000-4200-00001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3" name="rect" hidden="1">
          <a:extLst>
            <a:ext uri="{FF2B5EF4-FFF2-40B4-BE49-F238E27FC236}">
              <a16:creationId xmlns:a16="http://schemas.microsoft.com/office/drawing/2014/main" id="{00000000-0008-0000-4200-00001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4" name="rect" hidden="1">
          <a:extLst>
            <a:ext uri="{FF2B5EF4-FFF2-40B4-BE49-F238E27FC236}">
              <a16:creationId xmlns:a16="http://schemas.microsoft.com/office/drawing/2014/main" id="{00000000-0008-0000-4200-00001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5" name="rect" hidden="1">
          <a:extLst>
            <a:ext uri="{FF2B5EF4-FFF2-40B4-BE49-F238E27FC236}">
              <a16:creationId xmlns:a16="http://schemas.microsoft.com/office/drawing/2014/main" id="{00000000-0008-0000-4200-00001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6" name="rect" hidden="1">
          <a:extLst>
            <a:ext uri="{FF2B5EF4-FFF2-40B4-BE49-F238E27FC236}">
              <a16:creationId xmlns:a16="http://schemas.microsoft.com/office/drawing/2014/main" id="{00000000-0008-0000-4200-00001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7" name="rect" hidden="1">
          <a:extLst>
            <a:ext uri="{FF2B5EF4-FFF2-40B4-BE49-F238E27FC236}">
              <a16:creationId xmlns:a16="http://schemas.microsoft.com/office/drawing/2014/main" id="{00000000-0008-0000-4200-00001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8" name="rect" hidden="1">
          <a:extLst>
            <a:ext uri="{FF2B5EF4-FFF2-40B4-BE49-F238E27FC236}">
              <a16:creationId xmlns:a16="http://schemas.microsoft.com/office/drawing/2014/main" id="{00000000-0008-0000-4200-00001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9" name="rect" hidden="1">
          <a:extLst>
            <a:ext uri="{FF2B5EF4-FFF2-40B4-BE49-F238E27FC236}">
              <a16:creationId xmlns:a16="http://schemas.microsoft.com/office/drawing/2014/main" id="{00000000-0008-0000-4200-00001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0" name="rect" hidden="1">
          <a:extLst>
            <a:ext uri="{FF2B5EF4-FFF2-40B4-BE49-F238E27FC236}">
              <a16:creationId xmlns:a16="http://schemas.microsoft.com/office/drawing/2014/main" id="{00000000-0008-0000-4200-00001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1" name="rect" hidden="1">
          <a:extLst>
            <a:ext uri="{FF2B5EF4-FFF2-40B4-BE49-F238E27FC236}">
              <a16:creationId xmlns:a16="http://schemas.microsoft.com/office/drawing/2014/main" id="{00000000-0008-0000-4200-00001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2" name="rect" hidden="1">
          <a:extLst>
            <a:ext uri="{FF2B5EF4-FFF2-40B4-BE49-F238E27FC236}">
              <a16:creationId xmlns:a16="http://schemas.microsoft.com/office/drawing/2014/main" id="{00000000-0008-0000-4200-00002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3" name="rect" hidden="1">
          <a:extLst>
            <a:ext uri="{FF2B5EF4-FFF2-40B4-BE49-F238E27FC236}">
              <a16:creationId xmlns:a16="http://schemas.microsoft.com/office/drawing/2014/main" id="{00000000-0008-0000-4200-00002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4" name="rect" hidden="1">
          <a:extLst>
            <a:ext uri="{FF2B5EF4-FFF2-40B4-BE49-F238E27FC236}">
              <a16:creationId xmlns:a16="http://schemas.microsoft.com/office/drawing/2014/main" id="{00000000-0008-0000-4200-00002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5" name="rect" hidden="1">
          <a:extLst>
            <a:ext uri="{FF2B5EF4-FFF2-40B4-BE49-F238E27FC236}">
              <a16:creationId xmlns:a16="http://schemas.microsoft.com/office/drawing/2014/main" id="{00000000-0008-0000-4200-00002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6" name="rect" hidden="1">
          <a:extLst>
            <a:ext uri="{FF2B5EF4-FFF2-40B4-BE49-F238E27FC236}">
              <a16:creationId xmlns:a16="http://schemas.microsoft.com/office/drawing/2014/main" id="{00000000-0008-0000-4200-00002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7" name="rect" hidden="1">
          <a:extLst>
            <a:ext uri="{FF2B5EF4-FFF2-40B4-BE49-F238E27FC236}">
              <a16:creationId xmlns:a16="http://schemas.microsoft.com/office/drawing/2014/main" id="{00000000-0008-0000-4200-00002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8" name="rect" hidden="1">
          <a:extLst>
            <a:ext uri="{FF2B5EF4-FFF2-40B4-BE49-F238E27FC236}">
              <a16:creationId xmlns:a16="http://schemas.microsoft.com/office/drawing/2014/main" id="{00000000-0008-0000-4200-00002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39" name="rect" hidden="1">
          <a:extLst>
            <a:ext uri="{FF2B5EF4-FFF2-40B4-BE49-F238E27FC236}">
              <a16:creationId xmlns:a16="http://schemas.microsoft.com/office/drawing/2014/main" id="{00000000-0008-0000-4200-00002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0" name="rect" hidden="1">
          <a:extLst>
            <a:ext uri="{FF2B5EF4-FFF2-40B4-BE49-F238E27FC236}">
              <a16:creationId xmlns:a16="http://schemas.microsoft.com/office/drawing/2014/main" id="{00000000-0008-0000-4200-00002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1" name="rect" hidden="1">
          <a:extLst>
            <a:ext uri="{FF2B5EF4-FFF2-40B4-BE49-F238E27FC236}">
              <a16:creationId xmlns:a16="http://schemas.microsoft.com/office/drawing/2014/main" id="{00000000-0008-0000-4200-00002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2" name="rect" hidden="1">
          <a:extLst>
            <a:ext uri="{FF2B5EF4-FFF2-40B4-BE49-F238E27FC236}">
              <a16:creationId xmlns:a16="http://schemas.microsoft.com/office/drawing/2014/main" id="{00000000-0008-0000-4200-00002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3" name="rect" hidden="1">
          <a:extLst>
            <a:ext uri="{FF2B5EF4-FFF2-40B4-BE49-F238E27FC236}">
              <a16:creationId xmlns:a16="http://schemas.microsoft.com/office/drawing/2014/main" id="{00000000-0008-0000-4200-00002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4" name="rect" hidden="1">
          <a:extLst>
            <a:ext uri="{FF2B5EF4-FFF2-40B4-BE49-F238E27FC236}">
              <a16:creationId xmlns:a16="http://schemas.microsoft.com/office/drawing/2014/main" id="{00000000-0008-0000-4200-00002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5" name="rect" hidden="1">
          <a:extLst>
            <a:ext uri="{FF2B5EF4-FFF2-40B4-BE49-F238E27FC236}">
              <a16:creationId xmlns:a16="http://schemas.microsoft.com/office/drawing/2014/main" id="{00000000-0008-0000-4200-00002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6" name="rect" hidden="1">
          <a:extLst>
            <a:ext uri="{FF2B5EF4-FFF2-40B4-BE49-F238E27FC236}">
              <a16:creationId xmlns:a16="http://schemas.microsoft.com/office/drawing/2014/main" id="{00000000-0008-0000-4200-00002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7" name="rect" hidden="1">
          <a:extLst>
            <a:ext uri="{FF2B5EF4-FFF2-40B4-BE49-F238E27FC236}">
              <a16:creationId xmlns:a16="http://schemas.microsoft.com/office/drawing/2014/main" id="{00000000-0008-0000-4200-00002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8" name="rect" hidden="1">
          <a:extLst>
            <a:ext uri="{FF2B5EF4-FFF2-40B4-BE49-F238E27FC236}">
              <a16:creationId xmlns:a16="http://schemas.microsoft.com/office/drawing/2014/main" id="{00000000-0008-0000-4200-00003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9" name="rect" hidden="1">
          <a:extLst>
            <a:ext uri="{FF2B5EF4-FFF2-40B4-BE49-F238E27FC236}">
              <a16:creationId xmlns:a16="http://schemas.microsoft.com/office/drawing/2014/main" id="{00000000-0008-0000-4200-00003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0" name="rect" hidden="1">
          <a:extLst>
            <a:ext uri="{FF2B5EF4-FFF2-40B4-BE49-F238E27FC236}">
              <a16:creationId xmlns:a16="http://schemas.microsoft.com/office/drawing/2014/main" id="{00000000-0008-0000-4200-00003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1" name="rect" hidden="1">
          <a:extLst>
            <a:ext uri="{FF2B5EF4-FFF2-40B4-BE49-F238E27FC236}">
              <a16:creationId xmlns:a16="http://schemas.microsoft.com/office/drawing/2014/main" id="{00000000-0008-0000-4200-00003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2" name="rect" hidden="1">
          <a:extLst>
            <a:ext uri="{FF2B5EF4-FFF2-40B4-BE49-F238E27FC236}">
              <a16:creationId xmlns:a16="http://schemas.microsoft.com/office/drawing/2014/main" id="{00000000-0008-0000-4200-00003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3" name="rect" hidden="1">
          <a:extLst>
            <a:ext uri="{FF2B5EF4-FFF2-40B4-BE49-F238E27FC236}">
              <a16:creationId xmlns:a16="http://schemas.microsoft.com/office/drawing/2014/main" id="{00000000-0008-0000-4200-00003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4" name="rect" hidden="1">
          <a:extLst>
            <a:ext uri="{FF2B5EF4-FFF2-40B4-BE49-F238E27FC236}">
              <a16:creationId xmlns:a16="http://schemas.microsoft.com/office/drawing/2014/main" id="{00000000-0008-0000-4200-00003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5" name="rect" hidden="1">
          <a:extLst>
            <a:ext uri="{FF2B5EF4-FFF2-40B4-BE49-F238E27FC236}">
              <a16:creationId xmlns:a16="http://schemas.microsoft.com/office/drawing/2014/main" id="{00000000-0008-0000-4200-00003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6" name="rect" hidden="1">
          <a:extLst>
            <a:ext uri="{FF2B5EF4-FFF2-40B4-BE49-F238E27FC236}">
              <a16:creationId xmlns:a16="http://schemas.microsoft.com/office/drawing/2014/main" id="{00000000-0008-0000-4200-00003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7" name="rect" hidden="1">
          <a:extLst>
            <a:ext uri="{FF2B5EF4-FFF2-40B4-BE49-F238E27FC236}">
              <a16:creationId xmlns:a16="http://schemas.microsoft.com/office/drawing/2014/main" id="{00000000-0008-0000-4200-00003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8" name="rect" hidden="1">
          <a:extLst>
            <a:ext uri="{FF2B5EF4-FFF2-40B4-BE49-F238E27FC236}">
              <a16:creationId xmlns:a16="http://schemas.microsoft.com/office/drawing/2014/main" id="{00000000-0008-0000-4200-00003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9" name="rect" hidden="1">
          <a:extLst>
            <a:ext uri="{FF2B5EF4-FFF2-40B4-BE49-F238E27FC236}">
              <a16:creationId xmlns:a16="http://schemas.microsoft.com/office/drawing/2014/main" id="{00000000-0008-0000-4200-00003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0" name="rect" hidden="1">
          <a:extLst>
            <a:ext uri="{FF2B5EF4-FFF2-40B4-BE49-F238E27FC236}">
              <a16:creationId xmlns:a16="http://schemas.microsoft.com/office/drawing/2014/main" id="{00000000-0008-0000-4200-00003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1" name="rect" hidden="1">
          <a:extLst>
            <a:ext uri="{FF2B5EF4-FFF2-40B4-BE49-F238E27FC236}">
              <a16:creationId xmlns:a16="http://schemas.microsoft.com/office/drawing/2014/main" id="{00000000-0008-0000-4200-00003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2" name="rect" hidden="1">
          <a:extLst>
            <a:ext uri="{FF2B5EF4-FFF2-40B4-BE49-F238E27FC236}">
              <a16:creationId xmlns:a16="http://schemas.microsoft.com/office/drawing/2014/main" id="{00000000-0008-0000-4200-00003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3" name="rect" hidden="1">
          <a:extLst>
            <a:ext uri="{FF2B5EF4-FFF2-40B4-BE49-F238E27FC236}">
              <a16:creationId xmlns:a16="http://schemas.microsoft.com/office/drawing/2014/main" id="{00000000-0008-0000-4200-00003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4" name="rect" hidden="1">
          <a:extLst>
            <a:ext uri="{FF2B5EF4-FFF2-40B4-BE49-F238E27FC236}">
              <a16:creationId xmlns:a16="http://schemas.microsoft.com/office/drawing/2014/main" id="{00000000-0008-0000-4200-00004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5" name="rect" hidden="1">
          <a:extLst>
            <a:ext uri="{FF2B5EF4-FFF2-40B4-BE49-F238E27FC236}">
              <a16:creationId xmlns:a16="http://schemas.microsoft.com/office/drawing/2014/main" id="{00000000-0008-0000-4200-00004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6" name="rect" hidden="1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7" name="rect" hidden="1">
          <a:extLst>
            <a:ext uri="{FF2B5EF4-FFF2-40B4-BE49-F238E27FC236}">
              <a16:creationId xmlns:a16="http://schemas.microsoft.com/office/drawing/2014/main" id="{00000000-0008-0000-4200-00004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8" name="rect" hidden="1">
          <a:extLst>
            <a:ext uri="{FF2B5EF4-FFF2-40B4-BE49-F238E27FC236}">
              <a16:creationId xmlns:a16="http://schemas.microsoft.com/office/drawing/2014/main" id="{00000000-0008-0000-4200-00004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9" name="rect" hidden="1">
          <a:extLst>
            <a:ext uri="{FF2B5EF4-FFF2-40B4-BE49-F238E27FC236}">
              <a16:creationId xmlns:a16="http://schemas.microsoft.com/office/drawing/2014/main" id="{00000000-0008-0000-4200-00004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0" name="rect" hidden="1">
          <a:extLst>
            <a:ext uri="{FF2B5EF4-FFF2-40B4-BE49-F238E27FC236}">
              <a16:creationId xmlns:a16="http://schemas.microsoft.com/office/drawing/2014/main" id="{00000000-0008-0000-4200-00004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1" name="rect" hidden="1">
          <a:extLst>
            <a:ext uri="{FF2B5EF4-FFF2-40B4-BE49-F238E27FC236}">
              <a16:creationId xmlns:a16="http://schemas.microsoft.com/office/drawing/2014/main" id="{00000000-0008-0000-4200-00004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2" name="rect" hidden="1">
          <a:extLst>
            <a:ext uri="{FF2B5EF4-FFF2-40B4-BE49-F238E27FC236}">
              <a16:creationId xmlns:a16="http://schemas.microsoft.com/office/drawing/2014/main" id="{00000000-0008-0000-4200-00004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3" name="rect" hidden="1">
          <a:extLst>
            <a:ext uri="{FF2B5EF4-FFF2-40B4-BE49-F238E27FC236}">
              <a16:creationId xmlns:a16="http://schemas.microsoft.com/office/drawing/2014/main" id="{00000000-0008-0000-4200-00004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4" name="rect" hidden="1">
          <a:extLst>
            <a:ext uri="{FF2B5EF4-FFF2-40B4-BE49-F238E27FC236}">
              <a16:creationId xmlns:a16="http://schemas.microsoft.com/office/drawing/2014/main" id="{00000000-0008-0000-4200-00004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5" name="rect" hidden="1">
          <a:extLst>
            <a:ext uri="{FF2B5EF4-FFF2-40B4-BE49-F238E27FC236}">
              <a16:creationId xmlns:a16="http://schemas.microsoft.com/office/drawing/2014/main" id="{00000000-0008-0000-4200-00004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6" name="rect" hidden="1">
          <a:extLst>
            <a:ext uri="{FF2B5EF4-FFF2-40B4-BE49-F238E27FC236}">
              <a16:creationId xmlns:a16="http://schemas.microsoft.com/office/drawing/2014/main" id="{00000000-0008-0000-4200-00004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7" name="rect" hidden="1">
          <a:extLst>
            <a:ext uri="{FF2B5EF4-FFF2-40B4-BE49-F238E27FC236}">
              <a16:creationId xmlns:a16="http://schemas.microsoft.com/office/drawing/2014/main" id="{00000000-0008-0000-4200-00004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8" name="rect" hidden="1">
          <a:extLst>
            <a:ext uri="{FF2B5EF4-FFF2-40B4-BE49-F238E27FC236}">
              <a16:creationId xmlns:a16="http://schemas.microsoft.com/office/drawing/2014/main" id="{00000000-0008-0000-4200-00004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9" name="rect" hidden="1">
          <a:extLst>
            <a:ext uri="{FF2B5EF4-FFF2-40B4-BE49-F238E27FC236}">
              <a16:creationId xmlns:a16="http://schemas.microsoft.com/office/drawing/2014/main" id="{00000000-0008-0000-4200-00004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0" name="rect" hidden="1">
          <a:extLst>
            <a:ext uri="{FF2B5EF4-FFF2-40B4-BE49-F238E27FC236}">
              <a16:creationId xmlns:a16="http://schemas.microsoft.com/office/drawing/2014/main" id="{00000000-0008-0000-4200-00005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1" name="rect" hidden="1">
          <a:extLst>
            <a:ext uri="{FF2B5EF4-FFF2-40B4-BE49-F238E27FC236}">
              <a16:creationId xmlns:a16="http://schemas.microsoft.com/office/drawing/2014/main" id="{00000000-0008-0000-4200-00005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2" name="rect" hidden="1">
          <a:extLst>
            <a:ext uri="{FF2B5EF4-FFF2-40B4-BE49-F238E27FC236}">
              <a16:creationId xmlns:a16="http://schemas.microsoft.com/office/drawing/2014/main" id="{00000000-0008-0000-4200-00005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3" name="rect" hidden="1">
          <a:extLst>
            <a:ext uri="{FF2B5EF4-FFF2-40B4-BE49-F238E27FC236}">
              <a16:creationId xmlns:a16="http://schemas.microsoft.com/office/drawing/2014/main" id="{00000000-0008-0000-4200-00005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4" name="rect" hidden="1">
          <a:extLst>
            <a:ext uri="{FF2B5EF4-FFF2-40B4-BE49-F238E27FC236}">
              <a16:creationId xmlns:a16="http://schemas.microsoft.com/office/drawing/2014/main" id="{00000000-0008-0000-4200-00005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5" name="rect" hidden="1">
          <a:extLst>
            <a:ext uri="{FF2B5EF4-FFF2-40B4-BE49-F238E27FC236}">
              <a16:creationId xmlns:a16="http://schemas.microsoft.com/office/drawing/2014/main" id="{00000000-0008-0000-4200-00005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6" name="rect" hidden="1">
          <a:extLst>
            <a:ext uri="{FF2B5EF4-FFF2-40B4-BE49-F238E27FC236}">
              <a16:creationId xmlns:a16="http://schemas.microsoft.com/office/drawing/2014/main" id="{00000000-0008-0000-4200-00005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7" name="rect" hidden="1">
          <a:extLst>
            <a:ext uri="{FF2B5EF4-FFF2-40B4-BE49-F238E27FC236}">
              <a16:creationId xmlns:a16="http://schemas.microsoft.com/office/drawing/2014/main" id="{00000000-0008-0000-4200-00005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8" name="rect" hidden="1">
          <a:extLst>
            <a:ext uri="{FF2B5EF4-FFF2-40B4-BE49-F238E27FC236}">
              <a16:creationId xmlns:a16="http://schemas.microsoft.com/office/drawing/2014/main" id="{00000000-0008-0000-4200-00005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9" name="rect" hidden="1">
          <a:extLst>
            <a:ext uri="{FF2B5EF4-FFF2-40B4-BE49-F238E27FC236}">
              <a16:creationId xmlns:a16="http://schemas.microsoft.com/office/drawing/2014/main" id="{00000000-0008-0000-4200-00005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0" name="rect" hidden="1">
          <a:extLst>
            <a:ext uri="{FF2B5EF4-FFF2-40B4-BE49-F238E27FC236}">
              <a16:creationId xmlns:a16="http://schemas.microsoft.com/office/drawing/2014/main" id="{00000000-0008-0000-4200-00005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1" name="rect" hidden="1">
          <a:extLst>
            <a:ext uri="{FF2B5EF4-FFF2-40B4-BE49-F238E27FC236}">
              <a16:creationId xmlns:a16="http://schemas.microsoft.com/office/drawing/2014/main" id="{00000000-0008-0000-4200-00005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2" name="rect" hidden="1">
          <a:extLst>
            <a:ext uri="{FF2B5EF4-FFF2-40B4-BE49-F238E27FC236}">
              <a16:creationId xmlns:a16="http://schemas.microsoft.com/office/drawing/2014/main" id="{00000000-0008-0000-4200-00005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3" name="rect" hidden="1">
          <a:extLst>
            <a:ext uri="{FF2B5EF4-FFF2-40B4-BE49-F238E27FC236}">
              <a16:creationId xmlns:a16="http://schemas.microsoft.com/office/drawing/2014/main" id="{00000000-0008-0000-4200-00005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4" name="rect" hidden="1">
          <a:extLst>
            <a:ext uri="{FF2B5EF4-FFF2-40B4-BE49-F238E27FC236}">
              <a16:creationId xmlns:a16="http://schemas.microsoft.com/office/drawing/2014/main" id="{00000000-0008-0000-4200-00005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5" name="rect" hidden="1">
          <a:extLst>
            <a:ext uri="{FF2B5EF4-FFF2-40B4-BE49-F238E27FC236}">
              <a16:creationId xmlns:a16="http://schemas.microsoft.com/office/drawing/2014/main" id="{00000000-0008-0000-4200-00005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6" name="rect" hidden="1">
          <a:extLst>
            <a:ext uri="{FF2B5EF4-FFF2-40B4-BE49-F238E27FC236}">
              <a16:creationId xmlns:a16="http://schemas.microsoft.com/office/drawing/2014/main" id="{00000000-0008-0000-4200-00006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7" name="rect" hidden="1">
          <a:extLst>
            <a:ext uri="{FF2B5EF4-FFF2-40B4-BE49-F238E27FC236}">
              <a16:creationId xmlns:a16="http://schemas.microsoft.com/office/drawing/2014/main" id="{00000000-0008-0000-4200-00006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8" name="rect" hidden="1">
          <a:extLst>
            <a:ext uri="{FF2B5EF4-FFF2-40B4-BE49-F238E27FC236}">
              <a16:creationId xmlns:a16="http://schemas.microsoft.com/office/drawing/2014/main" id="{00000000-0008-0000-4200-00006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9" name="rect" hidden="1">
          <a:extLst>
            <a:ext uri="{FF2B5EF4-FFF2-40B4-BE49-F238E27FC236}">
              <a16:creationId xmlns:a16="http://schemas.microsoft.com/office/drawing/2014/main" id="{00000000-0008-0000-4200-00006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0" name="rect" hidden="1">
          <a:extLst>
            <a:ext uri="{FF2B5EF4-FFF2-40B4-BE49-F238E27FC236}">
              <a16:creationId xmlns:a16="http://schemas.microsoft.com/office/drawing/2014/main" id="{00000000-0008-0000-4200-00006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1" name="rect" hidden="1">
          <a:extLst>
            <a:ext uri="{FF2B5EF4-FFF2-40B4-BE49-F238E27FC236}">
              <a16:creationId xmlns:a16="http://schemas.microsoft.com/office/drawing/2014/main" id="{00000000-0008-0000-4200-00006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2" name="rect" hidden="1">
          <a:extLst>
            <a:ext uri="{FF2B5EF4-FFF2-40B4-BE49-F238E27FC236}">
              <a16:creationId xmlns:a16="http://schemas.microsoft.com/office/drawing/2014/main" id="{00000000-0008-0000-4200-00006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3" name="rect" hidden="1">
          <a:extLst>
            <a:ext uri="{FF2B5EF4-FFF2-40B4-BE49-F238E27FC236}">
              <a16:creationId xmlns:a16="http://schemas.microsoft.com/office/drawing/2014/main" id="{00000000-0008-0000-4200-00006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4" name="rect" hidden="1">
          <a:extLst>
            <a:ext uri="{FF2B5EF4-FFF2-40B4-BE49-F238E27FC236}">
              <a16:creationId xmlns:a16="http://schemas.microsoft.com/office/drawing/2014/main" id="{00000000-0008-0000-4200-00006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5" name="rect" hidden="1">
          <a:extLst>
            <a:ext uri="{FF2B5EF4-FFF2-40B4-BE49-F238E27FC236}">
              <a16:creationId xmlns:a16="http://schemas.microsoft.com/office/drawing/2014/main" id="{00000000-0008-0000-4200-00006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6" name="rect" hidden="1">
          <a:extLst>
            <a:ext uri="{FF2B5EF4-FFF2-40B4-BE49-F238E27FC236}">
              <a16:creationId xmlns:a16="http://schemas.microsoft.com/office/drawing/2014/main" id="{00000000-0008-0000-4200-00006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7" name="rect" hidden="1">
          <a:extLst>
            <a:ext uri="{FF2B5EF4-FFF2-40B4-BE49-F238E27FC236}">
              <a16:creationId xmlns:a16="http://schemas.microsoft.com/office/drawing/2014/main" id="{00000000-0008-0000-4200-00006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8" name="rect" hidden="1">
          <a:extLst>
            <a:ext uri="{FF2B5EF4-FFF2-40B4-BE49-F238E27FC236}">
              <a16:creationId xmlns:a16="http://schemas.microsoft.com/office/drawing/2014/main" id="{00000000-0008-0000-4200-00006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9" name="rect" hidden="1">
          <a:extLst>
            <a:ext uri="{FF2B5EF4-FFF2-40B4-BE49-F238E27FC236}">
              <a16:creationId xmlns:a16="http://schemas.microsoft.com/office/drawing/2014/main" id="{00000000-0008-0000-4200-00006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0" name="rect" hidden="1">
          <a:extLst>
            <a:ext uri="{FF2B5EF4-FFF2-40B4-BE49-F238E27FC236}">
              <a16:creationId xmlns:a16="http://schemas.microsoft.com/office/drawing/2014/main" id="{00000000-0008-0000-4200-00006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1" name="rect" hidden="1">
          <a:extLst>
            <a:ext uri="{FF2B5EF4-FFF2-40B4-BE49-F238E27FC236}">
              <a16:creationId xmlns:a16="http://schemas.microsoft.com/office/drawing/2014/main" id="{00000000-0008-0000-4200-00006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2" name="rect" hidden="1">
          <a:extLst>
            <a:ext uri="{FF2B5EF4-FFF2-40B4-BE49-F238E27FC236}">
              <a16:creationId xmlns:a16="http://schemas.microsoft.com/office/drawing/2014/main" id="{00000000-0008-0000-4200-00007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3" name="rect" hidden="1">
          <a:extLst>
            <a:ext uri="{FF2B5EF4-FFF2-40B4-BE49-F238E27FC236}">
              <a16:creationId xmlns:a16="http://schemas.microsoft.com/office/drawing/2014/main" id="{00000000-0008-0000-4200-00007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4" name="rect" hidden="1">
          <a:extLst>
            <a:ext uri="{FF2B5EF4-FFF2-40B4-BE49-F238E27FC236}">
              <a16:creationId xmlns:a16="http://schemas.microsoft.com/office/drawing/2014/main" id="{00000000-0008-0000-4200-00007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5" name="rect" hidden="1">
          <a:extLst>
            <a:ext uri="{FF2B5EF4-FFF2-40B4-BE49-F238E27FC236}">
              <a16:creationId xmlns:a16="http://schemas.microsoft.com/office/drawing/2014/main" id="{00000000-0008-0000-4200-00007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6" name="rect" hidden="1">
          <a:extLst>
            <a:ext uri="{FF2B5EF4-FFF2-40B4-BE49-F238E27FC236}">
              <a16:creationId xmlns:a16="http://schemas.microsoft.com/office/drawing/2014/main" id="{00000000-0008-0000-4200-00007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7" name="rect" hidden="1">
          <a:extLst>
            <a:ext uri="{FF2B5EF4-FFF2-40B4-BE49-F238E27FC236}">
              <a16:creationId xmlns:a16="http://schemas.microsoft.com/office/drawing/2014/main" id="{00000000-0008-0000-4200-00007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8" name="rect" hidden="1">
          <a:extLst>
            <a:ext uri="{FF2B5EF4-FFF2-40B4-BE49-F238E27FC236}">
              <a16:creationId xmlns:a16="http://schemas.microsoft.com/office/drawing/2014/main" id="{00000000-0008-0000-4200-00007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9" name="rect" hidden="1">
          <a:extLst>
            <a:ext uri="{FF2B5EF4-FFF2-40B4-BE49-F238E27FC236}">
              <a16:creationId xmlns:a16="http://schemas.microsoft.com/office/drawing/2014/main" id="{00000000-0008-0000-4200-00007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0" name="rect" hidden="1">
          <a:extLst>
            <a:ext uri="{FF2B5EF4-FFF2-40B4-BE49-F238E27FC236}">
              <a16:creationId xmlns:a16="http://schemas.microsoft.com/office/drawing/2014/main" id="{00000000-0008-0000-4200-00007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1" name="rect" hidden="1">
          <a:extLst>
            <a:ext uri="{FF2B5EF4-FFF2-40B4-BE49-F238E27FC236}">
              <a16:creationId xmlns:a16="http://schemas.microsoft.com/office/drawing/2014/main" id="{00000000-0008-0000-4200-00007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2" name="rect" hidden="1">
          <a:extLst>
            <a:ext uri="{FF2B5EF4-FFF2-40B4-BE49-F238E27FC236}">
              <a16:creationId xmlns:a16="http://schemas.microsoft.com/office/drawing/2014/main" id="{00000000-0008-0000-4200-00007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3" name="rect" hidden="1">
          <a:extLst>
            <a:ext uri="{FF2B5EF4-FFF2-40B4-BE49-F238E27FC236}">
              <a16:creationId xmlns:a16="http://schemas.microsoft.com/office/drawing/2014/main" id="{00000000-0008-0000-4200-00007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4" name="rect" hidden="1">
          <a:extLst>
            <a:ext uri="{FF2B5EF4-FFF2-40B4-BE49-F238E27FC236}">
              <a16:creationId xmlns:a16="http://schemas.microsoft.com/office/drawing/2014/main" id="{00000000-0008-0000-4200-00007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5" name="rect" hidden="1">
          <a:extLst>
            <a:ext uri="{FF2B5EF4-FFF2-40B4-BE49-F238E27FC236}">
              <a16:creationId xmlns:a16="http://schemas.microsoft.com/office/drawing/2014/main" id="{00000000-0008-0000-4200-00007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6" name="rect" hidden="1">
          <a:extLst>
            <a:ext uri="{FF2B5EF4-FFF2-40B4-BE49-F238E27FC236}">
              <a16:creationId xmlns:a16="http://schemas.microsoft.com/office/drawing/2014/main" id="{00000000-0008-0000-4200-00007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7" name="rect" hidden="1">
          <a:extLst>
            <a:ext uri="{FF2B5EF4-FFF2-40B4-BE49-F238E27FC236}">
              <a16:creationId xmlns:a16="http://schemas.microsoft.com/office/drawing/2014/main" id="{00000000-0008-0000-4200-00007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8" name="rect" hidden="1">
          <a:extLst>
            <a:ext uri="{FF2B5EF4-FFF2-40B4-BE49-F238E27FC236}">
              <a16:creationId xmlns:a16="http://schemas.microsoft.com/office/drawing/2014/main" id="{00000000-0008-0000-4200-00008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29" name="rect" hidden="1">
          <a:extLst>
            <a:ext uri="{FF2B5EF4-FFF2-40B4-BE49-F238E27FC236}">
              <a16:creationId xmlns:a16="http://schemas.microsoft.com/office/drawing/2014/main" id="{00000000-0008-0000-4200-00008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0" name="rect" hidden="1">
          <a:extLst>
            <a:ext uri="{FF2B5EF4-FFF2-40B4-BE49-F238E27FC236}">
              <a16:creationId xmlns:a16="http://schemas.microsoft.com/office/drawing/2014/main" id="{00000000-0008-0000-4200-00008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1" name="rect" hidden="1">
          <a:extLst>
            <a:ext uri="{FF2B5EF4-FFF2-40B4-BE49-F238E27FC236}">
              <a16:creationId xmlns:a16="http://schemas.microsoft.com/office/drawing/2014/main" id="{00000000-0008-0000-4200-00008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2" name="rect" hidden="1">
          <a:extLst>
            <a:ext uri="{FF2B5EF4-FFF2-40B4-BE49-F238E27FC236}">
              <a16:creationId xmlns:a16="http://schemas.microsoft.com/office/drawing/2014/main" id="{00000000-0008-0000-4200-00008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3" name="rect" hidden="1">
          <a:extLst>
            <a:ext uri="{FF2B5EF4-FFF2-40B4-BE49-F238E27FC236}">
              <a16:creationId xmlns:a16="http://schemas.microsoft.com/office/drawing/2014/main" id="{00000000-0008-0000-4200-00008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4" name="rect" hidden="1">
          <a:extLst>
            <a:ext uri="{FF2B5EF4-FFF2-40B4-BE49-F238E27FC236}">
              <a16:creationId xmlns:a16="http://schemas.microsoft.com/office/drawing/2014/main" id="{00000000-0008-0000-4200-00008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5" name="rect" hidden="1">
          <a:extLst>
            <a:ext uri="{FF2B5EF4-FFF2-40B4-BE49-F238E27FC236}">
              <a16:creationId xmlns:a16="http://schemas.microsoft.com/office/drawing/2014/main" id="{00000000-0008-0000-4200-00008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6" name="rect" hidden="1">
          <a:extLst>
            <a:ext uri="{FF2B5EF4-FFF2-40B4-BE49-F238E27FC236}">
              <a16:creationId xmlns:a16="http://schemas.microsoft.com/office/drawing/2014/main" id="{00000000-0008-0000-4200-00008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7" name="rect" hidden="1">
          <a:extLst>
            <a:ext uri="{FF2B5EF4-FFF2-40B4-BE49-F238E27FC236}">
              <a16:creationId xmlns:a16="http://schemas.microsoft.com/office/drawing/2014/main" id="{00000000-0008-0000-4200-00008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8" name="rect" hidden="1">
          <a:extLst>
            <a:ext uri="{FF2B5EF4-FFF2-40B4-BE49-F238E27FC236}">
              <a16:creationId xmlns:a16="http://schemas.microsoft.com/office/drawing/2014/main" id="{00000000-0008-0000-4200-00008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39" name="rect" hidden="1">
          <a:extLst>
            <a:ext uri="{FF2B5EF4-FFF2-40B4-BE49-F238E27FC236}">
              <a16:creationId xmlns:a16="http://schemas.microsoft.com/office/drawing/2014/main" id="{00000000-0008-0000-4200-00008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0" name="rect" hidden="1">
          <a:extLst>
            <a:ext uri="{FF2B5EF4-FFF2-40B4-BE49-F238E27FC236}">
              <a16:creationId xmlns:a16="http://schemas.microsoft.com/office/drawing/2014/main" id="{00000000-0008-0000-4200-00008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1" name="rect" hidden="1">
          <a:extLst>
            <a:ext uri="{FF2B5EF4-FFF2-40B4-BE49-F238E27FC236}">
              <a16:creationId xmlns:a16="http://schemas.microsoft.com/office/drawing/2014/main" id="{00000000-0008-0000-4200-00008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2" name="rect" hidden="1">
          <a:extLst>
            <a:ext uri="{FF2B5EF4-FFF2-40B4-BE49-F238E27FC236}">
              <a16:creationId xmlns:a16="http://schemas.microsoft.com/office/drawing/2014/main" id="{00000000-0008-0000-4200-00008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3" name="rect" hidden="1">
          <a:extLst>
            <a:ext uri="{FF2B5EF4-FFF2-40B4-BE49-F238E27FC236}">
              <a16:creationId xmlns:a16="http://schemas.microsoft.com/office/drawing/2014/main" id="{00000000-0008-0000-4200-00008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4" name="rect" hidden="1">
          <a:extLst>
            <a:ext uri="{FF2B5EF4-FFF2-40B4-BE49-F238E27FC236}">
              <a16:creationId xmlns:a16="http://schemas.microsoft.com/office/drawing/2014/main" id="{00000000-0008-0000-4200-00009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5" name="rect" hidden="1">
          <a:extLst>
            <a:ext uri="{FF2B5EF4-FFF2-40B4-BE49-F238E27FC236}">
              <a16:creationId xmlns:a16="http://schemas.microsoft.com/office/drawing/2014/main" id="{00000000-0008-0000-4200-00009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6" name="rect" hidden="1">
          <a:extLst>
            <a:ext uri="{FF2B5EF4-FFF2-40B4-BE49-F238E27FC236}">
              <a16:creationId xmlns:a16="http://schemas.microsoft.com/office/drawing/2014/main" id="{00000000-0008-0000-4200-00009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7" name="rect" hidden="1">
          <a:extLst>
            <a:ext uri="{FF2B5EF4-FFF2-40B4-BE49-F238E27FC236}">
              <a16:creationId xmlns:a16="http://schemas.microsoft.com/office/drawing/2014/main" id="{00000000-0008-0000-4200-00009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8" name="rect" hidden="1">
          <a:extLst>
            <a:ext uri="{FF2B5EF4-FFF2-40B4-BE49-F238E27FC236}">
              <a16:creationId xmlns:a16="http://schemas.microsoft.com/office/drawing/2014/main" id="{00000000-0008-0000-4200-00009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49" name="rect" hidden="1">
          <a:extLst>
            <a:ext uri="{FF2B5EF4-FFF2-40B4-BE49-F238E27FC236}">
              <a16:creationId xmlns:a16="http://schemas.microsoft.com/office/drawing/2014/main" id="{00000000-0008-0000-4200-00009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0" name="rect" hidden="1">
          <a:extLst>
            <a:ext uri="{FF2B5EF4-FFF2-40B4-BE49-F238E27FC236}">
              <a16:creationId xmlns:a16="http://schemas.microsoft.com/office/drawing/2014/main" id="{00000000-0008-0000-4200-00009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1" name="rect" hidden="1">
          <a:extLst>
            <a:ext uri="{FF2B5EF4-FFF2-40B4-BE49-F238E27FC236}">
              <a16:creationId xmlns:a16="http://schemas.microsoft.com/office/drawing/2014/main" id="{00000000-0008-0000-4200-00009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2" name="rect" hidden="1">
          <a:extLst>
            <a:ext uri="{FF2B5EF4-FFF2-40B4-BE49-F238E27FC236}">
              <a16:creationId xmlns:a16="http://schemas.microsoft.com/office/drawing/2014/main" id="{00000000-0008-0000-4200-00009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3" name="rect" hidden="1">
          <a:extLst>
            <a:ext uri="{FF2B5EF4-FFF2-40B4-BE49-F238E27FC236}">
              <a16:creationId xmlns:a16="http://schemas.microsoft.com/office/drawing/2014/main" id="{00000000-0008-0000-4200-00009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4" name="rect" hidden="1">
          <a:extLst>
            <a:ext uri="{FF2B5EF4-FFF2-40B4-BE49-F238E27FC236}">
              <a16:creationId xmlns:a16="http://schemas.microsoft.com/office/drawing/2014/main" id="{00000000-0008-0000-4200-00009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5" name="rect" hidden="1">
          <a:extLst>
            <a:ext uri="{FF2B5EF4-FFF2-40B4-BE49-F238E27FC236}">
              <a16:creationId xmlns:a16="http://schemas.microsoft.com/office/drawing/2014/main" id="{00000000-0008-0000-4200-00009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6" name="rect" hidden="1">
          <a:extLst>
            <a:ext uri="{FF2B5EF4-FFF2-40B4-BE49-F238E27FC236}">
              <a16:creationId xmlns:a16="http://schemas.microsoft.com/office/drawing/2014/main" id="{00000000-0008-0000-4200-00009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7" name="rect" hidden="1">
          <a:extLst>
            <a:ext uri="{FF2B5EF4-FFF2-40B4-BE49-F238E27FC236}">
              <a16:creationId xmlns:a16="http://schemas.microsoft.com/office/drawing/2014/main" id="{00000000-0008-0000-4200-00009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8" name="rect" hidden="1">
          <a:extLst>
            <a:ext uri="{FF2B5EF4-FFF2-40B4-BE49-F238E27FC236}">
              <a16:creationId xmlns:a16="http://schemas.microsoft.com/office/drawing/2014/main" id="{00000000-0008-0000-4200-00009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59" name="rect" hidden="1">
          <a:extLst>
            <a:ext uri="{FF2B5EF4-FFF2-40B4-BE49-F238E27FC236}">
              <a16:creationId xmlns:a16="http://schemas.microsoft.com/office/drawing/2014/main" id="{00000000-0008-0000-4200-00009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0" name="rect" hidden="1">
          <a:extLst>
            <a:ext uri="{FF2B5EF4-FFF2-40B4-BE49-F238E27FC236}">
              <a16:creationId xmlns:a16="http://schemas.microsoft.com/office/drawing/2014/main" id="{00000000-0008-0000-4200-0000A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1" name="rect" hidden="1">
          <a:extLst>
            <a:ext uri="{FF2B5EF4-FFF2-40B4-BE49-F238E27FC236}">
              <a16:creationId xmlns:a16="http://schemas.microsoft.com/office/drawing/2014/main" id="{00000000-0008-0000-4200-0000A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2" name="rect" hidden="1">
          <a:extLst>
            <a:ext uri="{FF2B5EF4-FFF2-40B4-BE49-F238E27FC236}">
              <a16:creationId xmlns:a16="http://schemas.microsoft.com/office/drawing/2014/main" id="{00000000-0008-0000-4200-0000A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3" name="rect" hidden="1">
          <a:extLst>
            <a:ext uri="{FF2B5EF4-FFF2-40B4-BE49-F238E27FC236}">
              <a16:creationId xmlns:a16="http://schemas.microsoft.com/office/drawing/2014/main" id="{00000000-0008-0000-4200-0000A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4" name="rect" hidden="1">
          <a:extLst>
            <a:ext uri="{FF2B5EF4-FFF2-40B4-BE49-F238E27FC236}">
              <a16:creationId xmlns:a16="http://schemas.microsoft.com/office/drawing/2014/main" id="{00000000-0008-0000-4200-0000A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5" name="rect" hidden="1">
          <a:extLst>
            <a:ext uri="{FF2B5EF4-FFF2-40B4-BE49-F238E27FC236}">
              <a16:creationId xmlns:a16="http://schemas.microsoft.com/office/drawing/2014/main" id="{00000000-0008-0000-4200-0000A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6" name="rect" hidden="1">
          <a:extLst>
            <a:ext uri="{FF2B5EF4-FFF2-40B4-BE49-F238E27FC236}">
              <a16:creationId xmlns:a16="http://schemas.microsoft.com/office/drawing/2014/main" id="{00000000-0008-0000-4200-0000A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7" name="rect" hidden="1">
          <a:extLst>
            <a:ext uri="{FF2B5EF4-FFF2-40B4-BE49-F238E27FC236}">
              <a16:creationId xmlns:a16="http://schemas.microsoft.com/office/drawing/2014/main" id="{00000000-0008-0000-4200-0000A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8" name="rect" hidden="1">
          <a:extLst>
            <a:ext uri="{FF2B5EF4-FFF2-40B4-BE49-F238E27FC236}">
              <a16:creationId xmlns:a16="http://schemas.microsoft.com/office/drawing/2014/main" id="{00000000-0008-0000-4200-0000A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69" name="rect" hidden="1">
          <a:extLst>
            <a:ext uri="{FF2B5EF4-FFF2-40B4-BE49-F238E27FC236}">
              <a16:creationId xmlns:a16="http://schemas.microsoft.com/office/drawing/2014/main" id="{00000000-0008-0000-4200-0000A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0" name="rect" hidden="1">
          <a:extLst>
            <a:ext uri="{FF2B5EF4-FFF2-40B4-BE49-F238E27FC236}">
              <a16:creationId xmlns:a16="http://schemas.microsoft.com/office/drawing/2014/main" id="{00000000-0008-0000-4200-0000A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1" name="rect" hidden="1">
          <a:extLst>
            <a:ext uri="{FF2B5EF4-FFF2-40B4-BE49-F238E27FC236}">
              <a16:creationId xmlns:a16="http://schemas.microsoft.com/office/drawing/2014/main" id="{00000000-0008-0000-4200-0000A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2" name="rect" hidden="1">
          <a:extLst>
            <a:ext uri="{FF2B5EF4-FFF2-40B4-BE49-F238E27FC236}">
              <a16:creationId xmlns:a16="http://schemas.microsoft.com/office/drawing/2014/main" id="{00000000-0008-0000-4200-0000A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3" name="rect" hidden="1">
          <a:extLst>
            <a:ext uri="{FF2B5EF4-FFF2-40B4-BE49-F238E27FC236}">
              <a16:creationId xmlns:a16="http://schemas.microsoft.com/office/drawing/2014/main" id="{00000000-0008-0000-4200-0000A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4" name="rect" hidden="1">
          <a:extLst>
            <a:ext uri="{FF2B5EF4-FFF2-40B4-BE49-F238E27FC236}">
              <a16:creationId xmlns:a16="http://schemas.microsoft.com/office/drawing/2014/main" id="{00000000-0008-0000-4200-0000A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5" name="rect" hidden="1">
          <a:extLst>
            <a:ext uri="{FF2B5EF4-FFF2-40B4-BE49-F238E27FC236}">
              <a16:creationId xmlns:a16="http://schemas.microsoft.com/office/drawing/2014/main" id="{00000000-0008-0000-4200-0000A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6" name="rect" hidden="1">
          <a:extLst>
            <a:ext uri="{FF2B5EF4-FFF2-40B4-BE49-F238E27FC236}">
              <a16:creationId xmlns:a16="http://schemas.microsoft.com/office/drawing/2014/main" id="{00000000-0008-0000-4200-0000B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7" name="rect" hidden="1">
          <a:extLst>
            <a:ext uri="{FF2B5EF4-FFF2-40B4-BE49-F238E27FC236}">
              <a16:creationId xmlns:a16="http://schemas.microsoft.com/office/drawing/2014/main" id="{00000000-0008-0000-4200-0000B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8" name="rect" hidden="1">
          <a:extLst>
            <a:ext uri="{FF2B5EF4-FFF2-40B4-BE49-F238E27FC236}">
              <a16:creationId xmlns:a16="http://schemas.microsoft.com/office/drawing/2014/main" id="{00000000-0008-0000-4200-0000B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79" name="rect" hidden="1">
          <a:extLst>
            <a:ext uri="{FF2B5EF4-FFF2-40B4-BE49-F238E27FC236}">
              <a16:creationId xmlns:a16="http://schemas.microsoft.com/office/drawing/2014/main" id="{00000000-0008-0000-4200-0000B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0" name="rect" hidden="1">
          <a:extLst>
            <a:ext uri="{FF2B5EF4-FFF2-40B4-BE49-F238E27FC236}">
              <a16:creationId xmlns:a16="http://schemas.microsoft.com/office/drawing/2014/main" id="{00000000-0008-0000-4200-0000B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1" name="rect" hidden="1">
          <a:extLst>
            <a:ext uri="{FF2B5EF4-FFF2-40B4-BE49-F238E27FC236}">
              <a16:creationId xmlns:a16="http://schemas.microsoft.com/office/drawing/2014/main" id="{00000000-0008-0000-4200-0000B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2" name="rect" hidden="1">
          <a:extLst>
            <a:ext uri="{FF2B5EF4-FFF2-40B4-BE49-F238E27FC236}">
              <a16:creationId xmlns:a16="http://schemas.microsoft.com/office/drawing/2014/main" id="{00000000-0008-0000-4200-0000B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3" name="rect" hidden="1">
          <a:extLst>
            <a:ext uri="{FF2B5EF4-FFF2-40B4-BE49-F238E27FC236}">
              <a16:creationId xmlns:a16="http://schemas.microsoft.com/office/drawing/2014/main" id="{00000000-0008-0000-4200-0000B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4" name="rect" hidden="1">
          <a:extLst>
            <a:ext uri="{FF2B5EF4-FFF2-40B4-BE49-F238E27FC236}">
              <a16:creationId xmlns:a16="http://schemas.microsoft.com/office/drawing/2014/main" id="{00000000-0008-0000-4200-0000B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5" name="rect" hidden="1">
          <a:extLst>
            <a:ext uri="{FF2B5EF4-FFF2-40B4-BE49-F238E27FC236}">
              <a16:creationId xmlns:a16="http://schemas.microsoft.com/office/drawing/2014/main" id="{00000000-0008-0000-4200-0000B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6" name="rect" hidden="1">
          <a:extLst>
            <a:ext uri="{FF2B5EF4-FFF2-40B4-BE49-F238E27FC236}">
              <a16:creationId xmlns:a16="http://schemas.microsoft.com/office/drawing/2014/main" id="{00000000-0008-0000-4200-0000B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7" name="rect" hidden="1">
          <a:extLst>
            <a:ext uri="{FF2B5EF4-FFF2-40B4-BE49-F238E27FC236}">
              <a16:creationId xmlns:a16="http://schemas.microsoft.com/office/drawing/2014/main" id="{00000000-0008-0000-4200-0000B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8" name="rect" hidden="1">
          <a:extLst>
            <a:ext uri="{FF2B5EF4-FFF2-40B4-BE49-F238E27FC236}">
              <a16:creationId xmlns:a16="http://schemas.microsoft.com/office/drawing/2014/main" id="{00000000-0008-0000-4200-0000BC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89" name="rect" hidden="1">
          <a:extLst>
            <a:ext uri="{FF2B5EF4-FFF2-40B4-BE49-F238E27FC236}">
              <a16:creationId xmlns:a16="http://schemas.microsoft.com/office/drawing/2014/main" id="{00000000-0008-0000-4200-0000BD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0" name="rect" hidden="1">
          <a:extLst>
            <a:ext uri="{FF2B5EF4-FFF2-40B4-BE49-F238E27FC236}">
              <a16:creationId xmlns:a16="http://schemas.microsoft.com/office/drawing/2014/main" id="{00000000-0008-0000-4200-0000BE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1" name="rect" hidden="1">
          <a:extLst>
            <a:ext uri="{FF2B5EF4-FFF2-40B4-BE49-F238E27FC236}">
              <a16:creationId xmlns:a16="http://schemas.microsoft.com/office/drawing/2014/main" id="{00000000-0008-0000-4200-0000BF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2" name="rect" hidden="1">
          <a:extLst>
            <a:ext uri="{FF2B5EF4-FFF2-40B4-BE49-F238E27FC236}">
              <a16:creationId xmlns:a16="http://schemas.microsoft.com/office/drawing/2014/main" id="{00000000-0008-0000-4200-0000C0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3" name="rect" hidden="1">
          <a:extLst>
            <a:ext uri="{FF2B5EF4-FFF2-40B4-BE49-F238E27FC236}">
              <a16:creationId xmlns:a16="http://schemas.microsoft.com/office/drawing/2014/main" id="{00000000-0008-0000-4200-0000C1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4" name="rect" hidden="1">
          <a:extLst>
            <a:ext uri="{FF2B5EF4-FFF2-40B4-BE49-F238E27FC236}">
              <a16:creationId xmlns:a16="http://schemas.microsoft.com/office/drawing/2014/main" id="{00000000-0008-0000-4200-0000C2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5" name="rect" hidden="1">
          <a:extLst>
            <a:ext uri="{FF2B5EF4-FFF2-40B4-BE49-F238E27FC236}">
              <a16:creationId xmlns:a16="http://schemas.microsoft.com/office/drawing/2014/main" id="{00000000-0008-0000-4200-0000C3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6" name="rect" hidden="1">
          <a:extLst>
            <a:ext uri="{FF2B5EF4-FFF2-40B4-BE49-F238E27FC236}">
              <a16:creationId xmlns:a16="http://schemas.microsoft.com/office/drawing/2014/main" id="{00000000-0008-0000-4200-0000C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7" name="rect" hidden="1">
          <a:extLst>
            <a:ext uri="{FF2B5EF4-FFF2-40B4-BE49-F238E27FC236}">
              <a16:creationId xmlns:a16="http://schemas.microsoft.com/office/drawing/2014/main" id="{00000000-0008-0000-4200-0000C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8" name="rect" hidden="1">
          <a:extLst>
            <a:ext uri="{FF2B5EF4-FFF2-40B4-BE49-F238E27FC236}">
              <a16:creationId xmlns:a16="http://schemas.microsoft.com/office/drawing/2014/main" id="{00000000-0008-0000-4200-0000C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99" name="rect" hidden="1">
          <a:extLst>
            <a:ext uri="{FF2B5EF4-FFF2-40B4-BE49-F238E27FC236}">
              <a16:creationId xmlns:a16="http://schemas.microsoft.com/office/drawing/2014/main" id="{00000000-0008-0000-4200-0000C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0" name="rect" hidden="1">
          <a:extLst>
            <a:ext uri="{FF2B5EF4-FFF2-40B4-BE49-F238E27FC236}">
              <a16:creationId xmlns:a16="http://schemas.microsoft.com/office/drawing/2014/main" id="{00000000-0008-0000-4200-0000C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1" name="rect" hidden="1">
          <a:extLst>
            <a:ext uri="{FF2B5EF4-FFF2-40B4-BE49-F238E27FC236}">
              <a16:creationId xmlns:a16="http://schemas.microsoft.com/office/drawing/2014/main" id="{00000000-0008-0000-4200-0000C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2" name="rect" hidden="1">
          <a:extLst>
            <a:ext uri="{FF2B5EF4-FFF2-40B4-BE49-F238E27FC236}">
              <a16:creationId xmlns:a16="http://schemas.microsoft.com/office/drawing/2014/main" id="{00000000-0008-0000-4200-0000C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203" name="rect" hidden="1">
          <a:extLst>
            <a:ext uri="{FF2B5EF4-FFF2-40B4-BE49-F238E27FC236}">
              <a16:creationId xmlns:a16="http://schemas.microsoft.com/office/drawing/2014/main" id="{00000000-0008-0000-4200-0000C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204" name=" " descr=" ">
          <a:extLst>
            <a:ext uri="{FF2B5EF4-FFF2-40B4-BE49-F238E27FC236}">
              <a16:creationId xmlns:a16="http://schemas.microsoft.com/office/drawing/2014/main" id="{00000000-0008-0000-4200-0000C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3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3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804349</xdr:colOff>
      <xdr:row>47</xdr:row>
      <xdr:rowOff>50006</xdr:rowOff>
    </xdr:from>
    <xdr:to>
      <xdr:col>10</xdr:col>
      <xdr:colOff>407052</xdr:colOff>
      <xdr:row>53</xdr:row>
      <xdr:rowOff>50006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47210" y="12778740"/>
          <a:ext cx="486092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400-000003000000}"/>
            </a:ext>
          </a:extLst>
        </xdr:cNvPr>
        <xdr:cNvSpPr txBox="1"/>
      </xdr:nvSpPr>
      <xdr:spPr>
        <a:xfrm>
          <a:off x="193675" y="217170"/>
          <a:ext cx="334962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4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9486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500-000003000000}"/>
            </a:ext>
          </a:extLst>
        </xdr:cNvPr>
        <xdr:cNvSpPr txBox="1"/>
      </xdr:nvSpPr>
      <xdr:spPr>
        <a:xfrm>
          <a:off x="193675" y="217170"/>
          <a:ext cx="368046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5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679121</xdr:colOff>
      <xdr:row>47</xdr:row>
      <xdr:rowOff>0</xdr:rowOff>
    </xdr:from>
    <xdr:to>
      <xdr:col>10</xdr:col>
      <xdr:colOff>304939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3396" y="12639675"/>
          <a:ext cx="4883618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657666</xdr:colOff>
      <xdr:row>20</xdr:row>
      <xdr:rowOff>0</xdr:rowOff>
    </xdr:from>
    <xdr:to>
      <xdr:col>0</xdr:col>
      <xdr:colOff>705254</xdr:colOff>
      <xdr:row>20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14:cNvPr>
            <xdr14:cNvContentPartPr/>
          </xdr14:nvContentPartPr>
          <xdr14:nvPr macro=""/>
          <xdr14:xfrm>
            <a:off x="657225" y="5202555"/>
            <a:ext cx="47625" cy="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51622" y="5202555"/>
              <a:ext cx="58271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0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6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6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399478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700-000003000000}"/>
            </a:ext>
          </a:extLst>
        </xdr:cNvPr>
        <xdr:cNvSpPr txBox="1"/>
      </xdr:nvSpPr>
      <xdr:spPr>
        <a:xfrm>
          <a:off x="193675" y="217170"/>
          <a:ext cx="308038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7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078605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800-000003000000}"/>
            </a:ext>
          </a:extLst>
        </xdr:cNvPr>
        <xdr:cNvSpPr txBox="1"/>
      </xdr:nvSpPr>
      <xdr:spPr>
        <a:xfrm>
          <a:off x="193675" y="217170"/>
          <a:ext cx="3164205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8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194159</xdr:colOff>
      <xdr:row>1</xdr:row>
      <xdr:rowOff>0</xdr:rowOff>
    </xdr:from>
    <xdr:to>
      <xdr:col>2</xdr:col>
      <xdr:colOff>1036926</xdr:colOff>
      <xdr:row>2</xdr:row>
      <xdr:rowOff>0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4900-000002000000}"/>
            </a:ext>
          </a:extLst>
        </xdr:cNvPr>
        <xdr:cNvSpPr txBox="1"/>
      </xdr:nvSpPr>
      <xdr:spPr>
        <a:xfrm>
          <a:off x="193675" y="217170"/>
          <a:ext cx="315722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3</xdr:col>
      <xdr:colOff>721265</xdr:colOff>
      <xdr:row>58</xdr:row>
      <xdr:rowOff>0</xdr:rowOff>
    </xdr:from>
    <xdr:to>
      <xdr:col>10</xdr:col>
      <xdr:colOff>323124</xdr:colOff>
      <xdr:row>64</xdr:row>
      <xdr:rowOff>0</xdr:rowOff>
    </xdr:to>
    <xdr:pic>
      <xdr:nvPicPr>
        <xdr:cNvPr id="3" name=" " descr=" ">
          <a:extLst>
            <a:ext uri="{FF2B5EF4-FFF2-40B4-BE49-F238E27FC236}">
              <a16:creationId xmlns:a16="http://schemas.microsoft.com/office/drawing/2014/main" id="{00000000-0008-0000-4900-000003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90390" y="15662910"/>
          <a:ext cx="455866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9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704" y="12611100"/>
          <a:ext cx="4857194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A00-000003000000}"/>
            </a:ext>
          </a:extLst>
        </xdr:cNvPr>
        <xdr:cNvSpPr txBox="1"/>
      </xdr:nvSpPr>
      <xdr:spPr>
        <a:xfrm>
          <a:off x="194159" y="200025"/>
          <a:ext cx="33586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A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783879</xdr:colOff>
      <xdr:row>47</xdr:row>
      <xdr:rowOff>0</xdr:rowOff>
    </xdr:from>
    <xdr:to>
      <xdr:col>10</xdr:col>
      <xdr:colOff>383273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B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336704" y="12611100"/>
          <a:ext cx="4857194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B00-000003000000}"/>
            </a:ext>
          </a:extLst>
        </xdr:cNvPr>
        <xdr:cNvSpPr txBox="1"/>
      </xdr:nvSpPr>
      <xdr:spPr>
        <a:xfrm>
          <a:off x="194159" y="200025"/>
          <a:ext cx="3358666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B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689958</xdr:colOff>
      <xdr:row>47</xdr:row>
      <xdr:rowOff>66369</xdr:rowOff>
    </xdr:from>
    <xdr:to>
      <xdr:col>10</xdr:col>
      <xdr:colOff>324523</xdr:colOff>
      <xdr:row>53</xdr:row>
      <xdr:rowOff>158750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C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547583" y="12448869"/>
          <a:ext cx="4857440" cy="1711631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C00-000003000000}"/>
            </a:ext>
          </a:extLst>
        </xdr:cNvPr>
        <xdr:cNvSpPr txBox="1"/>
      </xdr:nvSpPr>
      <xdr:spPr>
        <a:xfrm>
          <a:off x="193675" y="217170"/>
          <a:ext cx="35306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4C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4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06900" y="12729210"/>
          <a:ext cx="4859655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4D00-000003000000}"/>
            </a:ext>
          </a:extLst>
        </xdr:cNvPr>
        <xdr:cNvSpPr txBox="1"/>
      </xdr:nvSpPr>
      <xdr:spPr>
        <a:xfrm>
          <a:off x="193675" y="217170"/>
          <a:ext cx="3492500" cy="20764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4D00-000004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4D00-000005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4D00-000006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4D00-000007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4D00-000008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4D00-000009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4D00-00000A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4D00-00000B000000}"/>
            </a:ext>
          </a:extLst>
        </xdr:cNvPr>
        <xdr:cNvSpPr/>
      </xdr:nvSpPr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4D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7170"/>
          <a:ext cx="275590" cy="40576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4159" y="219075"/>
          <a:ext cx="3558691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74115" y="126111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4159" y="200025"/>
          <a:ext cx="3558691" cy="20002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4" name="rect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5" name="rect" hidden="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6" name="rect" hidden="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7" name="rect" hidden="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8" name="rect" hidden="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9" name="rect" hidden="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0" name="rect" hidden="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sp macro="" textlink="">
      <xdr:nvSpPr>
        <xdr:cNvPr id="11" name="rect" hidden="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12" name=" " descr=" 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00025"/>
          <a:ext cx="276010" cy="4000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23:13.41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35:59.00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39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24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2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5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5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5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5:05:28.458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78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78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26:44.37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4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11.838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9:38.34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5:49.78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21:05.61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1:39.91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25:12.88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4:17.83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4:17.83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5:11:53.71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2:34:49.13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3:12.974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5:37.260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5:37.26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2:21:01.812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57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18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2:39.739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3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64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65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6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53:55.66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24T03:58:07.56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24T04:00:56.899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16:00.47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04:12:19.423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9:17:55.611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1-21T23:33:35.757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dev"/>
        </inkml:traceFormat>
        <inkml:channelProperties>
          <inkml:channelProperty channel="X" name="resolution" value="28.36041" units="1/cm"/>
          <inkml:channelProperty channel="Y" name="resolution" value="28.36041" units="1/cm"/>
          <inkml:channelProperty channel="F" name="resolution" value="1" units="1/dev"/>
        </inkml:channelProperties>
      </inkml:inkSource>
      <inkml:timestamp xml:id="ts0" timeString="2022-10-30T06:24:12.346"/>
    </inkml:context>
    <inkml:brush xml:id="br0">
      <inkml:brushProperty name="width" value="0.01984" units="cm"/>
      <inkml:brushProperty name="height" value="0.01984" units="cm"/>
      <inkml:brushProperty name="fitToCurve" value="1"/>
    </inkml:brush>
  </inkml:definitions>
  <inkml:trace contextRef="#ctx0" brushRef="#br0">2083 10758 533,'84'5'-301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3.xml"/><Relationship Id="rId4" Type="http://schemas.openxmlformats.org/officeDocument/2006/relationships/image" Target="../media/image3.emf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0.xml"/><Relationship Id="rId4" Type="http://schemas.openxmlformats.org/officeDocument/2006/relationships/image" Target="../media/image3.emf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1.xml"/><Relationship Id="rId4" Type="http://schemas.openxmlformats.org/officeDocument/2006/relationships/image" Target="../media/image3.emf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8.xml"/><Relationship Id="rId4" Type="http://schemas.openxmlformats.org/officeDocument/2006/relationships/image" Target="../media/image3.emf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39.xml"/><Relationship Id="rId4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40.xml"/><Relationship Id="rId4" Type="http://schemas.openxmlformats.org/officeDocument/2006/relationships/image" Target="../media/image3.emf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62.xml"/><Relationship Id="rId4" Type="http://schemas.openxmlformats.org/officeDocument/2006/relationships/image" Target="../media/image3.emf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465D-C05C-41BD-89DC-4CE0FB5B9623}">
  <dimension ref="A1:K54"/>
  <sheetViews>
    <sheetView topLeftCell="A2" zoomScale="85" zoomScaleNormal="85" workbookViewId="0">
      <selection activeCell="H11" sqref="H1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216</v>
      </c>
      <c r="C7" s="123"/>
      <c r="D7" s="123"/>
      <c r="E7" s="123"/>
      <c r="F7" s="102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155</v>
      </c>
      <c r="D10" s="105" t="s">
        <v>19</v>
      </c>
      <c r="E10" s="105">
        <v>8</v>
      </c>
      <c r="F10" s="105">
        <v>312</v>
      </c>
      <c r="G10" s="105">
        <f>SUM(H10+I10)</f>
        <v>317</v>
      </c>
      <c r="H10" s="105">
        <v>312</v>
      </c>
      <c r="I10" s="105">
        <v>5</v>
      </c>
      <c r="J10" s="35">
        <f t="shared" ref="J10:J25" si="0">H10/F10*100</f>
        <v>100</v>
      </c>
      <c r="K10" s="24"/>
    </row>
    <row r="11" spans="1:11" ht="21.95" customHeight="1">
      <c r="A11" s="28">
        <v>44860</v>
      </c>
      <c r="B11" s="66" t="s">
        <v>223</v>
      </c>
      <c r="C11" s="66" t="s">
        <v>161</v>
      </c>
      <c r="D11" s="105" t="s">
        <v>19</v>
      </c>
      <c r="E11" s="105">
        <v>8</v>
      </c>
      <c r="F11" s="105">
        <v>312</v>
      </c>
      <c r="G11" s="105">
        <f t="shared" ref="G11" si="1">SUM(H11+I11)</f>
        <v>315</v>
      </c>
      <c r="H11" s="105">
        <v>312</v>
      </c>
      <c r="I11" s="105">
        <v>3</v>
      </c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124</v>
      </c>
      <c r="C12" s="66" t="s">
        <v>137</v>
      </c>
      <c r="D12" s="105" t="s">
        <v>19</v>
      </c>
      <c r="E12" s="105">
        <v>8</v>
      </c>
      <c r="F12" s="105">
        <v>408</v>
      </c>
      <c r="G12" s="105">
        <f t="shared" ref="G12:G16" si="2">SUM(H12+I12)</f>
        <v>408</v>
      </c>
      <c r="H12" s="105">
        <v>408</v>
      </c>
      <c r="I12" s="105"/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138</v>
      </c>
      <c r="C13" s="66" t="s">
        <v>39</v>
      </c>
      <c r="D13" s="105" t="s">
        <v>19</v>
      </c>
      <c r="E13" s="105">
        <v>8</v>
      </c>
      <c r="F13" s="105">
        <v>800</v>
      </c>
      <c r="G13" s="105">
        <f t="shared" si="2"/>
        <v>804</v>
      </c>
      <c r="H13" s="105">
        <v>800</v>
      </c>
      <c r="I13" s="105">
        <v>4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138</v>
      </c>
      <c r="C14" s="66" t="s">
        <v>39</v>
      </c>
      <c r="D14" s="105" t="s">
        <v>19</v>
      </c>
      <c r="E14" s="105">
        <v>8</v>
      </c>
      <c r="F14" s="105">
        <v>800</v>
      </c>
      <c r="G14" s="105">
        <f t="shared" ref="G14" si="3">SUM(H14+I14)</f>
        <v>800</v>
      </c>
      <c r="H14" s="105">
        <v>800</v>
      </c>
      <c r="I14" s="105"/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22</v>
      </c>
      <c r="C15" s="66" t="s">
        <v>155</v>
      </c>
      <c r="D15" s="105" t="s">
        <v>19</v>
      </c>
      <c r="E15" s="105">
        <v>8</v>
      </c>
      <c r="F15" s="105">
        <v>440</v>
      </c>
      <c r="G15" s="105">
        <f t="shared" si="2"/>
        <v>445</v>
      </c>
      <c r="H15" s="105">
        <v>440</v>
      </c>
      <c r="I15" s="105">
        <v>5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544</v>
      </c>
      <c r="G16" s="105">
        <f t="shared" si="2"/>
        <v>544</v>
      </c>
      <c r="H16" s="105">
        <v>544</v>
      </c>
      <c r="I16" s="105"/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544</v>
      </c>
      <c r="G17" s="105">
        <f t="shared" ref="G17:G25" si="4">SUM(H17+I17)</f>
        <v>550</v>
      </c>
      <c r="H17" s="105">
        <v>544</v>
      </c>
      <c r="I17" s="105">
        <v>6</v>
      </c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124</v>
      </c>
      <c r="C18" s="66" t="s">
        <v>152</v>
      </c>
      <c r="D18" s="105" t="s">
        <v>19</v>
      </c>
      <c r="E18" s="105">
        <v>8</v>
      </c>
      <c r="F18" s="105">
        <v>544</v>
      </c>
      <c r="G18" s="105">
        <f t="shared" si="4"/>
        <v>544</v>
      </c>
      <c r="H18" s="105">
        <v>544</v>
      </c>
      <c r="I18" s="105"/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124</v>
      </c>
      <c r="C19" s="66" t="s">
        <v>152</v>
      </c>
      <c r="D19" s="105" t="s">
        <v>19</v>
      </c>
      <c r="E19" s="105">
        <v>8</v>
      </c>
      <c r="F19" s="105">
        <v>544</v>
      </c>
      <c r="G19" s="105">
        <f t="shared" si="4"/>
        <v>546</v>
      </c>
      <c r="H19" s="105">
        <v>544</v>
      </c>
      <c r="I19" s="105">
        <v>2</v>
      </c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124</v>
      </c>
      <c r="C20" s="66" t="s">
        <v>152</v>
      </c>
      <c r="D20" s="105" t="s">
        <v>19</v>
      </c>
      <c r="E20" s="105">
        <v>8</v>
      </c>
      <c r="F20" s="105">
        <v>544</v>
      </c>
      <c r="G20" s="105">
        <f t="shared" si="4"/>
        <v>544</v>
      </c>
      <c r="H20" s="105">
        <v>544</v>
      </c>
      <c r="I20" s="105"/>
      <c r="J20" s="35">
        <f t="shared" si="0"/>
        <v>100</v>
      </c>
      <c r="K20" s="24"/>
    </row>
    <row r="21" spans="1:11" ht="21.95" customHeight="1">
      <c r="A21" s="28">
        <v>44874</v>
      </c>
      <c r="B21" s="66" t="s">
        <v>124</v>
      </c>
      <c r="C21" s="66" t="s">
        <v>152</v>
      </c>
      <c r="D21" s="105" t="s">
        <v>19</v>
      </c>
      <c r="E21" s="105">
        <v>8</v>
      </c>
      <c r="F21" s="105">
        <v>544</v>
      </c>
      <c r="G21" s="105">
        <f t="shared" si="4"/>
        <v>545</v>
      </c>
      <c r="H21" s="105">
        <v>544</v>
      </c>
      <c r="I21" s="105">
        <v>1</v>
      </c>
      <c r="J21" s="35">
        <f t="shared" si="0"/>
        <v>100</v>
      </c>
      <c r="K21" s="24"/>
    </row>
    <row r="22" spans="1:11" ht="21.95" customHeight="1">
      <c r="A22" s="28">
        <v>44875</v>
      </c>
      <c r="B22" s="66" t="s">
        <v>22</v>
      </c>
      <c r="C22" s="66" t="s">
        <v>155</v>
      </c>
      <c r="D22" s="105" t="s">
        <v>19</v>
      </c>
      <c r="E22" s="105">
        <v>8</v>
      </c>
      <c r="F22" s="105">
        <v>440</v>
      </c>
      <c r="G22" s="105">
        <f t="shared" si="4"/>
        <v>440</v>
      </c>
      <c r="H22" s="105">
        <v>440</v>
      </c>
      <c r="I22" s="105"/>
      <c r="J22" s="35">
        <f t="shared" si="0"/>
        <v>100</v>
      </c>
      <c r="K22" s="24"/>
    </row>
    <row r="23" spans="1:11" ht="21.95" customHeight="1">
      <c r="A23" s="28">
        <v>44876</v>
      </c>
      <c r="B23" s="66" t="s">
        <v>22</v>
      </c>
      <c r="C23" s="66" t="s">
        <v>155</v>
      </c>
      <c r="D23" s="105" t="s">
        <v>19</v>
      </c>
      <c r="E23" s="105">
        <v>8</v>
      </c>
      <c r="F23" s="105">
        <v>440</v>
      </c>
      <c r="G23" s="105">
        <f t="shared" si="4"/>
        <v>446</v>
      </c>
      <c r="H23" s="105">
        <v>440</v>
      </c>
      <c r="I23" s="104">
        <v>6</v>
      </c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124</v>
      </c>
      <c r="C24" s="66" t="s">
        <v>53</v>
      </c>
      <c r="D24" s="105" t="s">
        <v>19</v>
      </c>
      <c r="E24" s="105">
        <v>8</v>
      </c>
      <c r="F24" s="105">
        <v>856</v>
      </c>
      <c r="G24" s="105">
        <f t="shared" si="4"/>
        <v>864</v>
      </c>
      <c r="H24" s="105">
        <v>856</v>
      </c>
      <c r="I24" s="105">
        <v>8</v>
      </c>
      <c r="J24" s="35">
        <f t="shared" si="0"/>
        <v>100</v>
      </c>
      <c r="K24" s="24"/>
    </row>
    <row r="25" spans="1:11" ht="21.95" customHeight="1">
      <c r="A25" s="29">
        <v>44880</v>
      </c>
      <c r="B25" s="66" t="s">
        <v>124</v>
      </c>
      <c r="C25" s="66" t="s">
        <v>53</v>
      </c>
      <c r="D25" s="105" t="s">
        <v>19</v>
      </c>
      <c r="E25" s="105">
        <v>8</v>
      </c>
      <c r="F25" s="105">
        <v>856</v>
      </c>
      <c r="G25" s="105">
        <f t="shared" si="4"/>
        <v>446</v>
      </c>
      <c r="H25" s="105">
        <v>440</v>
      </c>
      <c r="I25" s="105">
        <v>6</v>
      </c>
      <c r="J25" s="35">
        <f t="shared" si="0"/>
        <v>51.401869158878498</v>
      </c>
      <c r="K25" s="24"/>
    </row>
    <row r="26" spans="1:11" ht="21.95" customHeight="1">
      <c r="A26" s="31"/>
      <c r="B26" s="105"/>
      <c r="C26" s="105"/>
      <c r="D26" s="66"/>
      <c r="E26" s="105"/>
      <c r="F26" s="105"/>
      <c r="G26" s="105"/>
      <c r="H26" s="105"/>
      <c r="I26" s="105"/>
      <c r="J26" s="35"/>
      <c r="K26" s="24"/>
    </row>
    <row r="27" spans="1:11" ht="21.95" customHeight="1">
      <c r="A27" s="31"/>
      <c r="B27" s="105"/>
      <c r="C27" s="105"/>
      <c r="D27" s="66"/>
      <c r="E27" s="105"/>
      <c r="F27" s="105"/>
      <c r="G27" s="105"/>
      <c r="H27" s="105"/>
      <c r="I27" s="105"/>
      <c r="J27" s="35"/>
      <c r="K27" s="24"/>
    </row>
    <row r="28" spans="1:11" ht="21.95" customHeight="1">
      <c r="A28" s="31"/>
      <c r="B28" s="105"/>
      <c r="C28" s="105"/>
      <c r="D28" s="66"/>
      <c r="E28" s="105"/>
      <c r="F28" s="105"/>
      <c r="G28" s="105"/>
      <c r="H28" s="105"/>
      <c r="I28" s="105"/>
      <c r="J28" s="35"/>
      <c r="K28" s="24"/>
    </row>
    <row r="29" spans="1:11" ht="21.95" customHeight="1">
      <c r="A29" s="31"/>
      <c r="B29" s="105"/>
      <c r="C29" s="105"/>
      <c r="D29" s="66"/>
      <c r="E29" s="105"/>
      <c r="F29" s="105"/>
      <c r="G29" s="105"/>
      <c r="H29" s="105"/>
      <c r="I29" s="105"/>
      <c r="J29" s="35"/>
      <c r="K29" s="24"/>
    </row>
    <row r="30" spans="1:11" ht="21.95" customHeight="1">
      <c r="A30" s="31"/>
      <c r="B30" s="105"/>
      <c r="C30" s="105"/>
      <c r="D30" s="66"/>
      <c r="E30" s="105"/>
      <c r="F30" s="105"/>
      <c r="G30" s="105"/>
      <c r="H30" s="105"/>
      <c r="I30" s="105"/>
      <c r="J30" s="35"/>
      <c r="K30" s="24"/>
    </row>
    <row r="31" spans="1:11" ht="21.95" customHeight="1">
      <c r="A31" s="32"/>
      <c r="B31" s="105"/>
      <c r="C31" s="105"/>
      <c r="D31" s="66"/>
      <c r="E31" s="105"/>
      <c r="F31" s="105"/>
      <c r="G31" s="105"/>
      <c r="H31" s="105"/>
      <c r="I31" s="104"/>
      <c r="J31" s="35"/>
      <c r="K31" s="24"/>
    </row>
    <row r="32" spans="1:11" ht="21.95" customHeight="1">
      <c r="A32" s="33"/>
      <c r="B32" s="105"/>
      <c r="C32" s="105"/>
      <c r="D32" s="66"/>
      <c r="E32" s="105"/>
      <c r="F32" s="105"/>
      <c r="G32" s="105"/>
      <c r="H32" s="105"/>
      <c r="I32" s="105"/>
      <c r="J32" s="35"/>
      <c r="K32" s="24"/>
    </row>
    <row r="33" spans="1:11" ht="21.95" customHeight="1">
      <c r="A33" s="31"/>
      <c r="B33" s="105"/>
      <c r="C33" s="105"/>
      <c r="D33" s="66"/>
      <c r="E33" s="105"/>
      <c r="F33" s="105"/>
      <c r="G33" s="105"/>
      <c r="H33" s="105"/>
      <c r="I33" s="105"/>
      <c r="J33" s="35"/>
      <c r="K33" s="24"/>
    </row>
    <row r="34" spans="1:11" ht="21.95" customHeight="1">
      <c r="A34" s="31"/>
      <c r="B34" s="105"/>
      <c r="C34" s="105"/>
      <c r="D34" s="66"/>
      <c r="E34" s="105"/>
      <c r="F34" s="105"/>
      <c r="G34" s="105"/>
      <c r="H34" s="105"/>
      <c r="I34" s="104"/>
      <c r="J34" s="35"/>
      <c r="K34" s="24"/>
    </row>
    <row r="35" spans="1:11" ht="21.95" customHeight="1">
      <c r="A35" s="11"/>
      <c r="B35" s="105"/>
      <c r="C35" s="105"/>
      <c r="D35" s="66"/>
      <c r="E35" s="105"/>
      <c r="F35" s="105"/>
      <c r="G35" s="105"/>
      <c r="H35" s="105"/>
      <c r="I35" s="105"/>
      <c r="J35" s="35"/>
      <c r="K35" s="24"/>
    </row>
    <row r="36" spans="1:11" ht="21.95" customHeight="1">
      <c r="A36" s="11"/>
      <c r="B36" s="105"/>
      <c r="C36" s="105"/>
      <c r="D36" s="66"/>
      <c r="E36" s="105"/>
      <c r="F36" s="105"/>
      <c r="G36" s="105"/>
      <c r="H36" s="105"/>
      <c r="I36" s="105"/>
      <c r="J36" s="35"/>
      <c r="K36" s="24"/>
    </row>
    <row r="37" spans="1:11" ht="21.95" customHeight="1">
      <c r="A37" s="11"/>
      <c r="B37" s="105"/>
      <c r="C37" s="105"/>
      <c r="D37" s="66"/>
      <c r="E37" s="105"/>
      <c r="F37" s="105"/>
      <c r="G37" s="105"/>
      <c r="H37" s="105"/>
      <c r="I37" s="105"/>
      <c r="J37" s="35"/>
      <c r="K37" s="24"/>
    </row>
    <row r="38" spans="1:11" ht="21.95" customHeight="1">
      <c r="A38" s="11"/>
      <c r="B38" s="105"/>
      <c r="C38" s="105"/>
      <c r="D38" s="66"/>
      <c r="E38" s="105"/>
      <c r="F38" s="105"/>
      <c r="G38" s="105"/>
      <c r="H38" s="105"/>
      <c r="I38" s="105"/>
      <c r="J38" s="35"/>
      <c r="K38" s="24"/>
    </row>
    <row r="39" spans="1:11" ht="21.95" customHeight="1">
      <c r="A39" s="11"/>
      <c r="B39" s="105"/>
      <c r="C39" s="105"/>
      <c r="D39" s="66"/>
      <c r="E39" s="105"/>
      <c r="F39" s="105"/>
      <c r="G39" s="105"/>
      <c r="H39" s="105"/>
      <c r="I39" s="105"/>
      <c r="J39" s="35"/>
      <c r="K39" s="24"/>
    </row>
    <row r="40" spans="1:11" ht="21.95" customHeight="1">
      <c r="A40" s="11"/>
      <c r="B40" s="105"/>
      <c r="C40" s="105"/>
      <c r="D40" s="66"/>
      <c r="E40" s="105"/>
      <c r="F40" s="105"/>
      <c r="G40" s="105"/>
      <c r="H40" s="105"/>
      <c r="I40" s="105"/>
      <c r="J40" s="35"/>
      <c r="K40" s="24"/>
    </row>
    <row r="41" spans="1:11" ht="21.95" customHeight="1">
      <c r="A41" s="11"/>
      <c r="B41" s="105"/>
      <c r="C41" s="105"/>
      <c r="D41" s="66"/>
      <c r="E41" s="105"/>
      <c r="F41" s="105"/>
      <c r="G41" s="105"/>
      <c r="H41" s="105"/>
      <c r="I41" s="105"/>
      <c r="J41" s="35"/>
      <c r="K41" s="24"/>
    </row>
    <row r="42" spans="1:11" ht="21.95" customHeight="1">
      <c r="A42" s="11"/>
      <c r="B42" s="105"/>
      <c r="C42" s="105"/>
      <c r="D42" s="66"/>
      <c r="E42" s="105"/>
      <c r="F42" s="105"/>
      <c r="G42" s="105"/>
      <c r="H42" s="105"/>
      <c r="I42" s="105"/>
      <c r="J42" s="35"/>
      <c r="K42" s="24"/>
    </row>
    <row r="43" spans="1:11" ht="21.95" customHeight="1">
      <c r="A43" s="11"/>
      <c r="B43" s="105"/>
      <c r="C43" s="105"/>
      <c r="D43" s="66"/>
      <c r="E43" s="105"/>
      <c r="F43" s="105"/>
      <c r="G43" s="105"/>
      <c r="H43" s="105"/>
      <c r="I43" s="105"/>
      <c r="J43" s="35"/>
      <c r="K43" s="24"/>
    </row>
    <row r="44" spans="1:11" ht="21.95" customHeight="1">
      <c r="A44" s="11"/>
      <c r="B44" s="105"/>
      <c r="C44" s="105"/>
      <c r="D44" s="66"/>
      <c r="E44" s="105"/>
      <c r="F44" s="105"/>
      <c r="G44" s="105"/>
      <c r="H44" s="105"/>
      <c r="I44" s="105"/>
      <c r="J44" s="35"/>
      <c r="K44" s="24"/>
    </row>
    <row r="45" spans="1:11" ht="21.95" customHeight="1">
      <c r="A45" s="11"/>
      <c r="B45" s="105"/>
      <c r="C45" s="105"/>
      <c r="D45" s="66"/>
      <c r="E45" s="105"/>
      <c r="F45" s="105"/>
      <c r="G45" s="105"/>
      <c r="H45" s="105"/>
      <c r="I45" s="105"/>
      <c r="J45" s="35"/>
      <c r="K45" s="24"/>
    </row>
    <row r="46" spans="1:11" ht="21.95" customHeight="1">
      <c r="A46" s="11"/>
      <c r="B46" s="105"/>
      <c r="C46" s="105"/>
      <c r="D46" s="66"/>
      <c r="E46" s="105"/>
      <c r="F46" s="105"/>
      <c r="G46" s="105"/>
      <c r="H46" s="105"/>
      <c r="I46" s="105"/>
      <c r="J46" s="35"/>
      <c r="K46" s="24"/>
    </row>
    <row r="47" spans="1:11" ht="21.95" customHeight="1">
      <c r="A47" s="13"/>
      <c r="B47" s="105"/>
      <c r="C47" s="105"/>
      <c r="D47" s="66"/>
      <c r="E47" s="105"/>
      <c r="F47" s="105"/>
      <c r="G47" s="105"/>
      <c r="H47" s="105"/>
      <c r="I47" s="105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8928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8512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1551.4018691588785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96.962616822429908</v>
      </c>
      <c r="D53" s="15"/>
      <c r="E53" s="15"/>
      <c r="F53" s="133"/>
      <c r="G53" s="133"/>
      <c r="H53" s="133"/>
      <c r="I53" s="133"/>
      <c r="J53" s="9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DA48-A6C9-448D-BBE4-6EE1AF28CD61}">
  <dimension ref="A1:L86"/>
  <sheetViews>
    <sheetView view="pageBreakPreview" topLeftCell="A9" zoomScale="60" zoomScaleNormal="60" workbookViewId="0">
      <selection activeCell="A30" sqref="A30:J30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156</v>
      </c>
      <c r="C7" s="123"/>
      <c r="D7" s="123"/>
      <c r="E7" s="123"/>
      <c r="F7" s="102" t="s">
        <v>3</v>
      </c>
      <c r="G7" s="123" t="s">
        <v>204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110</v>
      </c>
      <c r="C10" s="104">
        <v>39009</v>
      </c>
      <c r="D10" s="85" t="s">
        <v>19</v>
      </c>
      <c r="E10" s="104">
        <v>8</v>
      </c>
      <c r="F10" s="104">
        <v>760</v>
      </c>
      <c r="G10" s="38">
        <f t="shared" ref="G10" si="0">SUM(H10+I10)</f>
        <v>761</v>
      </c>
      <c r="H10" s="104">
        <v>760</v>
      </c>
      <c r="I10" s="104">
        <v>1</v>
      </c>
      <c r="J10" s="59">
        <f t="shared" ref="J10" si="1">H10/F10*100</f>
        <v>100</v>
      </c>
      <c r="K10" s="105"/>
    </row>
    <row r="11" spans="1:11" ht="21.95" customHeight="1">
      <c r="A11" s="67">
        <v>44853</v>
      </c>
      <c r="B11" s="85" t="s">
        <v>110</v>
      </c>
      <c r="C11" s="104">
        <v>39009</v>
      </c>
      <c r="D11" s="85" t="s">
        <v>19</v>
      </c>
      <c r="E11" s="104">
        <v>8</v>
      </c>
      <c r="F11" s="104">
        <v>760</v>
      </c>
      <c r="G11" s="38">
        <f>SUM(H11+I11)</f>
        <v>764</v>
      </c>
      <c r="H11" s="104">
        <v>760</v>
      </c>
      <c r="I11" s="85">
        <v>4</v>
      </c>
      <c r="J11" s="59">
        <f t="shared" ref="J11:J29" si="2">H11/F11*100</f>
        <v>100</v>
      </c>
      <c r="K11" s="105"/>
    </row>
    <row r="12" spans="1:11" ht="21.95" customHeight="1">
      <c r="A12" s="67">
        <v>44854</v>
      </c>
      <c r="B12" s="85" t="s">
        <v>110</v>
      </c>
      <c r="C12" s="104">
        <v>39009</v>
      </c>
      <c r="D12" s="85" t="s">
        <v>19</v>
      </c>
      <c r="E12" s="104">
        <v>8</v>
      </c>
      <c r="F12" s="104">
        <v>760</v>
      </c>
      <c r="G12" s="38">
        <f>SUM(H12+I12)</f>
        <v>760</v>
      </c>
      <c r="H12" s="104">
        <v>760</v>
      </c>
      <c r="I12" s="104"/>
      <c r="J12" s="59">
        <f t="shared" si="2"/>
        <v>100</v>
      </c>
      <c r="K12" s="105"/>
    </row>
    <row r="13" spans="1:11" ht="21.95" customHeight="1">
      <c r="A13" s="28">
        <v>44855</v>
      </c>
      <c r="B13" s="85" t="s">
        <v>110</v>
      </c>
      <c r="C13" s="66">
        <v>39009</v>
      </c>
      <c r="D13" s="66" t="s">
        <v>19</v>
      </c>
      <c r="E13" s="105">
        <v>8</v>
      </c>
      <c r="F13" s="38">
        <v>760</v>
      </c>
      <c r="G13" s="38">
        <f>SUM(H13+I13)</f>
        <v>764</v>
      </c>
      <c r="H13" s="38">
        <v>760</v>
      </c>
      <c r="I13" s="105">
        <v>4</v>
      </c>
      <c r="J13" s="59">
        <f t="shared" si="2"/>
        <v>100</v>
      </c>
      <c r="K13" s="105"/>
    </row>
    <row r="14" spans="1:11" ht="21.95" customHeight="1">
      <c r="A14" s="28">
        <v>44858</v>
      </c>
      <c r="B14" s="105" t="s">
        <v>110</v>
      </c>
      <c r="C14" s="105">
        <v>39009</v>
      </c>
      <c r="D14" s="66" t="s">
        <v>19</v>
      </c>
      <c r="E14" s="105">
        <v>8</v>
      </c>
      <c r="F14" s="38">
        <v>760</v>
      </c>
      <c r="G14" s="38">
        <f>SUM(H14+I14)</f>
        <v>760</v>
      </c>
      <c r="H14" s="105">
        <v>760</v>
      </c>
      <c r="I14" s="105"/>
      <c r="J14" s="59">
        <f t="shared" si="2"/>
        <v>100</v>
      </c>
      <c r="K14" s="105"/>
    </row>
    <row r="15" spans="1:11" ht="21.95" customHeight="1">
      <c r="A15" s="28">
        <v>44859</v>
      </c>
      <c r="B15" s="85" t="s">
        <v>110</v>
      </c>
      <c r="C15" s="104">
        <v>39009</v>
      </c>
      <c r="D15" s="85" t="s">
        <v>19</v>
      </c>
      <c r="E15" s="104">
        <v>8</v>
      </c>
      <c r="F15" s="104">
        <v>760</v>
      </c>
      <c r="G15" s="38">
        <f t="shared" ref="G15" si="3">SUM(H15+I15)</f>
        <v>766</v>
      </c>
      <c r="H15" s="104">
        <v>760</v>
      </c>
      <c r="I15" s="105">
        <v>6</v>
      </c>
      <c r="J15" s="59">
        <f t="shared" si="2"/>
        <v>100</v>
      </c>
      <c r="K15" s="105"/>
    </row>
    <row r="16" spans="1:11" ht="21.95" customHeight="1">
      <c r="A16" s="106">
        <v>44860</v>
      </c>
      <c r="B16" s="105" t="s">
        <v>110</v>
      </c>
      <c r="C16" s="105">
        <v>39009</v>
      </c>
      <c r="D16" s="66" t="s">
        <v>19</v>
      </c>
      <c r="E16" s="105">
        <v>8</v>
      </c>
      <c r="F16" s="38">
        <v>760</v>
      </c>
      <c r="G16" s="38">
        <f>SUM(H16+I16)</f>
        <v>760</v>
      </c>
      <c r="H16" s="105">
        <v>760</v>
      </c>
      <c r="I16" s="105"/>
      <c r="J16" s="59">
        <f t="shared" si="2"/>
        <v>100</v>
      </c>
      <c r="K16" s="105"/>
    </row>
    <row r="17" spans="1:11" ht="21.95" customHeight="1">
      <c r="A17" s="28">
        <v>44861</v>
      </c>
      <c r="B17" s="105" t="s">
        <v>110</v>
      </c>
      <c r="C17" s="105">
        <v>39009</v>
      </c>
      <c r="D17" s="66" t="s">
        <v>19</v>
      </c>
      <c r="E17" s="105">
        <v>8</v>
      </c>
      <c r="F17" s="38">
        <v>760</v>
      </c>
      <c r="G17" s="38">
        <f>SUM(H17+I17)</f>
        <v>764</v>
      </c>
      <c r="H17" s="38">
        <v>760</v>
      </c>
      <c r="I17" s="105">
        <v>4</v>
      </c>
      <c r="J17" s="59">
        <f t="shared" si="2"/>
        <v>100</v>
      </c>
      <c r="K17" s="105"/>
    </row>
    <row r="18" spans="1:11" ht="21.95" customHeight="1">
      <c r="A18" s="28">
        <v>44862</v>
      </c>
      <c r="B18" s="105" t="s">
        <v>110</v>
      </c>
      <c r="C18" s="105">
        <v>39009</v>
      </c>
      <c r="D18" s="66" t="s">
        <v>19</v>
      </c>
      <c r="E18" s="105">
        <v>8</v>
      </c>
      <c r="F18" s="38">
        <v>760</v>
      </c>
      <c r="G18" s="38">
        <f>SUM(H18+I18)</f>
        <v>760</v>
      </c>
      <c r="H18" s="105">
        <v>760</v>
      </c>
      <c r="I18" s="105"/>
      <c r="J18" s="59">
        <f t="shared" si="2"/>
        <v>100</v>
      </c>
      <c r="K18" s="105"/>
    </row>
    <row r="19" spans="1:11" ht="21.95" customHeight="1">
      <c r="A19" s="28">
        <v>44865</v>
      </c>
      <c r="B19" s="105" t="s">
        <v>110</v>
      </c>
      <c r="C19" s="105">
        <v>39009</v>
      </c>
      <c r="D19" s="66" t="s">
        <v>19</v>
      </c>
      <c r="E19" s="105">
        <v>8</v>
      </c>
      <c r="F19" s="38">
        <v>760</v>
      </c>
      <c r="G19" s="38">
        <f>SUM(H19+I19)</f>
        <v>762</v>
      </c>
      <c r="H19" s="105">
        <v>760</v>
      </c>
      <c r="I19" s="105">
        <v>2</v>
      </c>
      <c r="J19" s="59">
        <f t="shared" si="2"/>
        <v>100</v>
      </c>
      <c r="K19" s="105"/>
    </row>
    <row r="20" spans="1:11" ht="21.95" customHeight="1">
      <c r="A20" s="28">
        <v>44866</v>
      </c>
      <c r="B20" s="105" t="s">
        <v>110</v>
      </c>
      <c r="C20" s="105">
        <v>39009</v>
      </c>
      <c r="D20" s="66" t="s">
        <v>19</v>
      </c>
      <c r="E20" s="105">
        <v>8</v>
      </c>
      <c r="F20" s="38">
        <v>760</v>
      </c>
      <c r="G20" s="38">
        <f>SUM(H20+I20)</f>
        <v>760</v>
      </c>
      <c r="H20" s="105">
        <v>760</v>
      </c>
      <c r="I20" s="105"/>
      <c r="J20" s="59">
        <f t="shared" si="2"/>
        <v>100</v>
      </c>
      <c r="K20" s="105"/>
    </row>
    <row r="21" spans="1:11" ht="21.95" customHeight="1">
      <c r="A21" s="28">
        <v>44867</v>
      </c>
      <c r="B21" s="105" t="s">
        <v>110</v>
      </c>
      <c r="C21" s="105">
        <v>39009</v>
      </c>
      <c r="D21" s="66" t="s">
        <v>19</v>
      </c>
      <c r="E21" s="105">
        <v>8</v>
      </c>
      <c r="F21" s="38">
        <v>760</v>
      </c>
      <c r="G21" s="38">
        <f t="shared" ref="G21:G23" si="4">SUM(H21+I21)</f>
        <v>763</v>
      </c>
      <c r="H21" s="105">
        <v>760</v>
      </c>
      <c r="I21" s="105">
        <v>3</v>
      </c>
      <c r="J21" s="59">
        <f t="shared" si="2"/>
        <v>100</v>
      </c>
      <c r="K21" s="105"/>
    </row>
    <row r="22" spans="1:11" ht="21.95" customHeight="1">
      <c r="A22" s="28">
        <v>44868</v>
      </c>
      <c r="B22" s="105" t="s">
        <v>110</v>
      </c>
      <c r="C22" s="105">
        <v>39009</v>
      </c>
      <c r="D22" s="66" t="s">
        <v>19</v>
      </c>
      <c r="E22" s="105">
        <v>8</v>
      </c>
      <c r="F22" s="38">
        <v>760</v>
      </c>
      <c r="G22" s="38">
        <f t="shared" si="4"/>
        <v>760</v>
      </c>
      <c r="H22" s="105">
        <v>760</v>
      </c>
      <c r="I22" s="105"/>
      <c r="J22" s="59">
        <f t="shared" si="2"/>
        <v>100</v>
      </c>
      <c r="K22" s="105"/>
    </row>
    <row r="23" spans="1:11" ht="21.95" customHeight="1">
      <c r="A23" s="28">
        <v>44869</v>
      </c>
      <c r="B23" s="105" t="s">
        <v>110</v>
      </c>
      <c r="C23" s="105">
        <v>39009</v>
      </c>
      <c r="D23" s="66" t="s">
        <v>19</v>
      </c>
      <c r="E23" s="105">
        <v>8</v>
      </c>
      <c r="F23" s="38">
        <v>760</v>
      </c>
      <c r="G23" s="38">
        <f t="shared" si="4"/>
        <v>766</v>
      </c>
      <c r="H23" s="105">
        <v>760</v>
      </c>
      <c r="I23" s="105">
        <v>6</v>
      </c>
      <c r="J23" s="59">
        <f t="shared" si="2"/>
        <v>100</v>
      </c>
      <c r="K23" s="105"/>
    </row>
    <row r="24" spans="1:11" ht="21.95" customHeight="1">
      <c r="A24" s="28">
        <v>44873</v>
      </c>
      <c r="B24" s="105" t="s">
        <v>110</v>
      </c>
      <c r="C24" s="105">
        <v>39009</v>
      </c>
      <c r="D24" s="66" t="s">
        <v>19</v>
      </c>
      <c r="E24" s="105">
        <v>8</v>
      </c>
      <c r="F24" s="38">
        <v>760</v>
      </c>
      <c r="G24" s="38">
        <f t="shared" ref="G24:G29" si="5">SUM(H24+I24)</f>
        <v>762</v>
      </c>
      <c r="H24" s="105">
        <v>760</v>
      </c>
      <c r="I24" s="105">
        <v>2</v>
      </c>
      <c r="J24" s="59">
        <f t="shared" si="2"/>
        <v>100</v>
      </c>
      <c r="K24" s="105"/>
    </row>
    <row r="25" spans="1:11" ht="21.95" customHeight="1">
      <c r="A25" s="28">
        <v>44874</v>
      </c>
      <c r="B25" s="105" t="s">
        <v>110</v>
      </c>
      <c r="C25" s="105">
        <v>39009</v>
      </c>
      <c r="D25" s="66" t="s">
        <v>19</v>
      </c>
      <c r="E25" s="105">
        <v>8</v>
      </c>
      <c r="F25" s="38">
        <v>760</v>
      </c>
      <c r="G25" s="38">
        <f t="shared" si="5"/>
        <v>760</v>
      </c>
      <c r="H25" s="105">
        <v>760</v>
      </c>
      <c r="I25" s="105"/>
      <c r="J25" s="59">
        <f t="shared" si="2"/>
        <v>100</v>
      </c>
      <c r="K25" s="105"/>
    </row>
    <row r="26" spans="1:11" ht="21.95" customHeight="1">
      <c r="A26" s="28">
        <v>44875</v>
      </c>
      <c r="B26" s="105" t="s">
        <v>110</v>
      </c>
      <c r="C26" s="105">
        <v>39009</v>
      </c>
      <c r="D26" s="66" t="s">
        <v>19</v>
      </c>
      <c r="E26" s="105">
        <v>8</v>
      </c>
      <c r="F26" s="38">
        <v>760</v>
      </c>
      <c r="G26" s="38">
        <f t="shared" si="5"/>
        <v>763</v>
      </c>
      <c r="H26" s="105">
        <v>760</v>
      </c>
      <c r="I26" s="105">
        <v>3</v>
      </c>
      <c r="J26" s="59">
        <f t="shared" si="2"/>
        <v>100</v>
      </c>
      <c r="K26" s="105"/>
    </row>
    <row r="27" spans="1:11" ht="21.95" customHeight="1">
      <c r="A27" s="28">
        <v>44876</v>
      </c>
      <c r="B27" s="105" t="s">
        <v>110</v>
      </c>
      <c r="C27" s="105">
        <v>39009</v>
      </c>
      <c r="D27" s="66" t="s">
        <v>19</v>
      </c>
      <c r="E27" s="105">
        <v>8</v>
      </c>
      <c r="F27" s="38">
        <v>760</v>
      </c>
      <c r="G27" s="38">
        <f t="shared" si="5"/>
        <v>760</v>
      </c>
      <c r="H27" s="105">
        <v>760</v>
      </c>
      <c r="I27" s="105"/>
      <c r="J27" s="59">
        <f t="shared" si="2"/>
        <v>100</v>
      </c>
      <c r="K27" s="105"/>
    </row>
    <row r="28" spans="1:11" ht="21.95" customHeight="1">
      <c r="A28" s="28">
        <v>44879</v>
      </c>
      <c r="B28" s="105" t="s">
        <v>110</v>
      </c>
      <c r="C28" s="105">
        <v>39009</v>
      </c>
      <c r="D28" s="66" t="s">
        <v>19</v>
      </c>
      <c r="E28" s="105">
        <v>8</v>
      </c>
      <c r="F28" s="38">
        <v>760</v>
      </c>
      <c r="G28" s="38">
        <f t="shared" si="5"/>
        <v>767</v>
      </c>
      <c r="H28" s="105">
        <v>760</v>
      </c>
      <c r="I28" s="105">
        <v>7</v>
      </c>
      <c r="J28" s="59">
        <f t="shared" si="2"/>
        <v>100</v>
      </c>
      <c r="K28" s="105"/>
    </row>
    <row r="29" spans="1:11" ht="21.95" customHeight="1">
      <c r="A29" s="28">
        <v>44880</v>
      </c>
      <c r="B29" s="105" t="s">
        <v>110</v>
      </c>
      <c r="C29" s="105">
        <v>39009</v>
      </c>
      <c r="D29" s="66" t="s">
        <v>19</v>
      </c>
      <c r="E29" s="105">
        <v>8</v>
      </c>
      <c r="F29" s="38">
        <v>760</v>
      </c>
      <c r="G29" s="38">
        <f t="shared" si="5"/>
        <v>762</v>
      </c>
      <c r="H29" s="105">
        <v>760</v>
      </c>
      <c r="I29" s="105">
        <v>2</v>
      </c>
      <c r="J29" s="59">
        <f t="shared" si="2"/>
        <v>100</v>
      </c>
      <c r="K29" s="105"/>
    </row>
    <row r="30" spans="1:11" ht="21.95" customHeight="1">
      <c r="A30" s="30"/>
      <c r="B30" s="105"/>
      <c r="C30" s="105"/>
      <c r="D30" s="66"/>
      <c r="E30" s="105"/>
      <c r="F30" s="38"/>
      <c r="G30" s="38"/>
      <c r="H30" s="38"/>
      <c r="I30" s="105"/>
      <c r="J30" s="59"/>
      <c r="K30" s="105"/>
    </row>
    <row r="31" spans="1:11" ht="21.95" customHeight="1">
      <c r="A31" s="30"/>
      <c r="B31" s="105"/>
      <c r="C31" s="105"/>
      <c r="D31" s="66"/>
      <c r="E31" s="105"/>
      <c r="F31" s="38"/>
      <c r="G31" s="38"/>
      <c r="H31" s="38"/>
      <c r="I31" s="105"/>
      <c r="J31" s="59"/>
      <c r="K31" s="105"/>
    </row>
    <row r="32" spans="1:11" ht="21.95" customHeight="1">
      <c r="A32" s="30"/>
      <c r="B32" s="105"/>
      <c r="C32" s="105"/>
      <c r="D32" s="66"/>
      <c r="E32" s="105"/>
      <c r="F32" s="38"/>
      <c r="G32" s="38"/>
      <c r="H32" s="38"/>
      <c r="I32" s="105"/>
      <c r="J32" s="59"/>
      <c r="K32" s="105"/>
    </row>
    <row r="33" spans="1:12" ht="21" customHeight="1">
      <c r="A33" s="46"/>
      <c r="B33" s="105"/>
      <c r="C33" s="105"/>
      <c r="D33" s="66"/>
      <c r="E33" s="105"/>
      <c r="F33" s="38"/>
      <c r="G33" s="38"/>
      <c r="H33" s="46"/>
      <c r="I33" s="46"/>
      <c r="J33" s="59"/>
      <c r="K33" s="105"/>
    </row>
    <row r="34" spans="1:12" ht="21" customHeight="1">
      <c r="A34" s="46"/>
      <c r="B34" s="46"/>
      <c r="C34" s="46"/>
      <c r="D34" s="66"/>
      <c r="E34" s="46"/>
      <c r="F34" s="47"/>
      <c r="G34" s="38"/>
      <c r="H34" s="46"/>
      <c r="I34" s="46"/>
      <c r="J34" s="59"/>
      <c r="K34" s="105"/>
    </row>
    <row r="35" spans="1:12" ht="21" customHeight="1">
      <c r="A35" s="48"/>
      <c r="B35" s="46"/>
      <c r="C35" s="46"/>
      <c r="D35" s="66"/>
      <c r="E35" s="46"/>
      <c r="F35" s="47"/>
      <c r="G35" s="38"/>
      <c r="H35" s="47"/>
      <c r="I35" s="46"/>
      <c r="J35" s="59"/>
      <c r="K35" s="104"/>
    </row>
    <row r="36" spans="1:12" ht="21" customHeight="1">
      <c r="A36" s="46"/>
      <c r="B36" s="46"/>
      <c r="C36" s="46"/>
      <c r="D36" s="66"/>
      <c r="E36" s="46"/>
      <c r="F36" s="47"/>
      <c r="G36" s="38"/>
      <c r="H36" s="47"/>
      <c r="I36" s="46"/>
      <c r="J36" s="59"/>
      <c r="K36" s="104"/>
    </row>
    <row r="37" spans="1:12" ht="21" customHeight="1">
      <c r="A37" s="104"/>
      <c r="B37" s="104"/>
      <c r="C37" s="104"/>
      <c r="D37" s="66"/>
      <c r="E37" s="104"/>
      <c r="F37" s="104"/>
      <c r="G37" s="38"/>
      <c r="H37" s="104"/>
      <c r="I37" s="104"/>
      <c r="J37" s="59"/>
      <c r="K37" s="104"/>
    </row>
    <row r="38" spans="1:12" ht="21" customHeight="1">
      <c r="A38" s="104"/>
      <c r="B38" s="104"/>
      <c r="C38" s="104"/>
      <c r="D38" s="66"/>
      <c r="E38" s="104"/>
      <c r="F38" s="104"/>
      <c r="G38" s="38"/>
      <c r="H38" s="104"/>
      <c r="I38" s="104"/>
      <c r="J38" s="59"/>
      <c r="K38" s="104"/>
    </row>
    <row r="39" spans="1:12" ht="21" customHeight="1">
      <c r="A39" s="132" t="s">
        <v>25</v>
      </c>
      <c r="B39" s="132"/>
      <c r="C39" s="14">
        <f>COUNT(A10:A38)</f>
        <v>20</v>
      </c>
      <c r="D39" s="15"/>
      <c r="E39" s="129" t="s">
        <v>26</v>
      </c>
      <c r="F39" s="130"/>
      <c r="G39" s="131"/>
      <c r="H39" s="131"/>
      <c r="I39" s="131"/>
      <c r="J39" s="131"/>
      <c r="K39" s="131"/>
    </row>
    <row r="40" spans="1:12" ht="21" customHeight="1">
      <c r="A40" s="132" t="s">
        <v>27</v>
      </c>
      <c r="B40" s="132"/>
      <c r="C40" s="50">
        <f>SUM(F10:F38)</f>
        <v>15200</v>
      </c>
      <c r="D40" s="15"/>
      <c r="E40" s="15"/>
      <c r="F40" s="133"/>
      <c r="G40" s="133"/>
      <c r="H40" s="133"/>
      <c r="I40" s="99"/>
      <c r="J40" s="99"/>
      <c r="K40" s="101"/>
    </row>
    <row r="41" spans="1:12" ht="21" customHeight="1">
      <c r="A41" s="132" t="s">
        <v>28</v>
      </c>
      <c r="B41" s="132"/>
      <c r="C41" s="50">
        <f>SUM(H10:H38)</f>
        <v>15200</v>
      </c>
      <c r="D41" s="15"/>
      <c r="E41" s="15"/>
      <c r="F41" s="99"/>
      <c r="G41" s="99"/>
      <c r="H41" s="99"/>
      <c r="I41" s="99"/>
      <c r="J41" s="99"/>
      <c r="K41" s="101"/>
    </row>
    <row r="42" spans="1:12" ht="21" customHeight="1">
      <c r="A42" s="134" t="s">
        <v>29</v>
      </c>
      <c r="B42" s="132"/>
      <c r="C42" s="34">
        <f>SUM(J10:J38)</f>
        <v>2000</v>
      </c>
      <c r="D42" s="15"/>
      <c r="E42" s="15"/>
      <c r="F42" s="133"/>
      <c r="G42" s="133"/>
      <c r="H42" s="133"/>
      <c r="I42" s="133"/>
      <c r="J42" s="99"/>
      <c r="K42" s="135"/>
    </row>
    <row r="43" spans="1:12" ht="21" customHeight="1">
      <c r="A43" s="134" t="s">
        <v>30</v>
      </c>
      <c r="B43" s="132"/>
      <c r="C43" s="14">
        <f>COUNTA(B10:B38)</f>
        <v>20</v>
      </c>
      <c r="D43" s="15"/>
      <c r="E43" s="15"/>
      <c r="F43" s="133"/>
      <c r="G43" s="133"/>
      <c r="H43" s="133"/>
      <c r="I43" s="133"/>
      <c r="J43" s="99"/>
      <c r="K43" s="135"/>
    </row>
    <row r="44" spans="1:12" ht="21" customHeight="1">
      <c r="A44" s="127" t="s">
        <v>31</v>
      </c>
      <c r="B44" s="127"/>
      <c r="C44" s="34">
        <f>C42/C43</f>
        <v>100</v>
      </c>
      <c r="D44" s="15"/>
      <c r="E44" s="15"/>
      <c r="F44" s="133"/>
      <c r="G44" s="133"/>
      <c r="H44" s="133"/>
      <c r="I44" s="133"/>
      <c r="J44" s="99"/>
      <c r="K44" s="135"/>
    </row>
    <row r="45" spans="1:12" ht="21" customHeight="1" thickBo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25"/>
    </row>
    <row r="46" spans="1:12" ht="21" customHeight="1" thickTop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ht="21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ht="21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ht="21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ht="21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ht="21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ht="21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ht="21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ht="21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ht="21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ht="21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1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ht="21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ht="21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ht="21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ht="21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ht="21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ht="21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21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/>
    <row r="83" spans="1:12" ht="21" customHeight="1"/>
    <row r="84" spans="1:12" ht="21" customHeight="1"/>
    <row r="85" spans="1:12" ht="21" customHeight="1"/>
    <row r="86" spans="1:12" ht="21" customHeight="1"/>
  </sheetData>
  <mergeCells count="17">
    <mergeCell ref="A44:B44"/>
    <mergeCell ref="A39:B39"/>
    <mergeCell ref="E39:K39"/>
    <mergeCell ref="A40:B40"/>
    <mergeCell ref="F40:H40"/>
    <mergeCell ref="A41:B41"/>
    <mergeCell ref="A42:B42"/>
    <mergeCell ref="F42:H44"/>
    <mergeCell ref="I42:I44"/>
    <mergeCell ref="K42:K44"/>
    <mergeCell ref="A43:B4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60097" r:id="rId4">
          <objectPr defaultSize="0" autoPict="0" r:id="rId5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26009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C4D2-773D-4CD3-976D-A24B739664F8}">
  <dimension ref="A1:K54"/>
  <sheetViews>
    <sheetView zoomScale="50" zoomScaleNormal="50" workbookViewId="0">
      <selection activeCell="A24" sqref="A24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3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92" t="s">
        <v>2</v>
      </c>
      <c r="B7" s="123" t="s">
        <v>181</v>
      </c>
      <c r="C7" s="123"/>
      <c r="D7" s="123"/>
      <c r="E7" s="123"/>
      <c r="F7" s="94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92" t="s">
        <v>4</v>
      </c>
      <c r="B8" s="125" t="s">
        <v>5</v>
      </c>
      <c r="C8" s="125"/>
      <c r="D8" s="125"/>
      <c r="E8" s="125"/>
      <c r="F8" s="94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177</v>
      </c>
      <c r="C10" s="66" t="s">
        <v>39</v>
      </c>
      <c r="D10" s="66" t="s">
        <v>33</v>
      </c>
      <c r="E10" s="12">
        <v>4</v>
      </c>
      <c r="F10" s="12">
        <v>1500</v>
      </c>
      <c r="G10" s="12">
        <f>SUM(H10+I10)</f>
        <v>2040</v>
      </c>
      <c r="H10" s="12">
        <v>2000</v>
      </c>
      <c r="I10" s="12">
        <v>40</v>
      </c>
      <c r="J10" s="35">
        <f>H10/F10*100</f>
        <v>133.33333333333331</v>
      </c>
      <c r="K10" s="24"/>
    </row>
    <row r="11" spans="1:11" ht="21.95" customHeight="1">
      <c r="A11" s="28"/>
      <c r="B11" s="66" t="s">
        <v>46</v>
      </c>
      <c r="C11" s="12">
        <v>2111</v>
      </c>
      <c r="D11" s="66" t="s">
        <v>33</v>
      </c>
      <c r="E11" s="12">
        <v>4</v>
      </c>
      <c r="F11" s="12">
        <v>1500</v>
      </c>
      <c r="G11" s="12">
        <f t="shared" ref="G11:G23" si="0">SUM(H11+I11)</f>
        <v>2012</v>
      </c>
      <c r="H11" s="12">
        <v>2000</v>
      </c>
      <c r="I11" s="12">
        <v>12</v>
      </c>
      <c r="J11" s="35">
        <f t="shared" ref="J11:J23" si="1">H11/F11*100</f>
        <v>133.33333333333331</v>
      </c>
      <c r="K11" s="24"/>
    </row>
    <row r="12" spans="1:11" ht="21.95" customHeight="1">
      <c r="A12" s="27">
        <v>44860</v>
      </c>
      <c r="B12" s="66" t="s">
        <v>35</v>
      </c>
      <c r="C12" s="66" t="s">
        <v>36</v>
      </c>
      <c r="D12" s="66" t="s">
        <v>33</v>
      </c>
      <c r="E12" s="12">
        <v>4</v>
      </c>
      <c r="F12" s="12">
        <v>1500</v>
      </c>
      <c r="G12" s="12">
        <f t="shared" si="0"/>
        <v>2123</v>
      </c>
      <c r="H12" s="12">
        <v>2000</v>
      </c>
      <c r="I12" s="12">
        <v>123</v>
      </c>
      <c r="J12" s="35">
        <f t="shared" si="1"/>
        <v>133.33333333333331</v>
      </c>
      <c r="K12" s="24"/>
    </row>
    <row r="13" spans="1:11" ht="21.95" customHeight="1">
      <c r="A13" s="29"/>
      <c r="B13" s="66" t="s">
        <v>178</v>
      </c>
      <c r="C13" s="66" t="s">
        <v>152</v>
      </c>
      <c r="D13" s="66" t="s">
        <v>33</v>
      </c>
      <c r="E13" s="12">
        <v>4</v>
      </c>
      <c r="F13" s="12">
        <v>1500</v>
      </c>
      <c r="G13" s="12">
        <f t="shared" si="0"/>
        <v>2030</v>
      </c>
      <c r="H13" s="12">
        <v>2000</v>
      </c>
      <c r="I13" s="12">
        <v>30</v>
      </c>
      <c r="J13" s="35">
        <f t="shared" si="1"/>
        <v>133.33333333333331</v>
      </c>
      <c r="K13" s="24"/>
    </row>
    <row r="14" spans="1:11" ht="21.95" customHeight="1">
      <c r="A14" s="29">
        <v>44861</v>
      </c>
      <c r="B14" s="66" t="s">
        <v>35</v>
      </c>
      <c r="C14" s="66" t="s">
        <v>36</v>
      </c>
      <c r="D14" s="66" t="s">
        <v>33</v>
      </c>
      <c r="E14" s="12">
        <v>4</v>
      </c>
      <c r="F14" s="12">
        <v>1500</v>
      </c>
      <c r="G14" s="12">
        <f t="shared" si="0"/>
        <v>2089</v>
      </c>
      <c r="H14" s="12">
        <v>2000</v>
      </c>
      <c r="I14" s="12">
        <v>89</v>
      </c>
      <c r="J14" s="35">
        <f t="shared" si="1"/>
        <v>133.33333333333331</v>
      </c>
      <c r="K14" s="24"/>
    </row>
    <row r="15" spans="1:11" ht="21.95" customHeight="1">
      <c r="A15" s="28"/>
      <c r="B15" s="66" t="s">
        <v>178</v>
      </c>
      <c r="C15" s="66" t="s">
        <v>152</v>
      </c>
      <c r="D15" s="66" t="s">
        <v>33</v>
      </c>
      <c r="E15" s="12">
        <v>4</v>
      </c>
      <c r="F15" s="12">
        <v>1500</v>
      </c>
      <c r="G15" s="12">
        <f t="shared" si="0"/>
        <v>2021</v>
      </c>
      <c r="H15" s="12">
        <v>2000</v>
      </c>
      <c r="I15" s="12">
        <v>21</v>
      </c>
      <c r="J15" s="35">
        <f t="shared" si="1"/>
        <v>133.33333333333331</v>
      </c>
      <c r="K15" s="24"/>
    </row>
    <row r="16" spans="1:11" ht="21.95" customHeight="1">
      <c r="A16" s="28">
        <v>44862</v>
      </c>
      <c r="B16" s="66" t="s">
        <v>35</v>
      </c>
      <c r="C16" s="66" t="s">
        <v>36</v>
      </c>
      <c r="D16" s="66" t="s">
        <v>33</v>
      </c>
      <c r="E16" s="12">
        <v>4</v>
      </c>
      <c r="F16" s="12">
        <v>1500</v>
      </c>
      <c r="G16" s="12">
        <f>SUM(H16+I16)</f>
        <v>2070</v>
      </c>
      <c r="H16" s="12">
        <v>2000</v>
      </c>
      <c r="I16" s="12">
        <v>70</v>
      </c>
      <c r="J16" s="35">
        <f t="shared" si="1"/>
        <v>133.33333333333331</v>
      </c>
      <c r="K16" s="24"/>
    </row>
    <row r="17" spans="1:11" ht="21.95" customHeight="1">
      <c r="A17" s="28"/>
      <c r="B17" s="66" t="s">
        <v>178</v>
      </c>
      <c r="C17" s="66" t="s">
        <v>152</v>
      </c>
      <c r="D17" s="66" t="s">
        <v>33</v>
      </c>
      <c r="E17" s="12">
        <v>4</v>
      </c>
      <c r="F17" s="12">
        <v>1500</v>
      </c>
      <c r="G17" s="12">
        <f t="shared" si="0"/>
        <v>2024</v>
      </c>
      <c r="H17" s="12">
        <v>2000</v>
      </c>
      <c r="I17" s="12">
        <v>24</v>
      </c>
      <c r="J17" s="35">
        <f t="shared" si="1"/>
        <v>133.33333333333331</v>
      </c>
      <c r="K17" s="24"/>
    </row>
    <row r="18" spans="1:11" ht="21.95" customHeight="1">
      <c r="A18" s="28">
        <v>44865</v>
      </c>
      <c r="B18" s="66" t="s">
        <v>35</v>
      </c>
      <c r="C18" s="66" t="s">
        <v>36</v>
      </c>
      <c r="D18" s="66" t="s">
        <v>33</v>
      </c>
      <c r="E18" s="12">
        <v>4</v>
      </c>
      <c r="F18" s="12">
        <v>1500</v>
      </c>
      <c r="G18" s="12">
        <f t="shared" si="0"/>
        <v>2047</v>
      </c>
      <c r="H18" s="12">
        <v>2000</v>
      </c>
      <c r="I18" s="12">
        <v>47</v>
      </c>
      <c r="J18" s="35">
        <f t="shared" si="1"/>
        <v>133.33333333333331</v>
      </c>
      <c r="K18" s="24"/>
    </row>
    <row r="19" spans="1:11" ht="21.95" customHeight="1">
      <c r="A19" s="28"/>
      <c r="B19" s="66" t="s">
        <v>178</v>
      </c>
      <c r="C19" s="66" t="s">
        <v>152</v>
      </c>
      <c r="D19" s="66" t="s">
        <v>33</v>
      </c>
      <c r="E19" s="12">
        <v>4</v>
      </c>
      <c r="F19" s="12">
        <v>1500</v>
      </c>
      <c r="G19" s="12">
        <f t="shared" si="0"/>
        <v>2152</v>
      </c>
      <c r="H19" s="12">
        <v>2100</v>
      </c>
      <c r="I19" s="12">
        <v>52</v>
      </c>
      <c r="J19" s="35">
        <f t="shared" si="1"/>
        <v>140</v>
      </c>
      <c r="K19" s="24"/>
    </row>
    <row r="20" spans="1:11" ht="21.95" customHeight="1">
      <c r="A20" s="28">
        <v>44866</v>
      </c>
      <c r="B20" s="66" t="s">
        <v>179</v>
      </c>
      <c r="C20" s="66" t="s">
        <v>180</v>
      </c>
      <c r="D20" s="66" t="s">
        <v>33</v>
      </c>
      <c r="E20" s="12">
        <v>4</v>
      </c>
      <c r="F20" s="12">
        <v>1500</v>
      </c>
      <c r="G20" s="12">
        <f t="shared" si="0"/>
        <v>2110</v>
      </c>
      <c r="H20" s="12">
        <v>2100</v>
      </c>
      <c r="I20" s="12">
        <v>10</v>
      </c>
      <c r="J20" s="35">
        <f t="shared" si="1"/>
        <v>140</v>
      </c>
      <c r="K20" s="24"/>
    </row>
    <row r="21" spans="1:11" ht="21.95" customHeight="1">
      <c r="A21" s="29"/>
      <c r="B21" s="66" t="s">
        <v>178</v>
      </c>
      <c r="C21" s="66" t="s">
        <v>152</v>
      </c>
      <c r="D21" s="66" t="s">
        <v>33</v>
      </c>
      <c r="E21" s="12">
        <v>4</v>
      </c>
      <c r="F21" s="12">
        <v>1500</v>
      </c>
      <c r="G21" s="12">
        <f t="shared" si="0"/>
        <v>2123</v>
      </c>
      <c r="H21" s="12">
        <v>2100</v>
      </c>
      <c r="I21" s="12">
        <v>23</v>
      </c>
      <c r="J21" s="35">
        <f t="shared" si="1"/>
        <v>140</v>
      </c>
      <c r="K21" s="24"/>
    </row>
    <row r="22" spans="1:11" ht="21.95" customHeight="1">
      <c r="A22" s="29">
        <v>44867</v>
      </c>
      <c r="B22" s="66" t="s">
        <v>177</v>
      </c>
      <c r="C22" s="66" t="s">
        <v>39</v>
      </c>
      <c r="D22" s="66" t="s">
        <v>33</v>
      </c>
      <c r="E22" s="12">
        <v>4</v>
      </c>
      <c r="F22" s="12">
        <v>1500</v>
      </c>
      <c r="G22" s="12">
        <f t="shared" si="0"/>
        <v>2021</v>
      </c>
      <c r="H22" s="12">
        <v>2000</v>
      </c>
      <c r="I22" s="12">
        <v>21</v>
      </c>
      <c r="J22" s="35">
        <f t="shared" si="1"/>
        <v>133.33333333333331</v>
      </c>
      <c r="K22" s="24"/>
    </row>
    <row r="23" spans="1:11" ht="21.95" customHeight="1">
      <c r="A23" s="29"/>
      <c r="B23" s="66" t="s">
        <v>35</v>
      </c>
      <c r="C23" s="66" t="s">
        <v>36</v>
      </c>
      <c r="D23" s="66" t="s">
        <v>33</v>
      </c>
      <c r="E23" s="12">
        <v>4</v>
      </c>
      <c r="F23" s="12">
        <v>1500</v>
      </c>
      <c r="G23" s="12">
        <f t="shared" si="0"/>
        <v>2565</v>
      </c>
      <c r="H23" s="36">
        <v>2500</v>
      </c>
      <c r="I23" s="36">
        <v>65</v>
      </c>
      <c r="J23" s="35">
        <f t="shared" si="1"/>
        <v>166.66666666666669</v>
      </c>
      <c r="K23" s="24"/>
    </row>
    <row r="24" spans="1:11" ht="21.95" customHeight="1">
      <c r="A24" s="29"/>
      <c r="B24" s="66"/>
      <c r="C24" s="66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66"/>
      <c r="C25" s="66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66"/>
      <c r="C26" s="66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7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21000</v>
      </c>
      <c r="D49" s="15"/>
      <c r="E49" s="15"/>
      <c r="F49" s="133"/>
      <c r="G49" s="133"/>
      <c r="H49" s="133"/>
      <c r="I49" s="91"/>
      <c r="J49" s="91"/>
      <c r="K49" s="93"/>
    </row>
    <row r="50" spans="1:11" ht="21" customHeight="1">
      <c r="A50" s="132" t="s">
        <v>28</v>
      </c>
      <c r="B50" s="132"/>
      <c r="C50" s="14">
        <f>SUM(H10:H47)</f>
        <v>28800</v>
      </c>
      <c r="D50" s="15"/>
      <c r="E50" s="15"/>
      <c r="F50" s="91"/>
      <c r="G50" s="91"/>
      <c r="H50" s="91"/>
      <c r="I50" s="91"/>
      <c r="J50" s="91"/>
      <c r="K50" s="93"/>
    </row>
    <row r="51" spans="1:11" ht="21" customHeight="1">
      <c r="A51" s="134" t="s">
        <v>29</v>
      </c>
      <c r="B51" s="132"/>
      <c r="C51" s="34">
        <f>SUM(J10:J47)</f>
        <v>1919.9999999999995</v>
      </c>
      <c r="D51" s="15"/>
      <c r="E51" s="15"/>
      <c r="F51" s="133"/>
      <c r="G51" s="133"/>
      <c r="H51" s="133"/>
      <c r="I51" s="133"/>
      <c r="J51" s="91"/>
      <c r="K51" s="135"/>
    </row>
    <row r="52" spans="1:11" ht="21" customHeight="1">
      <c r="A52" s="134" t="s">
        <v>30</v>
      </c>
      <c r="B52" s="132"/>
      <c r="C52" s="14">
        <f>COUNTA(B10:B47)</f>
        <v>14</v>
      </c>
      <c r="D52" s="15"/>
      <c r="E52" s="15"/>
      <c r="F52" s="133"/>
      <c r="G52" s="133"/>
      <c r="H52" s="133"/>
      <c r="I52" s="133"/>
      <c r="J52" s="91"/>
      <c r="K52" s="135"/>
    </row>
    <row r="53" spans="1:11" ht="21" customHeight="1">
      <c r="A53" s="127" t="s">
        <v>31</v>
      </c>
      <c r="B53" s="127"/>
      <c r="C53" s="34">
        <f>C51/C52</f>
        <v>137.14285714285711</v>
      </c>
      <c r="D53" s="15"/>
      <c r="E53" s="15"/>
      <c r="F53" s="133"/>
      <c r="G53" s="133"/>
      <c r="H53" s="133"/>
      <c r="I53" s="133"/>
      <c r="J53" s="91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C983-DBB2-4A58-B33D-D196323F3C02}">
  <dimension ref="A1:K54"/>
  <sheetViews>
    <sheetView zoomScale="50" zoomScaleNormal="50" workbookViewId="0">
      <selection activeCell="A24" sqref="A24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93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92" t="s">
        <v>2</v>
      </c>
      <c r="B7" s="123" t="s">
        <v>182</v>
      </c>
      <c r="C7" s="123"/>
      <c r="D7" s="123"/>
      <c r="E7" s="123"/>
      <c r="F7" s="94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92" t="s">
        <v>4</v>
      </c>
      <c r="B8" s="125" t="s">
        <v>5</v>
      </c>
      <c r="C8" s="125"/>
      <c r="D8" s="125"/>
      <c r="E8" s="125"/>
      <c r="F8" s="94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177</v>
      </c>
      <c r="C10" s="66" t="s">
        <v>39</v>
      </c>
      <c r="D10" s="66" t="s">
        <v>33</v>
      </c>
      <c r="E10" s="12">
        <v>4</v>
      </c>
      <c r="F10" s="12">
        <v>1500</v>
      </c>
      <c r="G10" s="12">
        <f>SUM(H10+I10)</f>
        <v>2040</v>
      </c>
      <c r="H10" s="12">
        <v>2000</v>
      </c>
      <c r="I10" s="12">
        <v>40</v>
      </c>
      <c r="J10" s="35">
        <f>H10/F10*100</f>
        <v>133.33333333333331</v>
      </c>
      <c r="K10" s="24"/>
    </row>
    <row r="11" spans="1:11" ht="21.95" customHeight="1">
      <c r="A11" s="28"/>
      <c r="B11" s="66" t="s">
        <v>46</v>
      </c>
      <c r="C11" s="12">
        <v>2111</v>
      </c>
      <c r="D11" s="66" t="s">
        <v>33</v>
      </c>
      <c r="E11" s="12">
        <v>4</v>
      </c>
      <c r="F11" s="12">
        <v>1500</v>
      </c>
      <c r="G11" s="12">
        <f t="shared" ref="G11:G23" si="0">SUM(H11+I11)</f>
        <v>2012</v>
      </c>
      <c r="H11" s="12">
        <v>2000</v>
      </c>
      <c r="I11" s="12">
        <v>12</v>
      </c>
      <c r="J11" s="35">
        <f t="shared" ref="J11:J23" si="1">H11/F11*100</f>
        <v>133.33333333333331</v>
      </c>
      <c r="K11" s="24"/>
    </row>
    <row r="12" spans="1:11" ht="21.95" customHeight="1">
      <c r="A12" s="27">
        <v>44860</v>
      </c>
      <c r="B12" s="66" t="s">
        <v>35</v>
      </c>
      <c r="C12" s="66" t="s">
        <v>36</v>
      </c>
      <c r="D12" s="66" t="s">
        <v>33</v>
      </c>
      <c r="E12" s="12">
        <v>4</v>
      </c>
      <c r="F12" s="12">
        <v>1500</v>
      </c>
      <c r="G12" s="12">
        <f t="shared" si="0"/>
        <v>2123</v>
      </c>
      <c r="H12" s="12">
        <v>2000</v>
      </c>
      <c r="I12" s="12">
        <v>123</v>
      </c>
      <c r="J12" s="35">
        <f t="shared" si="1"/>
        <v>133.33333333333331</v>
      </c>
      <c r="K12" s="24"/>
    </row>
    <row r="13" spans="1:11" ht="21.95" customHeight="1">
      <c r="A13" s="29"/>
      <c r="B13" s="66" t="s">
        <v>178</v>
      </c>
      <c r="C13" s="66" t="s">
        <v>152</v>
      </c>
      <c r="D13" s="66" t="s">
        <v>33</v>
      </c>
      <c r="E13" s="12">
        <v>4</v>
      </c>
      <c r="F13" s="12">
        <v>1500</v>
      </c>
      <c r="G13" s="12">
        <f t="shared" si="0"/>
        <v>2030</v>
      </c>
      <c r="H13" s="12">
        <v>2000</v>
      </c>
      <c r="I13" s="12">
        <v>30</v>
      </c>
      <c r="J13" s="35">
        <f t="shared" si="1"/>
        <v>133.33333333333331</v>
      </c>
      <c r="K13" s="24"/>
    </row>
    <row r="14" spans="1:11" ht="21.95" customHeight="1">
      <c r="A14" s="29">
        <v>44861</v>
      </c>
      <c r="B14" s="66" t="s">
        <v>35</v>
      </c>
      <c r="C14" s="66" t="s">
        <v>36</v>
      </c>
      <c r="D14" s="66" t="s">
        <v>33</v>
      </c>
      <c r="E14" s="12">
        <v>4</v>
      </c>
      <c r="F14" s="12">
        <v>1500</v>
      </c>
      <c r="G14" s="12">
        <f t="shared" si="0"/>
        <v>2089</v>
      </c>
      <c r="H14" s="12">
        <v>2000</v>
      </c>
      <c r="I14" s="12">
        <v>89</v>
      </c>
      <c r="J14" s="35">
        <f t="shared" si="1"/>
        <v>133.33333333333331</v>
      </c>
      <c r="K14" s="24"/>
    </row>
    <row r="15" spans="1:11" ht="21.95" customHeight="1">
      <c r="A15" s="28"/>
      <c r="B15" s="66" t="s">
        <v>178</v>
      </c>
      <c r="C15" s="66" t="s">
        <v>152</v>
      </c>
      <c r="D15" s="66" t="s">
        <v>33</v>
      </c>
      <c r="E15" s="12">
        <v>4</v>
      </c>
      <c r="F15" s="12">
        <v>1500</v>
      </c>
      <c r="G15" s="12">
        <f t="shared" si="0"/>
        <v>2021</v>
      </c>
      <c r="H15" s="12">
        <v>2000</v>
      </c>
      <c r="I15" s="12">
        <v>21</v>
      </c>
      <c r="J15" s="35">
        <f t="shared" si="1"/>
        <v>133.33333333333331</v>
      </c>
      <c r="K15" s="24"/>
    </row>
    <row r="16" spans="1:11" ht="21.95" customHeight="1">
      <c r="A16" s="28">
        <v>44862</v>
      </c>
      <c r="B16" s="66" t="s">
        <v>35</v>
      </c>
      <c r="C16" s="66" t="s">
        <v>36</v>
      </c>
      <c r="D16" s="66" t="s">
        <v>33</v>
      </c>
      <c r="E16" s="12">
        <v>4</v>
      </c>
      <c r="F16" s="12">
        <v>1500</v>
      </c>
      <c r="G16" s="12">
        <f t="shared" si="0"/>
        <v>2070</v>
      </c>
      <c r="H16" s="12">
        <v>2000</v>
      </c>
      <c r="I16" s="12">
        <v>70</v>
      </c>
      <c r="J16" s="35">
        <f t="shared" si="1"/>
        <v>133.33333333333331</v>
      </c>
      <c r="K16" s="24"/>
    </row>
    <row r="17" spans="1:11" ht="21.95" customHeight="1">
      <c r="A17" s="28"/>
      <c r="B17" s="66" t="s">
        <v>178</v>
      </c>
      <c r="C17" s="66" t="s">
        <v>152</v>
      </c>
      <c r="D17" s="66" t="s">
        <v>33</v>
      </c>
      <c r="E17" s="12">
        <v>4</v>
      </c>
      <c r="F17" s="12">
        <v>1500</v>
      </c>
      <c r="G17" s="12">
        <f t="shared" si="0"/>
        <v>2024</v>
      </c>
      <c r="H17" s="12">
        <v>2000</v>
      </c>
      <c r="I17" s="12">
        <v>24</v>
      </c>
      <c r="J17" s="35">
        <f t="shared" si="1"/>
        <v>133.33333333333331</v>
      </c>
      <c r="K17" s="24"/>
    </row>
    <row r="18" spans="1:11" ht="21.95" customHeight="1">
      <c r="A18" s="28">
        <v>44865</v>
      </c>
      <c r="B18" s="66" t="s">
        <v>35</v>
      </c>
      <c r="C18" s="66" t="s">
        <v>36</v>
      </c>
      <c r="D18" s="66" t="s">
        <v>33</v>
      </c>
      <c r="E18" s="12">
        <v>4</v>
      </c>
      <c r="F18" s="12">
        <v>1500</v>
      </c>
      <c r="G18" s="12">
        <f t="shared" si="0"/>
        <v>2047</v>
      </c>
      <c r="H18" s="12">
        <v>2000</v>
      </c>
      <c r="I18" s="12">
        <v>47</v>
      </c>
      <c r="J18" s="35">
        <f t="shared" si="1"/>
        <v>133.33333333333331</v>
      </c>
      <c r="K18" s="24"/>
    </row>
    <row r="19" spans="1:11" ht="21.95" customHeight="1">
      <c r="A19" s="28"/>
      <c r="B19" s="66" t="s">
        <v>178</v>
      </c>
      <c r="C19" s="66" t="s">
        <v>152</v>
      </c>
      <c r="D19" s="66" t="s">
        <v>33</v>
      </c>
      <c r="E19" s="12">
        <v>4</v>
      </c>
      <c r="F19" s="12">
        <v>1500</v>
      </c>
      <c r="G19" s="12">
        <f t="shared" si="0"/>
        <v>2152</v>
      </c>
      <c r="H19" s="12">
        <v>2100</v>
      </c>
      <c r="I19" s="12">
        <v>52</v>
      </c>
      <c r="J19" s="35">
        <f t="shared" si="1"/>
        <v>140</v>
      </c>
      <c r="K19" s="24"/>
    </row>
    <row r="20" spans="1:11" ht="21.95" customHeight="1">
      <c r="A20" s="28">
        <v>44866</v>
      </c>
      <c r="B20" s="66" t="s">
        <v>179</v>
      </c>
      <c r="C20" s="66" t="s">
        <v>180</v>
      </c>
      <c r="D20" s="66" t="s">
        <v>33</v>
      </c>
      <c r="E20" s="12">
        <v>4</v>
      </c>
      <c r="F20" s="12">
        <v>1500</v>
      </c>
      <c r="G20" s="12">
        <f t="shared" si="0"/>
        <v>2110</v>
      </c>
      <c r="H20" s="12">
        <v>2100</v>
      </c>
      <c r="I20" s="12">
        <v>10</v>
      </c>
      <c r="J20" s="35">
        <f t="shared" si="1"/>
        <v>140</v>
      </c>
      <c r="K20" s="24"/>
    </row>
    <row r="21" spans="1:11" ht="21.95" customHeight="1">
      <c r="A21" s="29"/>
      <c r="B21" s="66" t="s">
        <v>178</v>
      </c>
      <c r="C21" s="66" t="s">
        <v>152</v>
      </c>
      <c r="D21" s="66" t="s">
        <v>33</v>
      </c>
      <c r="E21" s="12">
        <v>4</v>
      </c>
      <c r="F21" s="12">
        <v>1500</v>
      </c>
      <c r="G21" s="12">
        <f t="shared" si="0"/>
        <v>2123</v>
      </c>
      <c r="H21" s="12">
        <v>2100</v>
      </c>
      <c r="I21" s="12">
        <v>23</v>
      </c>
      <c r="J21" s="35">
        <f t="shared" si="1"/>
        <v>140</v>
      </c>
      <c r="K21" s="24"/>
    </row>
    <row r="22" spans="1:11" ht="21.95" customHeight="1">
      <c r="A22" s="29">
        <v>44867</v>
      </c>
      <c r="B22" s="66" t="s">
        <v>177</v>
      </c>
      <c r="C22" s="66" t="s">
        <v>39</v>
      </c>
      <c r="D22" s="66" t="s">
        <v>33</v>
      </c>
      <c r="E22" s="12">
        <v>4</v>
      </c>
      <c r="F22" s="12">
        <v>1500</v>
      </c>
      <c r="G22" s="12">
        <f t="shared" si="0"/>
        <v>2021</v>
      </c>
      <c r="H22" s="12">
        <v>2000</v>
      </c>
      <c r="I22" s="12">
        <v>21</v>
      </c>
      <c r="J22" s="35">
        <f t="shared" si="1"/>
        <v>133.33333333333331</v>
      </c>
      <c r="K22" s="24"/>
    </row>
    <row r="23" spans="1:11" ht="21.95" customHeight="1">
      <c r="A23" s="29"/>
      <c r="B23" s="66" t="s">
        <v>35</v>
      </c>
      <c r="C23" s="66" t="s">
        <v>36</v>
      </c>
      <c r="D23" s="66" t="s">
        <v>33</v>
      </c>
      <c r="E23" s="12">
        <v>4</v>
      </c>
      <c r="F23" s="12">
        <v>1500</v>
      </c>
      <c r="G23" s="12">
        <f t="shared" si="0"/>
        <v>2565</v>
      </c>
      <c r="H23" s="36">
        <v>2500</v>
      </c>
      <c r="I23" s="36">
        <v>65</v>
      </c>
      <c r="J23" s="35">
        <f t="shared" si="1"/>
        <v>166.66666666666669</v>
      </c>
      <c r="K23" s="24"/>
    </row>
    <row r="24" spans="1:11" ht="21.95" customHeight="1">
      <c r="A24" s="29"/>
      <c r="B24" s="66"/>
      <c r="C24" s="66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66"/>
      <c r="C25" s="66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66"/>
      <c r="C26" s="66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7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21000</v>
      </c>
      <c r="D49" s="15"/>
      <c r="E49" s="15"/>
      <c r="F49" s="133"/>
      <c r="G49" s="133"/>
      <c r="H49" s="133"/>
      <c r="I49" s="91"/>
      <c r="J49" s="91"/>
      <c r="K49" s="93"/>
    </row>
    <row r="50" spans="1:11" ht="21" customHeight="1">
      <c r="A50" s="132" t="s">
        <v>28</v>
      </c>
      <c r="B50" s="132"/>
      <c r="C50" s="14">
        <f>SUM(H10:H47)</f>
        <v>28800</v>
      </c>
      <c r="D50" s="15"/>
      <c r="E50" s="15"/>
      <c r="F50" s="91"/>
      <c r="G50" s="91"/>
      <c r="H50" s="91"/>
      <c r="I50" s="91"/>
      <c r="J50" s="91"/>
      <c r="K50" s="93"/>
    </row>
    <row r="51" spans="1:11" ht="21" customHeight="1">
      <c r="A51" s="134" t="s">
        <v>29</v>
      </c>
      <c r="B51" s="132"/>
      <c r="C51" s="34">
        <f>SUM(J10:J47)</f>
        <v>1919.9999999999995</v>
      </c>
      <c r="D51" s="15"/>
      <c r="E51" s="15"/>
      <c r="F51" s="133"/>
      <c r="G51" s="133"/>
      <c r="H51" s="133"/>
      <c r="I51" s="133"/>
      <c r="J51" s="91"/>
      <c r="K51" s="135"/>
    </row>
    <row r="52" spans="1:11" ht="21" customHeight="1">
      <c r="A52" s="134" t="s">
        <v>30</v>
      </c>
      <c r="B52" s="132"/>
      <c r="C52" s="14">
        <f>COUNTA(B10:B47)</f>
        <v>14</v>
      </c>
      <c r="D52" s="15"/>
      <c r="E52" s="15"/>
      <c r="F52" s="133"/>
      <c r="G52" s="133"/>
      <c r="H52" s="133"/>
      <c r="I52" s="133"/>
      <c r="J52" s="91"/>
      <c r="K52" s="135"/>
    </row>
    <row r="53" spans="1:11" ht="21" customHeight="1">
      <c r="A53" s="127" t="s">
        <v>31</v>
      </c>
      <c r="B53" s="127"/>
      <c r="C53" s="34">
        <f>C51/C52</f>
        <v>137.14285714285711</v>
      </c>
      <c r="D53" s="15"/>
      <c r="E53" s="15"/>
      <c r="F53" s="133"/>
      <c r="G53" s="133"/>
      <c r="H53" s="133"/>
      <c r="I53" s="133"/>
      <c r="J53" s="91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0555-312F-4E7F-AF56-842B80E3E9DF}">
  <dimension ref="A1:L106"/>
  <sheetViews>
    <sheetView topLeftCell="A48" zoomScale="69" zoomScaleNormal="69" workbookViewId="0">
      <selection activeCell="C69" sqref="C69"/>
    </sheetView>
  </sheetViews>
  <sheetFormatPr defaultColWidth="9" defaultRowHeight="15.75"/>
  <cols>
    <col min="1" max="1" width="11.12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3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82" t="s">
        <v>2</v>
      </c>
      <c r="B7" s="123" t="s">
        <v>171</v>
      </c>
      <c r="C7" s="123"/>
      <c r="D7" s="123"/>
      <c r="E7" s="123"/>
      <c r="F7" s="80" t="s">
        <v>3</v>
      </c>
      <c r="G7" s="123" t="s">
        <v>175</v>
      </c>
      <c r="H7" s="123"/>
      <c r="I7" s="123"/>
      <c r="J7" s="123"/>
      <c r="K7" s="124"/>
    </row>
    <row r="8" spans="1:11" ht="24" customHeight="1">
      <c r="A8" s="82" t="s">
        <v>4</v>
      </c>
      <c r="B8" s="125" t="s">
        <v>5</v>
      </c>
      <c r="C8" s="125"/>
      <c r="D8" s="125"/>
      <c r="E8" s="125"/>
      <c r="F8" s="80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44882</v>
      </c>
      <c r="B10" s="66" t="s">
        <v>86</v>
      </c>
      <c r="C10" s="66">
        <v>94500</v>
      </c>
      <c r="D10" s="66" t="s">
        <v>33</v>
      </c>
      <c r="E10" s="105">
        <v>8</v>
      </c>
      <c r="F10" s="38">
        <v>5000</v>
      </c>
      <c r="G10" s="38">
        <f t="shared" ref="G10:G16" si="0">SUM(H10+I10)</f>
        <v>5155</v>
      </c>
      <c r="H10" s="38">
        <v>5000</v>
      </c>
      <c r="I10" s="105">
        <v>155</v>
      </c>
      <c r="J10" s="35">
        <f t="shared" ref="J10:J31" si="1">H10/F10*100</f>
        <v>100</v>
      </c>
      <c r="K10" s="24"/>
    </row>
    <row r="11" spans="1:11" ht="21.95" customHeight="1">
      <c r="A11" s="67">
        <v>44883</v>
      </c>
      <c r="B11" s="66" t="s">
        <v>86</v>
      </c>
      <c r="C11" s="66">
        <v>94500</v>
      </c>
      <c r="D11" s="66" t="s">
        <v>33</v>
      </c>
      <c r="E11" s="105">
        <v>8</v>
      </c>
      <c r="F11" s="38">
        <v>5000</v>
      </c>
      <c r="G11" s="38">
        <f>SUM(H12+I11)</f>
        <v>5024</v>
      </c>
      <c r="H11" s="89">
        <v>5000</v>
      </c>
      <c r="I11" s="105">
        <v>24</v>
      </c>
      <c r="J11" s="35">
        <f t="shared" si="1"/>
        <v>100</v>
      </c>
      <c r="K11" s="24"/>
    </row>
    <row r="12" spans="1:11" ht="21.95" customHeight="1">
      <c r="A12" s="67">
        <v>44884</v>
      </c>
      <c r="B12" s="66" t="s">
        <v>86</v>
      </c>
      <c r="C12" s="66">
        <v>94500</v>
      </c>
      <c r="D12" s="66" t="s">
        <v>33</v>
      </c>
      <c r="E12" s="105">
        <v>8</v>
      </c>
      <c r="F12" s="38">
        <v>5000</v>
      </c>
      <c r="G12" s="38">
        <f t="shared" ref="G12" si="2">SUM(H13+I12)</f>
        <v>5045</v>
      </c>
      <c r="H12" s="38">
        <v>5000</v>
      </c>
      <c r="I12" s="105">
        <v>45</v>
      </c>
      <c r="J12" s="35">
        <f t="shared" si="1"/>
        <v>100</v>
      </c>
      <c r="K12" s="24"/>
    </row>
    <row r="13" spans="1:11" ht="21.95" customHeight="1">
      <c r="A13" s="67">
        <v>44885</v>
      </c>
      <c r="B13" s="66" t="s">
        <v>86</v>
      </c>
      <c r="C13" s="66">
        <v>94500</v>
      </c>
      <c r="D13" s="66" t="s">
        <v>33</v>
      </c>
      <c r="E13" s="105">
        <v>8</v>
      </c>
      <c r="F13" s="38">
        <v>5000</v>
      </c>
      <c r="G13" s="38">
        <f t="shared" ref="G13:G17" si="3">SUM(H13+I13)</f>
        <v>5031</v>
      </c>
      <c r="H13" s="38">
        <v>5000</v>
      </c>
      <c r="I13" s="105">
        <v>31</v>
      </c>
      <c r="J13" s="35">
        <f t="shared" si="1"/>
        <v>100</v>
      </c>
      <c r="K13" s="24"/>
    </row>
    <row r="14" spans="1:11" ht="21.95" customHeight="1">
      <c r="A14" s="67">
        <v>44886</v>
      </c>
      <c r="B14" s="66" t="s">
        <v>86</v>
      </c>
      <c r="C14" s="66">
        <v>94500</v>
      </c>
      <c r="D14" s="66" t="s">
        <v>33</v>
      </c>
      <c r="E14" s="105">
        <v>8</v>
      </c>
      <c r="F14" s="38">
        <v>5000</v>
      </c>
      <c r="G14" s="38">
        <f t="shared" si="3"/>
        <v>5024</v>
      </c>
      <c r="H14" s="38">
        <v>5000</v>
      </c>
      <c r="I14" s="105">
        <v>24</v>
      </c>
      <c r="J14" s="35">
        <f t="shared" si="1"/>
        <v>100</v>
      </c>
      <c r="K14" s="24"/>
    </row>
    <row r="15" spans="1:11" ht="21.95" customHeight="1">
      <c r="A15" s="90">
        <v>44858</v>
      </c>
      <c r="B15" s="66" t="s">
        <v>86</v>
      </c>
      <c r="C15" s="66">
        <v>94500</v>
      </c>
      <c r="D15" s="66" t="s">
        <v>33</v>
      </c>
      <c r="E15" s="105">
        <v>8</v>
      </c>
      <c r="F15" s="38">
        <v>5000</v>
      </c>
      <c r="G15" s="38">
        <f t="shared" si="3"/>
        <v>5045</v>
      </c>
      <c r="H15" s="38">
        <v>5000</v>
      </c>
      <c r="I15" s="105">
        <v>45</v>
      </c>
      <c r="J15" s="35">
        <f t="shared" si="1"/>
        <v>100</v>
      </c>
      <c r="K15" s="24"/>
    </row>
    <row r="16" spans="1:11" ht="21.95" customHeight="1">
      <c r="A16" s="90">
        <v>44859</v>
      </c>
      <c r="B16" s="66" t="s">
        <v>86</v>
      </c>
      <c r="C16" s="66">
        <v>94500</v>
      </c>
      <c r="D16" s="66" t="s">
        <v>33</v>
      </c>
      <c r="E16" s="105">
        <v>8</v>
      </c>
      <c r="F16" s="38">
        <v>5000</v>
      </c>
      <c r="G16" s="38">
        <f t="shared" ref="G16:G27" si="4">SUM(H16+I16)</f>
        <v>5031</v>
      </c>
      <c r="H16" s="38">
        <v>5000</v>
      </c>
      <c r="I16" s="105">
        <v>31</v>
      </c>
      <c r="J16" s="35">
        <f t="shared" si="1"/>
        <v>100</v>
      </c>
      <c r="K16" s="24"/>
    </row>
    <row r="17" spans="1:11" ht="21.95" customHeight="1">
      <c r="A17" s="90">
        <v>44860</v>
      </c>
      <c r="B17" s="66" t="s">
        <v>86</v>
      </c>
      <c r="C17" s="66">
        <v>94500</v>
      </c>
      <c r="D17" s="66" t="s">
        <v>33</v>
      </c>
      <c r="E17" s="105">
        <v>8</v>
      </c>
      <c r="F17" s="38">
        <v>5000</v>
      </c>
      <c r="G17" s="38">
        <f t="shared" si="4"/>
        <v>5128</v>
      </c>
      <c r="H17" s="38">
        <v>5000</v>
      </c>
      <c r="I17" s="105">
        <v>128</v>
      </c>
      <c r="J17" s="35">
        <f t="shared" si="1"/>
        <v>100</v>
      </c>
      <c r="K17" s="24"/>
    </row>
    <row r="18" spans="1:11" ht="21.95" customHeight="1">
      <c r="A18" s="90">
        <v>44861</v>
      </c>
      <c r="B18" s="66" t="s">
        <v>86</v>
      </c>
      <c r="C18" s="105">
        <v>94500</v>
      </c>
      <c r="D18" s="66" t="s">
        <v>33</v>
      </c>
      <c r="E18" s="105">
        <v>8</v>
      </c>
      <c r="F18" s="38">
        <v>5000</v>
      </c>
      <c r="G18" s="38">
        <f t="shared" si="4"/>
        <v>5056</v>
      </c>
      <c r="H18" s="38">
        <v>5000</v>
      </c>
      <c r="I18" s="105">
        <v>56</v>
      </c>
      <c r="J18" s="35">
        <f t="shared" si="1"/>
        <v>100</v>
      </c>
      <c r="K18" s="24"/>
    </row>
    <row r="19" spans="1:11" ht="21.95" customHeight="1">
      <c r="A19" s="90">
        <v>44862</v>
      </c>
      <c r="B19" s="66" t="s">
        <v>86</v>
      </c>
      <c r="C19" s="105">
        <v>94500</v>
      </c>
      <c r="D19" s="66" t="s">
        <v>33</v>
      </c>
      <c r="E19" s="105">
        <v>8</v>
      </c>
      <c r="F19" s="38">
        <v>5000</v>
      </c>
      <c r="G19" s="38">
        <f t="shared" si="4"/>
        <v>5012</v>
      </c>
      <c r="H19" s="38">
        <v>5000</v>
      </c>
      <c r="I19" s="105">
        <v>12</v>
      </c>
      <c r="J19" s="35">
        <f t="shared" si="1"/>
        <v>100</v>
      </c>
      <c r="K19" s="24"/>
    </row>
    <row r="20" spans="1:11" ht="21.95" customHeight="1">
      <c r="A20" s="115">
        <v>44865</v>
      </c>
      <c r="B20" s="66" t="s">
        <v>86</v>
      </c>
      <c r="C20" s="105">
        <v>22500</v>
      </c>
      <c r="D20" s="66" t="s">
        <v>33</v>
      </c>
      <c r="E20" s="105">
        <v>8</v>
      </c>
      <c r="F20" s="38">
        <v>5000</v>
      </c>
      <c r="G20" s="38">
        <f t="shared" si="4"/>
        <v>5042</v>
      </c>
      <c r="H20" s="38">
        <v>5000</v>
      </c>
      <c r="I20" s="105">
        <v>42</v>
      </c>
      <c r="J20" s="35">
        <f t="shared" si="1"/>
        <v>100</v>
      </c>
      <c r="K20" s="24"/>
    </row>
    <row r="21" spans="1:11" ht="21.95" customHeight="1">
      <c r="A21" s="29">
        <v>44866</v>
      </c>
      <c r="B21" s="66" t="s">
        <v>86</v>
      </c>
      <c r="C21" s="105">
        <v>22500</v>
      </c>
      <c r="D21" s="66" t="s">
        <v>33</v>
      </c>
      <c r="E21" s="105">
        <v>8</v>
      </c>
      <c r="F21" s="38">
        <v>5000</v>
      </c>
      <c r="G21" s="38">
        <f t="shared" si="4"/>
        <v>5075</v>
      </c>
      <c r="H21" s="38">
        <v>5000</v>
      </c>
      <c r="I21" s="105">
        <v>75</v>
      </c>
      <c r="J21" s="35">
        <f t="shared" si="1"/>
        <v>100</v>
      </c>
      <c r="K21" s="24"/>
    </row>
    <row r="22" spans="1:11" ht="21.95" customHeight="1">
      <c r="A22" s="29">
        <v>44867</v>
      </c>
      <c r="B22" s="66" t="s">
        <v>86</v>
      </c>
      <c r="C22" s="105">
        <v>94500</v>
      </c>
      <c r="D22" s="66" t="s">
        <v>33</v>
      </c>
      <c r="E22" s="105">
        <v>8</v>
      </c>
      <c r="F22" s="38">
        <v>5000</v>
      </c>
      <c r="G22" s="38">
        <f t="shared" si="4"/>
        <v>5032</v>
      </c>
      <c r="H22" s="38">
        <v>5000</v>
      </c>
      <c r="I22" s="105">
        <v>32</v>
      </c>
      <c r="J22" s="35">
        <f t="shared" si="1"/>
        <v>100</v>
      </c>
      <c r="K22" s="24"/>
    </row>
    <row r="23" spans="1:11" ht="21.95" customHeight="1">
      <c r="A23" s="29">
        <v>44868</v>
      </c>
      <c r="B23" s="66" t="s">
        <v>86</v>
      </c>
      <c r="C23" s="105">
        <v>94500</v>
      </c>
      <c r="D23" s="66" t="s">
        <v>33</v>
      </c>
      <c r="E23" s="105">
        <v>8</v>
      </c>
      <c r="F23" s="38">
        <v>5000</v>
      </c>
      <c r="G23" s="38">
        <f t="shared" si="4"/>
        <v>5021</v>
      </c>
      <c r="H23" s="38">
        <v>5000</v>
      </c>
      <c r="I23" s="105">
        <v>21</v>
      </c>
      <c r="J23" s="35">
        <f t="shared" si="1"/>
        <v>100</v>
      </c>
      <c r="K23" s="24"/>
    </row>
    <row r="24" spans="1:11" ht="21.95" customHeight="1">
      <c r="A24" s="29">
        <v>44869</v>
      </c>
      <c r="B24" s="66" t="s">
        <v>86</v>
      </c>
      <c r="C24" s="66">
        <v>94500</v>
      </c>
      <c r="D24" s="66" t="s">
        <v>33</v>
      </c>
      <c r="E24" s="105">
        <v>8</v>
      </c>
      <c r="F24" s="38">
        <v>5000</v>
      </c>
      <c r="G24" s="38">
        <f t="shared" si="4"/>
        <v>5035</v>
      </c>
      <c r="H24" s="38">
        <v>5000</v>
      </c>
      <c r="I24" s="105">
        <v>35</v>
      </c>
      <c r="J24" s="35">
        <f t="shared" si="1"/>
        <v>100</v>
      </c>
      <c r="K24" s="24"/>
    </row>
    <row r="25" spans="1:11" ht="21.95" customHeight="1">
      <c r="A25" s="29">
        <v>44872</v>
      </c>
      <c r="B25" s="66" t="s">
        <v>86</v>
      </c>
      <c r="C25" s="66">
        <v>94500</v>
      </c>
      <c r="D25" s="66" t="s">
        <v>33</v>
      </c>
      <c r="E25" s="105">
        <v>8</v>
      </c>
      <c r="F25" s="38">
        <v>5000</v>
      </c>
      <c r="G25" s="38">
        <f t="shared" si="4"/>
        <v>5045</v>
      </c>
      <c r="H25" s="38">
        <v>5000</v>
      </c>
      <c r="I25" s="105">
        <v>45</v>
      </c>
      <c r="J25" s="35">
        <f t="shared" si="1"/>
        <v>100</v>
      </c>
      <c r="K25" s="24"/>
    </row>
    <row r="26" spans="1:11" ht="21.95" customHeight="1">
      <c r="A26" s="29">
        <v>44873</v>
      </c>
      <c r="B26" s="66" t="s">
        <v>86</v>
      </c>
      <c r="C26" s="66">
        <v>94500</v>
      </c>
      <c r="D26" s="66" t="s">
        <v>33</v>
      </c>
      <c r="E26" s="105">
        <v>8</v>
      </c>
      <c r="F26" s="38">
        <v>5000</v>
      </c>
      <c r="G26" s="38">
        <f t="shared" si="4"/>
        <v>5023</v>
      </c>
      <c r="H26" s="38">
        <v>5000</v>
      </c>
      <c r="I26" s="105">
        <v>23</v>
      </c>
      <c r="J26" s="35">
        <f t="shared" si="1"/>
        <v>100</v>
      </c>
      <c r="K26" s="24"/>
    </row>
    <row r="27" spans="1:11" ht="21.95" customHeight="1">
      <c r="A27" s="29">
        <v>44874</v>
      </c>
      <c r="B27" s="66" t="s">
        <v>86</v>
      </c>
      <c r="C27" s="66">
        <v>94500</v>
      </c>
      <c r="D27" s="66" t="s">
        <v>33</v>
      </c>
      <c r="E27" s="105">
        <v>8</v>
      </c>
      <c r="F27" s="38">
        <v>5000</v>
      </c>
      <c r="G27" s="38">
        <f t="shared" si="4"/>
        <v>5089</v>
      </c>
      <c r="H27" s="38">
        <v>5000</v>
      </c>
      <c r="I27" s="105">
        <v>89</v>
      </c>
      <c r="J27" s="35">
        <f t="shared" si="1"/>
        <v>100</v>
      </c>
      <c r="K27" s="24"/>
    </row>
    <row r="28" spans="1:11" ht="21.95" customHeight="1">
      <c r="A28" s="29">
        <v>44875</v>
      </c>
      <c r="B28" s="66" t="s">
        <v>86</v>
      </c>
      <c r="C28" s="66">
        <v>94500</v>
      </c>
      <c r="D28" s="66" t="s">
        <v>33</v>
      </c>
      <c r="E28" s="105">
        <v>8</v>
      </c>
      <c r="F28" s="38">
        <v>5000</v>
      </c>
      <c r="G28" s="38">
        <f t="shared" ref="G28:G31" si="5">SUM(H28+I28)</f>
        <v>5089</v>
      </c>
      <c r="H28" s="38">
        <v>5000</v>
      </c>
      <c r="I28" s="105">
        <v>89</v>
      </c>
      <c r="J28" s="35">
        <f t="shared" si="1"/>
        <v>100</v>
      </c>
      <c r="K28" s="24"/>
    </row>
    <row r="29" spans="1:11" ht="21.95" customHeight="1">
      <c r="A29" s="29">
        <v>44876</v>
      </c>
      <c r="B29" s="66" t="s">
        <v>86</v>
      </c>
      <c r="C29" s="66">
        <v>94500</v>
      </c>
      <c r="D29" s="66" t="s">
        <v>33</v>
      </c>
      <c r="E29" s="105">
        <v>8</v>
      </c>
      <c r="F29" s="38">
        <v>5000</v>
      </c>
      <c r="G29" s="38">
        <f t="shared" ref="G29:G30" si="6">SUM(H29+I29)</f>
        <v>5024</v>
      </c>
      <c r="H29" s="38">
        <v>5000</v>
      </c>
      <c r="I29" s="105">
        <v>24</v>
      </c>
      <c r="J29" s="35">
        <f t="shared" si="1"/>
        <v>100</v>
      </c>
      <c r="K29" s="24"/>
    </row>
    <row r="30" spans="1:11" ht="21.95" customHeight="1">
      <c r="A30" s="29">
        <v>44879</v>
      </c>
      <c r="B30" s="66" t="s">
        <v>86</v>
      </c>
      <c r="C30" s="66">
        <v>94500</v>
      </c>
      <c r="D30" s="66" t="s">
        <v>33</v>
      </c>
      <c r="E30" s="105">
        <v>8</v>
      </c>
      <c r="F30" s="38">
        <v>5000</v>
      </c>
      <c r="G30" s="38">
        <f t="shared" si="6"/>
        <v>5050</v>
      </c>
      <c r="H30" s="38">
        <v>5000</v>
      </c>
      <c r="I30" s="105">
        <v>50</v>
      </c>
      <c r="J30" s="35">
        <f t="shared" si="1"/>
        <v>100</v>
      </c>
      <c r="K30" s="24"/>
    </row>
    <row r="31" spans="1:11" ht="21.95" customHeight="1">
      <c r="A31" s="29">
        <v>44880</v>
      </c>
      <c r="B31" s="66" t="s">
        <v>86</v>
      </c>
      <c r="C31" s="66">
        <v>94500</v>
      </c>
      <c r="D31" s="66" t="s">
        <v>33</v>
      </c>
      <c r="E31" s="105">
        <v>8</v>
      </c>
      <c r="F31" s="38">
        <v>5000</v>
      </c>
      <c r="G31" s="38">
        <f t="shared" ref="G31" si="7">SUM(H31+I31)</f>
        <v>5129</v>
      </c>
      <c r="H31" s="38">
        <v>5000</v>
      </c>
      <c r="I31" s="105">
        <v>129</v>
      </c>
      <c r="J31" s="35">
        <f t="shared" si="1"/>
        <v>100</v>
      </c>
      <c r="K31" s="24"/>
    </row>
    <row r="32" spans="1:11" ht="21.95" customHeight="1">
      <c r="A32" s="29">
        <v>44869</v>
      </c>
      <c r="B32" s="66" t="s">
        <v>86</v>
      </c>
      <c r="C32" s="66">
        <v>94500</v>
      </c>
      <c r="D32" s="66" t="s">
        <v>33</v>
      </c>
      <c r="E32" s="105">
        <v>8</v>
      </c>
      <c r="F32" s="38">
        <v>5000</v>
      </c>
      <c r="G32" s="38">
        <f t="shared" ref="G24:G35" si="8">SUM(H32+I32)</f>
        <v>5035</v>
      </c>
      <c r="H32" s="38">
        <v>5000</v>
      </c>
      <c r="I32" s="105">
        <v>35</v>
      </c>
      <c r="J32" s="35">
        <f t="shared" ref="J10:J39" si="9">H32/F32*100</f>
        <v>100</v>
      </c>
      <c r="K32" s="24"/>
    </row>
    <row r="33" spans="1:11" ht="21.95" customHeight="1">
      <c r="A33" s="29">
        <v>44872</v>
      </c>
      <c r="B33" s="66" t="s">
        <v>86</v>
      </c>
      <c r="C33" s="66">
        <v>94500</v>
      </c>
      <c r="D33" s="66" t="s">
        <v>33</v>
      </c>
      <c r="E33" s="105">
        <v>8</v>
      </c>
      <c r="F33" s="38">
        <v>5000</v>
      </c>
      <c r="G33" s="38">
        <f t="shared" si="8"/>
        <v>5045</v>
      </c>
      <c r="H33" s="38">
        <v>5000</v>
      </c>
      <c r="I33" s="105">
        <v>45</v>
      </c>
      <c r="J33" s="35">
        <f t="shared" si="9"/>
        <v>100</v>
      </c>
      <c r="K33" s="24"/>
    </row>
    <row r="34" spans="1:11" ht="21.95" customHeight="1">
      <c r="A34" s="29">
        <v>44873</v>
      </c>
      <c r="B34" s="66" t="s">
        <v>86</v>
      </c>
      <c r="C34" s="66">
        <v>94500</v>
      </c>
      <c r="D34" s="66" t="s">
        <v>33</v>
      </c>
      <c r="E34" s="105">
        <v>8</v>
      </c>
      <c r="F34" s="38">
        <v>5000</v>
      </c>
      <c r="G34" s="38">
        <f t="shared" si="8"/>
        <v>5023</v>
      </c>
      <c r="H34" s="38">
        <v>5000</v>
      </c>
      <c r="I34" s="105">
        <v>23</v>
      </c>
      <c r="J34" s="35">
        <f t="shared" si="9"/>
        <v>100</v>
      </c>
      <c r="K34" s="24"/>
    </row>
    <row r="35" spans="1:11" ht="21.95" customHeight="1">
      <c r="A35" s="29">
        <v>44874</v>
      </c>
      <c r="B35" s="66" t="s">
        <v>86</v>
      </c>
      <c r="C35" s="66">
        <v>94500</v>
      </c>
      <c r="D35" s="66" t="s">
        <v>33</v>
      </c>
      <c r="E35" s="105">
        <v>8</v>
      </c>
      <c r="F35" s="38">
        <v>5000</v>
      </c>
      <c r="G35" s="38">
        <f t="shared" si="8"/>
        <v>5089</v>
      </c>
      <c r="H35" s="38">
        <v>5000</v>
      </c>
      <c r="I35" s="105">
        <v>89</v>
      </c>
      <c r="J35" s="35">
        <f t="shared" si="9"/>
        <v>100</v>
      </c>
      <c r="K35" s="24"/>
    </row>
    <row r="36" spans="1:11" ht="21.95" customHeight="1">
      <c r="A36" s="29">
        <v>44875</v>
      </c>
      <c r="B36" s="66" t="s">
        <v>86</v>
      </c>
      <c r="C36" s="66">
        <v>94500</v>
      </c>
      <c r="D36" s="66" t="s">
        <v>33</v>
      </c>
      <c r="E36" s="12">
        <v>8</v>
      </c>
      <c r="F36" s="38">
        <v>5000</v>
      </c>
      <c r="G36" s="38">
        <f t="shared" ref="G11:G36" si="10">SUM(H36+I36)</f>
        <v>5089</v>
      </c>
      <c r="H36" s="38">
        <v>5000</v>
      </c>
      <c r="I36" s="12">
        <v>89</v>
      </c>
      <c r="J36" s="35">
        <f t="shared" si="9"/>
        <v>100</v>
      </c>
      <c r="K36" s="24"/>
    </row>
    <row r="37" spans="1:11" ht="21.95" customHeight="1">
      <c r="A37" s="29">
        <v>44876</v>
      </c>
      <c r="B37" s="66" t="s">
        <v>86</v>
      </c>
      <c r="C37" s="66">
        <v>94500</v>
      </c>
      <c r="D37" s="66" t="s">
        <v>33</v>
      </c>
      <c r="E37" s="105">
        <v>8</v>
      </c>
      <c r="F37" s="38">
        <v>5000</v>
      </c>
      <c r="G37" s="38">
        <f t="shared" ref="G37:G38" si="11">SUM(H37+I37)</f>
        <v>5024</v>
      </c>
      <c r="H37" s="38">
        <v>5000</v>
      </c>
      <c r="I37" s="105">
        <v>24</v>
      </c>
      <c r="J37" s="35">
        <f t="shared" si="9"/>
        <v>100</v>
      </c>
      <c r="K37" s="24"/>
    </row>
    <row r="38" spans="1:11" ht="21.95" customHeight="1">
      <c r="A38" s="29">
        <v>44879</v>
      </c>
      <c r="B38" s="66" t="s">
        <v>86</v>
      </c>
      <c r="C38" s="66">
        <v>94500</v>
      </c>
      <c r="D38" s="66" t="s">
        <v>33</v>
      </c>
      <c r="E38" s="105">
        <v>8</v>
      </c>
      <c r="F38" s="38">
        <v>5000</v>
      </c>
      <c r="G38" s="38">
        <f t="shared" si="11"/>
        <v>5050</v>
      </c>
      <c r="H38" s="38">
        <v>5000</v>
      </c>
      <c r="I38" s="105">
        <v>50</v>
      </c>
      <c r="J38" s="35">
        <f t="shared" si="9"/>
        <v>100</v>
      </c>
      <c r="K38" s="24"/>
    </row>
    <row r="39" spans="1:11" ht="21.95" customHeight="1">
      <c r="A39" s="29">
        <v>44880</v>
      </c>
      <c r="B39" s="66" t="s">
        <v>86</v>
      </c>
      <c r="C39" s="66">
        <v>94500</v>
      </c>
      <c r="D39" s="66" t="s">
        <v>33</v>
      </c>
      <c r="E39" s="105">
        <v>8</v>
      </c>
      <c r="F39" s="38">
        <v>5000</v>
      </c>
      <c r="G39" s="38">
        <f t="shared" ref="G39" si="12">SUM(H39+I39)</f>
        <v>5129</v>
      </c>
      <c r="H39" s="38">
        <v>5000</v>
      </c>
      <c r="I39" s="105">
        <v>129</v>
      </c>
      <c r="J39" s="35">
        <f t="shared" si="9"/>
        <v>100</v>
      </c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2"/>
      <c r="B46" s="12"/>
      <c r="C46" s="12"/>
      <c r="D46" s="12"/>
      <c r="E46" s="12"/>
      <c r="F46" s="38"/>
      <c r="G46" s="45"/>
      <c r="H46" s="45"/>
      <c r="I46" s="43"/>
      <c r="J46" s="35"/>
      <c r="K46" s="24"/>
    </row>
    <row r="47" spans="1:11" ht="21.95" customHeight="1">
      <c r="A47" s="43"/>
      <c r="B47" s="12"/>
      <c r="C47" s="12"/>
      <c r="D47" s="12"/>
      <c r="E47" s="12"/>
      <c r="F47" s="38"/>
      <c r="G47" s="43"/>
      <c r="H47" s="43"/>
      <c r="I47" s="43"/>
      <c r="J47" s="35"/>
      <c r="K47" s="24"/>
    </row>
    <row r="48" spans="1:11" ht="21" customHeight="1">
      <c r="A48" s="42"/>
      <c r="B48" s="12"/>
      <c r="C48" s="12"/>
      <c r="D48" s="12"/>
      <c r="E48" s="12"/>
      <c r="F48" s="45"/>
      <c r="G48" s="43"/>
      <c r="H48" s="43"/>
      <c r="I48" s="43"/>
      <c r="J48" s="35"/>
      <c r="K48" s="51"/>
    </row>
    <row r="49" spans="1:11" ht="21" customHeight="1">
      <c r="A49" s="43"/>
      <c r="B49" s="12"/>
      <c r="C49" s="12"/>
      <c r="D49" s="12"/>
      <c r="E49" s="12"/>
      <c r="F49" s="38"/>
      <c r="G49" s="43"/>
      <c r="H49" s="43"/>
      <c r="I49" s="43"/>
      <c r="J49" s="35"/>
      <c r="K49" s="12"/>
    </row>
    <row r="50" spans="1:11" ht="21" customHeight="1">
      <c r="A50" s="42"/>
      <c r="B50" s="12"/>
      <c r="C50" s="12"/>
      <c r="D50" s="12"/>
      <c r="E50" s="12"/>
      <c r="F50" s="45"/>
      <c r="G50" s="45"/>
      <c r="H50" s="45"/>
      <c r="I50" s="43"/>
      <c r="J50" s="35"/>
      <c r="K50" s="12"/>
    </row>
    <row r="51" spans="1:11" ht="21" customHeight="1">
      <c r="A51" s="46"/>
      <c r="B51" s="12"/>
      <c r="C51" s="12"/>
      <c r="D51" s="12"/>
      <c r="E51" s="12"/>
      <c r="F51" s="45"/>
      <c r="G51" s="45"/>
      <c r="H51" s="45"/>
      <c r="I51" s="43"/>
      <c r="J51" s="35"/>
      <c r="K51" s="52"/>
    </row>
    <row r="52" spans="1:11" ht="21" customHeight="1">
      <c r="A52" s="42"/>
      <c r="B52" s="12"/>
      <c r="C52" s="12"/>
      <c r="D52" s="12"/>
      <c r="E52" s="12"/>
      <c r="F52" s="45"/>
      <c r="G52" s="45"/>
      <c r="H52" s="45"/>
      <c r="I52" s="43"/>
      <c r="J52" s="35"/>
      <c r="K52" s="52"/>
    </row>
    <row r="53" spans="1:11" ht="21" customHeight="1">
      <c r="A53" s="46"/>
      <c r="B53" s="46"/>
      <c r="C53" s="46"/>
      <c r="D53" s="46"/>
      <c r="E53" s="46"/>
      <c r="F53" s="46"/>
      <c r="G53" s="46"/>
      <c r="H53" s="46"/>
      <c r="I53" s="46"/>
      <c r="J53" s="35"/>
      <c r="K53" s="52"/>
    </row>
    <row r="54" spans="1:11" ht="21" customHeight="1">
      <c r="A54" s="46"/>
      <c r="B54" s="46"/>
      <c r="C54" s="46"/>
      <c r="D54" s="46"/>
      <c r="E54" s="46"/>
      <c r="F54" s="47"/>
      <c r="G54" s="46"/>
      <c r="H54" s="46"/>
      <c r="I54" s="46"/>
      <c r="J54" s="35"/>
      <c r="K54" s="52"/>
    </row>
    <row r="55" spans="1:11" ht="21" customHeight="1">
      <c r="A55" s="48"/>
      <c r="B55" s="46"/>
      <c r="C55" s="46"/>
      <c r="D55" s="46"/>
      <c r="E55" s="46"/>
      <c r="F55" s="47"/>
      <c r="G55" s="47"/>
      <c r="H55" s="47"/>
      <c r="I55" s="46"/>
      <c r="J55" s="35"/>
      <c r="K55" s="49"/>
    </row>
    <row r="56" spans="1:11" ht="21" customHeight="1">
      <c r="A56" s="46"/>
      <c r="B56" s="46"/>
      <c r="C56" s="46"/>
      <c r="D56" s="46"/>
      <c r="E56" s="46"/>
      <c r="F56" s="47"/>
      <c r="G56" s="47"/>
      <c r="H56" s="47"/>
      <c r="I56" s="46"/>
      <c r="J56" s="35"/>
      <c r="K56" s="49"/>
    </row>
    <row r="57" spans="1:11" ht="21" customHeight="1">
      <c r="A57" s="49"/>
      <c r="B57" s="49"/>
      <c r="C57" s="49"/>
      <c r="D57" s="49"/>
      <c r="E57" s="49"/>
      <c r="F57" s="49"/>
      <c r="G57" s="49"/>
      <c r="H57" s="49"/>
      <c r="I57" s="49"/>
      <c r="J57" s="35"/>
      <c r="K57" s="49"/>
    </row>
    <row r="58" spans="1:11" ht="21" customHeight="1">
      <c r="A58" s="49"/>
      <c r="B58" s="49"/>
      <c r="C58" s="49"/>
      <c r="D58" s="49"/>
      <c r="E58" s="49"/>
      <c r="F58" s="49"/>
      <c r="G58" s="49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-COUNT(A21:A58)</f>
        <v>-19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SUM(F21:F58)</f>
        <v>95000</v>
      </c>
      <c r="D60" s="15"/>
      <c r="E60" s="15"/>
      <c r="F60" s="133"/>
      <c r="G60" s="133"/>
      <c r="H60" s="133"/>
      <c r="I60" s="81"/>
      <c r="J60" s="81"/>
      <c r="K60" s="83"/>
    </row>
    <row r="61" spans="1:11" ht="21" customHeight="1">
      <c r="A61" s="132" t="s">
        <v>28</v>
      </c>
      <c r="B61" s="132"/>
      <c r="C61" s="14">
        <f>SUM(H21:H58)</f>
        <v>95000</v>
      </c>
      <c r="D61" s="15"/>
      <c r="E61" s="15"/>
      <c r="F61" s="81"/>
      <c r="G61" s="81"/>
      <c r="H61" s="81"/>
      <c r="I61" s="81"/>
      <c r="J61" s="81"/>
      <c r="K61" s="83"/>
    </row>
    <row r="62" spans="1:11" ht="21" customHeight="1">
      <c r="A62" s="134" t="s">
        <v>29</v>
      </c>
      <c r="B62" s="132"/>
      <c r="C62" s="34">
        <f>SUM(J21:J58)</f>
        <v>1900</v>
      </c>
      <c r="D62" s="15"/>
      <c r="E62" s="15"/>
      <c r="F62" s="133"/>
      <c r="G62" s="133"/>
      <c r="H62" s="133"/>
      <c r="I62" s="133"/>
      <c r="J62" s="81"/>
      <c r="K62" s="135"/>
    </row>
    <row r="63" spans="1:11" ht="21" customHeight="1">
      <c r="A63" s="134" t="s">
        <v>30</v>
      </c>
      <c r="B63" s="132"/>
      <c r="C63" s="14">
        <v>19</v>
      </c>
      <c r="D63" s="15"/>
      <c r="E63" s="15"/>
      <c r="F63" s="133"/>
      <c r="G63" s="133"/>
      <c r="H63" s="133"/>
      <c r="I63" s="133"/>
      <c r="J63" s="81"/>
      <c r="K63" s="135"/>
    </row>
    <row r="64" spans="1:11" ht="21" customHeight="1">
      <c r="A64" s="127" t="s">
        <v>31</v>
      </c>
      <c r="B64" s="127"/>
      <c r="C64" s="34">
        <f>C62/C63</f>
        <v>100</v>
      </c>
      <c r="D64" s="15"/>
      <c r="E64" s="15"/>
      <c r="F64" s="133"/>
      <c r="G64" s="133"/>
      <c r="H64" s="133"/>
      <c r="I64" s="133"/>
      <c r="J64" s="81"/>
      <c r="K64" s="135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honeticPr fontId="8" type="noConversion"/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BC3A-1C67-49C6-B2A1-28186D57A4B5}">
  <dimension ref="A1:L106"/>
  <sheetViews>
    <sheetView tabSelected="1" topLeftCell="A14" zoomScale="66" zoomScaleNormal="66" workbookViewId="0">
      <selection activeCell="A28" sqref="A28"/>
    </sheetView>
  </sheetViews>
  <sheetFormatPr defaultColWidth="9" defaultRowHeight="15.75"/>
  <cols>
    <col min="1" max="1" width="12.12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83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82" t="s">
        <v>2</v>
      </c>
      <c r="B7" s="123" t="s">
        <v>169</v>
      </c>
      <c r="C7" s="123"/>
      <c r="D7" s="123"/>
      <c r="E7" s="123"/>
      <c r="F7" s="80" t="s">
        <v>3</v>
      </c>
      <c r="G7" s="123" t="s">
        <v>195</v>
      </c>
      <c r="H7" s="123"/>
      <c r="I7" s="123"/>
      <c r="J7" s="123"/>
      <c r="K7" s="124"/>
    </row>
    <row r="8" spans="1:11" ht="24" customHeight="1">
      <c r="A8" s="82" t="s">
        <v>4</v>
      </c>
      <c r="B8" s="125" t="s">
        <v>5</v>
      </c>
      <c r="C8" s="125"/>
      <c r="D8" s="125"/>
      <c r="E8" s="125"/>
      <c r="F8" s="80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44851</v>
      </c>
      <c r="B10" s="66" t="s">
        <v>232</v>
      </c>
      <c r="C10" s="66" t="s">
        <v>111</v>
      </c>
      <c r="D10" s="66" t="s">
        <v>33</v>
      </c>
      <c r="E10" s="105">
        <v>8</v>
      </c>
      <c r="F10" s="38">
        <v>3000</v>
      </c>
      <c r="G10" s="38">
        <f t="shared" ref="G10:G17" si="0">SUM(H10+I10)</f>
        <v>3000</v>
      </c>
      <c r="H10" s="38">
        <v>3000</v>
      </c>
      <c r="I10" s="105"/>
      <c r="J10" s="59">
        <f t="shared" ref="J10:J30" si="1">H10/F10*100</f>
        <v>100</v>
      </c>
      <c r="K10" s="105"/>
    </row>
    <row r="11" spans="1:11" ht="21.95" customHeight="1">
      <c r="A11" s="28">
        <v>44852</v>
      </c>
      <c r="B11" s="66" t="s">
        <v>232</v>
      </c>
      <c r="C11" s="66" t="s">
        <v>111</v>
      </c>
      <c r="D11" s="66" t="s">
        <v>33</v>
      </c>
      <c r="E11" s="105">
        <v>8</v>
      </c>
      <c r="F11" s="38">
        <v>3000</v>
      </c>
      <c r="G11" s="38">
        <f t="shared" si="0"/>
        <v>3000</v>
      </c>
      <c r="H11" s="38">
        <v>3000</v>
      </c>
      <c r="I11" s="105"/>
      <c r="J11" s="59">
        <f t="shared" si="1"/>
        <v>100</v>
      </c>
      <c r="K11" s="105"/>
    </row>
    <row r="12" spans="1:11" ht="21.95" customHeight="1">
      <c r="A12" s="106">
        <v>44853</v>
      </c>
      <c r="B12" s="66" t="s">
        <v>232</v>
      </c>
      <c r="C12" s="66" t="s">
        <v>111</v>
      </c>
      <c r="D12" s="66" t="s">
        <v>33</v>
      </c>
      <c r="E12" s="105">
        <v>8</v>
      </c>
      <c r="F12" s="38">
        <v>3000</v>
      </c>
      <c r="G12" s="38">
        <f t="shared" si="0"/>
        <v>3000</v>
      </c>
      <c r="H12" s="38">
        <v>3000</v>
      </c>
      <c r="I12" s="105"/>
      <c r="J12" s="59">
        <f t="shared" si="1"/>
        <v>100</v>
      </c>
      <c r="K12" s="105"/>
    </row>
    <row r="13" spans="1:11" ht="21.95" customHeight="1">
      <c r="A13" s="28">
        <v>44854</v>
      </c>
      <c r="B13" s="66" t="s">
        <v>232</v>
      </c>
      <c r="C13" s="66" t="s">
        <v>111</v>
      </c>
      <c r="D13" s="66" t="s">
        <v>33</v>
      </c>
      <c r="E13" s="105">
        <v>8</v>
      </c>
      <c r="F13" s="38">
        <v>3000</v>
      </c>
      <c r="G13" s="38">
        <f t="shared" si="0"/>
        <v>3000</v>
      </c>
      <c r="H13" s="38">
        <v>3000</v>
      </c>
      <c r="I13" s="105"/>
      <c r="J13" s="59">
        <f t="shared" si="1"/>
        <v>100</v>
      </c>
      <c r="K13" s="105"/>
    </row>
    <row r="14" spans="1:11" ht="21.95" customHeight="1">
      <c r="A14" s="28">
        <v>44855</v>
      </c>
      <c r="B14" s="66" t="s">
        <v>232</v>
      </c>
      <c r="C14" s="66" t="s">
        <v>111</v>
      </c>
      <c r="D14" s="66" t="s">
        <v>33</v>
      </c>
      <c r="E14" s="105">
        <v>8</v>
      </c>
      <c r="F14" s="38">
        <v>3000</v>
      </c>
      <c r="G14" s="38">
        <f t="shared" si="0"/>
        <v>3000</v>
      </c>
      <c r="H14" s="38">
        <v>3000</v>
      </c>
      <c r="I14" s="105"/>
      <c r="J14" s="59">
        <f t="shared" si="1"/>
        <v>100</v>
      </c>
      <c r="K14" s="105"/>
    </row>
    <row r="15" spans="1:11" ht="21.95" customHeight="1">
      <c r="A15" s="28">
        <v>44858</v>
      </c>
      <c r="B15" s="66" t="s">
        <v>232</v>
      </c>
      <c r="C15" s="66" t="s">
        <v>111</v>
      </c>
      <c r="D15" s="66" t="s">
        <v>33</v>
      </c>
      <c r="E15" s="105">
        <v>8</v>
      </c>
      <c r="F15" s="38">
        <v>3000</v>
      </c>
      <c r="G15" s="38">
        <f t="shared" si="0"/>
        <v>3000</v>
      </c>
      <c r="H15" s="38">
        <v>3000</v>
      </c>
      <c r="I15" s="105"/>
      <c r="J15" s="59">
        <f t="shared" si="1"/>
        <v>100</v>
      </c>
      <c r="K15" s="105"/>
    </row>
    <row r="16" spans="1:11" ht="21.95" customHeight="1">
      <c r="A16" s="28">
        <v>44859</v>
      </c>
      <c r="B16" s="66" t="s">
        <v>232</v>
      </c>
      <c r="C16" s="66" t="s">
        <v>111</v>
      </c>
      <c r="D16" s="66" t="s">
        <v>33</v>
      </c>
      <c r="E16" s="105">
        <v>8</v>
      </c>
      <c r="F16" s="38">
        <v>3000</v>
      </c>
      <c r="G16" s="38">
        <f t="shared" si="0"/>
        <v>3000</v>
      </c>
      <c r="H16" s="38">
        <v>3000</v>
      </c>
      <c r="I16" s="105"/>
      <c r="J16" s="59">
        <f t="shared" si="1"/>
        <v>100</v>
      </c>
      <c r="K16" s="105"/>
    </row>
    <row r="17" spans="1:11" ht="21.95" customHeight="1">
      <c r="A17" s="67">
        <v>44860</v>
      </c>
      <c r="B17" s="66" t="s">
        <v>232</v>
      </c>
      <c r="C17" s="66" t="s">
        <v>111</v>
      </c>
      <c r="D17" s="66" t="s">
        <v>33</v>
      </c>
      <c r="E17" s="105">
        <v>8</v>
      </c>
      <c r="F17" s="38">
        <v>3000</v>
      </c>
      <c r="G17" s="38">
        <f t="shared" si="0"/>
        <v>3000</v>
      </c>
      <c r="H17" s="38">
        <v>3000</v>
      </c>
      <c r="I17" s="105"/>
      <c r="J17" s="59">
        <f t="shared" si="1"/>
        <v>100</v>
      </c>
      <c r="K17" s="105"/>
    </row>
    <row r="18" spans="1:11" ht="21.95" customHeight="1">
      <c r="A18" s="67">
        <v>44861</v>
      </c>
      <c r="B18" s="66" t="s">
        <v>232</v>
      </c>
      <c r="C18" s="66" t="s">
        <v>111</v>
      </c>
      <c r="D18" s="66" t="s">
        <v>33</v>
      </c>
      <c r="E18" s="105">
        <v>8</v>
      </c>
      <c r="F18" s="38">
        <v>3000</v>
      </c>
      <c r="G18" s="38">
        <f>SUM(H18+I18)</f>
        <v>3000</v>
      </c>
      <c r="H18" s="38">
        <v>3000</v>
      </c>
      <c r="I18" s="105"/>
      <c r="J18" s="59">
        <f t="shared" si="1"/>
        <v>100</v>
      </c>
      <c r="K18" s="105"/>
    </row>
    <row r="19" spans="1:11" ht="21.95" customHeight="1">
      <c r="A19" s="28">
        <v>44862</v>
      </c>
      <c r="B19" s="66" t="s">
        <v>232</v>
      </c>
      <c r="C19" s="66" t="s">
        <v>111</v>
      </c>
      <c r="D19" s="66" t="s">
        <v>33</v>
      </c>
      <c r="E19" s="105">
        <v>8</v>
      </c>
      <c r="F19" s="38">
        <v>3000</v>
      </c>
      <c r="G19" s="38">
        <f t="shared" ref="G12:G30" si="2">SUM(H19+I19)</f>
        <v>3000</v>
      </c>
      <c r="H19" s="38">
        <v>3000</v>
      </c>
      <c r="I19" s="105"/>
      <c r="J19" s="59">
        <f t="shared" si="1"/>
        <v>100</v>
      </c>
      <c r="K19" s="105"/>
    </row>
    <row r="20" spans="1:11" ht="21.95" customHeight="1">
      <c r="A20" s="67">
        <v>44865</v>
      </c>
      <c r="B20" s="66" t="s">
        <v>232</v>
      </c>
      <c r="C20" s="66" t="s">
        <v>111</v>
      </c>
      <c r="D20" s="66" t="s">
        <v>33</v>
      </c>
      <c r="E20" s="105"/>
      <c r="F20" s="38"/>
      <c r="G20" s="38">
        <f t="shared" si="2"/>
        <v>0</v>
      </c>
      <c r="H20" s="38"/>
      <c r="I20" s="105"/>
      <c r="J20" s="59" t="e">
        <f t="shared" si="1"/>
        <v>#DIV/0!</v>
      </c>
      <c r="K20" s="105"/>
    </row>
    <row r="21" spans="1:11" ht="21.95" customHeight="1">
      <c r="A21" s="67"/>
      <c r="B21" s="66" t="s">
        <v>50</v>
      </c>
      <c r="C21" s="66" t="s">
        <v>42</v>
      </c>
      <c r="D21" s="66" t="s">
        <v>33</v>
      </c>
      <c r="E21" s="105"/>
      <c r="F21" s="38"/>
      <c r="G21" s="38">
        <f t="shared" si="2"/>
        <v>0</v>
      </c>
      <c r="H21" s="38"/>
      <c r="I21" s="105"/>
      <c r="J21" s="59" t="e">
        <f t="shared" si="1"/>
        <v>#DIV/0!</v>
      </c>
      <c r="K21" s="105"/>
    </row>
    <row r="22" spans="1:11" ht="21.95" customHeight="1">
      <c r="A22" s="109">
        <v>44866</v>
      </c>
      <c r="B22" s="66" t="s">
        <v>232</v>
      </c>
      <c r="C22" s="66" t="s">
        <v>111</v>
      </c>
      <c r="D22" s="66" t="s">
        <v>33</v>
      </c>
      <c r="E22" s="105"/>
      <c r="F22" s="38"/>
      <c r="G22" s="38">
        <f t="shared" si="2"/>
        <v>0</v>
      </c>
      <c r="H22" s="38"/>
      <c r="I22" s="105"/>
      <c r="J22" s="59" t="e">
        <f t="shared" si="1"/>
        <v>#DIV/0!</v>
      </c>
      <c r="K22" s="105"/>
    </row>
    <row r="23" spans="1:11" ht="21.95" customHeight="1">
      <c r="A23" s="28"/>
      <c r="B23" s="66" t="s">
        <v>50</v>
      </c>
      <c r="C23" s="66" t="s">
        <v>42</v>
      </c>
      <c r="D23" s="66" t="s">
        <v>33</v>
      </c>
      <c r="E23" s="105"/>
      <c r="F23" s="38"/>
      <c r="G23" s="38">
        <f t="shared" si="2"/>
        <v>0</v>
      </c>
      <c r="H23" s="38"/>
      <c r="I23" s="105"/>
      <c r="J23" s="59" t="e">
        <f t="shared" si="1"/>
        <v>#DIV/0!</v>
      </c>
      <c r="K23" s="105"/>
    </row>
    <row r="24" spans="1:11" ht="21.95" customHeight="1">
      <c r="A24" s="28">
        <v>44867</v>
      </c>
      <c r="B24" s="66" t="s">
        <v>232</v>
      </c>
      <c r="C24" s="66" t="s">
        <v>111</v>
      </c>
      <c r="D24" s="66" t="s">
        <v>33</v>
      </c>
      <c r="E24" s="105"/>
      <c r="F24" s="38"/>
      <c r="G24" s="38">
        <f t="shared" si="2"/>
        <v>0</v>
      </c>
      <c r="H24" s="38"/>
      <c r="I24" s="105"/>
      <c r="J24" s="59" t="e">
        <f t="shared" si="1"/>
        <v>#DIV/0!</v>
      </c>
      <c r="K24" s="105"/>
    </row>
    <row r="25" spans="1:11" ht="21.95" customHeight="1">
      <c r="A25" s="28"/>
      <c r="B25" s="66" t="s">
        <v>50</v>
      </c>
      <c r="C25" s="66" t="s">
        <v>42</v>
      </c>
      <c r="D25" s="66" t="s">
        <v>33</v>
      </c>
      <c r="E25" s="105"/>
      <c r="F25" s="38"/>
      <c r="G25" s="38">
        <f t="shared" si="2"/>
        <v>0</v>
      </c>
      <c r="H25" s="38"/>
      <c r="I25" s="105"/>
      <c r="J25" s="59" t="e">
        <f t="shared" si="1"/>
        <v>#DIV/0!</v>
      </c>
      <c r="K25" s="105"/>
    </row>
    <row r="26" spans="1:11" ht="21.95" customHeight="1">
      <c r="A26" s="28">
        <v>44868</v>
      </c>
      <c r="B26" s="66" t="s">
        <v>232</v>
      </c>
      <c r="C26" s="66" t="s">
        <v>111</v>
      </c>
      <c r="D26" s="66" t="s">
        <v>33</v>
      </c>
      <c r="E26" s="105"/>
      <c r="F26" s="38"/>
      <c r="G26" s="38">
        <f t="shared" si="2"/>
        <v>0</v>
      </c>
      <c r="H26" s="38"/>
      <c r="I26" s="105"/>
      <c r="J26" s="59" t="e">
        <f t="shared" si="1"/>
        <v>#DIV/0!</v>
      </c>
      <c r="K26" s="105"/>
    </row>
    <row r="27" spans="1:11" ht="21.95" customHeight="1">
      <c r="A27" s="41"/>
      <c r="B27" s="66" t="s">
        <v>50</v>
      </c>
      <c r="C27" s="66" t="s">
        <v>42</v>
      </c>
      <c r="D27" s="66" t="s">
        <v>33</v>
      </c>
      <c r="E27" s="105"/>
      <c r="F27" s="38"/>
      <c r="G27" s="38">
        <f t="shared" si="2"/>
        <v>0</v>
      </c>
      <c r="H27" s="38"/>
      <c r="I27" s="105"/>
      <c r="J27" s="59" t="e">
        <f t="shared" si="1"/>
        <v>#DIV/0!</v>
      </c>
      <c r="K27" s="105"/>
    </row>
    <row r="28" spans="1:11" ht="21.95" customHeight="1">
      <c r="A28" s="28"/>
      <c r="B28" s="66"/>
      <c r="C28" s="66"/>
      <c r="D28" s="66" t="s">
        <v>33</v>
      </c>
      <c r="E28" s="105"/>
      <c r="F28" s="38"/>
      <c r="G28" s="38">
        <f t="shared" si="2"/>
        <v>0</v>
      </c>
      <c r="H28" s="38"/>
      <c r="I28" s="105"/>
      <c r="J28" s="59" t="e">
        <f t="shared" si="1"/>
        <v>#DIV/0!</v>
      </c>
      <c r="K28" s="105"/>
    </row>
    <row r="29" spans="1:11" ht="21.95" customHeight="1">
      <c r="A29" s="105"/>
      <c r="B29" s="66"/>
      <c r="C29" s="66"/>
      <c r="D29" s="66" t="s">
        <v>33</v>
      </c>
      <c r="E29" s="105"/>
      <c r="F29" s="38"/>
      <c r="G29" s="38">
        <f t="shared" si="2"/>
        <v>0</v>
      </c>
      <c r="H29" s="38"/>
      <c r="I29" s="105"/>
      <c r="J29" s="59" t="e">
        <f t="shared" si="1"/>
        <v>#DIV/0!</v>
      </c>
      <c r="K29" s="105"/>
    </row>
    <row r="30" spans="1:11" ht="21.95" customHeight="1">
      <c r="A30" s="41"/>
      <c r="B30" s="66"/>
      <c r="C30" s="66"/>
      <c r="D30" s="66" t="s">
        <v>33</v>
      </c>
      <c r="E30" s="105"/>
      <c r="F30" s="38"/>
      <c r="G30" s="38">
        <f t="shared" si="2"/>
        <v>0</v>
      </c>
      <c r="H30" s="38"/>
      <c r="I30" s="105"/>
      <c r="J30" s="59" t="e">
        <f t="shared" si="1"/>
        <v>#DIV/0!</v>
      </c>
      <c r="K30" s="105"/>
    </row>
    <row r="31" spans="1:11" ht="21.95" customHeight="1">
      <c r="A31" s="28"/>
      <c r="B31" s="66"/>
      <c r="C31" s="66"/>
      <c r="D31" s="66" t="s">
        <v>33</v>
      </c>
      <c r="E31" s="105"/>
      <c r="F31" s="38"/>
      <c r="G31" s="38">
        <f t="shared" ref="G31:G36" si="3">SUM(H31+I31)</f>
        <v>0</v>
      </c>
      <c r="H31" s="38"/>
      <c r="I31" s="105"/>
      <c r="J31" s="59" t="e">
        <f t="shared" ref="J31:J36" si="4">H31/F31*100</f>
        <v>#DIV/0!</v>
      </c>
      <c r="K31" s="105"/>
    </row>
    <row r="32" spans="1:11" ht="21.95" customHeight="1">
      <c r="A32" s="28"/>
      <c r="B32" s="66"/>
      <c r="C32" s="66"/>
      <c r="D32" s="66" t="s">
        <v>33</v>
      </c>
      <c r="E32" s="105"/>
      <c r="F32" s="38"/>
      <c r="G32" s="38">
        <f t="shared" si="3"/>
        <v>0</v>
      </c>
      <c r="H32" s="38"/>
      <c r="I32" s="105"/>
      <c r="J32" s="59" t="e">
        <f t="shared" si="4"/>
        <v>#DIV/0!</v>
      </c>
      <c r="K32" s="105"/>
    </row>
    <row r="33" spans="1:11" ht="21.95" customHeight="1">
      <c r="A33" s="28"/>
      <c r="B33" s="66"/>
      <c r="C33" s="66"/>
      <c r="D33" s="66" t="s">
        <v>33</v>
      </c>
      <c r="E33" s="105"/>
      <c r="F33" s="38"/>
      <c r="G33" s="38">
        <f t="shared" si="3"/>
        <v>0</v>
      </c>
      <c r="H33" s="38"/>
      <c r="I33" s="105"/>
      <c r="J33" s="59" t="e">
        <f t="shared" si="4"/>
        <v>#DIV/0!</v>
      </c>
      <c r="K33" s="105"/>
    </row>
    <row r="34" spans="1:11" ht="21.95" customHeight="1">
      <c r="A34" s="28"/>
      <c r="B34" s="66"/>
      <c r="C34" s="66"/>
      <c r="D34" s="66" t="s">
        <v>33</v>
      </c>
      <c r="E34" s="105"/>
      <c r="F34" s="38"/>
      <c r="G34" s="38">
        <f t="shared" si="3"/>
        <v>0</v>
      </c>
      <c r="H34" s="38"/>
      <c r="I34" s="105"/>
      <c r="J34" s="59" t="e">
        <f t="shared" si="4"/>
        <v>#DIV/0!</v>
      </c>
      <c r="K34" s="105"/>
    </row>
    <row r="35" spans="1:11" ht="21.95" customHeight="1">
      <c r="A35" s="28"/>
      <c r="B35" s="66"/>
      <c r="C35" s="66"/>
      <c r="D35" s="66" t="s">
        <v>33</v>
      </c>
      <c r="E35" s="105"/>
      <c r="F35" s="38"/>
      <c r="G35" s="38">
        <f t="shared" si="3"/>
        <v>0</v>
      </c>
      <c r="H35" s="38"/>
      <c r="I35" s="105"/>
      <c r="J35" s="59" t="e">
        <f t="shared" si="4"/>
        <v>#DIV/0!</v>
      </c>
      <c r="K35" s="105"/>
    </row>
    <row r="36" spans="1:11" ht="21.95" customHeight="1">
      <c r="A36" s="28"/>
      <c r="B36" s="66"/>
      <c r="C36" s="66"/>
      <c r="D36" s="66" t="s">
        <v>33</v>
      </c>
      <c r="E36" s="105"/>
      <c r="F36" s="38"/>
      <c r="G36" s="38">
        <f t="shared" si="3"/>
        <v>0</v>
      </c>
      <c r="H36" s="38"/>
      <c r="I36" s="105"/>
      <c r="J36" s="59" t="e">
        <f t="shared" si="4"/>
        <v>#DIV/0!</v>
      </c>
      <c r="K36" s="105"/>
    </row>
    <row r="37" spans="1:11" ht="21.95" customHeight="1">
      <c r="A37" s="28"/>
      <c r="B37" s="66"/>
      <c r="C37" s="66"/>
      <c r="D37" s="66" t="s">
        <v>33</v>
      </c>
      <c r="E37" s="105"/>
      <c r="F37" s="38"/>
      <c r="G37" s="38">
        <f t="shared" ref="G37:G39" si="5">SUM(H37+I37)</f>
        <v>0</v>
      </c>
      <c r="H37" s="38"/>
      <c r="I37" s="105"/>
      <c r="J37" s="59" t="e">
        <f t="shared" ref="J37:J39" si="6">H37/F37*100</f>
        <v>#DIV/0!</v>
      </c>
      <c r="K37" s="105"/>
    </row>
    <row r="38" spans="1:11" ht="21.95" customHeight="1">
      <c r="A38" s="28"/>
      <c r="B38" s="66"/>
      <c r="C38" s="66"/>
      <c r="D38" s="66" t="s">
        <v>33</v>
      </c>
      <c r="E38" s="105"/>
      <c r="F38" s="38"/>
      <c r="G38" s="38">
        <f t="shared" si="5"/>
        <v>0</v>
      </c>
      <c r="H38" s="38"/>
      <c r="I38" s="105"/>
      <c r="J38" s="59" t="e">
        <f t="shared" si="6"/>
        <v>#DIV/0!</v>
      </c>
      <c r="K38" s="105"/>
    </row>
    <row r="39" spans="1:11" ht="21.95" customHeight="1">
      <c r="A39" s="28"/>
      <c r="B39" s="66"/>
      <c r="C39" s="66"/>
      <c r="D39" s="66" t="s">
        <v>33</v>
      </c>
      <c r="E39" s="105"/>
      <c r="F39" s="38"/>
      <c r="G39" s="38">
        <f t="shared" si="5"/>
        <v>0</v>
      </c>
      <c r="H39" s="38"/>
      <c r="I39" s="105"/>
      <c r="J39" s="59" t="e">
        <f t="shared" si="6"/>
        <v>#DIV/0!</v>
      </c>
      <c r="K39" s="105"/>
    </row>
    <row r="40" spans="1:11" ht="21.95" customHeight="1">
      <c r="A40" s="49"/>
      <c r="B40" s="49"/>
      <c r="C40" s="49"/>
      <c r="D40" s="66" t="s">
        <v>33</v>
      </c>
      <c r="E40" s="49"/>
      <c r="F40" s="49"/>
      <c r="G40" s="49"/>
      <c r="H40" s="49"/>
      <c r="I40" s="49"/>
      <c r="J40" s="49"/>
      <c r="K40" s="105"/>
    </row>
    <row r="41" spans="1:11" ht="21.95" customHeight="1">
      <c r="A41" s="105"/>
      <c r="B41" s="105"/>
      <c r="C41" s="105"/>
      <c r="D41" s="66" t="s">
        <v>33</v>
      </c>
      <c r="E41" s="105"/>
      <c r="F41" s="38"/>
      <c r="G41" s="38"/>
      <c r="H41" s="105"/>
      <c r="I41" s="105"/>
      <c r="J41" s="59"/>
      <c r="K41" s="105"/>
    </row>
    <row r="42" spans="1:11" ht="21.95" customHeight="1">
      <c r="A42" s="105"/>
      <c r="B42" s="105"/>
      <c r="C42" s="105"/>
      <c r="D42" s="105"/>
      <c r="E42" s="105"/>
      <c r="F42" s="38"/>
      <c r="G42" s="38"/>
      <c r="H42" s="105"/>
      <c r="I42" s="105"/>
      <c r="J42" s="59"/>
      <c r="K42" s="105"/>
    </row>
    <row r="43" spans="1:11" ht="21.95" customHeight="1">
      <c r="A43" s="105"/>
      <c r="B43" s="105"/>
      <c r="C43" s="105"/>
      <c r="D43" s="105"/>
      <c r="E43" s="105"/>
      <c r="F43" s="38"/>
      <c r="G43" s="104"/>
      <c r="H43" s="105"/>
      <c r="I43" s="104"/>
      <c r="J43" s="59"/>
      <c r="K43" s="105"/>
    </row>
    <row r="44" spans="1:11" ht="21.95" customHeight="1">
      <c r="A44" s="41"/>
      <c r="B44" s="105"/>
      <c r="C44" s="105"/>
      <c r="D44" s="105"/>
      <c r="E44" s="105"/>
      <c r="F44" s="38"/>
      <c r="G44" s="38"/>
      <c r="H44" s="105"/>
      <c r="I44" s="105"/>
      <c r="J44" s="59"/>
      <c r="K44" s="105"/>
    </row>
    <row r="45" spans="1:11" ht="21.95" customHeight="1">
      <c r="A45" s="105"/>
      <c r="B45" s="105"/>
      <c r="C45" s="105"/>
      <c r="D45" s="105"/>
      <c r="E45" s="105"/>
      <c r="F45" s="38"/>
      <c r="G45" s="105"/>
      <c r="H45" s="105"/>
      <c r="I45" s="105"/>
      <c r="J45" s="59"/>
      <c r="K45" s="105"/>
    </row>
    <row r="46" spans="1:11" ht="21.95" customHeight="1">
      <c r="A46" s="42"/>
      <c r="B46" s="105"/>
      <c r="C46" s="105"/>
      <c r="D46" s="105"/>
      <c r="E46" s="105"/>
      <c r="F46" s="38"/>
      <c r="G46" s="45"/>
      <c r="H46" s="45"/>
      <c r="I46" s="43"/>
      <c r="J46" s="59"/>
      <c r="K46" s="105"/>
    </row>
    <row r="47" spans="1:11" ht="21.95" customHeight="1">
      <c r="A47" s="43"/>
      <c r="B47" s="105"/>
      <c r="C47" s="105"/>
      <c r="D47" s="105"/>
      <c r="E47" s="105"/>
      <c r="F47" s="38"/>
      <c r="G47" s="43"/>
      <c r="H47" s="43"/>
      <c r="I47" s="43"/>
      <c r="J47" s="59"/>
      <c r="K47" s="105"/>
    </row>
    <row r="48" spans="1:11" ht="21" customHeight="1">
      <c r="A48" s="42"/>
      <c r="B48" s="105"/>
      <c r="C48" s="105"/>
      <c r="D48" s="105"/>
      <c r="E48" s="105"/>
      <c r="F48" s="45"/>
      <c r="G48" s="43"/>
      <c r="H48" s="43"/>
      <c r="I48" s="43"/>
      <c r="J48" s="59"/>
      <c r="K48" s="51"/>
    </row>
    <row r="49" spans="1:11" ht="21" customHeight="1">
      <c r="A49" s="43"/>
      <c r="B49" s="105"/>
      <c r="C49" s="105"/>
      <c r="D49" s="105"/>
      <c r="E49" s="105"/>
      <c r="F49" s="38"/>
      <c r="G49" s="43"/>
      <c r="H49" s="43"/>
      <c r="I49" s="43"/>
      <c r="J49" s="59"/>
      <c r="K49" s="105"/>
    </row>
    <row r="50" spans="1:11" ht="21" customHeight="1">
      <c r="A50" s="42"/>
      <c r="B50" s="105"/>
      <c r="C50" s="105"/>
      <c r="D50" s="105"/>
      <c r="E50" s="105"/>
      <c r="F50" s="45"/>
      <c r="G50" s="45"/>
      <c r="H50" s="45"/>
      <c r="I50" s="43"/>
      <c r="J50" s="59"/>
      <c r="K50" s="105"/>
    </row>
    <row r="51" spans="1:11" ht="21" customHeight="1">
      <c r="A51" s="46"/>
      <c r="B51" s="105"/>
      <c r="C51" s="105"/>
      <c r="D51" s="105"/>
      <c r="E51" s="105"/>
      <c r="F51" s="45"/>
      <c r="G51" s="45"/>
      <c r="H51" s="45"/>
      <c r="I51" s="43"/>
      <c r="J51" s="59"/>
      <c r="K51" s="52"/>
    </row>
    <row r="52" spans="1:11" ht="21" customHeight="1">
      <c r="A52" s="42"/>
      <c r="B52" s="105"/>
      <c r="C52" s="105"/>
      <c r="D52" s="105"/>
      <c r="E52" s="105"/>
      <c r="F52" s="45"/>
      <c r="G52" s="45"/>
      <c r="H52" s="45"/>
      <c r="I52" s="43"/>
      <c r="J52" s="59"/>
      <c r="K52" s="52"/>
    </row>
    <row r="53" spans="1:11" ht="21" customHeight="1">
      <c r="A53" s="46"/>
      <c r="B53" s="46"/>
      <c r="C53" s="46"/>
      <c r="D53" s="46"/>
      <c r="E53" s="46"/>
      <c r="F53" s="46"/>
      <c r="G53" s="46"/>
      <c r="H53" s="46"/>
      <c r="I53" s="46"/>
      <c r="J53" s="59"/>
      <c r="K53" s="52"/>
    </row>
    <row r="54" spans="1:11" ht="21" customHeight="1">
      <c r="A54" s="46"/>
      <c r="B54" s="46"/>
      <c r="C54" s="46"/>
      <c r="D54" s="46"/>
      <c r="E54" s="46"/>
      <c r="F54" s="47"/>
      <c r="G54" s="46"/>
      <c r="H54" s="46"/>
      <c r="I54" s="46"/>
      <c r="J54" s="59"/>
      <c r="K54" s="52"/>
    </row>
    <row r="55" spans="1:11" ht="21" customHeight="1">
      <c r="A55" s="48"/>
      <c r="B55" s="46"/>
      <c r="C55" s="46"/>
      <c r="D55" s="46"/>
      <c r="E55" s="46"/>
      <c r="F55" s="47"/>
      <c r="G55" s="47"/>
      <c r="H55" s="47"/>
      <c r="I55" s="46"/>
      <c r="J55" s="59"/>
      <c r="K55" s="49"/>
    </row>
    <row r="56" spans="1:11" ht="21" customHeight="1">
      <c r="A56" s="46"/>
      <c r="B56" s="46"/>
      <c r="C56" s="46"/>
      <c r="D56" s="46"/>
      <c r="E56" s="46"/>
      <c r="F56" s="47"/>
      <c r="G56" s="47"/>
      <c r="H56" s="47"/>
      <c r="I56" s="46"/>
      <c r="J56" s="59"/>
      <c r="K56" s="49"/>
    </row>
    <row r="57" spans="1:11" ht="21" customHeight="1">
      <c r="A57" s="49"/>
      <c r="B57" s="49"/>
      <c r="C57" s="49"/>
      <c r="D57" s="49"/>
      <c r="E57" s="49"/>
      <c r="F57" s="49"/>
      <c r="G57" s="49"/>
      <c r="H57" s="49"/>
      <c r="I57" s="49"/>
      <c r="J57" s="59"/>
      <c r="K57" s="49"/>
    </row>
    <row r="58" spans="1:11" ht="21" customHeight="1">
      <c r="A58" s="49"/>
      <c r="B58" s="49"/>
      <c r="C58" s="49"/>
      <c r="D58" s="49"/>
      <c r="E58" s="49"/>
      <c r="F58" s="49"/>
      <c r="G58" s="49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COUNT(A10:A58)</f>
        <v>14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SUM(F10:F99)</f>
        <v>30000</v>
      </c>
      <c r="D60" s="15"/>
      <c r="E60" s="15"/>
      <c r="F60" s="133"/>
      <c r="G60" s="133"/>
      <c r="H60" s="133"/>
      <c r="I60" s="81"/>
      <c r="J60" s="81"/>
      <c r="K60" s="83"/>
    </row>
    <row r="61" spans="1:11" ht="21" customHeight="1">
      <c r="A61" s="132" t="s">
        <v>28</v>
      </c>
      <c r="B61" s="132"/>
      <c r="C61" s="50">
        <f>SUM(H10:H56)</f>
        <v>30000</v>
      </c>
      <c r="D61" s="15"/>
      <c r="E61" s="15"/>
      <c r="F61" s="81"/>
      <c r="G61" s="81"/>
      <c r="H61" s="81"/>
      <c r="I61" s="81"/>
      <c r="J61" s="81"/>
      <c r="K61" s="83"/>
    </row>
    <row r="62" spans="1:11" ht="21" customHeight="1">
      <c r="A62" s="134" t="s">
        <v>29</v>
      </c>
      <c r="B62" s="132"/>
      <c r="C62" s="34" t="e">
        <f>SUM(J10:J58)</f>
        <v>#DIV/0!</v>
      </c>
      <c r="D62" s="15"/>
      <c r="E62" s="15"/>
      <c r="F62" s="133"/>
      <c r="G62" s="133"/>
      <c r="H62" s="133"/>
      <c r="I62" s="133"/>
      <c r="J62" s="81"/>
      <c r="K62" s="135"/>
    </row>
    <row r="63" spans="1:11" ht="21" customHeight="1">
      <c r="A63" s="134" t="s">
        <v>30</v>
      </c>
      <c r="B63" s="132"/>
      <c r="C63" s="14">
        <f>COUNTA(B10:B58)</f>
        <v>18</v>
      </c>
      <c r="D63" s="15"/>
      <c r="E63" s="15"/>
      <c r="F63" s="133"/>
      <c r="G63" s="133"/>
      <c r="H63" s="133"/>
      <c r="I63" s="133"/>
      <c r="J63" s="81"/>
      <c r="K63" s="135"/>
    </row>
    <row r="64" spans="1:11" ht="21" customHeight="1">
      <c r="A64" s="127" t="s">
        <v>31</v>
      </c>
      <c r="B64" s="127"/>
      <c r="C64" s="34" t="e">
        <f>C62/C63</f>
        <v>#DIV/0!</v>
      </c>
      <c r="D64" s="15"/>
      <c r="E64" s="15"/>
      <c r="F64" s="133"/>
      <c r="G64" s="133"/>
      <c r="H64" s="133"/>
      <c r="I64" s="133"/>
      <c r="J64" s="81"/>
      <c r="K64" s="135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2777-B0D2-40D3-A6AC-1AA214BFAD35}">
  <dimension ref="A1:K45"/>
  <sheetViews>
    <sheetView topLeftCell="A3" zoomScale="60" zoomScaleNormal="60" workbookViewId="0">
      <selection activeCell="A7" sqref="A7"/>
    </sheetView>
  </sheetViews>
  <sheetFormatPr defaultColWidth="9" defaultRowHeight="15.75"/>
  <cols>
    <col min="1" max="1" width="11.2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167</v>
      </c>
      <c r="C7" s="123"/>
      <c r="D7" s="123"/>
      <c r="E7" s="123"/>
      <c r="F7" s="79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66" t="s">
        <v>66</v>
      </c>
      <c r="C10" s="66" t="s">
        <v>67</v>
      </c>
      <c r="D10" s="105" t="s">
        <v>19</v>
      </c>
      <c r="E10" s="105">
        <v>8</v>
      </c>
      <c r="F10" s="105">
        <v>424</v>
      </c>
      <c r="G10" s="105">
        <f>SUM(H10+I10)</f>
        <v>427</v>
      </c>
      <c r="H10" s="105">
        <v>424</v>
      </c>
      <c r="I10" s="105">
        <v>3</v>
      </c>
      <c r="J10" s="59">
        <f t="shared" ref="J10:J13" si="0">H10/F10*100</f>
        <v>100</v>
      </c>
      <c r="K10" s="105"/>
    </row>
    <row r="11" spans="1:11" ht="21.95" customHeight="1">
      <c r="A11" s="67">
        <v>44852</v>
      </c>
      <c r="B11" s="66" t="s">
        <v>66</v>
      </c>
      <c r="C11" s="66" t="s">
        <v>67</v>
      </c>
      <c r="D11" s="105" t="s">
        <v>19</v>
      </c>
      <c r="E11" s="105">
        <v>8</v>
      </c>
      <c r="F11" s="105">
        <v>424</v>
      </c>
      <c r="G11" s="105">
        <f>SUM(H11+I11)</f>
        <v>428</v>
      </c>
      <c r="H11" s="105">
        <v>424</v>
      </c>
      <c r="I11" s="105">
        <v>4</v>
      </c>
      <c r="J11" s="59">
        <f t="shared" si="0"/>
        <v>100</v>
      </c>
      <c r="K11" s="105"/>
    </row>
    <row r="12" spans="1:11" ht="21.95" customHeight="1">
      <c r="A12" s="67">
        <v>44853</v>
      </c>
      <c r="B12" s="66" t="s">
        <v>66</v>
      </c>
      <c r="C12" s="66" t="s">
        <v>67</v>
      </c>
      <c r="D12" s="105" t="s">
        <v>19</v>
      </c>
      <c r="E12" s="105">
        <v>8</v>
      </c>
      <c r="F12" s="105">
        <v>424</v>
      </c>
      <c r="G12" s="105">
        <f>SUM(H12+I12)</f>
        <v>424</v>
      </c>
      <c r="H12" s="105">
        <v>424</v>
      </c>
      <c r="I12" s="105"/>
      <c r="J12" s="59">
        <f t="shared" si="0"/>
        <v>100</v>
      </c>
      <c r="K12" s="105"/>
    </row>
    <row r="13" spans="1:11" ht="21.95" customHeight="1">
      <c r="A13" s="67">
        <v>44854</v>
      </c>
      <c r="B13" s="66" t="s">
        <v>66</v>
      </c>
      <c r="C13" s="66" t="s">
        <v>67</v>
      </c>
      <c r="D13" s="105" t="s">
        <v>19</v>
      </c>
      <c r="E13" s="105">
        <v>8</v>
      </c>
      <c r="F13" s="105">
        <v>424</v>
      </c>
      <c r="G13" s="105">
        <f>SUM(H13+I13)</f>
        <v>425</v>
      </c>
      <c r="H13" s="105">
        <v>424</v>
      </c>
      <c r="I13" s="105">
        <v>1</v>
      </c>
      <c r="J13" s="59">
        <f t="shared" si="0"/>
        <v>100</v>
      </c>
      <c r="K13" s="105"/>
    </row>
    <row r="14" spans="1:11" ht="21.95" customHeight="1">
      <c r="A14" s="28">
        <v>44855</v>
      </c>
      <c r="B14" s="66" t="s">
        <v>66</v>
      </c>
      <c r="C14" s="66" t="s">
        <v>67</v>
      </c>
      <c r="D14" s="105" t="s">
        <v>19</v>
      </c>
      <c r="E14" s="105">
        <v>8</v>
      </c>
      <c r="F14" s="105">
        <v>424</v>
      </c>
      <c r="G14" s="105">
        <f>SUM(H14+I14)</f>
        <v>424</v>
      </c>
      <c r="H14" s="105">
        <v>424</v>
      </c>
      <c r="I14" s="105"/>
      <c r="J14" s="59">
        <f t="shared" ref="J14:J21" si="1">H14/F14*100</f>
        <v>100</v>
      </c>
      <c r="K14" s="105"/>
    </row>
    <row r="15" spans="1:11" ht="21.95" customHeight="1">
      <c r="A15" s="28">
        <v>44858</v>
      </c>
      <c r="B15" s="105" t="s">
        <v>66</v>
      </c>
      <c r="C15" s="105" t="s">
        <v>67</v>
      </c>
      <c r="D15" s="105" t="s">
        <v>19</v>
      </c>
      <c r="E15" s="105">
        <v>8</v>
      </c>
      <c r="F15" s="105">
        <v>424</v>
      </c>
      <c r="G15" s="105">
        <f t="shared" ref="G15:G21" si="2">SUM(H15+I15)</f>
        <v>426</v>
      </c>
      <c r="H15" s="105">
        <v>424</v>
      </c>
      <c r="I15" s="105">
        <v>2</v>
      </c>
      <c r="J15" s="59">
        <f t="shared" si="1"/>
        <v>100</v>
      </c>
      <c r="K15" s="105"/>
    </row>
    <row r="16" spans="1:11" ht="21.95" customHeight="1">
      <c r="A16" s="28">
        <v>44859</v>
      </c>
      <c r="B16" s="105" t="s">
        <v>66</v>
      </c>
      <c r="C16" s="105" t="s">
        <v>67</v>
      </c>
      <c r="D16" s="105" t="s">
        <v>19</v>
      </c>
      <c r="E16" s="105">
        <v>8</v>
      </c>
      <c r="F16" s="105">
        <v>424</v>
      </c>
      <c r="G16" s="105">
        <f t="shared" si="2"/>
        <v>424</v>
      </c>
      <c r="H16" s="105">
        <v>424</v>
      </c>
      <c r="I16" s="105"/>
      <c r="J16" s="59">
        <f t="shared" si="1"/>
        <v>100</v>
      </c>
      <c r="K16" s="105"/>
    </row>
    <row r="17" spans="1:11" ht="21.95" customHeight="1">
      <c r="A17" s="28">
        <v>44860</v>
      </c>
      <c r="B17" s="105" t="s">
        <v>66</v>
      </c>
      <c r="C17" s="105" t="s">
        <v>67</v>
      </c>
      <c r="D17" s="105" t="s">
        <v>19</v>
      </c>
      <c r="E17" s="105">
        <v>8</v>
      </c>
      <c r="F17" s="105">
        <v>424</v>
      </c>
      <c r="G17" s="105">
        <f t="shared" si="2"/>
        <v>428</v>
      </c>
      <c r="H17" s="105">
        <v>424</v>
      </c>
      <c r="I17" s="105">
        <v>4</v>
      </c>
      <c r="J17" s="59">
        <f t="shared" si="1"/>
        <v>100</v>
      </c>
      <c r="K17" s="105"/>
    </row>
    <row r="18" spans="1:11" ht="21.95" customHeight="1">
      <c r="A18" s="28">
        <v>44861</v>
      </c>
      <c r="B18" s="105" t="s">
        <v>66</v>
      </c>
      <c r="C18" s="105" t="s">
        <v>67</v>
      </c>
      <c r="D18" s="105" t="s">
        <v>19</v>
      </c>
      <c r="E18" s="105">
        <v>8</v>
      </c>
      <c r="F18" s="105">
        <v>424</v>
      </c>
      <c r="G18" s="105">
        <f t="shared" si="2"/>
        <v>424</v>
      </c>
      <c r="H18" s="105">
        <v>424</v>
      </c>
      <c r="I18" s="105"/>
      <c r="J18" s="59">
        <f t="shared" si="1"/>
        <v>100</v>
      </c>
      <c r="K18" s="105"/>
    </row>
    <row r="19" spans="1:11" ht="21.95" customHeight="1">
      <c r="A19" s="28">
        <v>44862</v>
      </c>
      <c r="B19" s="105" t="s">
        <v>66</v>
      </c>
      <c r="C19" s="105" t="s">
        <v>67</v>
      </c>
      <c r="D19" s="105" t="s">
        <v>19</v>
      </c>
      <c r="E19" s="105">
        <v>8</v>
      </c>
      <c r="F19" s="105">
        <v>424</v>
      </c>
      <c r="G19" s="105">
        <f t="shared" si="2"/>
        <v>429</v>
      </c>
      <c r="H19" s="105">
        <v>424</v>
      </c>
      <c r="I19" s="105">
        <v>5</v>
      </c>
      <c r="J19" s="59">
        <f t="shared" si="1"/>
        <v>100</v>
      </c>
      <c r="K19" s="105"/>
    </row>
    <row r="20" spans="1:11" ht="21.95" customHeight="1">
      <c r="A20" s="28">
        <v>44865</v>
      </c>
      <c r="B20" s="105" t="s">
        <v>66</v>
      </c>
      <c r="C20" s="105" t="s">
        <v>67</v>
      </c>
      <c r="D20" s="105" t="s">
        <v>19</v>
      </c>
      <c r="E20" s="105">
        <v>8</v>
      </c>
      <c r="F20" s="105">
        <v>424</v>
      </c>
      <c r="G20" s="105">
        <f t="shared" ref="G20" si="3">SUM(H20+I20)</f>
        <v>424</v>
      </c>
      <c r="H20" s="105">
        <v>424</v>
      </c>
      <c r="I20" s="105"/>
      <c r="J20" s="59">
        <f t="shared" si="1"/>
        <v>100</v>
      </c>
      <c r="K20" s="105"/>
    </row>
    <row r="21" spans="1:11" ht="21.95" customHeight="1">
      <c r="A21" s="28">
        <v>44866</v>
      </c>
      <c r="B21" s="66" t="s">
        <v>124</v>
      </c>
      <c r="C21" s="66" t="s">
        <v>137</v>
      </c>
      <c r="D21" s="105" t="s">
        <v>19</v>
      </c>
      <c r="E21" s="105">
        <v>8</v>
      </c>
      <c r="F21" s="105">
        <v>400</v>
      </c>
      <c r="G21" s="105">
        <f t="shared" si="2"/>
        <v>403</v>
      </c>
      <c r="H21" s="105">
        <v>400</v>
      </c>
      <c r="I21" s="105">
        <v>3</v>
      </c>
      <c r="J21" s="59">
        <f t="shared" si="1"/>
        <v>100</v>
      </c>
      <c r="K21" s="105"/>
    </row>
    <row r="22" spans="1:11" ht="21.95" customHeight="1">
      <c r="A22" s="28">
        <v>44867</v>
      </c>
      <c r="B22" s="105" t="s">
        <v>66</v>
      </c>
      <c r="C22" s="105" t="s">
        <v>67</v>
      </c>
      <c r="D22" s="105" t="s">
        <v>19</v>
      </c>
      <c r="E22" s="105">
        <v>8</v>
      </c>
      <c r="F22" s="105">
        <v>424</v>
      </c>
      <c r="G22" s="105">
        <f>SUM(H22+I22)</f>
        <v>424</v>
      </c>
      <c r="H22" s="105">
        <v>424</v>
      </c>
      <c r="I22" s="66"/>
      <c r="J22" s="59">
        <f>H22/F22*100</f>
        <v>100</v>
      </c>
      <c r="K22" s="105"/>
    </row>
    <row r="23" spans="1:11" ht="21.95" customHeight="1">
      <c r="A23" s="28">
        <v>44868</v>
      </c>
      <c r="B23" s="105" t="s">
        <v>66</v>
      </c>
      <c r="C23" s="105" t="s">
        <v>67</v>
      </c>
      <c r="D23" s="105" t="s">
        <v>19</v>
      </c>
      <c r="E23" s="105">
        <v>8</v>
      </c>
      <c r="F23" s="105">
        <v>424</v>
      </c>
      <c r="G23" s="105">
        <f>SUM(H23+I23)</f>
        <v>430</v>
      </c>
      <c r="H23" s="105">
        <v>424</v>
      </c>
      <c r="I23" s="105">
        <v>6</v>
      </c>
      <c r="J23" s="59">
        <f>H23/F23*100</f>
        <v>100</v>
      </c>
      <c r="K23" s="105"/>
    </row>
    <row r="24" spans="1:11" ht="21.95" customHeight="1">
      <c r="A24" s="28">
        <v>44879</v>
      </c>
      <c r="B24" s="105" t="s">
        <v>66</v>
      </c>
      <c r="C24" s="105" t="s">
        <v>67</v>
      </c>
      <c r="D24" s="105" t="s">
        <v>19</v>
      </c>
      <c r="E24" s="105">
        <v>8</v>
      </c>
      <c r="F24" s="105">
        <v>424</v>
      </c>
      <c r="G24" s="105">
        <f>SUM(H24+I24)</f>
        <v>427</v>
      </c>
      <c r="H24" s="105">
        <v>424</v>
      </c>
      <c r="I24" s="105">
        <v>3</v>
      </c>
      <c r="J24" s="59">
        <f>H24/F24*100</f>
        <v>100</v>
      </c>
      <c r="K24" s="105"/>
    </row>
    <row r="25" spans="1:11" ht="21.95" customHeight="1">
      <c r="A25" s="28">
        <v>44880</v>
      </c>
      <c r="B25" s="66" t="s">
        <v>66</v>
      </c>
      <c r="C25" s="66" t="s">
        <v>67</v>
      </c>
      <c r="D25" s="105" t="s">
        <v>19</v>
      </c>
      <c r="E25" s="105">
        <v>8</v>
      </c>
      <c r="F25" s="105">
        <v>424</v>
      </c>
      <c r="G25" s="105">
        <f>SUM(H25+I25)</f>
        <v>429</v>
      </c>
      <c r="H25" s="105">
        <v>424</v>
      </c>
      <c r="I25" s="105">
        <v>5</v>
      </c>
      <c r="J25" s="59">
        <f>H25/F25*100</f>
        <v>100</v>
      </c>
      <c r="K25" s="105"/>
    </row>
    <row r="26" spans="1:11" ht="21.95" customHeight="1">
      <c r="A26" s="28"/>
      <c r="B26" s="105"/>
      <c r="C26" s="105"/>
      <c r="D26" s="105"/>
      <c r="E26" s="105"/>
      <c r="F26" s="105"/>
      <c r="G26" s="105"/>
      <c r="H26" s="105"/>
      <c r="I26" s="104"/>
      <c r="J26" s="59"/>
      <c r="K26" s="105"/>
    </row>
    <row r="27" spans="1:11" ht="21.95" customHeight="1">
      <c r="A27" s="28"/>
      <c r="B27" s="105"/>
      <c r="C27" s="105"/>
      <c r="D27" s="105"/>
      <c r="E27" s="105"/>
      <c r="F27" s="105"/>
      <c r="G27" s="105"/>
      <c r="H27" s="105"/>
      <c r="I27" s="105"/>
      <c r="J27" s="59"/>
      <c r="K27" s="105"/>
    </row>
    <row r="28" spans="1:11" ht="21.95" customHeight="1">
      <c r="A28" s="28"/>
      <c r="B28" s="105"/>
      <c r="C28" s="105"/>
      <c r="D28" s="105"/>
      <c r="E28" s="105"/>
      <c r="F28" s="105"/>
      <c r="G28" s="105"/>
      <c r="H28" s="105"/>
      <c r="I28" s="105"/>
      <c r="J28" s="59"/>
      <c r="K28" s="105"/>
    </row>
    <row r="29" spans="1:11" ht="21.95" customHeight="1">
      <c r="A29" s="28"/>
      <c r="B29" s="105"/>
      <c r="C29" s="105"/>
      <c r="D29" s="105"/>
      <c r="E29" s="105"/>
      <c r="F29" s="105"/>
      <c r="G29" s="105"/>
      <c r="H29" s="105"/>
      <c r="I29" s="105"/>
      <c r="J29" s="59"/>
      <c r="K29" s="105"/>
    </row>
    <row r="30" spans="1:11" ht="21.95" customHeight="1">
      <c r="A30" s="28"/>
      <c r="B30" s="105"/>
      <c r="C30" s="105"/>
      <c r="D30" s="105"/>
      <c r="E30" s="105"/>
      <c r="F30" s="105"/>
      <c r="G30" s="105"/>
      <c r="H30" s="105"/>
      <c r="I30" s="105"/>
      <c r="J30" s="59"/>
      <c r="K30" s="105"/>
    </row>
    <row r="31" spans="1:11" ht="21.95" customHeight="1">
      <c r="A31" s="28"/>
      <c r="B31" s="105"/>
      <c r="C31" s="105"/>
      <c r="D31" s="105"/>
      <c r="E31" s="105"/>
      <c r="F31" s="105"/>
      <c r="G31" s="105"/>
      <c r="H31" s="105"/>
      <c r="I31" s="105"/>
      <c r="J31" s="59"/>
      <c r="K31" s="105"/>
    </row>
    <row r="32" spans="1:11" ht="21.95" customHeight="1">
      <c r="A32" s="41"/>
      <c r="B32" s="105"/>
      <c r="C32" s="105"/>
      <c r="D32" s="105"/>
      <c r="E32" s="105"/>
      <c r="F32" s="105"/>
      <c r="G32" s="105"/>
      <c r="H32" s="105"/>
      <c r="I32" s="105"/>
      <c r="J32" s="59"/>
      <c r="K32" s="105"/>
    </row>
    <row r="33" spans="1:11" ht="21.95" customHeight="1">
      <c r="A33" s="41"/>
      <c r="B33" s="105"/>
      <c r="C33" s="105"/>
      <c r="D33" s="105"/>
      <c r="E33" s="105"/>
      <c r="F33" s="105"/>
      <c r="G33" s="105"/>
      <c r="H33" s="105"/>
      <c r="I33" s="105"/>
      <c r="J33" s="59"/>
      <c r="K33" s="105"/>
    </row>
    <row r="34" spans="1:11" ht="21.95" customHeight="1">
      <c r="A34" s="41"/>
      <c r="B34" s="105"/>
      <c r="C34" s="105"/>
      <c r="D34" s="105"/>
      <c r="E34" s="105"/>
      <c r="F34" s="105"/>
      <c r="G34" s="105"/>
      <c r="H34" s="105"/>
      <c r="I34" s="105"/>
      <c r="J34" s="59"/>
      <c r="K34" s="105"/>
    </row>
    <row r="35" spans="1:11" ht="21.95" customHeight="1">
      <c r="A35" s="105"/>
      <c r="B35" s="105"/>
      <c r="C35" s="105"/>
      <c r="D35" s="105"/>
      <c r="E35" s="105"/>
      <c r="F35" s="105"/>
      <c r="G35" s="105"/>
      <c r="H35" s="105"/>
      <c r="I35" s="105"/>
      <c r="J35" s="59"/>
      <c r="K35" s="105"/>
    </row>
    <row r="36" spans="1:11" ht="21.95" customHeight="1">
      <c r="A36" s="105"/>
      <c r="B36" s="105"/>
      <c r="C36" s="105"/>
      <c r="D36" s="105"/>
      <c r="E36" s="105"/>
      <c r="F36" s="105"/>
      <c r="G36" s="105"/>
      <c r="H36" s="105"/>
      <c r="I36" s="105"/>
      <c r="J36" s="59"/>
      <c r="K36" s="105"/>
    </row>
    <row r="37" spans="1:11" ht="21.95" customHeight="1">
      <c r="A37" s="105"/>
      <c r="B37" s="105"/>
      <c r="C37" s="105"/>
      <c r="D37" s="105"/>
      <c r="E37" s="105"/>
      <c r="F37" s="105"/>
      <c r="G37" s="105"/>
      <c r="H37" s="105"/>
      <c r="I37" s="105"/>
      <c r="J37" s="59"/>
      <c r="K37" s="105"/>
    </row>
    <row r="38" spans="1:11" ht="21.95" customHeight="1">
      <c r="A38" s="13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" customHeight="1">
      <c r="A39" s="128" t="s">
        <v>25</v>
      </c>
      <c r="B39" s="128"/>
      <c r="C39" s="14">
        <f>COUNT(A14:A38)</f>
        <v>12</v>
      </c>
      <c r="D39" s="15"/>
      <c r="E39" s="129" t="s">
        <v>26</v>
      </c>
      <c r="F39" s="130"/>
      <c r="G39" s="131"/>
      <c r="H39" s="131"/>
      <c r="I39" s="131"/>
      <c r="J39" s="131"/>
      <c r="K39" s="131"/>
    </row>
    <row r="40" spans="1:11" ht="21" customHeight="1">
      <c r="A40" s="132" t="s">
        <v>27</v>
      </c>
      <c r="B40" s="132"/>
      <c r="C40" s="14">
        <f>SUM(F14:F38)</f>
        <v>5064</v>
      </c>
      <c r="D40" s="15"/>
      <c r="E40" s="15"/>
      <c r="F40" s="133"/>
      <c r="G40" s="133"/>
      <c r="H40" s="133"/>
      <c r="I40" s="76"/>
      <c r="J40" s="76"/>
      <c r="K40" s="78"/>
    </row>
    <row r="41" spans="1:11" ht="21" customHeight="1">
      <c r="A41" s="132" t="s">
        <v>28</v>
      </c>
      <c r="B41" s="132"/>
      <c r="C41" s="14">
        <f>SUM(H14:H38)</f>
        <v>5064</v>
      </c>
      <c r="D41" s="15"/>
      <c r="E41" s="15"/>
      <c r="F41" s="76"/>
      <c r="G41" s="76"/>
      <c r="H41" s="76"/>
      <c r="I41" s="76"/>
      <c r="J41" s="76"/>
      <c r="K41" s="78"/>
    </row>
    <row r="42" spans="1:11" ht="21" customHeight="1">
      <c r="A42" s="134" t="s">
        <v>29</v>
      </c>
      <c r="B42" s="132"/>
      <c r="C42" s="34">
        <f>SUM(J14:J38)</f>
        <v>1200</v>
      </c>
      <c r="D42" s="15"/>
      <c r="E42" s="15"/>
      <c r="F42" s="133"/>
      <c r="G42" s="133"/>
      <c r="H42" s="133"/>
      <c r="I42" s="133"/>
      <c r="J42" s="76"/>
      <c r="K42" s="135"/>
    </row>
    <row r="43" spans="1:11" ht="21" customHeight="1">
      <c r="A43" s="134" t="s">
        <v>30</v>
      </c>
      <c r="B43" s="132"/>
      <c r="C43" s="14">
        <f>COUNTA(B14:B38)</f>
        <v>12</v>
      </c>
      <c r="D43" s="15"/>
      <c r="E43" s="15"/>
      <c r="F43" s="133"/>
      <c r="G43" s="133"/>
      <c r="H43" s="133"/>
      <c r="I43" s="133"/>
      <c r="J43" s="76"/>
      <c r="K43" s="135"/>
    </row>
    <row r="44" spans="1:11" ht="21" customHeight="1">
      <c r="A44" s="127" t="s">
        <v>31</v>
      </c>
      <c r="B44" s="127"/>
      <c r="C44" s="34">
        <f>C42/C43</f>
        <v>100</v>
      </c>
      <c r="D44" s="15"/>
      <c r="E44" s="15"/>
      <c r="F44" s="133"/>
      <c r="G44" s="133"/>
      <c r="H44" s="133"/>
      <c r="I44" s="133"/>
      <c r="J44" s="76"/>
      <c r="K44" s="135"/>
    </row>
    <row r="45" spans="1:11" ht="21" customHeight="1" thickBo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25"/>
    </row>
  </sheetData>
  <mergeCells count="17">
    <mergeCell ref="J1:K1"/>
    <mergeCell ref="A4:K6"/>
    <mergeCell ref="B7:E7"/>
    <mergeCell ref="G7:K7"/>
    <mergeCell ref="B8:E8"/>
    <mergeCell ref="G8:K8"/>
    <mergeCell ref="A44:B44"/>
    <mergeCell ref="A39:B39"/>
    <mergeCell ref="E39:K39"/>
    <mergeCell ref="A40:B40"/>
    <mergeCell ref="F40:H40"/>
    <mergeCell ref="A41:B41"/>
    <mergeCell ref="A42:B42"/>
    <mergeCell ref="F42:H44"/>
    <mergeCell ref="I42:I44"/>
    <mergeCell ref="K42:K44"/>
    <mergeCell ref="A43:B43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CD2E-20DA-4F54-B984-F451D7D4E783}">
  <dimension ref="A1:K54"/>
  <sheetViews>
    <sheetView topLeftCell="A8" zoomScale="85" zoomScaleNormal="85" workbookViewId="0">
      <selection activeCell="H15" sqref="H1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165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138</v>
      </c>
      <c r="C10" s="66" t="s">
        <v>39</v>
      </c>
      <c r="D10" s="12" t="s">
        <v>19</v>
      </c>
      <c r="E10" s="105">
        <v>8</v>
      </c>
      <c r="F10" s="105">
        <v>800</v>
      </c>
      <c r="G10" s="12">
        <f>SUM(H10+I10)</f>
        <v>801</v>
      </c>
      <c r="H10" s="105">
        <v>800</v>
      </c>
      <c r="I10" s="12">
        <v>1</v>
      </c>
      <c r="J10" s="35">
        <f t="shared" ref="J10:J18" si="0">H10/F10*100</f>
        <v>100</v>
      </c>
      <c r="K10" s="24"/>
    </row>
    <row r="11" spans="1:11" ht="21.95" customHeight="1">
      <c r="A11" s="28">
        <v>44860</v>
      </c>
      <c r="B11" s="66" t="s">
        <v>138</v>
      </c>
      <c r="C11" s="66" t="s">
        <v>39</v>
      </c>
      <c r="D11" s="12" t="s">
        <v>19</v>
      </c>
      <c r="E11" s="105">
        <v>8</v>
      </c>
      <c r="F11" s="105">
        <v>800</v>
      </c>
      <c r="G11" s="12">
        <f t="shared" ref="G11:G21" si="1">SUM(H11+I11)</f>
        <v>802</v>
      </c>
      <c r="H11" s="105">
        <v>800</v>
      </c>
      <c r="I11" s="12">
        <v>2</v>
      </c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138</v>
      </c>
      <c r="C12" s="66" t="s">
        <v>39</v>
      </c>
      <c r="D12" s="12" t="s">
        <v>19</v>
      </c>
      <c r="E12" s="105">
        <v>8</v>
      </c>
      <c r="F12" s="105">
        <v>800</v>
      </c>
      <c r="G12" s="12">
        <f t="shared" si="1"/>
        <v>800</v>
      </c>
      <c r="H12" s="12">
        <v>800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138</v>
      </c>
      <c r="C13" s="66" t="s">
        <v>39</v>
      </c>
      <c r="D13" s="12" t="s">
        <v>19</v>
      </c>
      <c r="E13" s="105">
        <v>8</v>
      </c>
      <c r="F13" s="105">
        <v>800</v>
      </c>
      <c r="G13" s="12">
        <f t="shared" si="1"/>
        <v>804</v>
      </c>
      <c r="H13" s="12">
        <v>800</v>
      </c>
      <c r="I13" s="12">
        <v>4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138</v>
      </c>
      <c r="C14" s="66" t="s">
        <v>39</v>
      </c>
      <c r="D14" s="12" t="s">
        <v>19</v>
      </c>
      <c r="E14" s="105">
        <v>8</v>
      </c>
      <c r="F14" s="105">
        <v>800</v>
      </c>
      <c r="G14" s="12">
        <f t="shared" si="1"/>
        <v>800</v>
      </c>
      <c r="H14" s="105">
        <v>800</v>
      </c>
      <c r="I14" s="12"/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40</v>
      </c>
      <c r="C15" s="66" t="s">
        <v>39</v>
      </c>
      <c r="D15" s="12" t="s">
        <v>19</v>
      </c>
      <c r="E15" s="12">
        <v>8</v>
      </c>
      <c r="F15" s="12">
        <v>800</v>
      </c>
      <c r="G15" s="12">
        <f t="shared" si="1"/>
        <v>802</v>
      </c>
      <c r="H15" s="105">
        <v>800</v>
      </c>
      <c r="I15" s="12">
        <v>2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40</v>
      </c>
      <c r="C16" s="66" t="s">
        <v>226</v>
      </c>
      <c r="D16" s="105" t="s">
        <v>19</v>
      </c>
      <c r="E16" s="105">
        <v>8</v>
      </c>
      <c r="F16" s="105">
        <v>800</v>
      </c>
      <c r="G16" s="105">
        <f t="shared" ref="G16:G17" si="2">SUM(H16+I16)</f>
        <v>800</v>
      </c>
      <c r="H16" s="105">
        <v>800</v>
      </c>
      <c r="I16" s="12"/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40</v>
      </c>
      <c r="C17" s="66" t="s">
        <v>226</v>
      </c>
      <c r="D17" s="105" t="s">
        <v>19</v>
      </c>
      <c r="E17" s="105">
        <v>8</v>
      </c>
      <c r="F17" s="105">
        <v>800</v>
      </c>
      <c r="G17" s="105">
        <f t="shared" si="2"/>
        <v>801</v>
      </c>
      <c r="H17" s="105">
        <v>800</v>
      </c>
      <c r="I17" s="105">
        <v>1</v>
      </c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40</v>
      </c>
      <c r="C18" s="66" t="s">
        <v>226</v>
      </c>
      <c r="D18" s="105" t="s">
        <v>19</v>
      </c>
      <c r="E18" s="105">
        <v>8</v>
      </c>
      <c r="F18" s="105">
        <v>800</v>
      </c>
      <c r="G18" s="105">
        <f t="shared" si="1"/>
        <v>800</v>
      </c>
      <c r="H18" s="105">
        <v>800</v>
      </c>
      <c r="I18" s="104"/>
      <c r="J18" s="35">
        <f t="shared" si="0"/>
        <v>100</v>
      </c>
      <c r="K18" s="24"/>
    </row>
    <row r="19" spans="1:11" ht="21.95" customHeight="1">
      <c r="A19" s="28">
        <v>44873</v>
      </c>
      <c r="B19" s="66" t="s">
        <v>40</v>
      </c>
      <c r="C19" s="66" t="s">
        <v>226</v>
      </c>
      <c r="D19" s="105" t="s">
        <v>19</v>
      </c>
      <c r="E19" s="105">
        <v>8</v>
      </c>
      <c r="F19" s="105">
        <v>800</v>
      </c>
      <c r="G19" s="105">
        <f t="shared" si="1"/>
        <v>806</v>
      </c>
      <c r="H19" s="105">
        <v>800</v>
      </c>
      <c r="I19" s="105">
        <v>6</v>
      </c>
      <c r="J19" s="35">
        <f t="shared" ref="J19:J21" si="3">H19/F19*100</f>
        <v>100</v>
      </c>
      <c r="K19" s="24"/>
    </row>
    <row r="20" spans="1:11" ht="21.95" customHeight="1">
      <c r="A20" s="28">
        <v>44874</v>
      </c>
      <c r="B20" s="66" t="s">
        <v>40</v>
      </c>
      <c r="C20" s="66" t="s">
        <v>226</v>
      </c>
      <c r="D20" s="105" t="s">
        <v>19</v>
      </c>
      <c r="E20" s="105">
        <v>8</v>
      </c>
      <c r="F20" s="105">
        <v>800</v>
      </c>
      <c r="G20" s="105">
        <f t="shared" si="1"/>
        <v>800</v>
      </c>
      <c r="H20" s="105">
        <v>800</v>
      </c>
      <c r="I20" s="105"/>
      <c r="J20" s="35">
        <f t="shared" si="3"/>
        <v>100</v>
      </c>
      <c r="K20" s="24"/>
    </row>
    <row r="21" spans="1:11" ht="21.95" customHeight="1">
      <c r="A21" s="28">
        <v>44875</v>
      </c>
      <c r="B21" s="66" t="s">
        <v>40</v>
      </c>
      <c r="C21" s="66" t="s">
        <v>226</v>
      </c>
      <c r="D21" s="105" t="s">
        <v>19</v>
      </c>
      <c r="E21" s="105">
        <v>8</v>
      </c>
      <c r="F21" s="105">
        <v>800</v>
      </c>
      <c r="G21" s="105">
        <f t="shared" si="1"/>
        <v>804</v>
      </c>
      <c r="H21" s="105">
        <v>800</v>
      </c>
      <c r="I21" s="105">
        <v>4</v>
      </c>
      <c r="J21" s="35">
        <f t="shared" si="3"/>
        <v>100</v>
      </c>
      <c r="K21" s="24"/>
    </row>
    <row r="22" spans="1:11" ht="21.95" customHeight="1">
      <c r="A22" s="29">
        <v>44879</v>
      </c>
      <c r="B22" s="66" t="s">
        <v>124</v>
      </c>
      <c r="C22" s="66" t="s">
        <v>53</v>
      </c>
      <c r="D22" s="66" t="s">
        <v>19</v>
      </c>
      <c r="E22" s="105">
        <v>8</v>
      </c>
      <c r="F22" s="105">
        <v>856</v>
      </c>
      <c r="G22" s="105">
        <f t="shared" ref="G22:G23" si="4">SUM(H22+I22)</f>
        <v>875</v>
      </c>
      <c r="H22" s="105">
        <v>872</v>
      </c>
      <c r="I22" s="105">
        <v>3</v>
      </c>
      <c r="J22" s="35">
        <f t="shared" ref="J22:J23" si="5">H22/F22*100</f>
        <v>101.86915887850468</v>
      </c>
      <c r="K22" s="24"/>
    </row>
    <row r="23" spans="1:11" ht="21.95" customHeight="1">
      <c r="A23" s="29">
        <v>44880</v>
      </c>
      <c r="B23" s="66" t="s">
        <v>124</v>
      </c>
      <c r="C23" s="66" t="s">
        <v>53</v>
      </c>
      <c r="D23" s="66" t="s">
        <v>19</v>
      </c>
      <c r="E23" s="105">
        <v>8</v>
      </c>
      <c r="F23" s="105">
        <v>856</v>
      </c>
      <c r="G23" s="105">
        <f t="shared" si="4"/>
        <v>874</v>
      </c>
      <c r="H23" s="105">
        <v>872</v>
      </c>
      <c r="I23" s="105">
        <v>2</v>
      </c>
      <c r="J23" s="35">
        <f t="shared" si="5"/>
        <v>101.86915887850468</v>
      </c>
      <c r="K23" s="24"/>
    </row>
    <row r="24" spans="1:11" ht="21.95" customHeight="1">
      <c r="A24" s="29"/>
      <c r="B24" s="66"/>
      <c r="C24" s="66"/>
      <c r="D24" s="66"/>
      <c r="E24" s="105"/>
      <c r="F24" s="105"/>
      <c r="G24" s="105"/>
      <c r="H24" s="105"/>
      <c r="I24" s="105"/>
      <c r="J24" s="35"/>
      <c r="K24" s="24"/>
    </row>
    <row r="25" spans="1:11" ht="21.95" customHeight="1">
      <c r="A25" s="29"/>
      <c r="B25" s="66"/>
      <c r="C25" s="66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14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11312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11344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1403.7383177570096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96">
        <f>COUNTA(B10:B47)</f>
        <v>14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100.26702269692926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803F-7447-4EEB-9B4B-76893446FEF7}">
  <dimension ref="A1:K54"/>
  <sheetViews>
    <sheetView topLeftCell="A4" zoomScale="85" zoomScaleNormal="85" workbookViewId="0">
      <selection activeCell="A4" sqref="A4:K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162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163</v>
      </c>
      <c r="C10" s="66" t="s">
        <v>229</v>
      </c>
      <c r="D10" s="105" t="s">
        <v>19</v>
      </c>
      <c r="E10" s="105">
        <v>8</v>
      </c>
      <c r="F10" s="105">
        <v>1056</v>
      </c>
      <c r="G10" s="105">
        <f t="shared" ref="G10" si="0">SUM(H10+I10)</f>
        <v>1060</v>
      </c>
      <c r="H10" s="105">
        <v>1056</v>
      </c>
      <c r="I10" s="12">
        <v>4</v>
      </c>
      <c r="J10" s="35">
        <f t="shared" ref="J10:J25" si="1">H10/F10*100</f>
        <v>100</v>
      </c>
      <c r="K10" s="24"/>
    </row>
    <row r="11" spans="1:11" ht="21.95" customHeight="1">
      <c r="A11" s="28">
        <v>44860</v>
      </c>
      <c r="B11" s="66" t="s">
        <v>163</v>
      </c>
      <c r="C11" s="66" t="s">
        <v>229</v>
      </c>
      <c r="D11" s="105" t="s">
        <v>19</v>
      </c>
      <c r="E11" s="105">
        <v>8</v>
      </c>
      <c r="F11" s="105">
        <v>1056</v>
      </c>
      <c r="G11" s="105">
        <f t="shared" ref="G11" si="2">SUM(H11+I11)</f>
        <v>1059</v>
      </c>
      <c r="H11" s="105">
        <v>1056</v>
      </c>
      <c r="I11" s="12">
        <v>3</v>
      </c>
      <c r="J11" s="35">
        <f t="shared" si="1"/>
        <v>100</v>
      </c>
      <c r="K11" s="24"/>
    </row>
    <row r="12" spans="1:11" ht="21.95" customHeight="1">
      <c r="A12" s="27">
        <v>44861</v>
      </c>
      <c r="B12" s="66" t="s">
        <v>163</v>
      </c>
      <c r="C12" s="66" t="s">
        <v>229</v>
      </c>
      <c r="D12" s="12" t="s">
        <v>19</v>
      </c>
      <c r="E12" s="12">
        <v>8</v>
      </c>
      <c r="F12" s="105">
        <v>1056</v>
      </c>
      <c r="G12" s="12">
        <f t="shared" ref="G12:G25" si="3">SUM(H12+I12)</f>
        <v>1056</v>
      </c>
      <c r="H12" s="105">
        <v>1056</v>
      </c>
      <c r="I12" s="12"/>
      <c r="J12" s="35">
        <f t="shared" si="1"/>
        <v>100</v>
      </c>
      <c r="K12" s="24"/>
    </row>
    <row r="13" spans="1:11" ht="21.95" customHeight="1">
      <c r="A13" s="29">
        <v>44862</v>
      </c>
      <c r="B13" s="66" t="s">
        <v>163</v>
      </c>
      <c r="C13" s="66" t="s">
        <v>229</v>
      </c>
      <c r="D13" s="12" t="s">
        <v>19</v>
      </c>
      <c r="E13" s="12">
        <v>8</v>
      </c>
      <c r="F13" s="105">
        <v>1056</v>
      </c>
      <c r="G13" s="12">
        <f t="shared" si="3"/>
        <v>1061</v>
      </c>
      <c r="H13" s="105">
        <v>1056</v>
      </c>
      <c r="I13" s="12">
        <v>5</v>
      </c>
      <c r="J13" s="35">
        <f t="shared" si="1"/>
        <v>100</v>
      </c>
      <c r="K13" s="24"/>
    </row>
    <row r="14" spans="1:11" ht="21.95" customHeight="1">
      <c r="A14" s="29">
        <v>44865</v>
      </c>
      <c r="B14" s="66" t="s">
        <v>163</v>
      </c>
      <c r="C14" s="66" t="s">
        <v>229</v>
      </c>
      <c r="D14" s="105" t="s">
        <v>19</v>
      </c>
      <c r="E14" s="105">
        <v>8</v>
      </c>
      <c r="F14" s="105">
        <v>1056</v>
      </c>
      <c r="G14" s="105">
        <f t="shared" ref="G14" si="4">SUM(H14+I14)</f>
        <v>1056</v>
      </c>
      <c r="H14" s="105">
        <v>1056</v>
      </c>
      <c r="I14" s="12"/>
      <c r="J14" s="35">
        <f t="shared" si="1"/>
        <v>100</v>
      </c>
      <c r="K14" s="24"/>
    </row>
    <row r="15" spans="1:11" ht="21.95" customHeight="1">
      <c r="A15" s="28">
        <v>44866</v>
      </c>
      <c r="B15" s="66" t="s">
        <v>198</v>
      </c>
      <c r="C15" s="66" t="s">
        <v>229</v>
      </c>
      <c r="D15" s="12" t="s">
        <v>19</v>
      </c>
      <c r="E15" s="12">
        <v>8</v>
      </c>
      <c r="F15" s="105">
        <v>1056</v>
      </c>
      <c r="G15" s="12">
        <f t="shared" si="3"/>
        <v>1058</v>
      </c>
      <c r="H15" s="105">
        <v>1056</v>
      </c>
      <c r="I15" s="12">
        <v>2</v>
      </c>
      <c r="J15" s="35">
        <f t="shared" si="1"/>
        <v>100</v>
      </c>
      <c r="K15" s="24"/>
    </row>
    <row r="16" spans="1:11" ht="21.95" customHeight="1">
      <c r="A16" s="28">
        <v>44867</v>
      </c>
      <c r="B16" s="66" t="s">
        <v>163</v>
      </c>
      <c r="C16" s="66" t="s">
        <v>229</v>
      </c>
      <c r="D16" s="105" t="s">
        <v>19</v>
      </c>
      <c r="E16" s="105">
        <v>8</v>
      </c>
      <c r="F16" s="105">
        <v>1056</v>
      </c>
      <c r="G16" s="105">
        <f t="shared" ref="G16:G17" si="5">SUM(H16+I16)</f>
        <v>1056</v>
      </c>
      <c r="H16" s="105">
        <v>1056</v>
      </c>
      <c r="I16" s="12"/>
      <c r="J16" s="35">
        <f t="shared" si="1"/>
        <v>100</v>
      </c>
      <c r="K16" s="24"/>
    </row>
    <row r="17" spans="1:11" ht="21.95" customHeight="1">
      <c r="A17" s="28">
        <v>44868</v>
      </c>
      <c r="B17" s="66" t="s">
        <v>163</v>
      </c>
      <c r="C17" s="66" t="s">
        <v>229</v>
      </c>
      <c r="D17" s="105" t="s">
        <v>19</v>
      </c>
      <c r="E17" s="105">
        <v>8</v>
      </c>
      <c r="F17" s="105">
        <v>1056</v>
      </c>
      <c r="G17" s="105">
        <f t="shared" si="5"/>
        <v>1060</v>
      </c>
      <c r="H17" s="105">
        <v>1056</v>
      </c>
      <c r="I17" s="12">
        <v>4</v>
      </c>
      <c r="J17" s="35">
        <f t="shared" si="1"/>
        <v>100</v>
      </c>
      <c r="K17" s="24"/>
    </row>
    <row r="18" spans="1:11" ht="21.95" customHeight="1">
      <c r="A18" s="28">
        <v>44869</v>
      </c>
      <c r="B18" s="66" t="s">
        <v>163</v>
      </c>
      <c r="C18" s="66" t="s">
        <v>229</v>
      </c>
      <c r="D18" s="66" t="s">
        <v>19</v>
      </c>
      <c r="E18" s="12">
        <v>8</v>
      </c>
      <c r="F18" s="105">
        <v>1056</v>
      </c>
      <c r="G18" s="12">
        <f t="shared" si="3"/>
        <v>1061</v>
      </c>
      <c r="H18" s="105">
        <v>1056</v>
      </c>
      <c r="I18" s="12">
        <v>5</v>
      </c>
      <c r="J18" s="35">
        <f t="shared" si="1"/>
        <v>100</v>
      </c>
      <c r="K18" s="24"/>
    </row>
    <row r="19" spans="1:11" ht="21.95" customHeight="1">
      <c r="A19" s="28">
        <v>44872</v>
      </c>
      <c r="B19" s="66" t="s">
        <v>163</v>
      </c>
      <c r="C19" s="66" t="s">
        <v>229</v>
      </c>
      <c r="D19" s="105" t="s">
        <v>19</v>
      </c>
      <c r="E19" s="105">
        <v>8</v>
      </c>
      <c r="F19" s="105">
        <v>1056</v>
      </c>
      <c r="G19" s="105">
        <f t="shared" ref="G19:G20" si="6">SUM(H19+I19)</f>
        <v>1056</v>
      </c>
      <c r="H19" s="105">
        <v>1056</v>
      </c>
      <c r="I19" s="12"/>
      <c r="J19" s="35">
        <f t="shared" si="1"/>
        <v>100</v>
      </c>
      <c r="K19" s="24"/>
    </row>
    <row r="20" spans="1:11" ht="21.95" customHeight="1">
      <c r="A20" s="28">
        <v>44873</v>
      </c>
      <c r="B20" s="66" t="s">
        <v>163</v>
      </c>
      <c r="C20" s="66" t="s">
        <v>229</v>
      </c>
      <c r="D20" s="105" t="s">
        <v>19</v>
      </c>
      <c r="E20" s="105">
        <v>8</v>
      </c>
      <c r="F20" s="105">
        <v>1056</v>
      </c>
      <c r="G20" s="105">
        <f t="shared" si="6"/>
        <v>1062</v>
      </c>
      <c r="H20" s="105">
        <v>1056</v>
      </c>
      <c r="I20" s="12">
        <v>6</v>
      </c>
      <c r="J20" s="35">
        <f t="shared" si="1"/>
        <v>100</v>
      </c>
      <c r="K20" s="24"/>
    </row>
    <row r="21" spans="1:11" ht="21.95" customHeight="1">
      <c r="A21" s="28">
        <v>44874</v>
      </c>
      <c r="B21" s="66" t="s">
        <v>163</v>
      </c>
      <c r="C21" s="66" t="s">
        <v>229</v>
      </c>
      <c r="D21" s="105" t="s">
        <v>19</v>
      </c>
      <c r="E21" s="105">
        <v>8</v>
      </c>
      <c r="F21" s="105">
        <v>1056</v>
      </c>
      <c r="G21" s="105">
        <f t="shared" ref="G21" si="7">SUM(H21+I21)</f>
        <v>1056</v>
      </c>
      <c r="H21" s="105">
        <v>1056</v>
      </c>
      <c r="I21" s="12"/>
      <c r="J21" s="35">
        <f t="shared" si="1"/>
        <v>100</v>
      </c>
      <c r="K21" s="24"/>
    </row>
    <row r="22" spans="1:11" ht="21.95" customHeight="1">
      <c r="A22" s="28">
        <v>44875</v>
      </c>
      <c r="B22" s="66" t="s">
        <v>163</v>
      </c>
      <c r="C22" s="66" t="s">
        <v>229</v>
      </c>
      <c r="D22" s="105" t="s">
        <v>19</v>
      </c>
      <c r="E22" s="105">
        <v>8</v>
      </c>
      <c r="F22" s="105">
        <v>1056</v>
      </c>
      <c r="G22" s="105">
        <f t="shared" ref="G22" si="8">SUM(H22+I22)</f>
        <v>1064</v>
      </c>
      <c r="H22" s="105">
        <v>1056</v>
      </c>
      <c r="I22" s="12">
        <v>8</v>
      </c>
      <c r="J22" s="35">
        <f t="shared" si="1"/>
        <v>100</v>
      </c>
      <c r="K22" s="24"/>
    </row>
    <row r="23" spans="1:11" ht="21.95" customHeight="1">
      <c r="A23" s="28">
        <v>44876</v>
      </c>
      <c r="B23" s="66" t="s">
        <v>163</v>
      </c>
      <c r="C23" s="66" t="s">
        <v>229</v>
      </c>
      <c r="D23" s="105" t="s">
        <v>19</v>
      </c>
      <c r="E23" s="105">
        <v>8</v>
      </c>
      <c r="F23" s="105">
        <v>1056</v>
      </c>
      <c r="G23" s="105">
        <f t="shared" ref="G23" si="9">SUM(H23+I23)</f>
        <v>1056</v>
      </c>
      <c r="H23" s="105">
        <v>1056</v>
      </c>
      <c r="I23" s="36"/>
      <c r="J23" s="35">
        <f t="shared" si="1"/>
        <v>100</v>
      </c>
      <c r="K23" s="24"/>
    </row>
    <row r="24" spans="1:11" ht="21.95" customHeight="1">
      <c r="A24" s="115">
        <v>44879</v>
      </c>
      <c r="B24" s="114" t="s">
        <v>163</v>
      </c>
      <c r="C24" s="66" t="s">
        <v>229</v>
      </c>
      <c r="D24" s="66" t="s">
        <v>19</v>
      </c>
      <c r="E24" s="12">
        <v>8</v>
      </c>
      <c r="F24" s="12">
        <v>1056</v>
      </c>
      <c r="G24" s="12">
        <f t="shared" si="3"/>
        <v>2112</v>
      </c>
      <c r="H24" s="105">
        <v>1056</v>
      </c>
      <c r="I24" s="105">
        <v>1056</v>
      </c>
      <c r="J24" s="35">
        <f t="shared" si="1"/>
        <v>100</v>
      </c>
      <c r="K24" s="24"/>
    </row>
    <row r="25" spans="1:11" ht="21.95" customHeight="1">
      <c r="A25" s="29">
        <v>44880</v>
      </c>
      <c r="B25" s="114" t="s">
        <v>163</v>
      </c>
      <c r="C25" s="66" t="s">
        <v>229</v>
      </c>
      <c r="D25" s="66" t="s">
        <v>19</v>
      </c>
      <c r="E25" s="105">
        <v>8</v>
      </c>
      <c r="F25" s="105">
        <v>1056</v>
      </c>
      <c r="G25" s="12">
        <f t="shared" si="3"/>
        <v>1061</v>
      </c>
      <c r="H25" s="105">
        <v>1056</v>
      </c>
      <c r="I25" s="12">
        <v>5</v>
      </c>
      <c r="J25" s="35">
        <f t="shared" si="1"/>
        <v>100</v>
      </c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16896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16896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1600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6DC1-1537-421A-9269-50763F5D78B8}">
  <dimension ref="A1:K54"/>
  <sheetViews>
    <sheetView topLeftCell="A10" zoomScale="85" zoomScaleNormal="85" workbookViewId="0">
      <selection activeCell="G25" sqref="G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173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22</v>
      </c>
      <c r="C10" s="66" t="s">
        <v>161</v>
      </c>
      <c r="D10" s="12" t="s">
        <v>19</v>
      </c>
      <c r="E10" s="12">
        <v>8</v>
      </c>
      <c r="F10" s="12">
        <v>312</v>
      </c>
      <c r="G10" s="12">
        <f>SUM(H10+I10)</f>
        <v>315</v>
      </c>
      <c r="H10" s="12">
        <v>312</v>
      </c>
      <c r="I10" s="12">
        <v>3</v>
      </c>
      <c r="J10" s="35">
        <f t="shared" ref="J10:J13" si="0">H10/F10*100</f>
        <v>100</v>
      </c>
      <c r="K10" s="24"/>
    </row>
    <row r="11" spans="1:11" ht="21.95" customHeight="1">
      <c r="A11" s="28">
        <v>44860</v>
      </c>
      <c r="B11" s="66" t="s">
        <v>22</v>
      </c>
      <c r="C11" s="66" t="s">
        <v>161</v>
      </c>
      <c r="D11" s="12" t="s">
        <v>19</v>
      </c>
      <c r="E11" s="12">
        <v>8</v>
      </c>
      <c r="F11" s="12">
        <v>312</v>
      </c>
      <c r="G11" s="12">
        <f t="shared" ref="G11:G13" si="1">SUM(H11+I11)</f>
        <v>313</v>
      </c>
      <c r="H11" s="12">
        <v>312</v>
      </c>
      <c r="I11" s="12">
        <v>1</v>
      </c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22</v>
      </c>
      <c r="C12" s="66" t="s">
        <v>161</v>
      </c>
      <c r="D12" s="12" t="s">
        <v>19</v>
      </c>
      <c r="E12" s="12">
        <v>8</v>
      </c>
      <c r="F12" s="12">
        <v>312</v>
      </c>
      <c r="G12" s="12">
        <f t="shared" si="1"/>
        <v>317</v>
      </c>
      <c r="H12" s="12">
        <v>312</v>
      </c>
      <c r="I12" s="12">
        <v>5</v>
      </c>
      <c r="J12" s="35">
        <f>H12/F12*100</f>
        <v>100</v>
      </c>
      <c r="K12" s="24"/>
    </row>
    <row r="13" spans="1:11" ht="21.95" customHeight="1">
      <c r="A13" s="29">
        <v>44862</v>
      </c>
      <c r="B13" s="66" t="s">
        <v>22</v>
      </c>
      <c r="C13" s="66" t="s">
        <v>155</v>
      </c>
      <c r="D13" s="12" t="s">
        <v>19</v>
      </c>
      <c r="E13" s="12">
        <v>8</v>
      </c>
      <c r="F13" s="12">
        <v>312</v>
      </c>
      <c r="G13" s="12">
        <f t="shared" si="1"/>
        <v>441</v>
      </c>
      <c r="H13" s="12">
        <v>441</v>
      </c>
      <c r="I13" s="12"/>
      <c r="J13" s="35">
        <f t="shared" si="0"/>
        <v>141.34615384615387</v>
      </c>
      <c r="K13" s="24"/>
    </row>
    <row r="14" spans="1:11" ht="21.95" customHeight="1">
      <c r="A14" s="28">
        <v>44866</v>
      </c>
      <c r="B14" s="66" t="s">
        <v>22</v>
      </c>
      <c r="C14" s="66" t="s">
        <v>161</v>
      </c>
      <c r="D14" s="105" t="s">
        <v>19</v>
      </c>
      <c r="E14" s="105">
        <v>8</v>
      </c>
      <c r="F14" s="105">
        <v>312</v>
      </c>
      <c r="G14" s="105">
        <f t="shared" ref="G14:G19" si="2">SUM(H14+I14)</f>
        <v>312</v>
      </c>
      <c r="H14" s="105">
        <v>312</v>
      </c>
      <c r="I14" s="105"/>
      <c r="J14" s="35">
        <f t="shared" ref="J14:J19" si="3">H14/F14*100</f>
        <v>100</v>
      </c>
      <c r="K14" s="24"/>
    </row>
    <row r="15" spans="1:11" ht="21.95" customHeight="1">
      <c r="A15" s="28">
        <v>44867</v>
      </c>
      <c r="B15" s="66" t="s">
        <v>62</v>
      </c>
      <c r="C15" s="66" t="s">
        <v>161</v>
      </c>
      <c r="D15" s="105" t="s">
        <v>19</v>
      </c>
      <c r="E15" s="105">
        <v>8</v>
      </c>
      <c r="F15" s="105">
        <v>312</v>
      </c>
      <c r="G15" s="105">
        <f t="shared" si="2"/>
        <v>318</v>
      </c>
      <c r="H15" s="105">
        <v>312</v>
      </c>
      <c r="I15" s="105">
        <v>6</v>
      </c>
      <c r="J15" s="35">
        <f t="shared" si="3"/>
        <v>100</v>
      </c>
      <c r="K15" s="24"/>
    </row>
    <row r="16" spans="1:11" ht="21.95" customHeight="1">
      <c r="A16" s="28">
        <v>44868</v>
      </c>
      <c r="B16" s="66" t="s">
        <v>221</v>
      </c>
      <c r="C16" s="66" t="s">
        <v>209</v>
      </c>
      <c r="D16" s="66" t="s">
        <v>19</v>
      </c>
      <c r="E16" s="105">
        <v>8</v>
      </c>
      <c r="F16" s="105">
        <v>800</v>
      </c>
      <c r="G16" s="105">
        <f t="shared" si="2"/>
        <v>800</v>
      </c>
      <c r="H16" s="105">
        <v>800</v>
      </c>
      <c r="I16" s="105"/>
      <c r="J16" s="35">
        <f t="shared" si="3"/>
        <v>100</v>
      </c>
      <c r="K16" s="24"/>
    </row>
    <row r="17" spans="1:11" ht="21.95" customHeight="1">
      <c r="A17" s="28">
        <v>44869</v>
      </c>
      <c r="B17" s="66" t="s">
        <v>221</v>
      </c>
      <c r="C17" s="66" t="s">
        <v>209</v>
      </c>
      <c r="D17" s="66" t="s">
        <v>19</v>
      </c>
      <c r="E17" s="105">
        <v>8</v>
      </c>
      <c r="F17" s="105">
        <v>800</v>
      </c>
      <c r="G17" s="105">
        <f t="shared" si="2"/>
        <v>807</v>
      </c>
      <c r="H17" s="105">
        <v>800</v>
      </c>
      <c r="I17" s="105">
        <v>7</v>
      </c>
      <c r="J17" s="35">
        <f t="shared" si="3"/>
        <v>100</v>
      </c>
      <c r="K17" s="24"/>
    </row>
    <row r="18" spans="1:11" ht="21.95" customHeight="1">
      <c r="A18" s="28">
        <v>44872</v>
      </c>
      <c r="B18" s="66" t="s">
        <v>221</v>
      </c>
      <c r="C18" s="66" t="s">
        <v>209</v>
      </c>
      <c r="D18" s="66" t="s">
        <v>19</v>
      </c>
      <c r="E18" s="105">
        <v>8</v>
      </c>
      <c r="F18" s="105">
        <v>800</v>
      </c>
      <c r="G18" s="105">
        <f t="shared" si="2"/>
        <v>805</v>
      </c>
      <c r="H18" s="105">
        <v>800</v>
      </c>
      <c r="I18" s="105">
        <v>5</v>
      </c>
      <c r="J18" s="35">
        <f t="shared" si="3"/>
        <v>100</v>
      </c>
      <c r="K18" s="24"/>
    </row>
    <row r="19" spans="1:11" ht="21.95" customHeight="1">
      <c r="A19" s="28">
        <v>44873</v>
      </c>
      <c r="B19" s="66" t="s">
        <v>221</v>
      </c>
      <c r="C19" s="66" t="s">
        <v>209</v>
      </c>
      <c r="D19" s="66" t="s">
        <v>19</v>
      </c>
      <c r="E19" s="105">
        <v>8</v>
      </c>
      <c r="F19" s="105">
        <v>800</v>
      </c>
      <c r="G19" s="105">
        <f t="shared" si="2"/>
        <v>802</v>
      </c>
      <c r="H19" s="105">
        <v>800</v>
      </c>
      <c r="I19" s="105">
        <v>2</v>
      </c>
      <c r="J19" s="35">
        <f t="shared" si="3"/>
        <v>100</v>
      </c>
      <c r="K19" s="24"/>
    </row>
    <row r="20" spans="1:11" ht="21.95" customHeight="1">
      <c r="A20" s="28">
        <v>44876</v>
      </c>
      <c r="B20" s="66" t="s">
        <v>227</v>
      </c>
      <c r="C20" s="66" t="s">
        <v>228</v>
      </c>
      <c r="D20" s="66" t="s">
        <v>19</v>
      </c>
      <c r="E20" s="105">
        <v>8</v>
      </c>
      <c r="F20" s="105">
        <v>480</v>
      </c>
      <c r="G20" s="105">
        <f t="shared" ref="G20:G22" si="4">SUM(H20+I20)</f>
        <v>480</v>
      </c>
      <c r="H20" s="105">
        <v>480</v>
      </c>
      <c r="I20" s="104"/>
      <c r="J20" s="35">
        <f t="shared" ref="J20:J22" si="5">H20/F20*100</f>
        <v>100</v>
      </c>
      <c r="K20" s="24"/>
    </row>
    <row r="21" spans="1:11" ht="21.95" customHeight="1">
      <c r="A21" s="29">
        <v>44879</v>
      </c>
      <c r="B21" s="66" t="s">
        <v>227</v>
      </c>
      <c r="C21" s="66" t="s">
        <v>228</v>
      </c>
      <c r="D21" s="66" t="s">
        <v>19</v>
      </c>
      <c r="E21" s="105">
        <v>8</v>
      </c>
      <c r="F21" s="105">
        <v>480</v>
      </c>
      <c r="G21" s="105">
        <f t="shared" si="4"/>
        <v>485</v>
      </c>
      <c r="H21" s="105">
        <v>480</v>
      </c>
      <c r="I21" s="105">
        <v>5</v>
      </c>
      <c r="J21" s="35">
        <f t="shared" si="5"/>
        <v>100</v>
      </c>
      <c r="K21" s="24"/>
    </row>
    <row r="22" spans="1:11" ht="21.95" customHeight="1">
      <c r="A22" s="29">
        <v>44880</v>
      </c>
      <c r="B22" s="66" t="s">
        <v>221</v>
      </c>
      <c r="C22" s="66" t="s">
        <v>209</v>
      </c>
      <c r="D22" s="66" t="s">
        <v>19</v>
      </c>
      <c r="E22" s="105">
        <v>8</v>
      </c>
      <c r="F22" s="105">
        <v>800</v>
      </c>
      <c r="G22" s="105">
        <f t="shared" si="4"/>
        <v>806</v>
      </c>
      <c r="H22" s="105">
        <v>800</v>
      </c>
      <c r="I22" s="105">
        <v>6</v>
      </c>
      <c r="J22" s="35">
        <f t="shared" si="5"/>
        <v>100</v>
      </c>
      <c r="K22" s="24"/>
    </row>
    <row r="23" spans="1:11" ht="21.95" customHeight="1">
      <c r="A23" s="29"/>
      <c r="B23" s="66"/>
      <c r="C23" s="66"/>
      <c r="D23" s="66"/>
      <c r="E23" s="105"/>
      <c r="F23" s="105"/>
      <c r="G23" s="105"/>
      <c r="H23" s="105"/>
      <c r="I23" s="105"/>
      <c r="J23" s="35"/>
      <c r="K23" s="24"/>
    </row>
    <row r="24" spans="1:11" ht="21.95" customHeight="1">
      <c r="A24" s="29"/>
      <c r="B24" s="66"/>
      <c r="C24" s="66"/>
      <c r="D24" s="66"/>
      <c r="E24" s="105"/>
      <c r="F24" s="105"/>
      <c r="G24" s="105"/>
      <c r="H24" s="105"/>
      <c r="I24" s="105"/>
      <c r="J24" s="35"/>
      <c r="K24" s="24"/>
    </row>
    <row r="25" spans="1:11" ht="21.95" customHeight="1">
      <c r="A25" s="29"/>
      <c r="B25" s="66"/>
      <c r="C25" s="66"/>
      <c r="D25" s="66"/>
      <c r="E25" s="105"/>
      <c r="F25" s="105"/>
      <c r="G25" s="12"/>
      <c r="H25" s="105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13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6832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6961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1341.3461538461538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13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103.18047337278107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6BDC-E098-4CB2-968F-E98CA3D282C3}">
  <dimension ref="A1:K54"/>
  <sheetViews>
    <sheetView topLeftCell="A11" zoomScale="85" zoomScaleNormal="85" workbookViewId="0">
      <selection activeCell="G24" sqref="G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160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152</v>
      </c>
      <c r="D10" s="12" t="s">
        <v>19</v>
      </c>
      <c r="E10" s="12">
        <v>8</v>
      </c>
      <c r="F10" s="12">
        <v>544</v>
      </c>
      <c r="G10" s="12">
        <f>SUM(H10+I10)</f>
        <v>545</v>
      </c>
      <c r="H10" s="12">
        <v>544</v>
      </c>
      <c r="I10" s="12">
        <v>1</v>
      </c>
      <c r="J10" s="35">
        <f t="shared" ref="J10:J25" si="0">H10/F10*100</f>
        <v>100</v>
      </c>
      <c r="K10" s="24"/>
    </row>
    <row r="11" spans="1:11" ht="21.95" customHeight="1">
      <c r="A11" s="28">
        <v>44860</v>
      </c>
      <c r="B11" s="66" t="s">
        <v>124</v>
      </c>
      <c r="C11" s="66" t="s">
        <v>152</v>
      </c>
      <c r="D11" s="105" t="s">
        <v>19</v>
      </c>
      <c r="E11" s="105">
        <v>8</v>
      </c>
      <c r="F11" s="105">
        <v>544</v>
      </c>
      <c r="G11" s="105">
        <f>SUM(H11+I11)</f>
        <v>547</v>
      </c>
      <c r="H11" s="105">
        <v>544</v>
      </c>
      <c r="I11" s="12">
        <v>3</v>
      </c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124</v>
      </c>
      <c r="C12" s="66" t="s">
        <v>137</v>
      </c>
      <c r="D12" s="12" t="s">
        <v>19</v>
      </c>
      <c r="E12" s="12">
        <v>8</v>
      </c>
      <c r="F12" s="12">
        <v>408</v>
      </c>
      <c r="G12" s="12">
        <f t="shared" ref="G12:G15" si="1">SUM(H12+I12)</f>
        <v>408</v>
      </c>
      <c r="H12" s="12">
        <v>408</v>
      </c>
      <c r="I12" s="12"/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138</v>
      </c>
      <c r="C13" s="66" t="s">
        <v>39</v>
      </c>
      <c r="D13" s="12" t="s">
        <v>19</v>
      </c>
      <c r="E13" s="12">
        <v>8</v>
      </c>
      <c r="F13" s="12">
        <v>800</v>
      </c>
      <c r="G13" s="12">
        <f t="shared" si="1"/>
        <v>803</v>
      </c>
      <c r="H13" s="12">
        <v>800</v>
      </c>
      <c r="I13" s="12">
        <v>3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124</v>
      </c>
      <c r="C14" s="66" t="s">
        <v>137</v>
      </c>
      <c r="D14" s="105" t="s">
        <v>19</v>
      </c>
      <c r="E14" s="105">
        <v>8</v>
      </c>
      <c r="F14" s="105">
        <v>408</v>
      </c>
      <c r="G14" s="105">
        <f t="shared" ref="G14" si="2">SUM(H14+I14)</f>
        <v>408</v>
      </c>
      <c r="H14" s="105">
        <v>408</v>
      </c>
      <c r="I14" s="105"/>
      <c r="J14" s="35">
        <f t="shared" ref="J14" si="3">H14/F14*100</f>
        <v>100</v>
      </c>
      <c r="K14" s="24"/>
    </row>
    <row r="15" spans="1:11" ht="21.95" customHeight="1">
      <c r="A15" s="28">
        <v>44866</v>
      </c>
      <c r="B15" s="66" t="s">
        <v>138</v>
      </c>
      <c r="C15" s="66" t="s">
        <v>39</v>
      </c>
      <c r="D15" s="105" t="s">
        <v>19</v>
      </c>
      <c r="E15" s="105">
        <v>8</v>
      </c>
      <c r="F15" s="12">
        <v>800</v>
      </c>
      <c r="G15" s="12">
        <f t="shared" si="1"/>
        <v>805</v>
      </c>
      <c r="H15" s="12">
        <v>800</v>
      </c>
      <c r="I15" s="12">
        <v>5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138</v>
      </c>
      <c r="C16" s="66" t="s">
        <v>39</v>
      </c>
      <c r="D16" s="105" t="s">
        <v>19</v>
      </c>
      <c r="E16" s="105">
        <v>8</v>
      </c>
      <c r="F16" s="105">
        <v>800</v>
      </c>
      <c r="G16" s="105">
        <f t="shared" ref="G16" si="4">SUM(H16+I16)</f>
        <v>800</v>
      </c>
      <c r="H16" s="105">
        <v>800</v>
      </c>
      <c r="I16" s="12"/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138</v>
      </c>
      <c r="C17" s="66" t="s">
        <v>39</v>
      </c>
      <c r="D17" s="105" t="s">
        <v>19</v>
      </c>
      <c r="E17" s="105">
        <v>8</v>
      </c>
      <c r="F17" s="105">
        <v>800</v>
      </c>
      <c r="G17" s="105">
        <f t="shared" ref="G17:G25" si="5">SUM(H17+I17)</f>
        <v>806</v>
      </c>
      <c r="H17" s="105">
        <v>800</v>
      </c>
      <c r="I17" s="12">
        <v>6</v>
      </c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138</v>
      </c>
      <c r="C18" s="66" t="s">
        <v>39</v>
      </c>
      <c r="D18" s="105" t="s">
        <v>19</v>
      </c>
      <c r="E18" s="105">
        <v>8</v>
      </c>
      <c r="F18" s="105">
        <v>800</v>
      </c>
      <c r="G18" s="105">
        <f t="shared" si="5"/>
        <v>800</v>
      </c>
      <c r="H18" s="105">
        <v>800</v>
      </c>
      <c r="I18" s="12"/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138</v>
      </c>
      <c r="C19" s="66" t="s">
        <v>39</v>
      </c>
      <c r="D19" s="105" t="s">
        <v>19</v>
      </c>
      <c r="E19" s="105">
        <v>8</v>
      </c>
      <c r="F19" s="105">
        <v>800</v>
      </c>
      <c r="G19" s="105">
        <f t="shared" si="5"/>
        <v>807</v>
      </c>
      <c r="H19" s="105">
        <v>800</v>
      </c>
      <c r="I19" s="12">
        <v>7</v>
      </c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138</v>
      </c>
      <c r="C20" s="66" t="s">
        <v>39</v>
      </c>
      <c r="D20" s="105" t="s">
        <v>19</v>
      </c>
      <c r="E20" s="105">
        <v>8</v>
      </c>
      <c r="F20" s="105">
        <v>800</v>
      </c>
      <c r="G20" s="105">
        <f t="shared" si="5"/>
        <v>800</v>
      </c>
      <c r="H20" s="105">
        <v>800</v>
      </c>
      <c r="I20" s="12"/>
      <c r="J20" s="35">
        <f t="shared" si="0"/>
        <v>100</v>
      </c>
      <c r="K20" s="24"/>
    </row>
    <row r="21" spans="1:11" ht="21.95" customHeight="1">
      <c r="A21" s="29">
        <v>44874</v>
      </c>
      <c r="B21" s="66" t="s">
        <v>138</v>
      </c>
      <c r="C21" s="66" t="s">
        <v>39</v>
      </c>
      <c r="D21" s="105" t="s">
        <v>19</v>
      </c>
      <c r="E21" s="105">
        <v>8</v>
      </c>
      <c r="F21" s="105">
        <v>800</v>
      </c>
      <c r="G21" s="105">
        <f t="shared" si="5"/>
        <v>808</v>
      </c>
      <c r="H21" s="105">
        <v>800</v>
      </c>
      <c r="I21" s="12">
        <v>8</v>
      </c>
      <c r="J21" s="35">
        <f t="shared" si="0"/>
        <v>100</v>
      </c>
      <c r="K21" s="24"/>
    </row>
    <row r="22" spans="1:11" ht="21.95" customHeight="1">
      <c r="A22" s="29">
        <v>44875</v>
      </c>
      <c r="B22" s="66" t="s">
        <v>138</v>
      </c>
      <c r="C22" s="66" t="s">
        <v>39</v>
      </c>
      <c r="D22" s="105" t="s">
        <v>19</v>
      </c>
      <c r="E22" s="105">
        <v>8</v>
      </c>
      <c r="F22" s="105">
        <v>800</v>
      </c>
      <c r="G22" s="105">
        <f t="shared" si="5"/>
        <v>800</v>
      </c>
      <c r="H22" s="105">
        <v>800</v>
      </c>
      <c r="I22" s="12"/>
      <c r="J22" s="35">
        <f t="shared" si="0"/>
        <v>100</v>
      </c>
      <c r="K22" s="24"/>
    </row>
    <row r="23" spans="1:11" ht="21.95" customHeight="1">
      <c r="A23" s="29">
        <v>44876</v>
      </c>
      <c r="B23" s="66" t="s">
        <v>138</v>
      </c>
      <c r="C23" s="66" t="s">
        <v>39</v>
      </c>
      <c r="D23" s="105" t="s">
        <v>19</v>
      </c>
      <c r="E23" s="105">
        <v>8</v>
      </c>
      <c r="F23" s="105">
        <v>800</v>
      </c>
      <c r="G23" s="105">
        <f t="shared" si="5"/>
        <v>801</v>
      </c>
      <c r="H23" s="105">
        <v>800</v>
      </c>
      <c r="I23" s="36">
        <v>1</v>
      </c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138</v>
      </c>
      <c r="C24" s="66" t="s">
        <v>39</v>
      </c>
      <c r="D24" s="105" t="s">
        <v>19</v>
      </c>
      <c r="E24" s="105">
        <v>8</v>
      </c>
      <c r="F24" s="105">
        <v>800</v>
      </c>
      <c r="G24" s="105">
        <f t="shared" si="5"/>
        <v>800</v>
      </c>
      <c r="H24" s="105">
        <v>800</v>
      </c>
      <c r="I24" s="12"/>
      <c r="J24" s="35">
        <f t="shared" si="0"/>
        <v>100</v>
      </c>
      <c r="K24" s="24"/>
    </row>
    <row r="25" spans="1:11" ht="21.95" customHeight="1">
      <c r="A25" s="29">
        <v>44880</v>
      </c>
      <c r="B25" s="66" t="s">
        <v>138</v>
      </c>
      <c r="C25" s="66" t="s">
        <v>39</v>
      </c>
      <c r="D25" s="105" t="s">
        <v>19</v>
      </c>
      <c r="E25" s="105">
        <v>8</v>
      </c>
      <c r="F25" s="105">
        <v>800</v>
      </c>
      <c r="G25" s="105">
        <f t="shared" si="5"/>
        <v>802</v>
      </c>
      <c r="H25" s="105">
        <v>800</v>
      </c>
      <c r="I25" s="12">
        <v>2</v>
      </c>
      <c r="J25" s="35">
        <f t="shared" si="0"/>
        <v>100</v>
      </c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v>22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11504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11504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1600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5AF8-605F-4A55-9334-42B59C67A7F2}">
  <dimension ref="A1:K54"/>
  <sheetViews>
    <sheetView topLeftCell="A4" zoomScale="70" zoomScaleNormal="70" workbookViewId="0">
      <selection activeCell="A11" sqref="A11"/>
    </sheetView>
  </sheetViews>
  <sheetFormatPr defaultColWidth="9" defaultRowHeight="15.75"/>
  <cols>
    <col min="1" max="1" width="11.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12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11" t="s">
        <v>2</v>
      </c>
      <c r="B7" s="123" t="s">
        <v>225</v>
      </c>
      <c r="C7" s="123"/>
      <c r="D7" s="123"/>
      <c r="E7" s="123"/>
      <c r="F7" s="113" t="s">
        <v>3</v>
      </c>
      <c r="G7" s="123" t="s">
        <v>211</v>
      </c>
      <c r="H7" s="123"/>
      <c r="I7" s="123"/>
      <c r="J7" s="123"/>
      <c r="K7" s="124"/>
    </row>
    <row r="8" spans="1:11" ht="24" customHeight="1">
      <c r="A8" s="111" t="s">
        <v>4</v>
      </c>
      <c r="B8" s="125" t="s">
        <v>5</v>
      </c>
      <c r="C8" s="125"/>
      <c r="D8" s="125"/>
      <c r="E8" s="125"/>
      <c r="F8" s="113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44859</v>
      </c>
      <c r="B10" s="61" t="s">
        <v>40</v>
      </c>
      <c r="C10" s="61" t="s">
        <v>39</v>
      </c>
      <c r="D10" s="61" t="s">
        <v>117</v>
      </c>
      <c r="E10" s="10">
        <v>8</v>
      </c>
      <c r="F10" s="10">
        <v>800</v>
      </c>
      <c r="G10" s="10">
        <v>800</v>
      </c>
      <c r="H10" s="10">
        <v>800</v>
      </c>
      <c r="I10" s="105"/>
      <c r="J10" s="23">
        <f t="shared" ref="J10:J24" si="0">H10/F10*100</f>
        <v>100</v>
      </c>
      <c r="K10" s="24"/>
    </row>
    <row r="11" spans="1:11" ht="21.95" customHeight="1">
      <c r="A11" s="27">
        <v>44860</v>
      </c>
      <c r="B11" s="61" t="s">
        <v>40</v>
      </c>
      <c r="C11" s="61" t="s">
        <v>39</v>
      </c>
      <c r="D11" s="61" t="s">
        <v>117</v>
      </c>
      <c r="E11" s="10">
        <v>8</v>
      </c>
      <c r="F11" s="10">
        <v>800</v>
      </c>
      <c r="G11" s="10">
        <v>800</v>
      </c>
      <c r="H11" s="10">
        <v>800</v>
      </c>
      <c r="I11" s="105"/>
      <c r="J11" s="23">
        <f t="shared" si="0"/>
        <v>100</v>
      </c>
      <c r="K11" s="24"/>
    </row>
    <row r="12" spans="1:11" ht="21.95" customHeight="1">
      <c r="A12" s="27">
        <v>44861</v>
      </c>
      <c r="B12" s="61" t="s">
        <v>40</v>
      </c>
      <c r="C12" s="61" t="s">
        <v>39</v>
      </c>
      <c r="D12" s="61" t="s">
        <v>117</v>
      </c>
      <c r="E12" s="10">
        <v>8</v>
      </c>
      <c r="F12" s="10">
        <v>800</v>
      </c>
      <c r="G12" s="10">
        <v>800</v>
      </c>
      <c r="H12" s="10">
        <v>800</v>
      </c>
      <c r="I12" s="105"/>
      <c r="J12" s="23">
        <f t="shared" si="0"/>
        <v>100</v>
      </c>
      <c r="K12" s="24"/>
    </row>
    <row r="13" spans="1:11" ht="21.95" customHeight="1">
      <c r="A13" s="27">
        <v>44865</v>
      </c>
      <c r="B13" s="61" t="s">
        <v>40</v>
      </c>
      <c r="C13" s="61" t="s">
        <v>39</v>
      </c>
      <c r="D13" s="61" t="s">
        <v>117</v>
      </c>
      <c r="E13" s="10">
        <v>8</v>
      </c>
      <c r="F13" s="10">
        <v>800</v>
      </c>
      <c r="G13" s="10">
        <v>800</v>
      </c>
      <c r="H13" s="10">
        <v>800</v>
      </c>
      <c r="I13" s="105"/>
      <c r="J13" s="23">
        <f t="shared" si="0"/>
        <v>100</v>
      </c>
      <c r="K13" s="24"/>
    </row>
    <row r="14" spans="1:11" ht="21.95" customHeight="1">
      <c r="A14" s="27">
        <v>44866</v>
      </c>
      <c r="B14" s="61" t="s">
        <v>40</v>
      </c>
      <c r="C14" s="61" t="s">
        <v>39</v>
      </c>
      <c r="D14" s="61" t="s">
        <v>117</v>
      </c>
      <c r="E14" s="10">
        <v>8</v>
      </c>
      <c r="F14" s="10">
        <v>800</v>
      </c>
      <c r="G14" s="10">
        <v>800</v>
      </c>
      <c r="H14" s="10">
        <v>800</v>
      </c>
      <c r="I14" s="105"/>
      <c r="J14" s="23">
        <f t="shared" si="0"/>
        <v>100</v>
      </c>
      <c r="K14" s="24"/>
    </row>
    <row r="15" spans="1:11" ht="21.95" customHeight="1">
      <c r="A15" s="27">
        <v>44867</v>
      </c>
      <c r="B15" s="61" t="s">
        <v>40</v>
      </c>
      <c r="C15" s="61" t="s">
        <v>39</v>
      </c>
      <c r="D15" s="61" t="s">
        <v>117</v>
      </c>
      <c r="E15" s="10">
        <v>8</v>
      </c>
      <c r="F15" s="10">
        <v>800</v>
      </c>
      <c r="G15" s="10">
        <v>800</v>
      </c>
      <c r="H15" s="10">
        <v>800</v>
      </c>
      <c r="I15" s="105"/>
      <c r="J15" s="23">
        <f t="shared" si="0"/>
        <v>100</v>
      </c>
      <c r="K15" s="24"/>
    </row>
    <row r="16" spans="1:11" ht="21.95" customHeight="1">
      <c r="A16" s="27">
        <v>44868</v>
      </c>
      <c r="B16" s="61" t="s">
        <v>40</v>
      </c>
      <c r="C16" s="61" t="s">
        <v>39</v>
      </c>
      <c r="D16" s="61" t="s">
        <v>117</v>
      </c>
      <c r="E16" s="10">
        <v>8</v>
      </c>
      <c r="F16" s="10">
        <v>800</v>
      </c>
      <c r="G16" s="10">
        <v>800</v>
      </c>
      <c r="H16" s="10">
        <v>800</v>
      </c>
      <c r="I16" s="105"/>
      <c r="J16" s="23">
        <f t="shared" si="0"/>
        <v>100</v>
      </c>
      <c r="K16" s="24"/>
    </row>
    <row r="17" spans="1:11" ht="21.95" customHeight="1">
      <c r="A17" s="27">
        <v>44869</v>
      </c>
      <c r="B17" s="61" t="s">
        <v>40</v>
      </c>
      <c r="C17" s="61" t="s">
        <v>39</v>
      </c>
      <c r="D17" s="61" t="s">
        <v>117</v>
      </c>
      <c r="E17" s="10">
        <v>8</v>
      </c>
      <c r="F17" s="10">
        <v>800</v>
      </c>
      <c r="G17" s="10">
        <v>800</v>
      </c>
      <c r="H17" s="10">
        <v>800</v>
      </c>
      <c r="I17" s="105"/>
      <c r="J17" s="23">
        <f t="shared" si="0"/>
        <v>100</v>
      </c>
      <c r="K17" s="24"/>
    </row>
    <row r="18" spans="1:11" ht="21.95" customHeight="1">
      <c r="A18" s="27">
        <v>44872</v>
      </c>
      <c r="B18" s="61" t="s">
        <v>40</v>
      </c>
      <c r="C18" s="61" t="s">
        <v>39</v>
      </c>
      <c r="D18" s="61" t="s">
        <v>117</v>
      </c>
      <c r="E18" s="10">
        <v>8</v>
      </c>
      <c r="F18" s="10">
        <v>800</v>
      </c>
      <c r="G18" s="10">
        <v>800</v>
      </c>
      <c r="H18" s="10">
        <v>800</v>
      </c>
      <c r="I18" s="105"/>
      <c r="J18" s="23">
        <f t="shared" si="0"/>
        <v>100</v>
      </c>
      <c r="K18" s="24"/>
    </row>
    <row r="19" spans="1:11" ht="21.95" customHeight="1">
      <c r="A19" s="27">
        <v>44873</v>
      </c>
      <c r="B19" s="61" t="s">
        <v>40</v>
      </c>
      <c r="C19" s="61" t="s">
        <v>39</v>
      </c>
      <c r="D19" s="61" t="s">
        <v>117</v>
      </c>
      <c r="E19" s="10">
        <v>8</v>
      </c>
      <c r="F19" s="10">
        <v>800</v>
      </c>
      <c r="G19" s="10">
        <v>800</v>
      </c>
      <c r="H19" s="10">
        <v>800</v>
      </c>
      <c r="I19" s="105"/>
      <c r="J19" s="23">
        <f t="shared" si="0"/>
        <v>100</v>
      </c>
      <c r="K19" s="24"/>
    </row>
    <row r="20" spans="1:11" ht="21.95" customHeight="1">
      <c r="A20" s="27">
        <v>44874</v>
      </c>
      <c r="B20" s="61" t="s">
        <v>40</v>
      </c>
      <c r="C20" s="61" t="s">
        <v>39</v>
      </c>
      <c r="D20" s="61" t="s">
        <v>117</v>
      </c>
      <c r="E20" s="10">
        <v>8</v>
      </c>
      <c r="F20" s="10">
        <v>800</v>
      </c>
      <c r="G20" s="10">
        <v>800</v>
      </c>
      <c r="H20" s="10">
        <v>800</v>
      </c>
      <c r="I20" s="105"/>
      <c r="J20" s="23">
        <f t="shared" si="0"/>
        <v>100</v>
      </c>
      <c r="K20" s="24"/>
    </row>
    <row r="21" spans="1:11" ht="21.95" customHeight="1">
      <c r="A21" s="27">
        <v>44875</v>
      </c>
      <c r="B21" s="61" t="s">
        <v>40</v>
      </c>
      <c r="C21" s="61" t="s">
        <v>39</v>
      </c>
      <c r="D21" s="61" t="s">
        <v>117</v>
      </c>
      <c r="E21" s="10">
        <v>8</v>
      </c>
      <c r="F21" s="10">
        <v>800</v>
      </c>
      <c r="G21" s="10">
        <v>800</v>
      </c>
      <c r="H21" s="10">
        <v>800</v>
      </c>
      <c r="I21" s="105"/>
      <c r="J21" s="23">
        <f t="shared" si="0"/>
        <v>100</v>
      </c>
      <c r="K21" s="24"/>
    </row>
    <row r="22" spans="1:11" ht="21.95" customHeight="1">
      <c r="A22" s="27">
        <v>44876</v>
      </c>
      <c r="B22" s="61" t="s">
        <v>40</v>
      </c>
      <c r="C22" s="61" t="s">
        <v>39</v>
      </c>
      <c r="D22" s="61" t="s">
        <v>117</v>
      </c>
      <c r="E22" s="10">
        <v>8</v>
      </c>
      <c r="F22" s="10">
        <v>800</v>
      </c>
      <c r="G22" s="10">
        <v>800</v>
      </c>
      <c r="H22" s="10">
        <v>800</v>
      </c>
      <c r="I22" s="105"/>
      <c r="J22" s="23">
        <f t="shared" si="0"/>
        <v>100</v>
      </c>
      <c r="K22" s="24"/>
    </row>
    <row r="23" spans="1:11" ht="21.95" customHeight="1">
      <c r="A23" s="27">
        <v>44879</v>
      </c>
      <c r="B23" s="61" t="s">
        <v>40</v>
      </c>
      <c r="C23" s="61" t="s">
        <v>39</v>
      </c>
      <c r="D23" s="61" t="s">
        <v>117</v>
      </c>
      <c r="E23" s="10">
        <v>8</v>
      </c>
      <c r="F23" s="10">
        <v>800</v>
      </c>
      <c r="G23" s="10">
        <v>800</v>
      </c>
      <c r="H23" s="10">
        <v>800</v>
      </c>
      <c r="I23" s="105"/>
      <c r="J23" s="23">
        <f t="shared" si="0"/>
        <v>100</v>
      </c>
      <c r="K23" s="24"/>
    </row>
    <row r="24" spans="1:11" ht="21.95" customHeight="1">
      <c r="A24" s="27">
        <v>44880</v>
      </c>
      <c r="B24" s="61" t="s">
        <v>40</v>
      </c>
      <c r="C24" s="61" t="s">
        <v>39</v>
      </c>
      <c r="D24" s="61" t="s">
        <v>117</v>
      </c>
      <c r="E24" s="10">
        <v>8</v>
      </c>
      <c r="F24" s="10">
        <v>800</v>
      </c>
      <c r="G24" s="10">
        <v>800</v>
      </c>
      <c r="H24" s="10">
        <v>800</v>
      </c>
      <c r="I24" s="105"/>
      <c r="J24" s="23">
        <f t="shared" si="0"/>
        <v>100</v>
      </c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5"/>
      <c r="J25" s="23"/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5"/>
      <c r="J26" s="23"/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5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5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5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5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5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5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5"/>
      <c r="J33" s="23"/>
      <c r="K33" s="24"/>
    </row>
    <row r="34" spans="1:11" ht="21.95" customHeight="1">
      <c r="A34" s="11"/>
      <c r="B34" s="105"/>
      <c r="C34" s="105"/>
      <c r="D34" s="105"/>
      <c r="E34" s="105"/>
      <c r="F34" s="105"/>
      <c r="G34" s="105"/>
      <c r="H34" s="105"/>
      <c r="I34" s="105"/>
      <c r="J34" s="23"/>
      <c r="K34" s="24"/>
    </row>
    <row r="35" spans="1:11" ht="21.95" customHeight="1">
      <c r="A35" s="11"/>
      <c r="B35" s="105"/>
      <c r="C35" s="105"/>
      <c r="D35" s="105"/>
      <c r="E35" s="105"/>
      <c r="F35" s="105"/>
      <c r="G35" s="105"/>
      <c r="H35" s="105"/>
      <c r="I35" s="105"/>
      <c r="J35" s="23"/>
      <c r="K35" s="24"/>
    </row>
    <row r="36" spans="1:11" ht="21.95" customHeight="1">
      <c r="A36" s="11"/>
      <c r="B36" s="105"/>
      <c r="C36" s="105"/>
      <c r="D36" s="105"/>
      <c r="E36" s="105"/>
      <c r="F36" s="105"/>
      <c r="G36" s="105"/>
      <c r="H36" s="105"/>
      <c r="I36" s="105"/>
      <c r="J36" s="23"/>
      <c r="K36" s="24"/>
    </row>
    <row r="37" spans="1:11" ht="21.95" customHeight="1">
      <c r="A37" s="11"/>
      <c r="B37" s="105"/>
      <c r="C37" s="105"/>
      <c r="D37" s="105"/>
      <c r="E37" s="105"/>
      <c r="F37" s="105"/>
      <c r="G37" s="105"/>
      <c r="H37" s="105"/>
      <c r="I37" s="105"/>
      <c r="J37" s="23"/>
      <c r="K37" s="24"/>
    </row>
    <row r="38" spans="1:11" ht="21.95" customHeight="1">
      <c r="A38" s="11"/>
      <c r="B38" s="105"/>
      <c r="C38" s="105"/>
      <c r="D38" s="105"/>
      <c r="E38" s="105"/>
      <c r="F38" s="105"/>
      <c r="G38" s="105"/>
      <c r="H38" s="105"/>
      <c r="I38" s="105"/>
      <c r="J38" s="23"/>
      <c r="K38" s="24"/>
    </row>
    <row r="39" spans="1:11" ht="21.95" customHeight="1">
      <c r="A39" s="11"/>
      <c r="B39" s="105"/>
      <c r="C39" s="105"/>
      <c r="D39" s="105"/>
      <c r="E39" s="105"/>
      <c r="F39" s="105"/>
      <c r="G39" s="105"/>
      <c r="H39" s="105"/>
      <c r="I39" s="105"/>
      <c r="J39" s="23"/>
      <c r="K39" s="24"/>
    </row>
    <row r="40" spans="1:11" ht="21.95" customHeight="1">
      <c r="A40" s="11"/>
      <c r="B40" s="105"/>
      <c r="C40" s="105"/>
      <c r="D40" s="105"/>
      <c r="E40" s="105"/>
      <c r="F40" s="105"/>
      <c r="G40" s="105"/>
      <c r="H40" s="105"/>
      <c r="I40" s="105"/>
      <c r="J40" s="23"/>
      <c r="K40" s="24"/>
    </row>
    <row r="41" spans="1:11" ht="21.95" customHeight="1">
      <c r="A41" s="11"/>
      <c r="B41" s="105"/>
      <c r="C41" s="105"/>
      <c r="D41" s="105"/>
      <c r="E41" s="105"/>
      <c r="F41" s="105"/>
      <c r="G41" s="105"/>
      <c r="H41" s="105"/>
      <c r="I41" s="105"/>
      <c r="J41" s="23"/>
      <c r="K41" s="24"/>
    </row>
    <row r="42" spans="1:11" ht="21.95" customHeight="1">
      <c r="A42" s="11"/>
      <c r="B42" s="105"/>
      <c r="C42" s="105"/>
      <c r="D42" s="105"/>
      <c r="E42" s="105"/>
      <c r="F42" s="105"/>
      <c r="G42" s="105"/>
      <c r="H42" s="105"/>
      <c r="I42" s="105"/>
      <c r="J42" s="23"/>
      <c r="K42" s="24"/>
    </row>
    <row r="43" spans="1:11" ht="21.95" customHeight="1">
      <c r="A43" s="11"/>
      <c r="B43" s="105"/>
      <c r="C43" s="105"/>
      <c r="D43" s="105"/>
      <c r="E43" s="105"/>
      <c r="F43" s="105"/>
      <c r="G43" s="105"/>
      <c r="H43" s="105"/>
      <c r="I43" s="105"/>
      <c r="J43" s="23"/>
      <c r="K43" s="24"/>
    </row>
    <row r="44" spans="1:11" ht="21.95" customHeight="1">
      <c r="A44" s="11"/>
      <c r="B44" s="105"/>
      <c r="C44" s="105"/>
      <c r="D44" s="105"/>
      <c r="E44" s="105"/>
      <c r="F44" s="105"/>
      <c r="G44" s="105"/>
      <c r="H44" s="105"/>
      <c r="I44" s="105"/>
      <c r="J44" s="23"/>
      <c r="K44" s="24"/>
    </row>
    <row r="45" spans="1:11" ht="21.95" customHeight="1">
      <c r="A45" s="11"/>
      <c r="B45" s="105"/>
      <c r="C45" s="105"/>
      <c r="D45" s="105"/>
      <c r="E45" s="105"/>
      <c r="F45" s="105"/>
      <c r="G45" s="105"/>
      <c r="H45" s="105"/>
      <c r="I45" s="105"/>
      <c r="J45" s="23"/>
      <c r="K45" s="24"/>
    </row>
    <row r="46" spans="1:11" ht="21.95" customHeight="1">
      <c r="A46" s="11"/>
      <c r="B46" s="105"/>
      <c r="C46" s="105"/>
      <c r="D46" s="105"/>
      <c r="E46" s="105"/>
      <c r="F46" s="105"/>
      <c r="G46" s="105"/>
      <c r="H46" s="105"/>
      <c r="I46" s="105"/>
      <c r="J46" s="23"/>
      <c r="K46" s="24"/>
    </row>
    <row r="47" spans="1:11" ht="21.95" customHeight="1">
      <c r="A47" s="13"/>
      <c r="B47" s="105"/>
      <c r="C47" s="105"/>
      <c r="D47" s="105"/>
      <c r="E47" s="105"/>
      <c r="F47" s="105"/>
      <c r="G47" s="105"/>
      <c r="H47" s="105"/>
      <c r="I47" s="105"/>
      <c r="J47" s="23"/>
      <c r="K47" s="24"/>
    </row>
    <row r="48" spans="1:11" ht="21" customHeight="1">
      <c r="A48" s="128" t="s">
        <v>25</v>
      </c>
      <c r="B48" s="128"/>
      <c r="C48" s="14">
        <f>COUNT(A10:A47)</f>
        <v>15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12000</v>
      </c>
      <c r="D49" s="15"/>
      <c r="E49" s="15"/>
      <c r="F49" s="133"/>
      <c r="G49" s="133"/>
      <c r="H49" s="133"/>
      <c r="I49" s="110"/>
      <c r="J49" s="110"/>
      <c r="K49" s="112"/>
    </row>
    <row r="50" spans="1:11" ht="21" customHeight="1">
      <c r="A50" s="132" t="s">
        <v>28</v>
      </c>
      <c r="B50" s="132"/>
      <c r="C50" s="14">
        <f>SUM(H10:H47)</f>
        <v>12000</v>
      </c>
      <c r="D50" s="15"/>
      <c r="E50" s="15"/>
      <c r="F50" s="110"/>
      <c r="G50" s="110"/>
      <c r="H50" s="110"/>
      <c r="I50" s="110"/>
      <c r="J50" s="110"/>
      <c r="K50" s="112"/>
    </row>
    <row r="51" spans="1:11" ht="21" customHeight="1">
      <c r="A51" s="134" t="s">
        <v>29</v>
      </c>
      <c r="B51" s="132"/>
      <c r="C51" s="34">
        <f>SUM(J10:J47)</f>
        <v>1500</v>
      </c>
      <c r="D51" s="15"/>
      <c r="E51" s="15"/>
      <c r="F51" s="133"/>
      <c r="G51" s="133"/>
      <c r="H51" s="133"/>
      <c r="I51" s="133"/>
      <c r="J51" s="110"/>
      <c r="K51" s="135"/>
    </row>
    <row r="52" spans="1:11" ht="21" customHeight="1">
      <c r="A52" s="134" t="s">
        <v>30</v>
      </c>
      <c r="B52" s="132"/>
      <c r="C52" s="14">
        <f>COUNTA(B10:B47)</f>
        <v>15</v>
      </c>
      <c r="D52" s="15"/>
      <c r="E52" s="15"/>
      <c r="F52" s="133"/>
      <c r="G52" s="133"/>
      <c r="H52" s="133"/>
      <c r="I52" s="133"/>
      <c r="J52" s="110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110"/>
      <c r="K53" s="135"/>
    </row>
    <row r="54" spans="1:11" ht="16.5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1616-C2D9-46C1-B768-EE5FC4FF04B5}">
  <dimension ref="A1:K54"/>
  <sheetViews>
    <sheetView topLeftCell="A13" zoomScale="85" zoomScaleNormal="85" workbookViewId="0">
      <selection activeCell="H30" sqref="H3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159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63</v>
      </c>
      <c r="C10" s="66" t="s">
        <v>21</v>
      </c>
      <c r="D10" s="12" t="s">
        <v>19</v>
      </c>
      <c r="E10" s="12">
        <v>8</v>
      </c>
      <c r="F10" s="105">
        <v>456</v>
      </c>
      <c r="G10" s="12">
        <f>SUM(H10+I10)</f>
        <v>457</v>
      </c>
      <c r="H10" s="12">
        <v>456</v>
      </c>
      <c r="I10" s="12">
        <v>1</v>
      </c>
      <c r="J10" s="35">
        <f t="shared" ref="J10:J25" si="0">H10/F10*100</f>
        <v>100</v>
      </c>
      <c r="K10" s="24"/>
    </row>
    <row r="11" spans="1:11" ht="21.95" customHeight="1">
      <c r="A11" s="28">
        <v>44860</v>
      </c>
      <c r="B11" s="66" t="s">
        <v>63</v>
      </c>
      <c r="C11" s="66" t="s">
        <v>21</v>
      </c>
      <c r="D11" s="105" t="s">
        <v>19</v>
      </c>
      <c r="E11" s="105">
        <v>8</v>
      </c>
      <c r="F11" s="105">
        <v>456</v>
      </c>
      <c r="G11" s="105">
        <f t="shared" ref="G11" si="1">SUM(H11+I11)</f>
        <v>456</v>
      </c>
      <c r="H11" s="105">
        <v>456</v>
      </c>
      <c r="I11" s="12"/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63</v>
      </c>
      <c r="C12" s="66" t="s">
        <v>21</v>
      </c>
      <c r="D12" s="12" t="s">
        <v>19</v>
      </c>
      <c r="E12" s="12">
        <v>8</v>
      </c>
      <c r="F12" s="12">
        <v>456</v>
      </c>
      <c r="G12" s="12">
        <f t="shared" ref="G12:G15" si="2">SUM(H12+I12)</f>
        <v>459</v>
      </c>
      <c r="H12" s="12">
        <v>456</v>
      </c>
      <c r="I12" s="12">
        <v>3</v>
      </c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63</v>
      </c>
      <c r="C13" s="66" t="s">
        <v>21</v>
      </c>
      <c r="D13" s="12" t="s">
        <v>19</v>
      </c>
      <c r="E13" s="12">
        <v>8</v>
      </c>
      <c r="F13" s="12">
        <v>456</v>
      </c>
      <c r="G13" s="12">
        <f t="shared" si="2"/>
        <v>481</v>
      </c>
      <c r="H13" s="12">
        <v>476</v>
      </c>
      <c r="I13" s="12">
        <v>5</v>
      </c>
      <c r="J13" s="35">
        <f t="shared" si="0"/>
        <v>104.3859649122807</v>
      </c>
      <c r="K13" s="24"/>
    </row>
    <row r="14" spans="1:11" ht="21.95" customHeight="1">
      <c r="A14" s="29">
        <v>44865</v>
      </c>
      <c r="B14" s="66" t="s">
        <v>63</v>
      </c>
      <c r="C14" s="66" t="s">
        <v>21</v>
      </c>
      <c r="D14" s="105" t="s">
        <v>19</v>
      </c>
      <c r="E14" s="105">
        <v>8</v>
      </c>
      <c r="F14" s="105">
        <v>456</v>
      </c>
      <c r="G14" s="105">
        <f t="shared" si="2"/>
        <v>464</v>
      </c>
      <c r="H14" s="105">
        <v>464</v>
      </c>
      <c r="I14" s="12"/>
      <c r="J14" s="35">
        <f t="shared" si="0"/>
        <v>101.75438596491229</v>
      </c>
      <c r="K14" s="24"/>
    </row>
    <row r="15" spans="1:11" ht="21.95" customHeight="1">
      <c r="A15" s="28">
        <v>44866</v>
      </c>
      <c r="B15" s="66" t="s">
        <v>63</v>
      </c>
      <c r="C15" s="66" t="s">
        <v>21</v>
      </c>
      <c r="D15" s="12" t="s">
        <v>19</v>
      </c>
      <c r="E15" s="12">
        <v>8</v>
      </c>
      <c r="F15" s="12">
        <v>456</v>
      </c>
      <c r="G15" s="12">
        <f t="shared" si="2"/>
        <v>465</v>
      </c>
      <c r="H15" s="12">
        <v>464</v>
      </c>
      <c r="I15" s="12">
        <v>1</v>
      </c>
      <c r="J15" s="35">
        <f t="shared" si="0"/>
        <v>101.75438596491229</v>
      </c>
      <c r="K15" s="24"/>
    </row>
    <row r="16" spans="1:11" ht="21.95" customHeight="1">
      <c r="A16" s="28">
        <v>44867</v>
      </c>
      <c r="B16" s="66" t="s">
        <v>63</v>
      </c>
      <c r="C16" s="66" t="s">
        <v>21</v>
      </c>
      <c r="D16" s="105" t="s">
        <v>19</v>
      </c>
      <c r="E16" s="105">
        <v>8</v>
      </c>
      <c r="F16" s="105">
        <v>456</v>
      </c>
      <c r="G16" s="105">
        <f t="shared" ref="G16" si="3">SUM(H16+I16)</f>
        <v>464</v>
      </c>
      <c r="H16" s="105">
        <v>464</v>
      </c>
      <c r="I16" s="12"/>
      <c r="J16" s="35">
        <f t="shared" si="0"/>
        <v>101.75438596491229</v>
      </c>
      <c r="K16" s="24"/>
    </row>
    <row r="17" spans="1:11" ht="21.95" customHeight="1">
      <c r="A17" s="28">
        <v>44868</v>
      </c>
      <c r="B17" s="66" t="s">
        <v>63</v>
      </c>
      <c r="C17" s="66" t="s">
        <v>21</v>
      </c>
      <c r="D17" s="105" t="s">
        <v>19</v>
      </c>
      <c r="E17" s="105">
        <v>8</v>
      </c>
      <c r="F17" s="105">
        <v>456</v>
      </c>
      <c r="G17" s="105">
        <f t="shared" ref="G17:G18" si="4">SUM(H17+I17)</f>
        <v>468</v>
      </c>
      <c r="H17" s="105">
        <v>464</v>
      </c>
      <c r="I17" s="12">
        <v>4</v>
      </c>
      <c r="J17" s="35">
        <f t="shared" si="0"/>
        <v>101.75438596491229</v>
      </c>
      <c r="K17" s="24"/>
    </row>
    <row r="18" spans="1:11" ht="21.95" customHeight="1">
      <c r="A18" s="28">
        <v>44869</v>
      </c>
      <c r="B18" s="66" t="s">
        <v>63</v>
      </c>
      <c r="C18" s="66" t="s">
        <v>21</v>
      </c>
      <c r="D18" s="105" t="s">
        <v>19</v>
      </c>
      <c r="E18" s="105">
        <v>8</v>
      </c>
      <c r="F18" s="105">
        <v>456</v>
      </c>
      <c r="G18" s="105">
        <f t="shared" si="4"/>
        <v>456</v>
      </c>
      <c r="H18" s="105">
        <v>456</v>
      </c>
      <c r="I18" s="12"/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63</v>
      </c>
      <c r="C19" s="66" t="s">
        <v>21</v>
      </c>
      <c r="D19" s="105" t="s">
        <v>19</v>
      </c>
      <c r="E19" s="105">
        <v>8</v>
      </c>
      <c r="F19" s="105">
        <v>456</v>
      </c>
      <c r="G19" s="105">
        <f t="shared" ref="G19:G25" si="5">SUM(H19+I19)</f>
        <v>469</v>
      </c>
      <c r="H19" s="105">
        <v>464</v>
      </c>
      <c r="I19" s="12">
        <v>5</v>
      </c>
      <c r="J19" s="35">
        <f t="shared" si="0"/>
        <v>101.75438596491229</v>
      </c>
      <c r="K19" s="24"/>
    </row>
    <row r="20" spans="1:11" ht="21.95" customHeight="1">
      <c r="A20" s="28">
        <v>44873</v>
      </c>
      <c r="B20" s="66" t="s">
        <v>63</v>
      </c>
      <c r="C20" s="66" t="s">
        <v>21</v>
      </c>
      <c r="D20" s="105" t="s">
        <v>19</v>
      </c>
      <c r="E20" s="105">
        <v>8</v>
      </c>
      <c r="F20" s="105">
        <v>456</v>
      </c>
      <c r="G20" s="105">
        <f t="shared" si="5"/>
        <v>464</v>
      </c>
      <c r="H20" s="105">
        <v>464</v>
      </c>
      <c r="I20" s="12"/>
      <c r="J20" s="35">
        <f t="shared" si="0"/>
        <v>101.75438596491229</v>
      </c>
      <c r="K20" s="24"/>
    </row>
    <row r="21" spans="1:11" ht="21.95" customHeight="1">
      <c r="A21" s="29">
        <v>44874</v>
      </c>
      <c r="B21" s="66" t="s">
        <v>63</v>
      </c>
      <c r="C21" s="66" t="s">
        <v>21</v>
      </c>
      <c r="D21" s="105" t="s">
        <v>19</v>
      </c>
      <c r="E21" s="105">
        <v>8</v>
      </c>
      <c r="F21" s="105">
        <v>456</v>
      </c>
      <c r="G21" s="105">
        <f t="shared" si="5"/>
        <v>468</v>
      </c>
      <c r="H21" s="105">
        <v>464</v>
      </c>
      <c r="I21" s="12">
        <v>4</v>
      </c>
      <c r="J21" s="35">
        <f t="shared" si="0"/>
        <v>101.75438596491229</v>
      </c>
      <c r="K21" s="24"/>
    </row>
    <row r="22" spans="1:11" ht="21.95" customHeight="1">
      <c r="A22" s="29">
        <v>44875</v>
      </c>
      <c r="B22" s="66" t="s">
        <v>63</v>
      </c>
      <c r="C22" s="66" t="s">
        <v>21</v>
      </c>
      <c r="D22" s="105" t="s">
        <v>19</v>
      </c>
      <c r="E22" s="105">
        <v>8</v>
      </c>
      <c r="F22" s="105">
        <v>456</v>
      </c>
      <c r="G22" s="105">
        <f t="shared" si="5"/>
        <v>464</v>
      </c>
      <c r="H22" s="105">
        <v>464</v>
      </c>
      <c r="I22" s="12"/>
      <c r="J22" s="35">
        <f t="shared" si="0"/>
        <v>101.75438596491229</v>
      </c>
      <c r="K22" s="24"/>
    </row>
    <row r="23" spans="1:11" ht="21.95" customHeight="1">
      <c r="A23" s="29">
        <v>44876</v>
      </c>
      <c r="B23" s="66" t="s">
        <v>63</v>
      </c>
      <c r="C23" s="66" t="s">
        <v>21</v>
      </c>
      <c r="D23" s="105" t="s">
        <v>19</v>
      </c>
      <c r="E23" s="105">
        <v>8</v>
      </c>
      <c r="F23" s="105">
        <v>456</v>
      </c>
      <c r="G23" s="105">
        <f t="shared" si="5"/>
        <v>469</v>
      </c>
      <c r="H23" s="105">
        <v>464</v>
      </c>
      <c r="I23" s="36">
        <v>5</v>
      </c>
      <c r="J23" s="35">
        <f t="shared" si="0"/>
        <v>101.75438596491229</v>
      </c>
      <c r="K23" s="24"/>
    </row>
    <row r="24" spans="1:11" ht="21.95" customHeight="1">
      <c r="A24" s="29">
        <v>44879</v>
      </c>
      <c r="B24" s="66" t="s">
        <v>124</v>
      </c>
      <c r="C24" s="66" t="s">
        <v>152</v>
      </c>
      <c r="D24" s="105" t="s">
        <v>19</v>
      </c>
      <c r="E24" s="105">
        <v>8</v>
      </c>
      <c r="F24" s="105">
        <v>544</v>
      </c>
      <c r="G24" s="105">
        <f t="shared" si="5"/>
        <v>544</v>
      </c>
      <c r="H24" s="105">
        <v>544</v>
      </c>
      <c r="I24" s="12"/>
      <c r="J24" s="35">
        <f t="shared" si="0"/>
        <v>100</v>
      </c>
      <c r="K24" s="24"/>
    </row>
    <row r="25" spans="1:11" ht="21.95" customHeight="1">
      <c r="A25" s="29">
        <v>44880</v>
      </c>
      <c r="B25" s="66" t="s">
        <v>63</v>
      </c>
      <c r="C25" s="66" t="s">
        <v>21</v>
      </c>
      <c r="D25" s="105" t="s">
        <v>19</v>
      </c>
      <c r="E25" s="105">
        <v>8</v>
      </c>
      <c r="F25" s="105">
        <v>456</v>
      </c>
      <c r="G25" s="105">
        <f t="shared" si="5"/>
        <v>468</v>
      </c>
      <c r="H25" s="105">
        <v>464</v>
      </c>
      <c r="I25" s="12">
        <v>4</v>
      </c>
      <c r="J25" s="35">
        <f t="shared" si="0"/>
        <v>101.75438596491229</v>
      </c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7384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7484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1621.9298245614034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101.37061403508771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C5FA0-BA82-4E8E-81B1-A6B0E7869482}">
  <dimension ref="A1:K54"/>
  <sheetViews>
    <sheetView topLeftCell="A10" zoomScale="85" zoomScaleNormal="85" workbookViewId="0">
      <selection activeCell="A22" sqref="A22:J2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158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138</v>
      </c>
      <c r="C10" s="66" t="s">
        <v>39</v>
      </c>
      <c r="D10" s="12" t="s">
        <v>19</v>
      </c>
      <c r="E10" s="12">
        <v>8</v>
      </c>
      <c r="F10" s="105">
        <v>800</v>
      </c>
      <c r="G10" s="12">
        <f>SUM(H10+I10)</f>
        <v>804</v>
      </c>
      <c r="H10" s="12">
        <v>800</v>
      </c>
      <c r="I10" s="12">
        <v>4</v>
      </c>
      <c r="J10" s="35">
        <f t="shared" ref="J10" si="0">H10/F10*100</f>
        <v>100</v>
      </c>
      <c r="K10" s="24"/>
    </row>
    <row r="11" spans="1:11" ht="21.95" customHeight="1">
      <c r="A11" s="27">
        <v>44861</v>
      </c>
      <c r="B11" s="66" t="s">
        <v>138</v>
      </c>
      <c r="C11" s="66" t="s">
        <v>39</v>
      </c>
      <c r="D11" s="105" t="s">
        <v>19</v>
      </c>
      <c r="E11" s="105">
        <v>8</v>
      </c>
      <c r="F11" s="105">
        <v>800</v>
      </c>
      <c r="G11" s="105">
        <f t="shared" ref="G11:G17" si="1">SUM(H11+I11)</f>
        <v>806</v>
      </c>
      <c r="H11" s="105">
        <v>800</v>
      </c>
      <c r="I11" s="105">
        <v>6</v>
      </c>
      <c r="J11" s="35">
        <f t="shared" ref="J11:J17" si="2">H11/F11*100</f>
        <v>100</v>
      </c>
      <c r="K11" s="24"/>
    </row>
    <row r="12" spans="1:11" ht="21.95" customHeight="1">
      <c r="A12" s="29">
        <v>44862</v>
      </c>
      <c r="B12" s="66" t="s">
        <v>138</v>
      </c>
      <c r="C12" s="66" t="s">
        <v>39</v>
      </c>
      <c r="D12" s="105" t="s">
        <v>19</v>
      </c>
      <c r="E12" s="105">
        <v>8</v>
      </c>
      <c r="F12" s="105">
        <v>800</v>
      </c>
      <c r="G12" s="105">
        <f t="shared" si="1"/>
        <v>800</v>
      </c>
      <c r="H12" s="105">
        <v>800</v>
      </c>
      <c r="I12" s="105"/>
      <c r="J12" s="35">
        <f t="shared" si="2"/>
        <v>100</v>
      </c>
      <c r="K12" s="24"/>
    </row>
    <row r="13" spans="1:11" ht="21.95" customHeight="1">
      <c r="A13" s="29">
        <v>44865</v>
      </c>
      <c r="B13" s="66" t="s">
        <v>138</v>
      </c>
      <c r="C13" s="66" t="s">
        <v>39</v>
      </c>
      <c r="D13" s="105" t="s">
        <v>19</v>
      </c>
      <c r="E13" s="105">
        <v>8</v>
      </c>
      <c r="F13" s="105">
        <v>800</v>
      </c>
      <c r="G13" s="105">
        <f t="shared" si="1"/>
        <v>803</v>
      </c>
      <c r="H13" s="105">
        <v>800</v>
      </c>
      <c r="I13" s="105">
        <v>3</v>
      </c>
      <c r="J13" s="35">
        <f t="shared" si="2"/>
        <v>100</v>
      </c>
      <c r="K13" s="24"/>
    </row>
    <row r="14" spans="1:11" ht="21.95" customHeight="1">
      <c r="A14" s="28">
        <v>44866</v>
      </c>
      <c r="B14" s="66" t="s">
        <v>138</v>
      </c>
      <c r="C14" s="66" t="s">
        <v>39</v>
      </c>
      <c r="D14" s="105" t="s">
        <v>19</v>
      </c>
      <c r="E14" s="105">
        <v>8</v>
      </c>
      <c r="F14" s="105">
        <v>800</v>
      </c>
      <c r="G14" s="105">
        <f t="shared" si="1"/>
        <v>803</v>
      </c>
      <c r="H14" s="105">
        <v>800</v>
      </c>
      <c r="I14" s="105">
        <v>3</v>
      </c>
      <c r="J14" s="35">
        <f t="shared" si="2"/>
        <v>100</v>
      </c>
      <c r="K14" s="24"/>
    </row>
    <row r="15" spans="1:11" ht="21.95" customHeight="1">
      <c r="A15" s="28">
        <v>44867</v>
      </c>
      <c r="B15" s="66" t="s">
        <v>138</v>
      </c>
      <c r="C15" s="66" t="s">
        <v>39</v>
      </c>
      <c r="D15" s="105" t="s">
        <v>19</v>
      </c>
      <c r="E15" s="105">
        <v>8</v>
      </c>
      <c r="F15" s="105">
        <v>800</v>
      </c>
      <c r="G15" s="105">
        <f t="shared" si="1"/>
        <v>800</v>
      </c>
      <c r="H15" s="105">
        <v>800</v>
      </c>
      <c r="I15" s="105"/>
      <c r="J15" s="35">
        <f t="shared" si="2"/>
        <v>100</v>
      </c>
      <c r="K15" s="24"/>
    </row>
    <row r="16" spans="1:11" ht="21.95" customHeight="1">
      <c r="A16" s="28">
        <v>44868</v>
      </c>
      <c r="B16" s="66" t="s">
        <v>138</v>
      </c>
      <c r="C16" s="66" t="s">
        <v>39</v>
      </c>
      <c r="D16" s="105" t="s">
        <v>19</v>
      </c>
      <c r="E16" s="105">
        <v>8</v>
      </c>
      <c r="F16" s="105">
        <v>800</v>
      </c>
      <c r="G16" s="105">
        <f t="shared" si="1"/>
        <v>805</v>
      </c>
      <c r="H16" s="105">
        <v>800</v>
      </c>
      <c r="I16" s="105">
        <v>5</v>
      </c>
      <c r="J16" s="35">
        <f t="shared" si="2"/>
        <v>100</v>
      </c>
      <c r="K16" s="24"/>
    </row>
    <row r="17" spans="1:11" ht="21.95" customHeight="1">
      <c r="A17" s="28">
        <v>44869</v>
      </c>
      <c r="B17" s="66" t="s">
        <v>138</v>
      </c>
      <c r="C17" s="66" t="s">
        <v>39</v>
      </c>
      <c r="D17" s="105" t="s">
        <v>19</v>
      </c>
      <c r="E17" s="105">
        <v>8</v>
      </c>
      <c r="F17" s="105">
        <v>800</v>
      </c>
      <c r="G17" s="105">
        <f t="shared" si="1"/>
        <v>801</v>
      </c>
      <c r="H17" s="105">
        <v>800</v>
      </c>
      <c r="I17" s="105">
        <v>1</v>
      </c>
      <c r="J17" s="35">
        <f t="shared" si="2"/>
        <v>100</v>
      </c>
      <c r="K17" s="24"/>
    </row>
    <row r="18" spans="1:11" ht="21.95" customHeight="1">
      <c r="A18" s="28">
        <v>44873</v>
      </c>
      <c r="B18" s="66" t="s">
        <v>138</v>
      </c>
      <c r="C18" s="66" t="s">
        <v>39</v>
      </c>
      <c r="D18" s="105" t="s">
        <v>19</v>
      </c>
      <c r="E18" s="105">
        <v>8</v>
      </c>
      <c r="F18" s="105">
        <v>800</v>
      </c>
      <c r="G18" s="105">
        <f t="shared" ref="G18:G20" si="3">SUM(H18+I18)</f>
        <v>804</v>
      </c>
      <c r="H18" s="105">
        <v>800</v>
      </c>
      <c r="I18" s="105">
        <v>4</v>
      </c>
      <c r="J18" s="35">
        <f t="shared" ref="J18:J20" si="4">H18/F18*100</f>
        <v>100</v>
      </c>
      <c r="K18" s="24"/>
    </row>
    <row r="19" spans="1:11" ht="21.95" customHeight="1">
      <c r="A19" s="28">
        <v>44874</v>
      </c>
      <c r="B19" s="66" t="s">
        <v>138</v>
      </c>
      <c r="C19" s="66" t="s">
        <v>39</v>
      </c>
      <c r="D19" s="105" t="s">
        <v>19</v>
      </c>
      <c r="E19" s="105">
        <v>8</v>
      </c>
      <c r="F19" s="105">
        <v>800</v>
      </c>
      <c r="G19" s="105">
        <f t="shared" si="3"/>
        <v>802</v>
      </c>
      <c r="H19" s="105">
        <v>800</v>
      </c>
      <c r="I19" s="105">
        <v>2</v>
      </c>
      <c r="J19" s="35">
        <f t="shared" si="4"/>
        <v>100</v>
      </c>
      <c r="K19" s="24"/>
    </row>
    <row r="20" spans="1:11" ht="21.95" customHeight="1">
      <c r="A20" s="28">
        <v>44875</v>
      </c>
      <c r="B20" s="66" t="s">
        <v>138</v>
      </c>
      <c r="C20" s="66" t="s">
        <v>39</v>
      </c>
      <c r="D20" s="105" t="s">
        <v>19</v>
      </c>
      <c r="E20" s="105">
        <v>8</v>
      </c>
      <c r="F20" s="105">
        <v>800</v>
      </c>
      <c r="G20" s="105">
        <f t="shared" si="3"/>
        <v>800</v>
      </c>
      <c r="H20" s="105">
        <v>800</v>
      </c>
      <c r="I20" s="105"/>
      <c r="J20" s="35">
        <f t="shared" si="4"/>
        <v>100</v>
      </c>
      <c r="K20" s="24"/>
    </row>
    <row r="21" spans="1:11" ht="21.95" customHeight="1">
      <c r="A21" s="29">
        <v>44879</v>
      </c>
      <c r="B21" s="66" t="s">
        <v>138</v>
      </c>
      <c r="C21" s="66" t="s">
        <v>39</v>
      </c>
      <c r="D21" s="105" t="s">
        <v>19</v>
      </c>
      <c r="E21" s="105">
        <v>8</v>
      </c>
      <c r="F21" s="105">
        <v>800</v>
      </c>
      <c r="G21" s="105">
        <f t="shared" ref="G21" si="5">SUM(H21+I21)</f>
        <v>807</v>
      </c>
      <c r="H21" s="105">
        <v>800</v>
      </c>
      <c r="I21" s="105">
        <v>7</v>
      </c>
      <c r="J21" s="35">
        <f t="shared" ref="J21" si="6">H21/F21*100</f>
        <v>100</v>
      </c>
      <c r="K21" s="24"/>
    </row>
    <row r="22" spans="1:11" ht="21.95" customHeight="1">
      <c r="A22" s="29"/>
      <c r="B22" s="66"/>
      <c r="C22" s="66"/>
      <c r="D22" s="105"/>
      <c r="E22" s="105"/>
      <c r="F22" s="105"/>
      <c r="G22" s="105"/>
      <c r="H22" s="105"/>
      <c r="I22" s="105"/>
      <c r="J22" s="35"/>
      <c r="K22" s="24"/>
    </row>
    <row r="23" spans="1:11" ht="21.95" customHeight="1">
      <c r="A23" s="29"/>
      <c r="B23" s="66"/>
      <c r="C23" s="66"/>
      <c r="D23" s="105"/>
      <c r="E23" s="105"/>
      <c r="F23" s="105"/>
      <c r="G23" s="105"/>
      <c r="H23" s="105"/>
      <c r="I23" s="105"/>
      <c r="J23" s="35"/>
      <c r="K23" s="24"/>
    </row>
    <row r="24" spans="1:11" ht="21.95" customHeight="1">
      <c r="A24" s="29"/>
      <c r="B24" s="66"/>
      <c r="C24" s="66"/>
      <c r="D24" s="105"/>
      <c r="E24" s="105"/>
      <c r="F24" s="105"/>
      <c r="G24" s="105"/>
      <c r="H24" s="105"/>
      <c r="I24" s="105"/>
      <c r="J24" s="35"/>
      <c r="K24" s="24"/>
    </row>
    <row r="25" spans="1:11" ht="21.95" customHeight="1">
      <c r="A25" s="29"/>
      <c r="B25" s="66"/>
      <c r="C25" s="66"/>
      <c r="D25" s="105"/>
      <c r="E25" s="105"/>
      <c r="F25" s="105"/>
      <c r="G25" s="105"/>
      <c r="H25" s="105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9600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9600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1200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12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28F9-A266-4F15-B838-256A81AE4DBA}">
  <dimension ref="A1:K54"/>
  <sheetViews>
    <sheetView topLeftCell="A9" zoomScale="85" zoomScaleNormal="85" workbookViewId="0">
      <selection activeCell="B24" sqref="B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157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152</v>
      </c>
      <c r="D10" s="12" t="s">
        <v>19</v>
      </c>
      <c r="E10" s="12">
        <v>8</v>
      </c>
      <c r="F10" s="12">
        <v>340</v>
      </c>
      <c r="G10" s="12">
        <f>SUM(H10+I10)</f>
        <v>405</v>
      </c>
      <c r="H10" s="12">
        <v>405</v>
      </c>
      <c r="I10" s="12"/>
      <c r="J10" s="35">
        <f t="shared" ref="J10:J16" si="0">H10/F10*100</f>
        <v>119.11764705882352</v>
      </c>
      <c r="K10" s="24"/>
    </row>
    <row r="11" spans="1:11" ht="21.95" customHeight="1">
      <c r="A11" s="28">
        <v>44860</v>
      </c>
      <c r="B11" s="66" t="s">
        <v>124</v>
      </c>
      <c r="C11" s="66" t="s">
        <v>152</v>
      </c>
      <c r="D11" s="105" t="s">
        <v>19</v>
      </c>
      <c r="E11" s="105">
        <v>8</v>
      </c>
      <c r="F11" s="105">
        <v>340</v>
      </c>
      <c r="G11" s="105">
        <f>SUM(H11+I11)</f>
        <v>407</v>
      </c>
      <c r="H11" s="105">
        <v>405</v>
      </c>
      <c r="I11" s="105">
        <v>2</v>
      </c>
      <c r="J11" s="35">
        <f t="shared" ref="J11" si="1">H11/F11*100</f>
        <v>119.11764705882352</v>
      </c>
      <c r="K11" s="24"/>
    </row>
    <row r="12" spans="1:11" ht="21.95" customHeight="1">
      <c r="A12" s="27">
        <v>44861</v>
      </c>
      <c r="B12" s="66" t="s">
        <v>35</v>
      </c>
      <c r="C12" s="66" t="s">
        <v>36</v>
      </c>
      <c r="D12" s="12" t="s">
        <v>19</v>
      </c>
      <c r="E12" s="12">
        <v>8</v>
      </c>
      <c r="F12" s="12">
        <v>912</v>
      </c>
      <c r="G12" s="12">
        <f t="shared" ref="G12:G15" si="2">SUM(H12+I12)</f>
        <v>952</v>
      </c>
      <c r="H12" s="12">
        <v>952</v>
      </c>
      <c r="I12" s="12"/>
      <c r="J12" s="35">
        <f t="shared" si="0"/>
        <v>104.3859649122807</v>
      </c>
      <c r="K12" s="24"/>
    </row>
    <row r="13" spans="1:11" ht="21.95" customHeight="1">
      <c r="A13" s="29">
        <v>44862</v>
      </c>
      <c r="B13" s="66" t="s">
        <v>124</v>
      </c>
      <c r="C13" s="66" t="s">
        <v>152</v>
      </c>
      <c r="D13" s="12" t="s">
        <v>19</v>
      </c>
      <c r="E13" s="12">
        <v>8</v>
      </c>
      <c r="F13" s="12">
        <v>544</v>
      </c>
      <c r="G13" s="12">
        <f t="shared" si="2"/>
        <v>548</v>
      </c>
      <c r="H13" s="12">
        <v>544</v>
      </c>
      <c r="I13" s="12">
        <v>4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124</v>
      </c>
      <c r="C14" s="66" t="s">
        <v>152</v>
      </c>
      <c r="D14" s="105" t="s">
        <v>19</v>
      </c>
      <c r="E14" s="105">
        <v>8</v>
      </c>
      <c r="F14" s="105">
        <v>544</v>
      </c>
      <c r="G14" s="105">
        <f t="shared" si="2"/>
        <v>544</v>
      </c>
      <c r="H14" s="105">
        <v>544</v>
      </c>
      <c r="I14" s="12"/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124</v>
      </c>
      <c r="C15" s="66" t="s">
        <v>152</v>
      </c>
      <c r="D15" s="105" t="s">
        <v>19</v>
      </c>
      <c r="E15" s="105">
        <v>8</v>
      </c>
      <c r="F15" s="105">
        <v>544</v>
      </c>
      <c r="G15" s="105">
        <f t="shared" si="2"/>
        <v>547</v>
      </c>
      <c r="H15" s="105">
        <v>544</v>
      </c>
      <c r="I15" s="12">
        <v>3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544</v>
      </c>
      <c r="G16" s="105">
        <f t="shared" ref="G16" si="3">SUM(H16+I16)</f>
        <v>544</v>
      </c>
      <c r="H16" s="105">
        <v>544</v>
      </c>
      <c r="I16" s="12"/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544</v>
      </c>
      <c r="G17" s="105">
        <f t="shared" ref="G17:G25" si="4">SUM(H17+I17)</f>
        <v>545</v>
      </c>
      <c r="H17" s="105">
        <v>544</v>
      </c>
      <c r="I17" s="105">
        <v>1</v>
      </c>
      <c r="J17" s="35">
        <f t="shared" ref="J17:J25" si="5">H17/F17*100</f>
        <v>100</v>
      </c>
      <c r="K17" s="24"/>
    </row>
    <row r="18" spans="1:11" ht="21.95" customHeight="1">
      <c r="A18" s="28">
        <v>44869</v>
      </c>
      <c r="B18" s="66" t="s">
        <v>124</v>
      </c>
      <c r="C18" s="66" t="s">
        <v>152</v>
      </c>
      <c r="D18" s="105" t="s">
        <v>19</v>
      </c>
      <c r="E18" s="105">
        <v>8</v>
      </c>
      <c r="F18" s="105">
        <v>544</v>
      </c>
      <c r="G18" s="105">
        <f t="shared" si="4"/>
        <v>555</v>
      </c>
      <c r="H18" s="105">
        <v>552</v>
      </c>
      <c r="I18" s="105">
        <v>3</v>
      </c>
      <c r="J18" s="35">
        <f t="shared" si="5"/>
        <v>101.47058823529412</v>
      </c>
      <c r="K18" s="24"/>
    </row>
    <row r="19" spans="1:11" ht="21.95" customHeight="1">
      <c r="A19" s="28">
        <v>44872</v>
      </c>
      <c r="B19" s="66" t="s">
        <v>124</v>
      </c>
      <c r="C19" s="66" t="s">
        <v>152</v>
      </c>
      <c r="D19" s="105" t="s">
        <v>19</v>
      </c>
      <c r="E19" s="105">
        <v>8</v>
      </c>
      <c r="F19" s="105">
        <v>544</v>
      </c>
      <c r="G19" s="105">
        <f t="shared" si="4"/>
        <v>544</v>
      </c>
      <c r="H19" s="105">
        <v>544</v>
      </c>
      <c r="I19" s="105"/>
      <c r="J19" s="35">
        <f t="shared" si="5"/>
        <v>100</v>
      </c>
      <c r="K19" s="24"/>
    </row>
    <row r="20" spans="1:11" ht="21.95" customHeight="1">
      <c r="A20" s="28">
        <v>44873</v>
      </c>
      <c r="B20" s="66" t="s">
        <v>124</v>
      </c>
      <c r="C20" s="66" t="s">
        <v>152</v>
      </c>
      <c r="D20" s="105" t="s">
        <v>19</v>
      </c>
      <c r="E20" s="105">
        <v>8</v>
      </c>
      <c r="F20" s="105">
        <v>544</v>
      </c>
      <c r="G20" s="105">
        <f t="shared" si="4"/>
        <v>544</v>
      </c>
      <c r="H20" s="105">
        <v>544</v>
      </c>
      <c r="I20" s="105"/>
      <c r="J20" s="35">
        <f t="shared" si="5"/>
        <v>100</v>
      </c>
      <c r="K20" s="24"/>
    </row>
    <row r="21" spans="1:11" ht="21.95" customHeight="1">
      <c r="A21" s="29">
        <v>44874</v>
      </c>
      <c r="B21" s="66" t="s">
        <v>124</v>
      </c>
      <c r="C21" s="66" t="s">
        <v>152</v>
      </c>
      <c r="D21" s="105" t="s">
        <v>19</v>
      </c>
      <c r="E21" s="105">
        <v>8</v>
      </c>
      <c r="F21" s="105">
        <v>544</v>
      </c>
      <c r="G21" s="105">
        <f t="shared" si="4"/>
        <v>548</v>
      </c>
      <c r="H21" s="105">
        <v>544</v>
      </c>
      <c r="I21" s="105">
        <v>4</v>
      </c>
      <c r="J21" s="35">
        <f t="shared" si="5"/>
        <v>100</v>
      </c>
      <c r="K21" s="24"/>
    </row>
    <row r="22" spans="1:11" ht="21.95" customHeight="1">
      <c r="A22" s="29">
        <v>44875</v>
      </c>
      <c r="B22" s="66" t="s">
        <v>124</v>
      </c>
      <c r="C22" s="66" t="s">
        <v>152</v>
      </c>
      <c r="D22" s="105" t="s">
        <v>19</v>
      </c>
      <c r="E22" s="105">
        <v>8</v>
      </c>
      <c r="F22" s="105">
        <v>544</v>
      </c>
      <c r="G22" s="105">
        <f t="shared" si="4"/>
        <v>544</v>
      </c>
      <c r="H22" s="105">
        <v>544</v>
      </c>
      <c r="I22" s="105"/>
      <c r="J22" s="35">
        <f t="shared" si="5"/>
        <v>100</v>
      </c>
      <c r="K22" s="24"/>
    </row>
    <row r="23" spans="1:11" ht="21.95" customHeight="1">
      <c r="A23" s="29">
        <v>44876</v>
      </c>
      <c r="B23" s="66" t="s">
        <v>124</v>
      </c>
      <c r="C23" s="66" t="s">
        <v>152</v>
      </c>
      <c r="D23" s="105" t="s">
        <v>19</v>
      </c>
      <c r="E23" s="105">
        <v>8</v>
      </c>
      <c r="F23" s="105">
        <v>544</v>
      </c>
      <c r="G23" s="105">
        <f t="shared" si="4"/>
        <v>545</v>
      </c>
      <c r="H23" s="105">
        <v>544</v>
      </c>
      <c r="I23" s="105">
        <v>1</v>
      </c>
      <c r="J23" s="35">
        <f t="shared" si="5"/>
        <v>100</v>
      </c>
      <c r="K23" s="24"/>
    </row>
    <row r="24" spans="1:11" ht="21.95" customHeight="1">
      <c r="A24" s="29">
        <v>44879</v>
      </c>
      <c r="B24" s="66" t="s">
        <v>124</v>
      </c>
      <c r="C24" s="66" t="s">
        <v>152</v>
      </c>
      <c r="D24" s="105" t="s">
        <v>19</v>
      </c>
      <c r="E24" s="105">
        <v>8</v>
      </c>
      <c r="F24" s="105">
        <v>544</v>
      </c>
      <c r="G24" s="105">
        <f t="shared" si="4"/>
        <v>544</v>
      </c>
      <c r="H24" s="105">
        <v>544</v>
      </c>
      <c r="I24" s="105"/>
      <c r="J24" s="35">
        <f t="shared" si="5"/>
        <v>100</v>
      </c>
      <c r="K24" s="24"/>
    </row>
    <row r="25" spans="1:11" ht="21.95" customHeight="1">
      <c r="A25" s="29">
        <v>44880</v>
      </c>
      <c r="B25" s="66" t="s">
        <v>124</v>
      </c>
      <c r="C25" s="66" t="s">
        <v>152</v>
      </c>
      <c r="D25" s="105" t="s">
        <v>19</v>
      </c>
      <c r="E25" s="105">
        <v>8</v>
      </c>
      <c r="F25" s="105">
        <v>544</v>
      </c>
      <c r="G25" s="105">
        <f t="shared" si="4"/>
        <v>547</v>
      </c>
      <c r="H25" s="105">
        <v>544</v>
      </c>
      <c r="I25" s="105">
        <v>3</v>
      </c>
      <c r="J25" s="35">
        <f t="shared" si="5"/>
        <v>100</v>
      </c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8664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8842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1644.091847265222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COUNTA(B10:B70)</f>
        <v>16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102.75574045407637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E259-67DF-4AA2-A5C7-ABB851891540}">
  <dimension ref="A1:L106"/>
  <sheetViews>
    <sheetView topLeftCell="A4" zoomScale="60" zoomScaleNormal="60" workbookViewId="0">
      <selection activeCell="A4" sqref="A4:K6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150</v>
      </c>
      <c r="C7" s="123"/>
      <c r="D7" s="123"/>
      <c r="E7" s="123"/>
      <c r="F7" s="68" t="s">
        <v>3</v>
      </c>
      <c r="G7" s="123" t="s">
        <v>204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110</v>
      </c>
      <c r="C10" s="36">
        <v>39009</v>
      </c>
      <c r="D10" s="85" t="s">
        <v>19</v>
      </c>
      <c r="E10" s="36">
        <v>8</v>
      </c>
      <c r="F10" s="36">
        <v>760</v>
      </c>
      <c r="G10" s="38">
        <f t="shared" ref="G10:G13" si="0">SUM(H10+I10)</f>
        <v>763</v>
      </c>
      <c r="H10" s="36">
        <v>760</v>
      </c>
      <c r="I10" s="36">
        <v>3</v>
      </c>
      <c r="J10" s="59">
        <f t="shared" ref="J10:J13" si="1">H10/F10*100</f>
        <v>100</v>
      </c>
      <c r="K10" s="12"/>
    </row>
    <row r="11" spans="1:11" ht="21.95" customHeight="1">
      <c r="A11" s="67">
        <v>44852</v>
      </c>
      <c r="B11" s="85" t="s">
        <v>110</v>
      </c>
      <c r="C11" s="36">
        <v>39009</v>
      </c>
      <c r="D11" s="85" t="s">
        <v>19</v>
      </c>
      <c r="E11" s="36">
        <v>8</v>
      </c>
      <c r="F11" s="36">
        <v>760</v>
      </c>
      <c r="G11" s="38">
        <f t="shared" si="0"/>
        <v>763</v>
      </c>
      <c r="H11" s="36">
        <v>760</v>
      </c>
      <c r="I11" s="36">
        <v>3</v>
      </c>
      <c r="J11" s="59">
        <f t="shared" si="1"/>
        <v>100</v>
      </c>
      <c r="K11" s="12"/>
    </row>
    <row r="12" spans="1:11" ht="21.95" customHeight="1">
      <c r="A12" s="67">
        <v>44853</v>
      </c>
      <c r="B12" s="85" t="s">
        <v>110</v>
      </c>
      <c r="C12" s="36">
        <v>39009</v>
      </c>
      <c r="D12" s="85" t="s">
        <v>19</v>
      </c>
      <c r="E12" s="36">
        <v>8</v>
      </c>
      <c r="F12" s="36">
        <v>760</v>
      </c>
      <c r="G12" s="38">
        <f t="shared" si="0"/>
        <v>760</v>
      </c>
      <c r="H12" s="36">
        <v>760</v>
      </c>
      <c r="I12" s="36"/>
      <c r="J12" s="59">
        <f t="shared" si="1"/>
        <v>100</v>
      </c>
      <c r="K12" s="12"/>
    </row>
    <row r="13" spans="1:11" ht="21.95" customHeight="1">
      <c r="A13" s="67">
        <v>44854</v>
      </c>
      <c r="B13" s="85" t="s">
        <v>110</v>
      </c>
      <c r="C13" s="36">
        <v>39009</v>
      </c>
      <c r="D13" s="85" t="s">
        <v>19</v>
      </c>
      <c r="E13" s="36">
        <v>8</v>
      </c>
      <c r="F13" s="36">
        <v>760</v>
      </c>
      <c r="G13" s="38">
        <f t="shared" si="0"/>
        <v>766</v>
      </c>
      <c r="H13" s="36">
        <v>760</v>
      </c>
      <c r="I13" s="36">
        <v>6</v>
      </c>
      <c r="J13" s="59">
        <f t="shared" si="1"/>
        <v>100</v>
      </c>
      <c r="K13" s="12"/>
    </row>
    <row r="14" spans="1:11" ht="21.95" customHeight="1">
      <c r="A14" s="28">
        <v>44855</v>
      </c>
      <c r="B14" s="85" t="s">
        <v>110</v>
      </c>
      <c r="C14" s="66">
        <v>39009</v>
      </c>
      <c r="D14" s="66" t="s">
        <v>19</v>
      </c>
      <c r="E14" s="12">
        <v>8</v>
      </c>
      <c r="F14" s="38">
        <v>760</v>
      </c>
      <c r="G14" s="38">
        <f>SUM(H14+I14)</f>
        <v>760</v>
      </c>
      <c r="H14" s="38">
        <v>760</v>
      </c>
      <c r="I14" s="12"/>
      <c r="J14" s="59">
        <f t="shared" ref="J14:J16" si="2">H14/F14*100</f>
        <v>100</v>
      </c>
      <c r="K14" s="12"/>
    </row>
    <row r="15" spans="1:11" ht="21.95" customHeight="1">
      <c r="A15" s="28">
        <v>44858</v>
      </c>
      <c r="B15" s="12" t="s">
        <v>110</v>
      </c>
      <c r="C15" s="12">
        <v>39009</v>
      </c>
      <c r="D15" s="66" t="s">
        <v>19</v>
      </c>
      <c r="E15" s="12">
        <v>8</v>
      </c>
      <c r="F15" s="38">
        <v>760</v>
      </c>
      <c r="G15" s="38">
        <f>SUM(H15+I15)</f>
        <v>765</v>
      </c>
      <c r="H15" s="12">
        <v>760</v>
      </c>
      <c r="I15" s="12">
        <v>5</v>
      </c>
      <c r="J15" s="59">
        <f t="shared" si="2"/>
        <v>100</v>
      </c>
      <c r="K15" s="12"/>
    </row>
    <row r="16" spans="1:11" ht="21.95" customHeight="1">
      <c r="A16" s="28">
        <v>44859</v>
      </c>
      <c r="B16" s="85" t="s">
        <v>110</v>
      </c>
      <c r="C16" s="36">
        <v>39009</v>
      </c>
      <c r="D16" s="85" t="s">
        <v>19</v>
      </c>
      <c r="E16" s="36">
        <v>8</v>
      </c>
      <c r="F16" s="36">
        <v>760</v>
      </c>
      <c r="G16" s="38">
        <f t="shared" ref="G16" si="3">SUM(H16+I16)</f>
        <v>762</v>
      </c>
      <c r="H16" s="36">
        <v>760</v>
      </c>
      <c r="I16" s="12">
        <v>2</v>
      </c>
      <c r="J16" s="59">
        <f t="shared" si="2"/>
        <v>100</v>
      </c>
      <c r="K16" s="12"/>
    </row>
    <row r="17" spans="1:11" ht="21.95" customHeight="1">
      <c r="A17" s="28">
        <v>44861</v>
      </c>
      <c r="B17" s="12" t="s">
        <v>110</v>
      </c>
      <c r="C17" s="12">
        <v>39009</v>
      </c>
      <c r="D17" s="66" t="s">
        <v>19</v>
      </c>
      <c r="E17" s="12">
        <v>8</v>
      </c>
      <c r="F17" s="38">
        <v>760</v>
      </c>
      <c r="G17" s="38">
        <f t="shared" ref="G17:G25" si="4">SUM(H17+I17)</f>
        <v>762</v>
      </c>
      <c r="H17" s="38">
        <v>760</v>
      </c>
      <c r="I17" s="66">
        <v>2</v>
      </c>
      <c r="J17" s="59">
        <f t="shared" ref="J17:J23" si="5">H17/F17*100</f>
        <v>100</v>
      </c>
      <c r="K17" s="12"/>
    </row>
    <row r="18" spans="1:11" ht="21.95" customHeight="1">
      <c r="A18" s="28">
        <v>44862</v>
      </c>
      <c r="B18" s="12" t="s">
        <v>110</v>
      </c>
      <c r="C18" s="12">
        <v>39009</v>
      </c>
      <c r="D18" s="66" t="s">
        <v>19</v>
      </c>
      <c r="E18" s="12">
        <v>8</v>
      </c>
      <c r="F18" s="38">
        <v>760</v>
      </c>
      <c r="G18" s="38">
        <f t="shared" si="4"/>
        <v>760</v>
      </c>
      <c r="H18" s="12">
        <v>760</v>
      </c>
      <c r="I18" s="12"/>
      <c r="J18" s="59">
        <f t="shared" si="5"/>
        <v>100</v>
      </c>
      <c r="K18" s="12"/>
    </row>
    <row r="19" spans="1:11" ht="21.95" customHeight="1">
      <c r="A19" s="28">
        <v>44872</v>
      </c>
      <c r="B19" s="12" t="s">
        <v>110</v>
      </c>
      <c r="C19" s="12">
        <v>39009</v>
      </c>
      <c r="D19" s="66" t="s">
        <v>19</v>
      </c>
      <c r="E19" s="12">
        <v>8</v>
      </c>
      <c r="F19" s="38">
        <v>760</v>
      </c>
      <c r="G19" s="38">
        <f t="shared" si="4"/>
        <v>760</v>
      </c>
      <c r="H19" s="12">
        <v>760</v>
      </c>
      <c r="I19" s="12"/>
      <c r="J19" s="59">
        <f t="shared" si="5"/>
        <v>100</v>
      </c>
      <c r="K19" s="12"/>
    </row>
    <row r="20" spans="1:11" ht="21.95" customHeight="1">
      <c r="A20" s="28">
        <v>44873</v>
      </c>
      <c r="B20" s="12" t="s">
        <v>110</v>
      </c>
      <c r="C20" s="12">
        <v>39009</v>
      </c>
      <c r="D20" s="66" t="s">
        <v>19</v>
      </c>
      <c r="E20" s="12">
        <v>8</v>
      </c>
      <c r="F20" s="38">
        <v>760</v>
      </c>
      <c r="G20" s="38">
        <f t="shared" si="4"/>
        <v>762</v>
      </c>
      <c r="H20" s="12">
        <v>760</v>
      </c>
      <c r="I20" s="12">
        <v>2</v>
      </c>
      <c r="J20" s="59">
        <f t="shared" si="5"/>
        <v>100</v>
      </c>
      <c r="K20" s="12"/>
    </row>
    <row r="21" spans="1:11" ht="21.95" customHeight="1">
      <c r="A21" s="28">
        <v>44874</v>
      </c>
      <c r="B21" s="12" t="s">
        <v>110</v>
      </c>
      <c r="C21" s="12">
        <v>39009</v>
      </c>
      <c r="D21" s="66" t="s">
        <v>19</v>
      </c>
      <c r="E21" s="12">
        <v>8</v>
      </c>
      <c r="F21" s="38">
        <v>760</v>
      </c>
      <c r="G21" s="38">
        <f t="shared" si="4"/>
        <v>760</v>
      </c>
      <c r="H21" s="12">
        <v>760</v>
      </c>
      <c r="I21" s="12"/>
      <c r="J21" s="59">
        <f t="shared" si="5"/>
        <v>100</v>
      </c>
      <c r="K21" s="12"/>
    </row>
    <row r="22" spans="1:11" ht="21.95" customHeight="1">
      <c r="A22" s="28">
        <v>44875</v>
      </c>
      <c r="B22" s="12" t="s">
        <v>110</v>
      </c>
      <c r="C22" s="12">
        <v>39009</v>
      </c>
      <c r="D22" s="66" t="s">
        <v>19</v>
      </c>
      <c r="E22" s="12">
        <v>8</v>
      </c>
      <c r="F22" s="38">
        <v>760</v>
      </c>
      <c r="G22" s="38">
        <f t="shared" si="4"/>
        <v>763</v>
      </c>
      <c r="H22" s="12">
        <v>760</v>
      </c>
      <c r="I22" s="12">
        <v>3</v>
      </c>
      <c r="J22" s="59">
        <f t="shared" si="5"/>
        <v>100</v>
      </c>
      <c r="K22" s="12"/>
    </row>
    <row r="23" spans="1:11" ht="21.95" customHeight="1">
      <c r="A23" s="28">
        <v>44876</v>
      </c>
      <c r="B23" s="12" t="s">
        <v>110</v>
      </c>
      <c r="C23" s="12">
        <v>39009</v>
      </c>
      <c r="D23" s="66" t="s">
        <v>19</v>
      </c>
      <c r="E23" s="12">
        <v>8</v>
      </c>
      <c r="F23" s="38">
        <v>760</v>
      </c>
      <c r="G23" s="38">
        <f t="shared" si="4"/>
        <v>765</v>
      </c>
      <c r="H23" s="12">
        <v>760</v>
      </c>
      <c r="I23" s="12">
        <v>5</v>
      </c>
      <c r="J23" s="59">
        <f t="shared" si="5"/>
        <v>100</v>
      </c>
      <c r="K23" s="12"/>
    </row>
    <row r="24" spans="1:11" ht="21.95" customHeight="1">
      <c r="A24" s="28">
        <v>44879</v>
      </c>
      <c r="B24" s="12" t="s">
        <v>110</v>
      </c>
      <c r="C24" s="12">
        <v>39009</v>
      </c>
      <c r="D24" s="66" t="s">
        <v>19</v>
      </c>
      <c r="E24" s="12">
        <v>8</v>
      </c>
      <c r="F24" s="38">
        <v>760</v>
      </c>
      <c r="G24" s="38">
        <f t="shared" si="4"/>
        <v>760</v>
      </c>
      <c r="H24" s="12">
        <v>760</v>
      </c>
      <c r="I24" s="12"/>
      <c r="J24" s="59">
        <f t="shared" ref="J24" si="6">H24/F24*100</f>
        <v>100</v>
      </c>
      <c r="K24" s="12"/>
    </row>
    <row r="25" spans="1:11" ht="21.95" customHeight="1">
      <c r="A25" s="28">
        <v>44880</v>
      </c>
      <c r="B25" s="12" t="s">
        <v>110</v>
      </c>
      <c r="C25" s="12">
        <v>39009</v>
      </c>
      <c r="D25" s="66" t="s">
        <v>19</v>
      </c>
      <c r="E25" s="12">
        <v>8</v>
      </c>
      <c r="F25" s="38">
        <v>760</v>
      </c>
      <c r="G25" s="38">
        <f t="shared" si="4"/>
        <v>764</v>
      </c>
      <c r="H25" s="12">
        <v>760</v>
      </c>
      <c r="I25" s="12">
        <v>4</v>
      </c>
      <c r="J25" s="59">
        <f>H25/F25*100</f>
        <v>100</v>
      </c>
      <c r="K25" s="12"/>
    </row>
    <row r="26" spans="1:11" ht="21.9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21.9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21.9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21.9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21.9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21.9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 ht="21.9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 ht="21.95" customHeight="1">
      <c r="A33" s="41"/>
      <c r="B33" s="12"/>
      <c r="C33" s="12"/>
      <c r="D33" s="66"/>
      <c r="E33" s="12"/>
      <c r="F33" s="38"/>
      <c r="G33" s="38"/>
      <c r="H33" s="38"/>
      <c r="I33" s="12"/>
      <c r="J33" s="59"/>
      <c r="K33" s="12"/>
    </row>
    <row r="34" spans="1:11" ht="21.95" customHeight="1">
      <c r="A34" s="30"/>
      <c r="B34" s="12"/>
      <c r="C34" s="12"/>
      <c r="D34" s="66"/>
      <c r="E34" s="12"/>
      <c r="F34" s="38"/>
      <c r="G34" s="38"/>
      <c r="H34" s="38"/>
      <c r="I34" s="12"/>
      <c r="J34" s="59"/>
      <c r="K34" s="12"/>
    </row>
    <row r="35" spans="1:11" ht="21.95" customHeight="1">
      <c r="A35" s="12"/>
      <c r="B35" s="12"/>
      <c r="C35" s="12"/>
      <c r="D35" s="66"/>
      <c r="E35" s="12"/>
      <c r="F35" s="38"/>
      <c r="G35" s="38"/>
      <c r="H35" s="38"/>
      <c r="I35" s="12"/>
      <c r="J35" s="59"/>
      <c r="K35" s="12"/>
    </row>
    <row r="36" spans="1:11" ht="21.95" customHeight="1">
      <c r="A36" s="41"/>
      <c r="B36" s="12"/>
      <c r="C36" s="12"/>
      <c r="D36" s="66"/>
      <c r="E36" s="12"/>
      <c r="F36" s="38"/>
      <c r="G36" s="38"/>
      <c r="H36" s="38"/>
      <c r="I36" s="12"/>
      <c r="J36" s="59"/>
      <c r="K36" s="12"/>
    </row>
    <row r="37" spans="1:11" ht="21.95" customHeight="1">
      <c r="A37" s="12"/>
      <c r="B37" s="12"/>
      <c r="C37" s="12"/>
      <c r="D37" s="66"/>
      <c r="E37" s="12"/>
      <c r="F37" s="38"/>
      <c r="G37" s="38"/>
      <c r="H37" s="36"/>
      <c r="I37" s="36"/>
      <c r="J37" s="59"/>
      <c r="K37" s="12"/>
    </row>
    <row r="38" spans="1:11" ht="21.95" customHeight="1">
      <c r="A38" s="41"/>
      <c r="B38" s="12"/>
      <c r="C38" s="12"/>
      <c r="D38" s="66"/>
      <c r="E38" s="12"/>
      <c r="F38" s="38"/>
      <c r="G38" s="38"/>
      <c r="H38" s="38"/>
      <c r="I38" s="12"/>
      <c r="J38" s="59"/>
      <c r="K38" s="12"/>
    </row>
    <row r="39" spans="1:11" ht="21.95" customHeight="1">
      <c r="A39" s="12"/>
      <c r="B39" s="12"/>
      <c r="C39" s="12"/>
      <c r="D39" s="66"/>
      <c r="E39" s="12"/>
      <c r="F39" s="38"/>
      <c r="G39" s="38"/>
      <c r="H39" s="38"/>
      <c r="I39" s="12"/>
      <c r="J39" s="59"/>
      <c r="K39" s="12"/>
    </row>
    <row r="40" spans="1:11" ht="21.95" customHeight="1">
      <c r="A40" s="41"/>
      <c r="B40" s="12"/>
      <c r="C40" s="12"/>
      <c r="D40" s="66"/>
      <c r="E40" s="12"/>
      <c r="F40" s="38"/>
      <c r="G40" s="38"/>
      <c r="H40" s="38"/>
      <c r="I40" s="12"/>
      <c r="J40" s="59"/>
      <c r="K40" s="12"/>
    </row>
    <row r="41" spans="1:11" ht="21.95" customHeight="1">
      <c r="A41" s="12"/>
      <c r="B41" s="12"/>
      <c r="C41" s="12"/>
      <c r="D41" s="66"/>
      <c r="E41" s="12"/>
      <c r="F41" s="38"/>
      <c r="G41" s="38"/>
      <c r="H41" s="38"/>
      <c r="I41" s="12"/>
      <c r="J41" s="59"/>
      <c r="K41" s="12"/>
    </row>
    <row r="42" spans="1:11" ht="21.95" customHeight="1">
      <c r="A42" s="12"/>
      <c r="B42" s="12"/>
      <c r="C42" s="12"/>
      <c r="D42" s="66"/>
      <c r="E42" s="12"/>
      <c r="F42" s="38"/>
      <c r="G42" s="38"/>
      <c r="H42" s="38"/>
      <c r="I42" s="12"/>
      <c r="J42" s="59"/>
      <c r="K42" s="12"/>
    </row>
    <row r="43" spans="1:11" ht="21.95" customHeight="1">
      <c r="A43" s="12"/>
      <c r="B43" s="12"/>
      <c r="C43" s="12"/>
      <c r="D43" s="66"/>
      <c r="E43" s="12"/>
      <c r="F43" s="38"/>
      <c r="G43" s="38"/>
      <c r="H43" s="36"/>
      <c r="I43" s="36"/>
      <c r="J43" s="59"/>
      <c r="K43" s="12"/>
    </row>
    <row r="44" spans="1:11" ht="21.95" customHeight="1">
      <c r="A44" s="41"/>
      <c r="B44" s="12"/>
      <c r="C44" s="12"/>
      <c r="D44" s="66"/>
      <c r="E44" s="12"/>
      <c r="F44" s="38"/>
      <c r="G44" s="38"/>
      <c r="H44" s="38"/>
      <c r="I44" s="12"/>
      <c r="J44" s="59"/>
      <c r="K44" s="12"/>
    </row>
    <row r="45" spans="1:11" ht="21.95" customHeight="1">
      <c r="A45" s="12"/>
      <c r="B45" s="12"/>
      <c r="C45" s="12"/>
      <c r="D45" s="66"/>
      <c r="E45" s="12"/>
      <c r="F45" s="38"/>
      <c r="G45" s="38"/>
      <c r="H45" s="38"/>
      <c r="I45" s="12"/>
      <c r="J45" s="59"/>
      <c r="K45" s="12"/>
    </row>
    <row r="46" spans="1:11" ht="21.95" customHeight="1">
      <c r="A46" s="42"/>
      <c r="B46" s="12"/>
      <c r="C46" s="12"/>
      <c r="D46" s="66"/>
      <c r="E46" s="12"/>
      <c r="F46" s="38"/>
      <c r="G46" s="38"/>
      <c r="H46" s="45"/>
      <c r="I46" s="43"/>
      <c r="J46" s="59"/>
      <c r="K46" s="12"/>
    </row>
    <row r="47" spans="1:11" ht="21.95" customHeight="1">
      <c r="A47" s="43"/>
      <c r="B47" s="12"/>
      <c r="C47" s="12"/>
      <c r="D47" s="66"/>
      <c r="E47" s="12"/>
      <c r="F47" s="38"/>
      <c r="G47" s="38"/>
      <c r="H47" s="43"/>
      <c r="I47" s="43"/>
      <c r="J47" s="59"/>
      <c r="K47" s="12"/>
    </row>
    <row r="48" spans="1:11" ht="21" customHeight="1">
      <c r="A48" s="42"/>
      <c r="B48" s="12"/>
      <c r="C48" s="12"/>
      <c r="D48" s="66"/>
      <c r="E48" s="12"/>
      <c r="F48" s="38"/>
      <c r="G48" s="38"/>
      <c r="H48" s="43"/>
      <c r="I48" s="43"/>
      <c r="J48" s="59"/>
      <c r="K48" s="44"/>
    </row>
    <row r="49" spans="1:11" ht="21" customHeight="1">
      <c r="A49" s="43"/>
      <c r="B49" s="12"/>
      <c r="C49" s="12"/>
      <c r="D49" s="66"/>
      <c r="E49" s="12"/>
      <c r="F49" s="38"/>
      <c r="G49" s="38"/>
      <c r="H49" s="43"/>
      <c r="I49" s="43"/>
      <c r="J49" s="59"/>
      <c r="K49" s="12"/>
    </row>
    <row r="50" spans="1:11" ht="21" customHeight="1">
      <c r="A50" s="42"/>
      <c r="B50" s="12"/>
      <c r="C50" s="12"/>
      <c r="D50" s="66"/>
      <c r="E50" s="12"/>
      <c r="F50" s="38"/>
      <c r="G50" s="38"/>
      <c r="H50" s="45"/>
      <c r="I50" s="43"/>
      <c r="J50" s="59"/>
      <c r="K50" s="12"/>
    </row>
    <row r="51" spans="1:11" ht="21" customHeight="1">
      <c r="A51" s="46"/>
      <c r="B51" s="12"/>
      <c r="C51" s="12"/>
      <c r="D51" s="66"/>
      <c r="E51" s="12"/>
      <c r="F51" s="38"/>
      <c r="G51" s="38"/>
      <c r="H51" s="45"/>
      <c r="I51" s="43"/>
      <c r="J51" s="59"/>
      <c r="K51" s="12"/>
    </row>
    <row r="52" spans="1:11" ht="21" customHeight="1">
      <c r="A52" s="42"/>
      <c r="B52" s="12"/>
      <c r="C52" s="12"/>
      <c r="D52" s="66"/>
      <c r="E52" s="12"/>
      <c r="F52" s="38"/>
      <c r="G52" s="38"/>
      <c r="H52" s="45"/>
      <c r="I52" s="43"/>
      <c r="J52" s="59"/>
      <c r="K52" s="12"/>
    </row>
    <row r="53" spans="1:11" ht="21" customHeight="1">
      <c r="A53" s="46"/>
      <c r="B53" s="12"/>
      <c r="C53" s="12"/>
      <c r="D53" s="66"/>
      <c r="E53" s="12"/>
      <c r="F53" s="38"/>
      <c r="G53" s="38"/>
      <c r="H53" s="46"/>
      <c r="I53" s="46"/>
      <c r="J53" s="59"/>
      <c r="K53" s="12"/>
    </row>
    <row r="54" spans="1:11" ht="21" customHeight="1">
      <c r="A54" s="46"/>
      <c r="B54" s="46"/>
      <c r="C54" s="46"/>
      <c r="D54" s="66"/>
      <c r="E54" s="46"/>
      <c r="F54" s="47"/>
      <c r="G54" s="38"/>
      <c r="H54" s="46"/>
      <c r="I54" s="46"/>
      <c r="J54" s="59"/>
      <c r="K54" s="12"/>
    </row>
    <row r="55" spans="1:11" ht="21" customHeight="1">
      <c r="A55" s="48"/>
      <c r="B55" s="46"/>
      <c r="C55" s="46"/>
      <c r="D55" s="66"/>
      <c r="E55" s="46"/>
      <c r="F55" s="47"/>
      <c r="G55" s="38"/>
      <c r="H55" s="47"/>
      <c r="I55" s="46"/>
      <c r="J55" s="59"/>
      <c r="K55" s="36"/>
    </row>
    <row r="56" spans="1:11" ht="21" customHeight="1">
      <c r="A56" s="46"/>
      <c r="B56" s="46"/>
      <c r="C56" s="46"/>
      <c r="D56" s="66"/>
      <c r="E56" s="46"/>
      <c r="F56" s="47"/>
      <c r="G56" s="38"/>
      <c r="H56" s="47"/>
      <c r="I56" s="46"/>
      <c r="J56" s="59"/>
      <c r="K56" s="36"/>
    </row>
    <row r="57" spans="1:11" ht="21" customHeight="1">
      <c r="A57" s="36"/>
      <c r="B57" s="36"/>
      <c r="C57" s="36"/>
      <c r="D57" s="66"/>
      <c r="E57" s="36"/>
      <c r="F57" s="36"/>
      <c r="G57" s="38"/>
      <c r="H57" s="36"/>
      <c r="I57" s="36"/>
      <c r="J57" s="59"/>
      <c r="K57" s="36"/>
    </row>
    <row r="58" spans="1:11" ht="21" customHeight="1">
      <c r="A58" s="36"/>
      <c r="B58" s="36"/>
      <c r="C58" s="36"/>
      <c r="D58" s="66"/>
      <c r="E58" s="36"/>
      <c r="F58" s="36"/>
      <c r="G58" s="38"/>
      <c r="H58" s="36"/>
      <c r="I58" s="36"/>
      <c r="J58" s="59"/>
      <c r="K58" s="36"/>
    </row>
    <row r="59" spans="1:11" ht="21" customHeight="1">
      <c r="A59" s="132" t="s">
        <v>25</v>
      </c>
      <c r="B59" s="132"/>
      <c r="C59" s="14">
        <f>COUNT(A10:A47)</f>
        <v>16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SUM(F10:F99)</f>
        <v>12160</v>
      </c>
      <c r="D60" s="15"/>
      <c r="E60" s="15"/>
      <c r="F60" s="133"/>
      <c r="G60" s="133"/>
      <c r="H60" s="133"/>
      <c r="I60" s="69"/>
      <c r="J60" s="69"/>
      <c r="K60" s="71"/>
    </row>
    <row r="61" spans="1:11" ht="21" customHeight="1">
      <c r="A61" s="132" t="s">
        <v>28</v>
      </c>
      <c r="B61" s="132"/>
      <c r="C61" s="50">
        <f>SUM(H14:H56)</f>
        <v>9120</v>
      </c>
      <c r="D61" s="15"/>
      <c r="E61" s="15"/>
      <c r="F61" s="69"/>
      <c r="G61" s="69"/>
      <c r="H61" s="69"/>
      <c r="I61" s="69"/>
      <c r="J61" s="69"/>
      <c r="K61" s="71"/>
    </row>
    <row r="62" spans="1:11" ht="21" customHeight="1">
      <c r="A62" s="134" t="s">
        <v>29</v>
      </c>
      <c r="B62" s="132"/>
      <c r="C62" s="34">
        <f>SUM(J10:J58)</f>
        <v>1600</v>
      </c>
      <c r="D62" s="15"/>
      <c r="E62" s="15"/>
      <c r="F62" s="133"/>
      <c r="G62" s="133"/>
      <c r="H62" s="133"/>
      <c r="I62" s="133"/>
      <c r="J62" s="69"/>
      <c r="K62" s="135"/>
    </row>
    <row r="63" spans="1:11" ht="21" customHeight="1">
      <c r="A63" s="134" t="s">
        <v>30</v>
      </c>
      <c r="B63" s="132"/>
      <c r="C63" s="14">
        <f>COUNTA(B10:B58)</f>
        <v>16</v>
      </c>
      <c r="D63" s="15"/>
      <c r="E63" s="15"/>
      <c r="F63" s="133"/>
      <c r="G63" s="133"/>
      <c r="H63" s="133"/>
      <c r="I63" s="133"/>
      <c r="J63" s="69"/>
      <c r="K63" s="135"/>
    </row>
    <row r="64" spans="1:11" ht="21" customHeight="1">
      <c r="A64" s="127" t="s">
        <v>31</v>
      </c>
      <c r="B64" s="127"/>
      <c r="C64" s="34">
        <f>C62/C63</f>
        <v>100</v>
      </c>
      <c r="D64" s="15"/>
      <c r="E64" s="15"/>
      <c r="F64" s="133"/>
      <c r="G64" s="133"/>
      <c r="H64" s="133"/>
      <c r="I64" s="133"/>
      <c r="J64" s="69"/>
      <c r="K64" s="135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23905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23905" r:id="rId3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AC0E-0F42-4173-A1EE-A561E072D99C}">
  <dimension ref="A1:K54"/>
  <sheetViews>
    <sheetView topLeftCell="A11" zoomScale="85" zoomScaleNormal="85" workbookViewId="0">
      <selection activeCell="A19" sqref="A1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134</v>
      </c>
      <c r="C7" s="123"/>
      <c r="D7" s="123"/>
      <c r="E7" s="123"/>
      <c r="F7" s="79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66" t="s">
        <v>82</v>
      </c>
      <c r="C10" s="66" t="s">
        <v>135</v>
      </c>
      <c r="D10" s="12" t="s">
        <v>19</v>
      </c>
      <c r="E10" s="12">
        <v>8</v>
      </c>
      <c r="F10" s="12">
        <v>1304</v>
      </c>
      <c r="G10" s="12">
        <f t="shared" ref="G10:G16" si="0">SUM(H10+I10)</f>
        <v>402</v>
      </c>
      <c r="H10" s="12">
        <v>400</v>
      </c>
      <c r="I10" s="12">
        <v>2</v>
      </c>
      <c r="J10" s="35">
        <f t="shared" ref="J10:J16" si="1">H10/F10*100</f>
        <v>30.674846625766872</v>
      </c>
      <c r="K10" s="24"/>
    </row>
    <row r="11" spans="1:11" ht="21.95" customHeight="1">
      <c r="A11" s="28">
        <v>44840</v>
      </c>
      <c r="B11" s="66" t="s">
        <v>82</v>
      </c>
      <c r="C11" s="66" t="s">
        <v>135</v>
      </c>
      <c r="D11" s="12" t="s">
        <v>19</v>
      </c>
      <c r="E11" s="12">
        <v>8</v>
      </c>
      <c r="F11" s="12">
        <v>1304</v>
      </c>
      <c r="G11" s="12">
        <f t="shared" si="0"/>
        <v>450</v>
      </c>
      <c r="H11" s="12">
        <v>450</v>
      </c>
      <c r="I11" s="12"/>
      <c r="J11" s="35">
        <f t="shared" si="1"/>
        <v>34.509202453987733</v>
      </c>
      <c r="K11" s="24"/>
    </row>
    <row r="12" spans="1:11" ht="21.95" customHeight="1">
      <c r="A12" s="27">
        <v>44841</v>
      </c>
      <c r="B12" s="66" t="s">
        <v>82</v>
      </c>
      <c r="C12" s="66" t="s">
        <v>135</v>
      </c>
      <c r="D12" s="12" t="s">
        <v>19</v>
      </c>
      <c r="E12" s="12">
        <v>8</v>
      </c>
      <c r="F12" s="12">
        <v>1304</v>
      </c>
      <c r="G12" s="12">
        <f t="shared" si="0"/>
        <v>433</v>
      </c>
      <c r="H12" s="12">
        <v>433</v>
      </c>
      <c r="I12" s="12"/>
      <c r="J12" s="35">
        <f t="shared" si="1"/>
        <v>33.20552147239264</v>
      </c>
      <c r="K12" s="24"/>
    </row>
    <row r="13" spans="1:11" ht="21.95" customHeight="1">
      <c r="A13" s="29">
        <v>44844</v>
      </c>
      <c r="B13" s="66" t="s">
        <v>82</v>
      </c>
      <c r="C13" s="66" t="s">
        <v>135</v>
      </c>
      <c r="D13" s="12" t="s">
        <v>19</v>
      </c>
      <c r="E13" s="12">
        <v>8</v>
      </c>
      <c r="F13" s="12">
        <v>1304</v>
      </c>
      <c r="G13" s="12">
        <f t="shared" si="0"/>
        <v>467</v>
      </c>
      <c r="H13" s="12">
        <v>445</v>
      </c>
      <c r="I13" s="12">
        <v>22</v>
      </c>
      <c r="J13" s="35">
        <f t="shared" si="1"/>
        <v>34.125766871165638</v>
      </c>
      <c r="K13" s="24"/>
    </row>
    <row r="14" spans="1:11" ht="21.95" customHeight="1">
      <c r="A14" s="29">
        <v>44845</v>
      </c>
      <c r="B14" s="66" t="s">
        <v>82</v>
      </c>
      <c r="C14" s="66" t="s">
        <v>135</v>
      </c>
      <c r="D14" s="12" t="s">
        <v>19</v>
      </c>
      <c r="E14" s="12">
        <v>8</v>
      </c>
      <c r="F14" s="12">
        <v>1304</v>
      </c>
      <c r="G14" s="12">
        <f t="shared" si="0"/>
        <v>511</v>
      </c>
      <c r="H14" s="12">
        <v>500</v>
      </c>
      <c r="I14" s="12">
        <v>11</v>
      </c>
      <c r="J14" s="35">
        <f t="shared" si="1"/>
        <v>38.343558282208591</v>
      </c>
      <c r="K14" s="24"/>
    </row>
    <row r="15" spans="1:11" ht="21.95" customHeight="1">
      <c r="A15" s="28">
        <v>44846</v>
      </c>
      <c r="B15" s="66" t="s">
        <v>82</v>
      </c>
      <c r="C15" s="66" t="s">
        <v>135</v>
      </c>
      <c r="D15" s="12" t="s">
        <v>19</v>
      </c>
      <c r="E15" s="12">
        <v>8</v>
      </c>
      <c r="F15" s="12">
        <v>1304</v>
      </c>
      <c r="G15" s="12">
        <f t="shared" si="0"/>
        <v>518</v>
      </c>
      <c r="H15" s="12">
        <v>511</v>
      </c>
      <c r="I15" s="12">
        <v>7</v>
      </c>
      <c r="J15" s="35">
        <f t="shared" si="1"/>
        <v>39.187116564417181</v>
      </c>
      <c r="K15" s="24"/>
    </row>
    <row r="16" spans="1:11" ht="21.95" customHeight="1">
      <c r="A16" s="28">
        <v>44847</v>
      </c>
      <c r="B16" s="66" t="s">
        <v>82</v>
      </c>
      <c r="C16" s="66" t="s">
        <v>135</v>
      </c>
      <c r="D16" s="12" t="s">
        <v>19</v>
      </c>
      <c r="E16" s="12">
        <v>8</v>
      </c>
      <c r="F16" s="12">
        <v>1304</v>
      </c>
      <c r="G16" s="12">
        <f t="shared" si="0"/>
        <v>534</v>
      </c>
      <c r="H16" s="12">
        <v>534</v>
      </c>
      <c r="I16" s="12"/>
      <c r="J16" s="35">
        <f t="shared" si="1"/>
        <v>40.950920245398777</v>
      </c>
      <c r="K16" s="24"/>
    </row>
    <row r="17" spans="1:11" ht="21.95" customHeight="1">
      <c r="A17" s="28">
        <v>44848</v>
      </c>
      <c r="B17" s="66" t="s">
        <v>82</v>
      </c>
      <c r="C17" s="66" t="s">
        <v>135</v>
      </c>
      <c r="D17" s="12" t="s">
        <v>19</v>
      </c>
      <c r="E17" s="12">
        <v>8</v>
      </c>
      <c r="F17" s="12">
        <v>1304</v>
      </c>
      <c r="G17" s="12">
        <f t="shared" ref="G17" si="2">SUM(H17+I17)</f>
        <v>534</v>
      </c>
      <c r="H17" s="12">
        <v>534</v>
      </c>
      <c r="I17" s="12"/>
      <c r="J17" s="35">
        <f t="shared" ref="J17" si="3">H17/F17*100</f>
        <v>40.950920245398777</v>
      </c>
      <c r="K17" s="24"/>
    </row>
    <row r="18" spans="1:11" ht="21.95" customHeight="1">
      <c r="A18" s="26"/>
      <c r="B18" s="12"/>
      <c r="C18" s="12"/>
      <c r="D18" s="66"/>
      <c r="E18" s="12"/>
      <c r="F18" s="12"/>
      <c r="G18" s="12"/>
      <c r="H18" s="36"/>
      <c r="I18" s="36"/>
      <c r="J18" s="35"/>
      <c r="K18" s="24"/>
    </row>
    <row r="19" spans="1:11" ht="21.95" customHeight="1">
      <c r="A19" s="26"/>
      <c r="B19" s="12"/>
      <c r="C19" s="12"/>
      <c r="D19" s="66"/>
      <c r="E19" s="12"/>
      <c r="F19" s="12"/>
      <c r="G19" s="12"/>
      <c r="H19" s="36"/>
      <c r="I19" s="36"/>
      <c r="J19" s="35"/>
      <c r="K19" s="24"/>
    </row>
    <row r="20" spans="1:11" ht="21.95" customHeight="1">
      <c r="A20" s="26"/>
      <c r="B20" s="12"/>
      <c r="C20" s="12"/>
      <c r="D20" s="66"/>
      <c r="E20" s="12"/>
      <c r="F20" s="12"/>
      <c r="G20" s="12"/>
      <c r="H20" s="36"/>
      <c r="I20" s="36"/>
      <c r="J20" s="35"/>
      <c r="K20" s="24"/>
    </row>
    <row r="21" spans="1:11" ht="21.95" customHeight="1">
      <c r="A21" s="26"/>
      <c r="B21" s="12"/>
      <c r="C21" s="12"/>
      <c r="D21" s="66"/>
      <c r="E21" s="12"/>
      <c r="F21" s="12"/>
      <c r="G21" s="12"/>
      <c r="H21" s="36"/>
      <c r="I21" s="36"/>
      <c r="J21" s="35"/>
      <c r="K21" s="24"/>
    </row>
    <row r="22" spans="1:11" ht="21.95" customHeight="1">
      <c r="A22" s="26"/>
      <c r="B22" s="12"/>
      <c r="C22" s="12"/>
      <c r="D22" s="66"/>
      <c r="E22" s="12"/>
      <c r="F22" s="12"/>
      <c r="G22" s="12"/>
      <c r="H22" s="36"/>
      <c r="I22" s="36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10432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3807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291.94785276073617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36.493481595092021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0" orientation="portrait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0EFB-E5A1-4CA1-B76E-BD394E2F8D9B}">
  <dimension ref="A1:K54"/>
  <sheetViews>
    <sheetView topLeftCell="A8" zoomScale="85" zoomScaleNormal="85" workbookViewId="0">
      <selection activeCell="B23" sqref="B2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154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152</v>
      </c>
      <c r="D10" s="12" t="s">
        <v>19</v>
      </c>
      <c r="E10" s="12">
        <v>5</v>
      </c>
      <c r="F10" s="12">
        <v>340</v>
      </c>
      <c r="G10" s="12">
        <f>SUM(H10+I10)</f>
        <v>354</v>
      </c>
      <c r="H10" s="12">
        <v>350</v>
      </c>
      <c r="I10" s="12">
        <v>4</v>
      </c>
      <c r="J10" s="35">
        <f t="shared" ref="J10:J19" si="0">H10/F10*100</f>
        <v>102.94117647058823</v>
      </c>
      <c r="K10" s="24"/>
    </row>
    <row r="11" spans="1:11" ht="21.95" customHeight="1">
      <c r="A11" s="28">
        <v>44860</v>
      </c>
      <c r="B11" s="66" t="s">
        <v>63</v>
      </c>
      <c r="C11" s="66" t="s">
        <v>122</v>
      </c>
      <c r="D11" s="12" t="s">
        <v>19</v>
      </c>
      <c r="E11" s="12">
        <v>8</v>
      </c>
      <c r="F11" s="12">
        <v>340</v>
      </c>
      <c r="G11" s="12">
        <f t="shared" ref="G11:G16" si="1">SUM(H11+I11)</f>
        <v>350</v>
      </c>
      <c r="H11" s="12">
        <v>350</v>
      </c>
      <c r="I11" s="12"/>
      <c r="J11" s="35">
        <f t="shared" si="0"/>
        <v>102.94117647058823</v>
      </c>
      <c r="K11" s="24"/>
    </row>
    <row r="12" spans="1:11" ht="21.95" customHeight="1">
      <c r="A12" s="27">
        <v>44861</v>
      </c>
      <c r="B12" s="66" t="s">
        <v>63</v>
      </c>
      <c r="C12" s="66" t="s">
        <v>122</v>
      </c>
      <c r="D12" s="12" t="s">
        <v>19</v>
      </c>
      <c r="E12" s="12">
        <v>8</v>
      </c>
      <c r="F12" s="12">
        <v>456</v>
      </c>
      <c r="G12" s="12">
        <f t="shared" si="1"/>
        <v>458</v>
      </c>
      <c r="H12" s="12">
        <v>456</v>
      </c>
      <c r="I12" s="12">
        <v>2</v>
      </c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63</v>
      </c>
      <c r="C13" s="66" t="s">
        <v>122</v>
      </c>
      <c r="D13" s="12" t="s">
        <v>19</v>
      </c>
      <c r="E13" s="12">
        <v>8</v>
      </c>
      <c r="F13" s="12">
        <v>456</v>
      </c>
      <c r="G13" s="12">
        <f t="shared" si="1"/>
        <v>464</v>
      </c>
      <c r="H13" s="12">
        <v>459</v>
      </c>
      <c r="I13" s="12">
        <v>5</v>
      </c>
      <c r="J13" s="35">
        <f t="shared" si="0"/>
        <v>100.6578947368421</v>
      </c>
      <c r="K13" s="24"/>
    </row>
    <row r="14" spans="1:11" ht="21.95" customHeight="1">
      <c r="A14" s="29">
        <v>44865</v>
      </c>
      <c r="B14" s="66" t="s">
        <v>63</v>
      </c>
      <c r="C14" s="66" t="s">
        <v>122</v>
      </c>
      <c r="D14" s="105" t="s">
        <v>19</v>
      </c>
      <c r="E14" s="105">
        <v>8</v>
      </c>
      <c r="F14" s="105">
        <v>456</v>
      </c>
      <c r="G14" s="105">
        <f t="shared" ref="G14" si="2">SUM(H14+I14)</f>
        <v>459</v>
      </c>
      <c r="H14" s="105">
        <v>459</v>
      </c>
      <c r="I14" s="12"/>
      <c r="J14" s="35">
        <f t="shared" si="0"/>
        <v>100.6578947368421</v>
      </c>
      <c r="K14" s="24"/>
    </row>
    <row r="15" spans="1:11" ht="21.95" customHeight="1">
      <c r="A15" s="28">
        <v>44866</v>
      </c>
      <c r="B15" s="66" t="s">
        <v>124</v>
      </c>
      <c r="C15" s="66" t="s">
        <v>152</v>
      </c>
      <c r="D15" s="12" t="s">
        <v>19</v>
      </c>
      <c r="E15" s="12">
        <v>8</v>
      </c>
      <c r="F15" s="12">
        <v>544</v>
      </c>
      <c r="G15" s="12">
        <f t="shared" si="1"/>
        <v>546</v>
      </c>
      <c r="H15" s="105">
        <v>544</v>
      </c>
      <c r="I15" s="12">
        <v>2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544</v>
      </c>
      <c r="G16" s="12">
        <f t="shared" si="1"/>
        <v>560</v>
      </c>
      <c r="H16" s="105">
        <v>560</v>
      </c>
      <c r="I16" s="12"/>
      <c r="J16" s="35">
        <f t="shared" si="0"/>
        <v>102.94117647058823</v>
      </c>
      <c r="K16" s="24"/>
    </row>
    <row r="17" spans="1:11" ht="21.95" customHeight="1">
      <c r="A17" s="28">
        <v>44873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544</v>
      </c>
      <c r="G17" s="105">
        <f t="shared" ref="G17:G19" si="3">SUM(H17+I17)</f>
        <v>565</v>
      </c>
      <c r="H17" s="105">
        <v>560</v>
      </c>
      <c r="I17" s="105">
        <v>5</v>
      </c>
      <c r="J17" s="35">
        <f t="shared" si="0"/>
        <v>102.94117647058823</v>
      </c>
      <c r="K17" s="24"/>
    </row>
    <row r="18" spans="1:11" ht="21.95" customHeight="1">
      <c r="A18" s="29">
        <v>44874</v>
      </c>
      <c r="B18" s="66" t="s">
        <v>124</v>
      </c>
      <c r="C18" s="66" t="s">
        <v>152</v>
      </c>
      <c r="D18" s="105" t="s">
        <v>19</v>
      </c>
      <c r="E18" s="105">
        <v>8</v>
      </c>
      <c r="F18" s="105">
        <v>544</v>
      </c>
      <c r="G18" s="105">
        <f t="shared" si="3"/>
        <v>560</v>
      </c>
      <c r="H18" s="105">
        <v>560</v>
      </c>
      <c r="I18" s="105"/>
      <c r="J18" s="35">
        <f t="shared" si="0"/>
        <v>102.94117647058823</v>
      </c>
      <c r="K18" s="24"/>
    </row>
    <row r="19" spans="1:11" ht="21.95" customHeight="1">
      <c r="A19" s="29">
        <v>44875</v>
      </c>
      <c r="B19" s="66" t="s">
        <v>124</v>
      </c>
      <c r="C19" s="66" t="s">
        <v>152</v>
      </c>
      <c r="D19" s="105" t="s">
        <v>19</v>
      </c>
      <c r="E19" s="105">
        <v>8</v>
      </c>
      <c r="F19" s="105">
        <v>544</v>
      </c>
      <c r="G19" s="105">
        <f t="shared" si="3"/>
        <v>566</v>
      </c>
      <c r="H19" s="105">
        <v>560</v>
      </c>
      <c r="I19" s="105">
        <v>6</v>
      </c>
      <c r="J19" s="35">
        <f t="shared" si="0"/>
        <v>102.94117647058823</v>
      </c>
      <c r="K19" s="24"/>
    </row>
    <row r="20" spans="1:11" ht="21.95" customHeight="1">
      <c r="A20" s="29">
        <v>44879</v>
      </c>
      <c r="B20" s="66" t="s">
        <v>124</v>
      </c>
      <c r="C20" s="66" t="s">
        <v>152</v>
      </c>
      <c r="D20" s="105" t="s">
        <v>19</v>
      </c>
      <c r="E20" s="105">
        <v>8</v>
      </c>
      <c r="F20" s="105">
        <v>544</v>
      </c>
      <c r="G20" s="105">
        <f>SUM(H20+I20)</f>
        <v>562</v>
      </c>
      <c r="H20" s="105">
        <v>560</v>
      </c>
      <c r="I20" s="105">
        <v>2</v>
      </c>
      <c r="J20" s="35">
        <f>H20/F20*100</f>
        <v>102.94117647058823</v>
      </c>
      <c r="K20" s="24"/>
    </row>
    <row r="21" spans="1:11" ht="21.95" customHeight="1">
      <c r="A21" s="29">
        <v>44880</v>
      </c>
      <c r="B21" s="66" t="s">
        <v>124</v>
      </c>
      <c r="C21" s="66" t="s">
        <v>152</v>
      </c>
      <c r="D21" s="105" t="s">
        <v>19</v>
      </c>
      <c r="E21" s="105">
        <v>8</v>
      </c>
      <c r="F21" s="105">
        <v>544</v>
      </c>
      <c r="G21" s="105">
        <f>SUM(H21+I21)</f>
        <v>563</v>
      </c>
      <c r="H21" s="105">
        <v>560</v>
      </c>
      <c r="I21" s="105">
        <v>3</v>
      </c>
      <c r="J21" s="35">
        <f>H21/F21*100</f>
        <v>102.94117647058823</v>
      </c>
      <c r="K21" s="24"/>
    </row>
    <row r="22" spans="1:11" ht="21.95" customHeight="1">
      <c r="A22" s="29"/>
      <c r="B22" s="66"/>
      <c r="C22" s="66"/>
      <c r="D22" s="105"/>
      <c r="E22" s="105"/>
      <c r="F22" s="105"/>
      <c r="G22" s="105"/>
      <c r="H22" s="105"/>
      <c r="I22" s="105"/>
      <c r="J22" s="35"/>
      <c r="K22" s="24"/>
    </row>
    <row r="23" spans="1:11" ht="21.95" customHeight="1">
      <c r="A23" s="29"/>
      <c r="B23" s="66"/>
      <c r="C23" s="66"/>
      <c r="D23" s="105"/>
      <c r="E23" s="105"/>
      <c r="F23" s="105"/>
      <c r="G23" s="105"/>
      <c r="H23" s="105"/>
      <c r="I23" s="105"/>
      <c r="J23" s="35"/>
      <c r="K23" s="24"/>
    </row>
    <row r="24" spans="1:11" ht="21.95" customHeight="1">
      <c r="A24" s="29"/>
      <c r="B24" s="66"/>
      <c r="C24" s="66"/>
      <c r="D24" s="105"/>
      <c r="E24" s="105"/>
      <c r="F24" s="105"/>
      <c r="G24" s="105"/>
      <c r="H24" s="105"/>
      <c r="I24" s="12"/>
      <c r="J24" s="35"/>
      <c r="K24" s="24"/>
    </row>
    <row r="25" spans="1:11" ht="21.95" customHeight="1">
      <c r="A25" s="29"/>
      <c r="B25" s="66"/>
      <c r="C25" s="66"/>
      <c r="D25" s="105"/>
      <c r="E25" s="105"/>
      <c r="F25" s="105"/>
      <c r="G25" s="105"/>
      <c r="H25" s="105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5856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5978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1224.8452012383902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12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102.07043343653253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E2DE-209C-4244-8BD3-AAB0E9168A99}">
  <dimension ref="A1:K54"/>
  <sheetViews>
    <sheetView topLeftCell="A9" zoomScale="85" zoomScaleNormal="85" workbookViewId="0">
      <selection activeCell="A24" sqref="A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8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7" t="s">
        <v>2</v>
      </c>
      <c r="B7" s="123" t="s">
        <v>153</v>
      </c>
      <c r="C7" s="123"/>
      <c r="D7" s="123"/>
      <c r="E7" s="123"/>
      <c r="F7" s="79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7" t="s">
        <v>4</v>
      </c>
      <c r="B8" s="125" t="s">
        <v>5</v>
      </c>
      <c r="C8" s="125"/>
      <c r="D8" s="125"/>
      <c r="E8" s="125"/>
      <c r="F8" s="79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152</v>
      </c>
      <c r="D10" s="12" t="s">
        <v>19</v>
      </c>
      <c r="E10" s="12">
        <v>8</v>
      </c>
      <c r="F10" s="12">
        <v>544</v>
      </c>
      <c r="G10" s="12">
        <f>SUM(H10+I10)</f>
        <v>548</v>
      </c>
      <c r="H10" s="12">
        <v>544</v>
      </c>
      <c r="I10" s="12">
        <v>4</v>
      </c>
      <c r="J10" s="35">
        <f t="shared" ref="J10:J25" si="0">H10/F10*100</f>
        <v>100</v>
      </c>
      <c r="K10" s="24"/>
    </row>
    <row r="11" spans="1:11" ht="21.95" customHeight="1">
      <c r="A11" s="28">
        <v>44860</v>
      </c>
      <c r="B11" s="66" t="s">
        <v>63</v>
      </c>
      <c r="C11" s="66" t="s">
        <v>122</v>
      </c>
      <c r="D11" s="105" t="s">
        <v>19</v>
      </c>
      <c r="E11" s="105">
        <v>8</v>
      </c>
      <c r="F11" s="105">
        <v>456</v>
      </c>
      <c r="G11" s="105">
        <f t="shared" ref="G11" si="1">SUM(H11+I11)</f>
        <v>456</v>
      </c>
      <c r="H11" s="105">
        <v>456</v>
      </c>
      <c r="I11" s="12"/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63</v>
      </c>
      <c r="C12" s="66" t="s">
        <v>122</v>
      </c>
      <c r="D12" s="12" t="s">
        <v>19</v>
      </c>
      <c r="E12" s="12">
        <v>8</v>
      </c>
      <c r="F12" s="12">
        <v>456</v>
      </c>
      <c r="G12" s="12">
        <f t="shared" ref="G12:G15" si="2">SUM(H12+I12)</f>
        <v>462</v>
      </c>
      <c r="H12" s="12">
        <v>456</v>
      </c>
      <c r="I12" s="12">
        <v>6</v>
      </c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63</v>
      </c>
      <c r="C13" s="66" t="s">
        <v>122</v>
      </c>
      <c r="D13" s="12" t="s">
        <v>19</v>
      </c>
      <c r="E13" s="12">
        <v>8</v>
      </c>
      <c r="F13" s="12">
        <v>456</v>
      </c>
      <c r="G13" s="12">
        <f t="shared" si="2"/>
        <v>459</v>
      </c>
      <c r="H13" s="12">
        <v>459</v>
      </c>
      <c r="I13" s="12"/>
      <c r="J13" s="35">
        <f t="shared" si="0"/>
        <v>100.6578947368421</v>
      </c>
      <c r="K13" s="24"/>
    </row>
    <row r="14" spans="1:11" ht="21.95" customHeight="1">
      <c r="A14" s="29">
        <v>44865</v>
      </c>
      <c r="B14" s="66" t="s">
        <v>63</v>
      </c>
      <c r="C14" s="66" t="s">
        <v>122</v>
      </c>
      <c r="D14" s="105" t="s">
        <v>19</v>
      </c>
      <c r="E14" s="105">
        <v>8</v>
      </c>
      <c r="F14" s="105">
        <v>456</v>
      </c>
      <c r="G14" s="105">
        <f t="shared" ref="G14" si="3">SUM(H14+I14)</f>
        <v>457</v>
      </c>
      <c r="H14" s="105">
        <v>456</v>
      </c>
      <c r="I14" s="12">
        <v>1</v>
      </c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124</v>
      </c>
      <c r="C15" s="66" t="s">
        <v>152</v>
      </c>
      <c r="D15" s="12" t="s">
        <v>19</v>
      </c>
      <c r="E15" s="12">
        <v>8</v>
      </c>
      <c r="F15" s="12">
        <v>544</v>
      </c>
      <c r="G15" s="12">
        <f t="shared" si="2"/>
        <v>544</v>
      </c>
      <c r="H15" s="12">
        <v>544</v>
      </c>
      <c r="I15" s="12"/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544</v>
      </c>
      <c r="G16" s="105">
        <f t="shared" ref="G16" si="4">SUM(H16+I16)</f>
        <v>549</v>
      </c>
      <c r="H16" s="105">
        <v>544</v>
      </c>
      <c r="I16" s="12">
        <v>5</v>
      </c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544</v>
      </c>
      <c r="G17" s="105">
        <f t="shared" ref="G17:G20" si="5">SUM(H17+I17)</f>
        <v>544</v>
      </c>
      <c r="H17" s="105">
        <v>544</v>
      </c>
      <c r="I17" s="12"/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124</v>
      </c>
      <c r="C18" s="66" t="s">
        <v>152</v>
      </c>
      <c r="D18" s="105" t="s">
        <v>19</v>
      </c>
      <c r="E18" s="105">
        <v>8</v>
      </c>
      <c r="F18" s="105">
        <v>544</v>
      </c>
      <c r="G18" s="105">
        <f t="shared" si="5"/>
        <v>545</v>
      </c>
      <c r="H18" s="105">
        <v>544</v>
      </c>
      <c r="I18" s="12">
        <v>1</v>
      </c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124</v>
      </c>
      <c r="C19" s="66" t="s">
        <v>152</v>
      </c>
      <c r="D19" s="105" t="s">
        <v>19</v>
      </c>
      <c r="E19" s="105">
        <v>8</v>
      </c>
      <c r="F19" s="105">
        <v>544</v>
      </c>
      <c r="G19" s="105">
        <f t="shared" si="5"/>
        <v>544</v>
      </c>
      <c r="H19" s="105">
        <v>544</v>
      </c>
      <c r="I19" s="12"/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124</v>
      </c>
      <c r="C20" s="66" t="s">
        <v>152</v>
      </c>
      <c r="D20" s="105" t="s">
        <v>19</v>
      </c>
      <c r="E20" s="105">
        <v>8</v>
      </c>
      <c r="F20" s="105">
        <v>544</v>
      </c>
      <c r="G20" s="105">
        <f t="shared" si="5"/>
        <v>549</v>
      </c>
      <c r="H20" s="105">
        <v>544</v>
      </c>
      <c r="I20" s="12">
        <v>5</v>
      </c>
      <c r="J20" s="35">
        <f t="shared" si="0"/>
        <v>100</v>
      </c>
      <c r="K20" s="24"/>
    </row>
    <row r="21" spans="1:11" ht="21.95" customHeight="1">
      <c r="A21" s="28">
        <v>44874</v>
      </c>
      <c r="B21" s="66" t="s">
        <v>124</v>
      </c>
      <c r="C21" s="66" t="s">
        <v>152</v>
      </c>
      <c r="D21" s="105" t="s">
        <v>19</v>
      </c>
      <c r="E21" s="105">
        <v>8</v>
      </c>
      <c r="F21" s="105">
        <v>544</v>
      </c>
      <c r="G21" s="105">
        <f t="shared" ref="G21:G25" si="6">SUM(H21+I21)</f>
        <v>544</v>
      </c>
      <c r="H21" s="105">
        <v>544</v>
      </c>
      <c r="I21" s="12"/>
      <c r="J21" s="35">
        <f t="shared" si="0"/>
        <v>100</v>
      </c>
      <c r="K21" s="24"/>
    </row>
    <row r="22" spans="1:11" ht="21.95" customHeight="1">
      <c r="A22" s="28">
        <v>44875</v>
      </c>
      <c r="B22" s="66" t="s">
        <v>124</v>
      </c>
      <c r="C22" s="66" t="s">
        <v>152</v>
      </c>
      <c r="D22" s="105" t="s">
        <v>19</v>
      </c>
      <c r="E22" s="105">
        <v>8</v>
      </c>
      <c r="F22" s="105">
        <v>544</v>
      </c>
      <c r="G22" s="105">
        <f t="shared" si="6"/>
        <v>549</v>
      </c>
      <c r="H22" s="105">
        <v>544</v>
      </c>
      <c r="I22" s="12">
        <v>5</v>
      </c>
      <c r="J22" s="35">
        <f t="shared" si="0"/>
        <v>100</v>
      </c>
      <c r="K22" s="24"/>
    </row>
    <row r="23" spans="1:11" ht="21.95" customHeight="1">
      <c r="A23" s="28">
        <v>44876</v>
      </c>
      <c r="B23" s="66" t="s">
        <v>124</v>
      </c>
      <c r="C23" s="66" t="s">
        <v>152</v>
      </c>
      <c r="D23" s="105" t="s">
        <v>19</v>
      </c>
      <c r="E23" s="105">
        <v>8</v>
      </c>
      <c r="F23" s="105">
        <v>544</v>
      </c>
      <c r="G23" s="105">
        <f t="shared" si="6"/>
        <v>544</v>
      </c>
      <c r="H23" s="105">
        <v>544</v>
      </c>
      <c r="I23" s="36"/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124</v>
      </c>
      <c r="C24" s="66" t="s">
        <v>152</v>
      </c>
      <c r="D24" s="105" t="s">
        <v>19</v>
      </c>
      <c r="E24" s="105">
        <v>8</v>
      </c>
      <c r="F24" s="105">
        <v>544</v>
      </c>
      <c r="G24" s="105">
        <f t="shared" si="6"/>
        <v>547</v>
      </c>
      <c r="H24" s="105">
        <v>544</v>
      </c>
      <c r="I24" s="12">
        <v>3</v>
      </c>
      <c r="J24" s="35">
        <f t="shared" si="0"/>
        <v>100</v>
      </c>
      <c r="K24" s="24"/>
    </row>
    <row r="25" spans="1:11" ht="21.95" customHeight="1">
      <c r="A25" s="29">
        <v>44880</v>
      </c>
      <c r="B25" s="66" t="s">
        <v>124</v>
      </c>
      <c r="C25" s="66" t="s">
        <v>152</v>
      </c>
      <c r="D25" s="105" t="s">
        <v>19</v>
      </c>
      <c r="E25" s="105">
        <v>8</v>
      </c>
      <c r="F25" s="105">
        <v>544</v>
      </c>
      <c r="G25" s="105">
        <f t="shared" si="6"/>
        <v>548</v>
      </c>
      <c r="H25" s="105">
        <v>544</v>
      </c>
      <c r="I25" s="12">
        <v>4</v>
      </c>
      <c r="J25" s="35">
        <f t="shared" si="0"/>
        <v>100</v>
      </c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8352</v>
      </c>
      <c r="D49" s="15"/>
      <c r="E49" s="15"/>
      <c r="F49" s="133"/>
      <c r="G49" s="133"/>
      <c r="H49" s="133"/>
      <c r="I49" s="76"/>
      <c r="J49" s="76"/>
      <c r="K49" s="78"/>
    </row>
    <row r="50" spans="1:11" ht="21" customHeight="1">
      <c r="A50" s="132" t="s">
        <v>28</v>
      </c>
      <c r="B50" s="132"/>
      <c r="C50" s="14">
        <f>SUM(H10:H47)</f>
        <v>8355</v>
      </c>
      <c r="D50" s="15"/>
      <c r="E50" s="15"/>
      <c r="F50" s="76"/>
      <c r="G50" s="76"/>
      <c r="H50" s="76"/>
      <c r="I50" s="76"/>
      <c r="J50" s="76"/>
      <c r="K50" s="78"/>
    </row>
    <row r="51" spans="1:11" ht="21" customHeight="1">
      <c r="A51" s="134" t="s">
        <v>29</v>
      </c>
      <c r="B51" s="132"/>
      <c r="C51" s="34">
        <f>SUM(J10:J47)</f>
        <v>1600.6578947368421</v>
      </c>
      <c r="D51" s="15"/>
      <c r="E51" s="15"/>
      <c r="F51" s="133"/>
      <c r="G51" s="133"/>
      <c r="H51" s="133"/>
      <c r="I51" s="133"/>
      <c r="J51" s="76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76"/>
      <c r="K52" s="135"/>
    </row>
    <row r="53" spans="1:11" ht="21" customHeight="1">
      <c r="A53" s="127" t="s">
        <v>31</v>
      </c>
      <c r="B53" s="127"/>
      <c r="C53" s="34">
        <f>C51/C52</f>
        <v>100.04111842105263</v>
      </c>
      <c r="D53" s="15"/>
      <c r="E53" s="15"/>
      <c r="F53" s="133"/>
      <c r="G53" s="133"/>
      <c r="H53" s="133"/>
      <c r="I53" s="133"/>
      <c r="J53" s="76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A9B0B-826F-47CC-94E3-40333E8C90ED}">
  <dimension ref="A1:K54"/>
  <sheetViews>
    <sheetView zoomScale="70" zoomScaleNormal="70" workbookViewId="0">
      <selection activeCell="B7" sqref="B7:E7"/>
    </sheetView>
  </sheetViews>
  <sheetFormatPr defaultColWidth="9" defaultRowHeight="15.75"/>
  <cols>
    <col min="1" max="1" width="11.2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 s="37" customFormat="1">
      <c r="A3" s="54"/>
      <c r="B3" s="55"/>
      <c r="C3" s="55"/>
      <c r="D3" s="55"/>
      <c r="E3" s="55"/>
      <c r="F3" s="55"/>
      <c r="G3" s="55"/>
      <c r="H3" s="55"/>
      <c r="I3" s="55"/>
      <c r="J3" s="55"/>
      <c r="K3" s="57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151</v>
      </c>
      <c r="C7" s="123"/>
      <c r="D7" s="123"/>
      <c r="E7" s="123"/>
      <c r="F7" s="68" t="s">
        <v>3</v>
      </c>
      <c r="G7" s="136" t="s">
        <v>185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42</v>
      </c>
      <c r="H10" s="12">
        <v>32</v>
      </c>
      <c r="I10" s="12">
        <v>10</v>
      </c>
      <c r="J10" s="35">
        <f t="shared" ref="J10:J17" si="0">H10/F10*100</f>
        <v>4</v>
      </c>
      <c r="K10" s="24"/>
    </row>
    <row r="11" spans="1:11" ht="21.95" customHeight="1">
      <c r="A11" s="27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17" si="1">SUM(H11+I11)</f>
        <v>63</v>
      </c>
      <c r="H11" s="12">
        <v>63</v>
      </c>
      <c r="I11" s="12"/>
      <c r="J11" s="35">
        <f t="shared" si="0"/>
        <v>15.75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133</v>
      </c>
      <c r="H12" s="12">
        <v>133</v>
      </c>
      <c r="I12" s="12"/>
      <c r="J12" s="35">
        <f t="shared" si="0"/>
        <v>33.25</v>
      </c>
      <c r="K12" s="24"/>
    </row>
    <row r="13" spans="1:11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139</v>
      </c>
      <c r="H13" s="12">
        <v>111</v>
      </c>
      <c r="I13" s="12">
        <v>28</v>
      </c>
      <c r="J13" s="35">
        <f t="shared" si="0"/>
        <v>12.171052631578947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101</v>
      </c>
      <c r="H14" s="12">
        <v>100</v>
      </c>
      <c r="I14" s="12">
        <v>1</v>
      </c>
      <c r="J14" s="35">
        <f t="shared" si="0"/>
        <v>10.964912280701753</v>
      </c>
      <c r="K14" s="24"/>
    </row>
    <row r="15" spans="1:11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255</v>
      </c>
      <c r="H15" s="12">
        <v>175</v>
      </c>
      <c r="I15" s="12">
        <v>80</v>
      </c>
      <c r="J15" s="35">
        <f t="shared" si="0"/>
        <v>19.188596491228072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282</v>
      </c>
      <c r="H16" s="12">
        <v>233</v>
      </c>
      <c r="I16" s="12">
        <v>49</v>
      </c>
      <c r="J16" s="35">
        <f t="shared" si="0"/>
        <v>25.548245614035086</v>
      </c>
      <c r="K16" s="24"/>
    </row>
    <row r="17" spans="1:11" ht="21.95" customHeight="1">
      <c r="A17" s="28">
        <v>44848</v>
      </c>
      <c r="B17" s="66" t="s">
        <v>35</v>
      </c>
      <c r="C17" s="66" t="s">
        <v>36</v>
      </c>
      <c r="D17" s="12" t="s">
        <v>19</v>
      </c>
      <c r="E17" s="12">
        <v>8</v>
      </c>
      <c r="F17" s="12">
        <v>912</v>
      </c>
      <c r="G17" s="12">
        <f t="shared" si="1"/>
        <v>928</v>
      </c>
      <c r="H17" s="12">
        <v>928</v>
      </c>
      <c r="I17" s="12"/>
      <c r="J17" s="35">
        <f t="shared" si="0"/>
        <v>101.75438596491229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9"/>
      <c r="B24" s="66"/>
      <c r="C24" s="66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12"/>
      <c r="C25" s="12"/>
      <c r="D25" s="12"/>
      <c r="E25" s="12"/>
      <c r="F25" s="12"/>
      <c r="G25" s="12"/>
      <c r="H25" s="12"/>
      <c r="I25" s="56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6160</v>
      </c>
      <c r="D49" s="15"/>
      <c r="E49" s="15"/>
      <c r="F49" s="133"/>
      <c r="G49" s="133"/>
      <c r="H49" s="133"/>
      <c r="I49" s="69"/>
      <c r="J49" s="69"/>
      <c r="K49" s="71"/>
    </row>
    <row r="50" spans="1:11" ht="21" customHeight="1">
      <c r="A50" s="132" t="s">
        <v>28</v>
      </c>
      <c r="B50" s="132"/>
      <c r="C50" s="14">
        <f>SUM(H10:H47)</f>
        <v>1775</v>
      </c>
      <c r="D50" s="15"/>
      <c r="E50" s="15"/>
      <c r="F50" s="69"/>
      <c r="G50" s="69"/>
      <c r="H50" s="69"/>
      <c r="I50" s="69"/>
      <c r="J50" s="69"/>
      <c r="K50" s="71"/>
    </row>
    <row r="51" spans="1:11" ht="21" customHeight="1">
      <c r="A51" s="134" t="s">
        <v>29</v>
      </c>
      <c r="B51" s="132"/>
      <c r="C51" s="34">
        <f>SUM(J10:J47)</f>
        <v>222.62719298245614</v>
      </c>
      <c r="D51" s="15"/>
      <c r="E51" s="15"/>
      <c r="F51" s="133"/>
      <c r="G51" s="133"/>
      <c r="H51" s="133"/>
      <c r="I51" s="133"/>
      <c r="J51" s="69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69"/>
      <c r="K52" s="135"/>
    </row>
    <row r="53" spans="1:11" ht="21" customHeight="1">
      <c r="A53" s="127" t="s">
        <v>31</v>
      </c>
      <c r="B53" s="127"/>
      <c r="C53" s="34">
        <f>C51/C52</f>
        <v>27.828399122807017</v>
      </c>
      <c r="D53" s="15"/>
      <c r="E53" s="15"/>
      <c r="F53" s="133"/>
      <c r="G53" s="133"/>
      <c r="H53" s="133"/>
      <c r="I53" s="133"/>
      <c r="J53" s="6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5899-29EB-4C4F-B16B-FD693819B695}">
  <dimension ref="A1:L86"/>
  <sheetViews>
    <sheetView view="pageBreakPreview" topLeftCell="A6" zoomScale="60" zoomScaleNormal="60" workbookViewId="0">
      <selection activeCell="A30" sqref="A30:J30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146</v>
      </c>
      <c r="C7" s="123"/>
      <c r="D7" s="123"/>
      <c r="E7" s="123"/>
      <c r="F7" s="68" t="s">
        <v>3</v>
      </c>
      <c r="G7" s="123" t="s">
        <v>204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124</v>
      </c>
      <c r="C10" s="85" t="s">
        <v>137</v>
      </c>
      <c r="D10" s="85" t="s">
        <v>19</v>
      </c>
      <c r="E10" s="104">
        <v>8</v>
      </c>
      <c r="F10" s="104">
        <v>456</v>
      </c>
      <c r="G10" s="38">
        <f t="shared" ref="G10:G13" si="0">SUM(H10+I10)</f>
        <v>461</v>
      </c>
      <c r="H10" s="104">
        <v>456</v>
      </c>
      <c r="I10" s="104">
        <v>5</v>
      </c>
      <c r="J10" s="59">
        <f t="shared" ref="J10:J13" si="1">H10/F10*100</f>
        <v>100</v>
      </c>
      <c r="K10" s="105"/>
    </row>
    <row r="11" spans="1:11" ht="21.95" customHeight="1">
      <c r="A11" s="67">
        <v>44852</v>
      </c>
      <c r="B11" s="85" t="s">
        <v>124</v>
      </c>
      <c r="C11" s="85" t="s">
        <v>137</v>
      </c>
      <c r="D11" s="85" t="s">
        <v>19</v>
      </c>
      <c r="E11" s="104">
        <v>8</v>
      </c>
      <c r="F11" s="104">
        <v>456</v>
      </c>
      <c r="G11" s="38">
        <f t="shared" si="0"/>
        <v>462</v>
      </c>
      <c r="H11" s="104">
        <v>456</v>
      </c>
      <c r="I11" s="104">
        <v>6</v>
      </c>
      <c r="J11" s="59">
        <f t="shared" si="1"/>
        <v>100</v>
      </c>
      <c r="K11" s="105"/>
    </row>
    <row r="12" spans="1:11" ht="21.95" customHeight="1">
      <c r="A12" s="67">
        <v>44853</v>
      </c>
      <c r="B12" s="85" t="s">
        <v>124</v>
      </c>
      <c r="C12" s="85" t="s">
        <v>137</v>
      </c>
      <c r="D12" s="85" t="s">
        <v>19</v>
      </c>
      <c r="E12" s="104">
        <v>8</v>
      </c>
      <c r="F12" s="104">
        <v>456</v>
      </c>
      <c r="G12" s="38">
        <f t="shared" si="0"/>
        <v>456</v>
      </c>
      <c r="H12" s="104">
        <v>456</v>
      </c>
      <c r="I12" s="104"/>
      <c r="J12" s="59">
        <f t="shared" si="1"/>
        <v>100</v>
      </c>
      <c r="K12" s="105"/>
    </row>
    <row r="13" spans="1:11" ht="21.95" customHeight="1">
      <c r="A13" s="67">
        <v>44854</v>
      </c>
      <c r="B13" s="85" t="s">
        <v>124</v>
      </c>
      <c r="C13" s="85" t="s">
        <v>137</v>
      </c>
      <c r="D13" s="85" t="s">
        <v>19</v>
      </c>
      <c r="E13" s="104">
        <v>8</v>
      </c>
      <c r="F13" s="104">
        <v>456</v>
      </c>
      <c r="G13" s="38">
        <f t="shared" si="0"/>
        <v>459</v>
      </c>
      <c r="H13" s="104">
        <v>456</v>
      </c>
      <c r="I13" s="104">
        <v>3</v>
      </c>
      <c r="J13" s="59">
        <f t="shared" si="1"/>
        <v>100</v>
      </c>
      <c r="K13" s="105"/>
    </row>
    <row r="14" spans="1:11" ht="21.95" customHeight="1">
      <c r="A14" s="28">
        <v>44855</v>
      </c>
      <c r="B14" s="85" t="s">
        <v>124</v>
      </c>
      <c r="C14" s="66" t="s">
        <v>137</v>
      </c>
      <c r="D14" s="66" t="s">
        <v>19</v>
      </c>
      <c r="E14" s="105">
        <v>8</v>
      </c>
      <c r="F14" s="38">
        <v>456</v>
      </c>
      <c r="G14" s="38">
        <f t="shared" ref="G14:G16" si="2">SUM(H14+I14)</f>
        <v>456</v>
      </c>
      <c r="H14" s="38">
        <v>456</v>
      </c>
      <c r="I14" s="105"/>
      <c r="J14" s="59">
        <f t="shared" ref="J14:J16" si="3">H14/F14*100</f>
        <v>100</v>
      </c>
      <c r="K14" s="105"/>
    </row>
    <row r="15" spans="1:11" ht="21.95" customHeight="1">
      <c r="A15" s="28">
        <v>44858</v>
      </c>
      <c r="B15" s="66" t="s">
        <v>124</v>
      </c>
      <c r="C15" s="66" t="s">
        <v>137</v>
      </c>
      <c r="D15" s="66" t="s">
        <v>19</v>
      </c>
      <c r="E15" s="105">
        <v>8</v>
      </c>
      <c r="F15" s="38">
        <v>456</v>
      </c>
      <c r="G15" s="38">
        <f t="shared" si="2"/>
        <v>462</v>
      </c>
      <c r="H15" s="38">
        <v>456</v>
      </c>
      <c r="I15" s="105">
        <v>6</v>
      </c>
      <c r="J15" s="59">
        <f t="shared" si="3"/>
        <v>100</v>
      </c>
      <c r="K15" s="105"/>
    </row>
    <row r="16" spans="1:11" ht="21.95" customHeight="1">
      <c r="A16" s="28">
        <v>44859</v>
      </c>
      <c r="B16" s="66" t="s">
        <v>124</v>
      </c>
      <c r="C16" s="66" t="s">
        <v>137</v>
      </c>
      <c r="D16" s="66" t="s">
        <v>19</v>
      </c>
      <c r="E16" s="105">
        <v>8</v>
      </c>
      <c r="F16" s="38">
        <v>456</v>
      </c>
      <c r="G16" s="38">
        <f t="shared" si="2"/>
        <v>464</v>
      </c>
      <c r="H16" s="38">
        <v>464</v>
      </c>
      <c r="I16" s="105"/>
      <c r="J16" s="59">
        <f t="shared" si="3"/>
        <v>101.75438596491229</v>
      </c>
      <c r="K16" s="105"/>
    </row>
    <row r="17" spans="1:11" ht="21.95" customHeight="1">
      <c r="A17" s="28">
        <v>44861</v>
      </c>
      <c r="B17" s="66" t="s">
        <v>110</v>
      </c>
      <c r="C17" s="66" t="s">
        <v>111</v>
      </c>
      <c r="D17" s="66" t="s">
        <v>19</v>
      </c>
      <c r="E17" s="105">
        <v>8</v>
      </c>
      <c r="F17" s="38">
        <v>1192</v>
      </c>
      <c r="G17" s="38">
        <f t="shared" ref="G17:G21" si="4">SUM(H17+I17)</f>
        <v>1296</v>
      </c>
      <c r="H17" s="38">
        <v>1296</v>
      </c>
      <c r="I17" s="105"/>
      <c r="J17" s="59">
        <f t="shared" ref="J17:J21" si="5">H17/F17*100</f>
        <v>108.7248322147651</v>
      </c>
      <c r="K17" s="105"/>
    </row>
    <row r="18" spans="1:11" ht="21.95" customHeight="1">
      <c r="A18" s="28">
        <v>44862</v>
      </c>
      <c r="B18" s="66" t="s">
        <v>110</v>
      </c>
      <c r="C18" s="66" t="s">
        <v>111</v>
      </c>
      <c r="D18" s="66" t="s">
        <v>19</v>
      </c>
      <c r="E18" s="105">
        <v>8</v>
      </c>
      <c r="F18" s="38">
        <v>1192</v>
      </c>
      <c r="G18" s="38">
        <f t="shared" si="4"/>
        <v>1316</v>
      </c>
      <c r="H18" s="105">
        <v>1310</v>
      </c>
      <c r="I18" s="105">
        <v>6</v>
      </c>
      <c r="J18" s="59">
        <f t="shared" si="5"/>
        <v>109.8993288590604</v>
      </c>
      <c r="K18" s="105"/>
    </row>
    <row r="19" spans="1:11" ht="21.95" customHeight="1">
      <c r="A19" s="28">
        <v>44865</v>
      </c>
      <c r="B19" s="66" t="s">
        <v>110</v>
      </c>
      <c r="C19" s="66" t="s">
        <v>111</v>
      </c>
      <c r="D19" s="66" t="s">
        <v>19</v>
      </c>
      <c r="E19" s="105">
        <v>8</v>
      </c>
      <c r="F19" s="38">
        <v>1192</v>
      </c>
      <c r="G19" s="38">
        <f t="shared" si="4"/>
        <v>1310</v>
      </c>
      <c r="H19" s="105">
        <v>1310</v>
      </c>
      <c r="I19" s="105"/>
      <c r="J19" s="59">
        <f t="shared" si="5"/>
        <v>109.8993288590604</v>
      </c>
      <c r="K19" s="105"/>
    </row>
    <row r="20" spans="1:11" ht="21.95" customHeight="1">
      <c r="A20" s="28">
        <v>44866</v>
      </c>
      <c r="B20" s="66" t="s">
        <v>110</v>
      </c>
      <c r="C20" s="66" t="s">
        <v>111</v>
      </c>
      <c r="D20" s="66" t="s">
        <v>19</v>
      </c>
      <c r="E20" s="105">
        <v>8</v>
      </c>
      <c r="F20" s="38">
        <v>1192</v>
      </c>
      <c r="G20" s="38">
        <f t="shared" si="4"/>
        <v>1313</v>
      </c>
      <c r="H20" s="105">
        <v>1310</v>
      </c>
      <c r="I20" s="105">
        <v>3</v>
      </c>
      <c r="J20" s="59">
        <f t="shared" si="5"/>
        <v>109.8993288590604</v>
      </c>
      <c r="K20" s="105"/>
    </row>
    <row r="21" spans="1:11" ht="21.95" customHeight="1">
      <c r="A21" s="67">
        <v>44867</v>
      </c>
      <c r="B21" s="66" t="s">
        <v>110</v>
      </c>
      <c r="C21" s="66" t="s">
        <v>111</v>
      </c>
      <c r="D21" s="66" t="s">
        <v>19</v>
      </c>
      <c r="E21" s="105">
        <v>8</v>
      </c>
      <c r="F21" s="38">
        <v>1192</v>
      </c>
      <c r="G21" s="38">
        <f t="shared" si="4"/>
        <v>1368</v>
      </c>
      <c r="H21" s="38">
        <v>1368</v>
      </c>
      <c r="I21" s="105"/>
      <c r="J21" s="59">
        <f t="shared" si="5"/>
        <v>114.76510067114094</v>
      </c>
      <c r="K21" s="105"/>
    </row>
    <row r="22" spans="1:11" ht="21.95" customHeight="1">
      <c r="A22" s="67">
        <v>44869</v>
      </c>
      <c r="B22" s="66" t="s">
        <v>147</v>
      </c>
      <c r="C22" s="66" t="s">
        <v>205</v>
      </c>
      <c r="D22" s="66" t="s">
        <v>19</v>
      </c>
      <c r="E22" s="105">
        <v>8</v>
      </c>
      <c r="F22" s="38">
        <v>744</v>
      </c>
      <c r="G22" s="38">
        <f t="shared" ref="G22:G29" si="6">SUM(H22+I22)</f>
        <v>744</v>
      </c>
      <c r="H22" s="38">
        <v>744</v>
      </c>
      <c r="I22" s="105"/>
      <c r="J22" s="59">
        <f t="shared" ref="J22:J29" si="7">H22/F22*100</f>
        <v>100</v>
      </c>
      <c r="K22" s="105"/>
    </row>
    <row r="23" spans="1:11" ht="21.95" customHeight="1">
      <c r="A23" s="28">
        <v>44872</v>
      </c>
      <c r="B23" s="66" t="s">
        <v>147</v>
      </c>
      <c r="C23" s="66" t="s">
        <v>205</v>
      </c>
      <c r="D23" s="66" t="s">
        <v>19</v>
      </c>
      <c r="E23" s="105">
        <v>8</v>
      </c>
      <c r="F23" s="38">
        <v>744</v>
      </c>
      <c r="G23" s="38">
        <f t="shared" si="6"/>
        <v>747</v>
      </c>
      <c r="H23" s="38">
        <v>744</v>
      </c>
      <c r="I23" s="105">
        <v>3</v>
      </c>
      <c r="J23" s="59">
        <f t="shared" si="7"/>
        <v>100</v>
      </c>
      <c r="K23" s="105"/>
    </row>
    <row r="24" spans="1:11" ht="21.95" customHeight="1">
      <c r="A24" s="28">
        <v>44873</v>
      </c>
      <c r="B24" s="66" t="s">
        <v>147</v>
      </c>
      <c r="C24" s="66" t="s">
        <v>205</v>
      </c>
      <c r="D24" s="66" t="s">
        <v>19</v>
      </c>
      <c r="E24" s="105">
        <v>8</v>
      </c>
      <c r="F24" s="38">
        <v>744</v>
      </c>
      <c r="G24" s="38">
        <f t="shared" si="6"/>
        <v>744</v>
      </c>
      <c r="H24" s="38">
        <v>744</v>
      </c>
      <c r="I24" s="105"/>
      <c r="J24" s="59">
        <f t="shared" si="7"/>
        <v>100</v>
      </c>
      <c r="K24" s="105"/>
    </row>
    <row r="25" spans="1:11" ht="21.95" customHeight="1">
      <c r="A25" s="28">
        <v>44874</v>
      </c>
      <c r="B25" s="66" t="s">
        <v>147</v>
      </c>
      <c r="C25" s="66" t="s">
        <v>205</v>
      </c>
      <c r="D25" s="66" t="s">
        <v>19</v>
      </c>
      <c r="E25" s="105">
        <v>8</v>
      </c>
      <c r="F25" s="38">
        <v>744</v>
      </c>
      <c r="G25" s="38">
        <f t="shared" si="6"/>
        <v>749</v>
      </c>
      <c r="H25" s="38">
        <v>744</v>
      </c>
      <c r="I25" s="105">
        <v>5</v>
      </c>
      <c r="J25" s="59">
        <f t="shared" si="7"/>
        <v>100</v>
      </c>
      <c r="K25" s="105"/>
    </row>
    <row r="26" spans="1:11" ht="21.95" customHeight="1">
      <c r="A26" s="28">
        <v>44875</v>
      </c>
      <c r="B26" s="66" t="s">
        <v>147</v>
      </c>
      <c r="C26" s="66" t="s">
        <v>205</v>
      </c>
      <c r="D26" s="66" t="s">
        <v>19</v>
      </c>
      <c r="E26" s="105">
        <v>8</v>
      </c>
      <c r="F26" s="38">
        <v>744</v>
      </c>
      <c r="G26" s="38">
        <f t="shared" si="6"/>
        <v>744</v>
      </c>
      <c r="H26" s="38">
        <v>744</v>
      </c>
      <c r="I26" s="105"/>
      <c r="J26" s="59">
        <f t="shared" si="7"/>
        <v>100</v>
      </c>
      <c r="K26" s="105"/>
    </row>
    <row r="27" spans="1:11" ht="21.95" customHeight="1">
      <c r="A27" s="28">
        <v>44876</v>
      </c>
      <c r="B27" s="66" t="s">
        <v>147</v>
      </c>
      <c r="C27" s="66" t="s">
        <v>205</v>
      </c>
      <c r="D27" s="66" t="s">
        <v>19</v>
      </c>
      <c r="E27" s="105">
        <v>8</v>
      </c>
      <c r="F27" s="38">
        <v>744</v>
      </c>
      <c r="G27" s="38">
        <f t="shared" si="6"/>
        <v>748</v>
      </c>
      <c r="H27" s="38">
        <v>744</v>
      </c>
      <c r="I27" s="105">
        <v>4</v>
      </c>
      <c r="J27" s="59">
        <f t="shared" si="7"/>
        <v>100</v>
      </c>
      <c r="K27" s="105"/>
    </row>
    <row r="28" spans="1:11" ht="21.95" customHeight="1">
      <c r="A28" s="28">
        <v>44879</v>
      </c>
      <c r="B28" s="66" t="s">
        <v>147</v>
      </c>
      <c r="C28" s="66" t="s">
        <v>205</v>
      </c>
      <c r="D28" s="66" t="s">
        <v>19</v>
      </c>
      <c r="E28" s="105">
        <v>8</v>
      </c>
      <c r="F28" s="38">
        <v>744</v>
      </c>
      <c r="G28" s="38">
        <f t="shared" si="6"/>
        <v>744</v>
      </c>
      <c r="H28" s="38">
        <v>744</v>
      </c>
      <c r="I28" s="105"/>
      <c r="J28" s="59">
        <f t="shared" si="7"/>
        <v>100</v>
      </c>
      <c r="K28" s="105"/>
    </row>
    <row r="29" spans="1:11" ht="21.95" customHeight="1">
      <c r="A29" s="28">
        <v>44880</v>
      </c>
      <c r="B29" s="66" t="s">
        <v>170</v>
      </c>
      <c r="C29" s="66" t="s">
        <v>111</v>
      </c>
      <c r="D29" s="66" t="s">
        <v>19</v>
      </c>
      <c r="E29" s="105">
        <v>8</v>
      </c>
      <c r="F29" s="38">
        <v>1200</v>
      </c>
      <c r="G29" s="38">
        <f t="shared" si="6"/>
        <v>1268</v>
      </c>
      <c r="H29" s="38">
        <v>1264</v>
      </c>
      <c r="I29" s="105">
        <v>4</v>
      </c>
      <c r="J29" s="59">
        <f t="shared" si="7"/>
        <v>105.33333333333333</v>
      </c>
      <c r="K29" s="105"/>
    </row>
    <row r="30" spans="1:11" ht="21.95" customHeight="1">
      <c r="A30" s="28"/>
      <c r="B30" s="66"/>
      <c r="C30" s="66"/>
      <c r="D30" s="66"/>
      <c r="E30" s="105"/>
      <c r="F30" s="38"/>
      <c r="G30" s="38"/>
      <c r="H30" s="38"/>
      <c r="I30" s="105"/>
      <c r="J30" s="59"/>
      <c r="K30" s="105"/>
    </row>
    <row r="31" spans="1:11" ht="21.95" customHeight="1">
      <c r="A31" s="28"/>
      <c r="B31" s="66"/>
      <c r="C31" s="66"/>
      <c r="D31" s="66"/>
      <c r="E31" s="105"/>
      <c r="F31" s="38"/>
      <c r="G31" s="38"/>
      <c r="H31" s="38"/>
      <c r="I31" s="105"/>
      <c r="J31" s="59"/>
      <c r="K31" s="105"/>
    </row>
    <row r="32" spans="1:11" ht="21.95" customHeight="1">
      <c r="A32" s="30"/>
      <c r="B32" s="105"/>
      <c r="C32" s="105"/>
      <c r="D32" s="66"/>
      <c r="E32" s="105"/>
      <c r="F32" s="38"/>
      <c r="G32" s="38"/>
      <c r="H32" s="38"/>
      <c r="I32" s="105"/>
      <c r="J32" s="59"/>
      <c r="K32" s="105"/>
    </row>
    <row r="33" spans="1:12" ht="21" customHeight="1">
      <c r="A33" s="46"/>
      <c r="B33" s="105"/>
      <c r="C33" s="105"/>
      <c r="D33" s="66"/>
      <c r="E33" s="105"/>
      <c r="F33" s="38"/>
      <c r="G33" s="38"/>
      <c r="H33" s="46"/>
      <c r="I33" s="46"/>
      <c r="J33" s="59"/>
      <c r="K33" s="105"/>
    </row>
    <row r="34" spans="1:12" ht="21" customHeight="1">
      <c r="A34" s="46"/>
      <c r="B34" s="46"/>
      <c r="C34" s="46"/>
      <c r="D34" s="66"/>
      <c r="E34" s="46"/>
      <c r="F34" s="47"/>
      <c r="G34" s="38"/>
      <c r="H34" s="46"/>
      <c r="I34" s="46"/>
      <c r="J34" s="59"/>
      <c r="K34" s="105"/>
    </row>
    <row r="35" spans="1:12" ht="21" customHeight="1">
      <c r="A35" s="48"/>
      <c r="B35" s="46"/>
      <c r="C35" s="46"/>
      <c r="D35" s="66"/>
      <c r="E35" s="46"/>
      <c r="F35" s="47"/>
      <c r="G35" s="38"/>
      <c r="H35" s="47"/>
      <c r="I35" s="46"/>
      <c r="J35" s="59"/>
      <c r="K35" s="104"/>
    </row>
    <row r="36" spans="1:12" ht="21" customHeight="1">
      <c r="A36" s="46"/>
      <c r="B36" s="46"/>
      <c r="C36" s="46"/>
      <c r="D36" s="66"/>
      <c r="E36" s="46"/>
      <c r="F36" s="47"/>
      <c r="G36" s="38"/>
      <c r="H36" s="47"/>
      <c r="I36" s="46"/>
      <c r="J36" s="59"/>
      <c r="K36" s="104"/>
    </row>
    <row r="37" spans="1:12" ht="21" customHeight="1">
      <c r="A37" s="104"/>
      <c r="B37" s="104"/>
      <c r="C37" s="104"/>
      <c r="D37" s="66"/>
      <c r="E37" s="104"/>
      <c r="F37" s="104"/>
      <c r="G37" s="38"/>
      <c r="H37" s="104"/>
      <c r="I37" s="104"/>
      <c r="J37" s="59"/>
      <c r="K37" s="104"/>
    </row>
    <row r="38" spans="1:12" ht="21" customHeight="1">
      <c r="A38" s="104"/>
      <c r="B38" s="104"/>
      <c r="C38" s="104"/>
      <c r="D38" s="66"/>
      <c r="E38" s="104"/>
      <c r="F38" s="104"/>
      <c r="G38" s="38"/>
      <c r="H38" s="104"/>
      <c r="I38" s="104"/>
      <c r="J38" s="59"/>
      <c r="K38" s="104"/>
    </row>
    <row r="39" spans="1:12" ht="21" customHeight="1">
      <c r="A39" s="132" t="s">
        <v>25</v>
      </c>
      <c r="B39" s="132"/>
      <c r="C39" s="14">
        <f>COUNT(A10:A38)</f>
        <v>20</v>
      </c>
      <c r="D39" s="15"/>
      <c r="E39" s="129" t="s">
        <v>26</v>
      </c>
      <c r="F39" s="130"/>
      <c r="G39" s="131"/>
      <c r="H39" s="131"/>
      <c r="I39" s="131"/>
      <c r="J39" s="131"/>
      <c r="K39" s="131"/>
    </row>
    <row r="40" spans="1:12" ht="21" customHeight="1">
      <c r="A40" s="132" t="s">
        <v>27</v>
      </c>
      <c r="B40" s="132"/>
      <c r="C40" s="50">
        <f>SUM(F10:F38)</f>
        <v>15560</v>
      </c>
      <c r="D40" s="15"/>
      <c r="E40" s="15"/>
      <c r="F40" s="133"/>
      <c r="G40" s="133"/>
      <c r="H40" s="133"/>
      <c r="I40" s="69"/>
      <c r="J40" s="69"/>
      <c r="K40" s="71"/>
    </row>
    <row r="41" spans="1:12" ht="21" customHeight="1">
      <c r="A41" s="132" t="s">
        <v>28</v>
      </c>
      <c r="B41" s="132"/>
      <c r="C41" s="50">
        <f>SUM(H10:H38)</f>
        <v>16266</v>
      </c>
      <c r="D41" s="15"/>
      <c r="E41" s="15"/>
      <c r="F41" s="69"/>
      <c r="G41" s="69"/>
      <c r="H41" s="69"/>
      <c r="I41" s="69"/>
      <c r="J41" s="69"/>
      <c r="K41" s="71"/>
    </row>
    <row r="42" spans="1:12" ht="21" customHeight="1">
      <c r="A42" s="134" t="s">
        <v>29</v>
      </c>
      <c r="B42" s="132"/>
      <c r="C42" s="34">
        <f>SUM(J10:J38)</f>
        <v>2060.2756387613331</v>
      </c>
      <c r="D42" s="15"/>
      <c r="E42" s="15"/>
      <c r="F42" s="133"/>
      <c r="G42" s="133"/>
      <c r="H42" s="133"/>
      <c r="I42" s="133"/>
      <c r="J42" s="69"/>
      <c r="K42" s="135"/>
    </row>
    <row r="43" spans="1:12" ht="21" customHeight="1">
      <c r="A43" s="134" t="s">
        <v>30</v>
      </c>
      <c r="B43" s="132"/>
      <c r="C43" s="14">
        <f>COUNTA(B10:B38)</f>
        <v>20</v>
      </c>
      <c r="D43" s="15"/>
      <c r="E43" s="15"/>
      <c r="F43" s="133"/>
      <c r="G43" s="133"/>
      <c r="H43" s="133"/>
      <c r="I43" s="133"/>
      <c r="J43" s="69"/>
      <c r="K43" s="135"/>
    </row>
    <row r="44" spans="1:12" ht="21" customHeight="1">
      <c r="A44" s="127" t="s">
        <v>31</v>
      </c>
      <c r="B44" s="127"/>
      <c r="C44" s="34">
        <f>C42/C43</f>
        <v>103.01378193806666</v>
      </c>
      <c r="D44" s="15"/>
      <c r="E44" s="15"/>
      <c r="F44" s="133"/>
      <c r="G44" s="133"/>
      <c r="H44" s="133"/>
      <c r="I44" s="133"/>
      <c r="J44" s="69"/>
      <c r="K44" s="135"/>
    </row>
    <row r="45" spans="1:12" ht="21" customHeight="1" thickBo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25"/>
    </row>
    <row r="46" spans="1:12" ht="21" customHeight="1" thickTop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ht="21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ht="21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ht="21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ht="21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ht="21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ht="21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ht="21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ht="21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ht="21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ht="21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1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ht="21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ht="21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ht="21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ht="21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ht="21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ht="21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21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/>
    <row r="83" spans="1:12" ht="21" customHeight="1"/>
    <row r="84" spans="1:12" ht="21" customHeight="1"/>
    <row r="85" spans="1:12" ht="21" customHeight="1"/>
    <row r="86" spans="1:12" ht="21" customHeight="1"/>
  </sheetData>
  <mergeCells count="17">
    <mergeCell ref="J1:K1"/>
    <mergeCell ref="A4:K6"/>
    <mergeCell ref="B7:E7"/>
    <mergeCell ref="G7:K7"/>
    <mergeCell ref="B8:E8"/>
    <mergeCell ref="G8:K8"/>
    <mergeCell ref="A44:B44"/>
    <mergeCell ref="A39:B39"/>
    <mergeCell ref="E39:K39"/>
    <mergeCell ref="A40:B40"/>
    <mergeCell ref="F40:H40"/>
    <mergeCell ref="A41:B41"/>
    <mergeCell ref="A42:B42"/>
    <mergeCell ref="F42:H44"/>
    <mergeCell ref="I42:I44"/>
    <mergeCell ref="K42:K44"/>
    <mergeCell ref="A43:B43"/>
  </mergeCells>
  <printOptions horizontalCentered="1" verticalCentered="1"/>
  <pageMargins left="0" right="0" top="0" bottom="0" header="0" footer="0"/>
  <pageSetup paperSize="9" scale="63" orientation="portrait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22881" r:id="rId4">
          <objectPr defaultSize="0" autoPict="0" r:id="rId5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22881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zoomScale="85" zoomScaleNormal="85" workbookViewId="0">
      <selection activeCell="A17" sqref="A1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37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38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 t="shared" ref="G10:G17" si="0">SUM(H10+I10)</f>
        <v>97</v>
      </c>
      <c r="H10" s="12">
        <v>95</v>
      </c>
      <c r="I10" s="12">
        <v>2</v>
      </c>
      <c r="J10" s="35">
        <f t="shared" ref="J10:J17" si="1">H10/F10*100</f>
        <v>9.5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si="0"/>
        <v>195</v>
      </c>
      <c r="H11" s="12">
        <v>195</v>
      </c>
      <c r="I11" s="12"/>
      <c r="J11" s="35">
        <f t="shared" si="1"/>
        <v>19.5</v>
      </c>
      <c r="K11" s="24"/>
    </row>
    <row r="12" spans="1:11" ht="21.95" customHeight="1">
      <c r="A12" s="27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1000</v>
      </c>
      <c r="G12" s="12">
        <f t="shared" si="0"/>
        <v>163</v>
      </c>
      <c r="H12" s="12">
        <v>163</v>
      </c>
      <c r="I12" s="12"/>
      <c r="J12" s="35">
        <f t="shared" si="1"/>
        <v>16.3</v>
      </c>
      <c r="K12" s="24"/>
    </row>
    <row r="13" spans="1:11" ht="21.95" customHeight="1">
      <c r="A13" s="29">
        <v>44844</v>
      </c>
      <c r="B13" s="12" t="s">
        <v>41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0"/>
        <v>298</v>
      </c>
      <c r="H13" s="12">
        <v>276</v>
      </c>
      <c r="I13" s="12">
        <v>22</v>
      </c>
      <c r="J13" s="35">
        <f t="shared" si="1"/>
        <v>23</v>
      </c>
      <c r="K13" s="24"/>
    </row>
    <row r="14" spans="1:11" ht="21.95" customHeight="1">
      <c r="A14" s="29">
        <v>44845</v>
      </c>
      <c r="B14" s="12" t="s">
        <v>41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0"/>
        <v>396</v>
      </c>
      <c r="H14" s="12">
        <v>385</v>
      </c>
      <c r="I14" s="12">
        <v>11</v>
      </c>
      <c r="J14" s="35">
        <f t="shared" si="1"/>
        <v>32.083333333333336</v>
      </c>
      <c r="K14" s="24"/>
    </row>
    <row r="15" spans="1:11" ht="21.95" customHeight="1">
      <c r="A15" s="28">
        <v>44846</v>
      </c>
      <c r="B15" s="12" t="s">
        <v>40</v>
      </c>
      <c r="C15" s="12" t="s">
        <v>39</v>
      </c>
      <c r="D15" s="12" t="s">
        <v>19</v>
      </c>
      <c r="E15" s="12">
        <v>8</v>
      </c>
      <c r="F15" s="12">
        <v>1002</v>
      </c>
      <c r="G15" s="12">
        <f t="shared" si="0"/>
        <v>207</v>
      </c>
      <c r="H15" s="12">
        <v>200</v>
      </c>
      <c r="I15" s="12">
        <v>7</v>
      </c>
      <c r="J15" s="35">
        <f t="shared" si="1"/>
        <v>19.960079840319363</v>
      </c>
      <c r="K15" s="24"/>
    </row>
    <row r="16" spans="1:11" ht="21.95" customHeight="1">
      <c r="A16" s="28">
        <v>44847</v>
      </c>
      <c r="B16" s="12" t="s">
        <v>40</v>
      </c>
      <c r="C16" s="12" t="s">
        <v>39</v>
      </c>
      <c r="D16" s="12" t="s">
        <v>19</v>
      </c>
      <c r="E16" s="12">
        <v>8</v>
      </c>
      <c r="F16" s="12">
        <v>1002</v>
      </c>
      <c r="G16" s="12">
        <f t="shared" si="0"/>
        <v>200</v>
      </c>
      <c r="H16" s="12">
        <v>200</v>
      </c>
      <c r="I16" s="12"/>
      <c r="J16" s="35">
        <f t="shared" si="1"/>
        <v>19.960079840319363</v>
      </c>
      <c r="K16" s="24"/>
    </row>
    <row r="17" spans="1:11" ht="21.95" customHeight="1">
      <c r="A17" s="28">
        <v>44848</v>
      </c>
      <c r="B17" s="12" t="s">
        <v>40</v>
      </c>
      <c r="C17" s="12" t="s">
        <v>39</v>
      </c>
      <c r="D17" s="12" t="s">
        <v>19</v>
      </c>
      <c r="E17" s="12">
        <v>8</v>
      </c>
      <c r="F17" s="12">
        <v>1002</v>
      </c>
      <c r="G17" s="12">
        <f t="shared" si="0"/>
        <v>200</v>
      </c>
      <c r="H17" s="12">
        <v>200</v>
      </c>
      <c r="I17" s="12"/>
      <c r="J17" s="35">
        <f t="shared" si="1"/>
        <v>19.960079840319363</v>
      </c>
      <c r="K17" s="24"/>
    </row>
    <row r="18" spans="1:11" ht="21.95" customHeight="1">
      <c r="A18" s="26"/>
      <c r="B18" s="12"/>
      <c r="C18" s="12"/>
      <c r="D18" s="66"/>
      <c r="E18" s="12"/>
      <c r="F18" s="12"/>
      <c r="G18" s="12"/>
      <c r="H18" s="36"/>
      <c r="I18" s="36"/>
      <c r="J18" s="35"/>
      <c r="K18" s="24"/>
    </row>
    <row r="19" spans="1:11" ht="21.95" customHeight="1">
      <c r="A19" s="26"/>
      <c r="B19" s="12"/>
      <c r="C19" s="12"/>
      <c r="D19" s="66"/>
      <c r="E19" s="12"/>
      <c r="F19" s="12"/>
      <c r="G19" s="12"/>
      <c r="H19" s="36"/>
      <c r="I19" s="36"/>
      <c r="J19" s="35"/>
      <c r="K19" s="24"/>
    </row>
    <row r="20" spans="1:11" ht="21.95" customHeight="1">
      <c r="A20" s="26"/>
      <c r="B20" s="12"/>
      <c r="C20" s="12"/>
      <c r="D20" s="66"/>
      <c r="E20" s="12"/>
      <c r="F20" s="12"/>
      <c r="G20" s="12"/>
      <c r="H20" s="36"/>
      <c r="I20" s="36"/>
      <c r="J20" s="35"/>
      <c r="K20" s="24"/>
    </row>
    <row r="21" spans="1:11" ht="21.95" customHeight="1">
      <c r="A21" s="26"/>
      <c r="B21" s="12"/>
      <c r="C21" s="12"/>
      <c r="D21" s="66"/>
      <c r="E21" s="12"/>
      <c r="F21" s="12"/>
      <c r="G21" s="12"/>
      <c r="H21" s="36"/>
      <c r="I21" s="36"/>
      <c r="J21" s="35"/>
      <c r="K21" s="24"/>
    </row>
    <row r="22" spans="1:11" ht="21.95" customHeight="1">
      <c r="A22" s="26"/>
      <c r="B22" s="12"/>
      <c r="C22" s="12"/>
      <c r="D22" s="66"/>
      <c r="E22" s="12"/>
      <c r="F22" s="12"/>
      <c r="G22" s="12"/>
      <c r="H22" s="36"/>
      <c r="I22" s="36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8406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1714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160.26357285429143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20.032946606786428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4AA5-B894-449B-964C-34EE95235D14}">
  <dimension ref="A1:K54"/>
  <sheetViews>
    <sheetView topLeftCell="A10" zoomScale="85" zoomScaleNormal="85" workbookViewId="0">
      <selection activeCell="A25" sqref="A25:J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218</v>
      </c>
      <c r="C7" s="123"/>
      <c r="D7" s="123"/>
      <c r="E7" s="123"/>
      <c r="F7" s="102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222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23</v>
      </c>
      <c r="D10" s="105" t="s">
        <v>19</v>
      </c>
      <c r="E10" s="105">
        <v>8</v>
      </c>
      <c r="F10" s="105">
        <v>340</v>
      </c>
      <c r="G10" s="105">
        <f>SUM(H10+I10)</f>
        <v>580</v>
      </c>
      <c r="H10" s="105">
        <v>575</v>
      </c>
      <c r="I10" s="105">
        <v>5</v>
      </c>
      <c r="J10" s="35">
        <f t="shared" ref="J10:J24" si="0">H10/F10*100</f>
        <v>169.11764705882354</v>
      </c>
      <c r="K10" s="24"/>
    </row>
    <row r="11" spans="1:11" ht="21.95" customHeight="1">
      <c r="A11" s="28">
        <v>44860</v>
      </c>
      <c r="B11" s="66" t="s">
        <v>63</v>
      </c>
      <c r="C11" s="66" t="s">
        <v>21</v>
      </c>
      <c r="D11" s="105" t="s">
        <v>19</v>
      </c>
      <c r="E11" s="105">
        <v>8</v>
      </c>
      <c r="F11" s="105">
        <v>456</v>
      </c>
      <c r="G11" s="105">
        <f>SUM(H11+I11)</f>
        <v>456</v>
      </c>
      <c r="H11" s="105">
        <v>456</v>
      </c>
      <c r="I11" s="105"/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166</v>
      </c>
      <c r="C12" s="66" t="s">
        <v>36</v>
      </c>
      <c r="D12" s="105" t="s">
        <v>19</v>
      </c>
      <c r="E12" s="105">
        <v>8</v>
      </c>
      <c r="F12" s="105">
        <v>912</v>
      </c>
      <c r="G12" s="105">
        <f t="shared" ref="G12:G19" si="1">SUM(H12+I12)</f>
        <v>924</v>
      </c>
      <c r="H12" s="105">
        <v>920</v>
      </c>
      <c r="I12" s="105">
        <v>4</v>
      </c>
      <c r="J12" s="35">
        <f t="shared" si="0"/>
        <v>100.87719298245614</v>
      </c>
      <c r="K12" s="24"/>
    </row>
    <row r="13" spans="1:11" ht="21.95" customHeight="1">
      <c r="A13" s="29">
        <v>44862</v>
      </c>
      <c r="B13" s="66" t="s">
        <v>166</v>
      </c>
      <c r="C13" s="66" t="s">
        <v>36</v>
      </c>
      <c r="D13" s="105" t="s">
        <v>19</v>
      </c>
      <c r="E13" s="105">
        <v>8</v>
      </c>
      <c r="F13" s="105">
        <v>912</v>
      </c>
      <c r="G13" s="105">
        <f t="shared" si="1"/>
        <v>912</v>
      </c>
      <c r="H13" s="105">
        <v>912</v>
      </c>
      <c r="I13" s="105"/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166</v>
      </c>
      <c r="C14" s="66" t="s">
        <v>36</v>
      </c>
      <c r="D14" s="105" t="s">
        <v>19</v>
      </c>
      <c r="E14" s="105">
        <v>8</v>
      </c>
      <c r="F14" s="105">
        <v>912</v>
      </c>
      <c r="G14" s="105">
        <f t="shared" ref="G14" si="2">SUM(H14+I14)</f>
        <v>924</v>
      </c>
      <c r="H14" s="105">
        <v>912</v>
      </c>
      <c r="I14" s="105">
        <v>12</v>
      </c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124</v>
      </c>
      <c r="C15" s="66" t="s">
        <v>152</v>
      </c>
      <c r="D15" s="105" t="s">
        <v>19</v>
      </c>
      <c r="E15" s="105">
        <v>8</v>
      </c>
      <c r="F15" s="105">
        <v>544</v>
      </c>
      <c r="G15" s="105">
        <f t="shared" si="1"/>
        <v>555</v>
      </c>
      <c r="H15" s="105">
        <v>544</v>
      </c>
      <c r="I15" s="105">
        <v>11</v>
      </c>
      <c r="J15" s="35">
        <f t="shared" si="0"/>
        <v>100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544</v>
      </c>
      <c r="G16" s="105">
        <f t="shared" ref="G16" si="3">SUM(H16+I16)</f>
        <v>546</v>
      </c>
      <c r="H16" s="105">
        <v>544</v>
      </c>
      <c r="I16" s="105">
        <v>2</v>
      </c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544</v>
      </c>
      <c r="G17" s="105">
        <f t="shared" ref="G17:G18" si="4">SUM(H17+I17)</f>
        <v>553</v>
      </c>
      <c r="H17" s="105">
        <v>544</v>
      </c>
      <c r="I17" s="105">
        <v>9</v>
      </c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124</v>
      </c>
      <c r="C18" s="66" t="s">
        <v>152</v>
      </c>
      <c r="D18" s="105" t="s">
        <v>19</v>
      </c>
      <c r="E18" s="105">
        <v>8</v>
      </c>
      <c r="F18" s="105">
        <v>544</v>
      </c>
      <c r="G18" s="105">
        <f t="shared" si="4"/>
        <v>544</v>
      </c>
      <c r="H18" s="105">
        <v>544</v>
      </c>
      <c r="I18" s="105"/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219</v>
      </c>
      <c r="C19" s="66" t="s">
        <v>220</v>
      </c>
      <c r="D19" s="66" t="s">
        <v>19</v>
      </c>
      <c r="E19" s="105">
        <v>8</v>
      </c>
      <c r="F19" s="105">
        <v>668</v>
      </c>
      <c r="G19" s="105">
        <f t="shared" si="1"/>
        <v>680</v>
      </c>
      <c r="H19" s="105">
        <v>668</v>
      </c>
      <c r="I19" s="105">
        <v>12</v>
      </c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219</v>
      </c>
      <c r="C20" s="66" t="s">
        <v>220</v>
      </c>
      <c r="D20" s="66" t="s">
        <v>19</v>
      </c>
      <c r="E20" s="105">
        <v>8</v>
      </c>
      <c r="F20" s="105">
        <v>668</v>
      </c>
      <c r="G20" s="105">
        <f t="shared" ref="G20:G24" si="5">SUM(H20+I20)</f>
        <v>668</v>
      </c>
      <c r="H20" s="105">
        <v>668</v>
      </c>
      <c r="I20" s="105"/>
      <c r="J20" s="35">
        <f t="shared" si="0"/>
        <v>100</v>
      </c>
      <c r="K20" s="24"/>
    </row>
    <row r="21" spans="1:11" ht="21.95" customHeight="1">
      <c r="A21" s="28">
        <v>44874</v>
      </c>
      <c r="B21" s="66" t="s">
        <v>219</v>
      </c>
      <c r="C21" s="66" t="s">
        <v>220</v>
      </c>
      <c r="D21" s="66" t="s">
        <v>19</v>
      </c>
      <c r="E21" s="105">
        <v>8</v>
      </c>
      <c r="F21" s="105">
        <v>668</v>
      </c>
      <c r="G21" s="105">
        <f t="shared" si="5"/>
        <v>669</v>
      </c>
      <c r="H21" s="105">
        <v>668</v>
      </c>
      <c r="I21" s="105">
        <v>1</v>
      </c>
      <c r="J21" s="35">
        <f t="shared" si="0"/>
        <v>100</v>
      </c>
      <c r="K21" s="24"/>
    </row>
    <row r="22" spans="1:11" ht="21.95" customHeight="1">
      <c r="A22" s="28">
        <v>44875</v>
      </c>
      <c r="B22" s="66" t="s">
        <v>219</v>
      </c>
      <c r="C22" s="66" t="s">
        <v>220</v>
      </c>
      <c r="D22" s="66" t="s">
        <v>19</v>
      </c>
      <c r="E22" s="105">
        <v>8</v>
      </c>
      <c r="F22" s="105">
        <v>668</v>
      </c>
      <c r="G22" s="105">
        <f t="shared" si="5"/>
        <v>673</v>
      </c>
      <c r="H22" s="105">
        <v>668</v>
      </c>
      <c r="I22" s="105">
        <v>5</v>
      </c>
      <c r="J22" s="35">
        <f t="shared" si="0"/>
        <v>100</v>
      </c>
      <c r="K22" s="24"/>
    </row>
    <row r="23" spans="1:11" ht="21.95" customHeight="1">
      <c r="A23" s="28">
        <v>44876</v>
      </c>
      <c r="B23" s="66" t="s">
        <v>219</v>
      </c>
      <c r="C23" s="66" t="s">
        <v>220</v>
      </c>
      <c r="D23" s="66" t="s">
        <v>19</v>
      </c>
      <c r="E23" s="105">
        <v>8</v>
      </c>
      <c r="F23" s="105">
        <v>668</v>
      </c>
      <c r="G23" s="105">
        <f t="shared" si="5"/>
        <v>671</v>
      </c>
      <c r="H23" s="105">
        <v>668</v>
      </c>
      <c r="I23" s="104">
        <v>3</v>
      </c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219</v>
      </c>
      <c r="C24" s="66" t="s">
        <v>220</v>
      </c>
      <c r="D24" s="66" t="s">
        <v>19</v>
      </c>
      <c r="E24" s="105">
        <v>8</v>
      </c>
      <c r="F24" s="105">
        <v>668</v>
      </c>
      <c r="G24" s="105">
        <f t="shared" si="5"/>
        <v>668</v>
      </c>
      <c r="H24" s="105">
        <v>668</v>
      </c>
      <c r="I24" s="105"/>
      <c r="J24" s="35">
        <f t="shared" si="0"/>
        <v>100</v>
      </c>
      <c r="K24" s="24"/>
    </row>
    <row r="25" spans="1:11" ht="21.95" customHeight="1">
      <c r="A25" s="29"/>
      <c r="B25" s="66"/>
      <c r="C25" s="66"/>
      <c r="D25" s="66"/>
      <c r="E25" s="105"/>
      <c r="F25" s="105"/>
      <c r="G25" s="105"/>
      <c r="H25" s="105"/>
      <c r="I25" s="105"/>
      <c r="J25" s="35"/>
      <c r="K25" s="24"/>
    </row>
    <row r="26" spans="1:11" ht="21.95" customHeight="1">
      <c r="A26" s="31"/>
      <c r="B26" s="105"/>
      <c r="C26" s="105"/>
      <c r="D26" s="66"/>
      <c r="E26" s="105"/>
      <c r="F26" s="105"/>
      <c r="G26" s="105"/>
      <c r="H26" s="105"/>
      <c r="I26" s="105"/>
      <c r="J26" s="35"/>
      <c r="K26" s="24"/>
    </row>
    <row r="27" spans="1:11" ht="21.95" customHeight="1">
      <c r="A27" s="31"/>
      <c r="B27" s="105"/>
      <c r="C27" s="105"/>
      <c r="D27" s="66"/>
      <c r="E27" s="105"/>
      <c r="F27" s="105"/>
      <c r="G27" s="105"/>
      <c r="H27" s="105"/>
      <c r="I27" s="105"/>
      <c r="J27" s="35"/>
      <c r="K27" s="24"/>
    </row>
    <row r="28" spans="1:11" ht="21.95" customHeight="1">
      <c r="A28" s="31"/>
      <c r="B28" s="105"/>
      <c r="C28" s="105"/>
      <c r="D28" s="66"/>
      <c r="E28" s="105"/>
      <c r="F28" s="105"/>
      <c r="G28" s="105"/>
      <c r="H28" s="105"/>
      <c r="I28" s="105"/>
      <c r="J28" s="35"/>
      <c r="K28" s="24"/>
    </row>
    <row r="29" spans="1:11" ht="21.95" customHeight="1">
      <c r="A29" s="31"/>
      <c r="B29" s="105"/>
      <c r="C29" s="105"/>
      <c r="D29" s="66"/>
      <c r="E29" s="105"/>
      <c r="F29" s="105"/>
      <c r="G29" s="105"/>
      <c r="H29" s="105"/>
      <c r="I29" s="105"/>
      <c r="J29" s="35"/>
      <c r="K29" s="24"/>
    </row>
    <row r="30" spans="1:11" ht="21.95" customHeight="1">
      <c r="A30" s="31"/>
      <c r="B30" s="105"/>
      <c r="C30" s="105"/>
      <c r="D30" s="66"/>
      <c r="E30" s="105"/>
      <c r="F30" s="105"/>
      <c r="G30" s="105"/>
      <c r="H30" s="105"/>
      <c r="I30" s="105"/>
      <c r="J30" s="35"/>
      <c r="K30" s="24"/>
    </row>
    <row r="31" spans="1:11" ht="21.95" customHeight="1">
      <c r="A31" s="32"/>
      <c r="B31" s="105"/>
      <c r="C31" s="105"/>
      <c r="D31" s="66"/>
      <c r="E31" s="105"/>
      <c r="F31" s="105"/>
      <c r="G31" s="105"/>
      <c r="H31" s="105"/>
      <c r="I31" s="104"/>
      <c r="J31" s="35"/>
      <c r="K31" s="24"/>
    </row>
    <row r="32" spans="1:11" ht="21.95" customHeight="1">
      <c r="A32" s="33"/>
      <c r="B32" s="105"/>
      <c r="C32" s="105"/>
      <c r="D32" s="66"/>
      <c r="E32" s="105"/>
      <c r="F32" s="105"/>
      <c r="G32" s="105"/>
      <c r="H32" s="105"/>
      <c r="I32" s="105"/>
      <c r="J32" s="35"/>
      <c r="K32" s="24"/>
    </row>
    <row r="33" spans="1:11" ht="21.95" customHeight="1">
      <c r="A33" s="31"/>
      <c r="B33" s="105"/>
      <c r="C33" s="105"/>
      <c r="D33" s="66"/>
      <c r="E33" s="105"/>
      <c r="F33" s="105"/>
      <c r="G33" s="105"/>
      <c r="H33" s="105"/>
      <c r="I33" s="105"/>
      <c r="J33" s="35"/>
      <c r="K33" s="24"/>
    </row>
    <row r="34" spans="1:11" ht="21.95" customHeight="1">
      <c r="A34" s="31"/>
      <c r="B34" s="105"/>
      <c r="C34" s="105"/>
      <c r="D34" s="66"/>
      <c r="E34" s="105"/>
      <c r="F34" s="105"/>
      <c r="G34" s="105"/>
      <c r="H34" s="105"/>
      <c r="I34" s="104"/>
      <c r="J34" s="35"/>
      <c r="K34" s="24"/>
    </row>
    <row r="35" spans="1:11" ht="21.95" customHeight="1">
      <c r="A35" s="11"/>
      <c r="B35" s="105"/>
      <c r="C35" s="105"/>
      <c r="D35" s="66"/>
      <c r="E35" s="105"/>
      <c r="F35" s="105"/>
      <c r="G35" s="105"/>
      <c r="H35" s="105"/>
      <c r="I35" s="105"/>
      <c r="J35" s="35"/>
      <c r="K35" s="24"/>
    </row>
    <row r="36" spans="1:11" ht="21.95" customHeight="1">
      <c r="A36" s="11"/>
      <c r="B36" s="105"/>
      <c r="C36" s="105"/>
      <c r="D36" s="66"/>
      <c r="E36" s="105"/>
      <c r="F36" s="105"/>
      <c r="G36" s="105"/>
      <c r="H36" s="105"/>
      <c r="I36" s="105"/>
      <c r="J36" s="35"/>
      <c r="K36" s="24"/>
    </row>
    <row r="37" spans="1:11" ht="21.95" customHeight="1">
      <c r="A37" s="11"/>
      <c r="B37" s="105"/>
      <c r="C37" s="105"/>
      <c r="D37" s="66"/>
      <c r="E37" s="105"/>
      <c r="F37" s="105"/>
      <c r="G37" s="105"/>
      <c r="H37" s="105"/>
      <c r="I37" s="105"/>
      <c r="J37" s="35"/>
      <c r="K37" s="24"/>
    </row>
    <row r="38" spans="1:11" ht="21.95" customHeight="1">
      <c r="A38" s="11"/>
      <c r="B38" s="105"/>
      <c r="C38" s="105"/>
      <c r="D38" s="66"/>
      <c r="E38" s="105"/>
      <c r="F38" s="105"/>
      <c r="G38" s="105"/>
      <c r="H38" s="105"/>
      <c r="I38" s="105"/>
      <c r="J38" s="35"/>
      <c r="K38" s="24"/>
    </row>
    <row r="39" spans="1:11" ht="21.95" customHeight="1">
      <c r="A39" s="11"/>
      <c r="B39" s="105"/>
      <c r="C39" s="105"/>
      <c r="D39" s="66"/>
      <c r="E39" s="105"/>
      <c r="F39" s="105"/>
      <c r="G39" s="105"/>
      <c r="H39" s="105"/>
      <c r="I39" s="105"/>
      <c r="J39" s="35"/>
      <c r="K39" s="24"/>
    </row>
    <row r="40" spans="1:11" ht="21.95" customHeight="1">
      <c r="A40" s="11"/>
      <c r="B40" s="105"/>
      <c r="C40" s="105"/>
      <c r="D40" s="66"/>
      <c r="E40" s="105"/>
      <c r="F40" s="105"/>
      <c r="G40" s="105"/>
      <c r="H40" s="105"/>
      <c r="I40" s="105"/>
      <c r="J40" s="35"/>
      <c r="K40" s="24"/>
    </row>
    <row r="41" spans="1:11" ht="21.95" customHeight="1">
      <c r="A41" s="11"/>
      <c r="B41" s="105"/>
      <c r="C41" s="105"/>
      <c r="D41" s="66"/>
      <c r="E41" s="105"/>
      <c r="F41" s="105"/>
      <c r="G41" s="105"/>
      <c r="H41" s="105"/>
      <c r="I41" s="105"/>
      <c r="J41" s="35"/>
      <c r="K41" s="24"/>
    </row>
    <row r="42" spans="1:11" ht="21.95" customHeight="1">
      <c r="A42" s="11"/>
      <c r="B42" s="105"/>
      <c r="C42" s="105"/>
      <c r="D42" s="66"/>
      <c r="E42" s="105"/>
      <c r="F42" s="105"/>
      <c r="G42" s="105"/>
      <c r="H42" s="105"/>
      <c r="I42" s="105"/>
      <c r="J42" s="35"/>
      <c r="K42" s="24"/>
    </row>
    <row r="43" spans="1:11" ht="21.95" customHeight="1">
      <c r="A43" s="11"/>
      <c r="B43" s="105"/>
      <c r="C43" s="105"/>
      <c r="D43" s="66"/>
      <c r="E43" s="105"/>
      <c r="F43" s="105"/>
      <c r="G43" s="105"/>
      <c r="H43" s="105"/>
      <c r="I43" s="105"/>
      <c r="J43" s="35"/>
      <c r="K43" s="24"/>
    </row>
    <row r="44" spans="1:11" ht="21.95" customHeight="1">
      <c r="A44" s="11"/>
      <c r="B44" s="105"/>
      <c r="C44" s="105"/>
      <c r="D44" s="66"/>
      <c r="E44" s="105"/>
      <c r="F44" s="105"/>
      <c r="G44" s="105"/>
      <c r="H44" s="105"/>
      <c r="I44" s="105"/>
      <c r="J44" s="35"/>
      <c r="K44" s="24"/>
    </row>
    <row r="45" spans="1:11" ht="21.95" customHeight="1">
      <c r="A45" s="11"/>
      <c r="B45" s="105"/>
      <c r="C45" s="105"/>
      <c r="D45" s="66"/>
      <c r="E45" s="105"/>
      <c r="F45" s="105"/>
      <c r="G45" s="105"/>
      <c r="H45" s="105"/>
      <c r="I45" s="105"/>
      <c r="J45" s="35"/>
      <c r="K45" s="24"/>
    </row>
    <row r="46" spans="1:11" ht="21.95" customHeight="1">
      <c r="A46" s="11"/>
      <c r="B46" s="105"/>
      <c r="C46" s="105"/>
      <c r="D46" s="66"/>
      <c r="E46" s="105"/>
      <c r="F46" s="105"/>
      <c r="G46" s="105"/>
      <c r="H46" s="105"/>
      <c r="I46" s="105"/>
      <c r="J46" s="35"/>
      <c r="K46" s="24"/>
    </row>
    <row r="47" spans="1:11" ht="21.95" customHeight="1">
      <c r="A47" s="13"/>
      <c r="B47" s="105"/>
      <c r="C47" s="105"/>
      <c r="D47" s="66"/>
      <c r="E47" s="105"/>
      <c r="F47" s="105"/>
      <c r="G47" s="105"/>
      <c r="H47" s="105"/>
      <c r="I47" s="105"/>
      <c r="J47" s="35"/>
      <c r="K47" s="24"/>
    </row>
    <row r="48" spans="1:11" ht="21" customHeight="1">
      <c r="A48" s="128" t="s">
        <v>25</v>
      </c>
      <c r="B48" s="128"/>
      <c r="C48" s="14">
        <f>COUNT(A10:A47)</f>
        <v>15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9716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9959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1569.9948400412795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15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104.66632266941863</v>
      </c>
      <c r="D53" s="15"/>
      <c r="E53" s="15"/>
      <c r="F53" s="133"/>
      <c r="G53" s="133"/>
      <c r="H53" s="133"/>
      <c r="I53" s="133"/>
      <c r="J53" s="9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D155-EB84-4AE0-87FD-89BC1D580084}">
  <dimension ref="A1:L90"/>
  <sheetViews>
    <sheetView topLeftCell="A6" zoomScale="60" zoomScaleNormal="60" workbookViewId="0">
      <selection activeCell="B7" sqref="B7:E7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141</v>
      </c>
      <c r="C7" s="123"/>
      <c r="D7" s="123"/>
      <c r="E7" s="123"/>
      <c r="F7" s="68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109">
        <v>44851</v>
      </c>
      <c r="B10" s="105" t="s">
        <v>35</v>
      </c>
      <c r="C10" s="105" t="s">
        <v>36</v>
      </c>
      <c r="D10" s="66" t="s">
        <v>19</v>
      </c>
      <c r="E10" s="105">
        <v>8</v>
      </c>
      <c r="F10" s="38">
        <v>912</v>
      </c>
      <c r="G10" s="38">
        <f t="shared" ref="G10" si="0">SUM(H10+I10)</f>
        <v>927</v>
      </c>
      <c r="H10" s="38">
        <v>925</v>
      </c>
      <c r="I10" s="105">
        <v>2</v>
      </c>
      <c r="J10" s="59">
        <f t="shared" ref="J10" si="1">H10/F10*100</f>
        <v>101.42543859649122</v>
      </c>
      <c r="K10" s="105"/>
    </row>
    <row r="11" spans="1:11" ht="21.95" customHeight="1">
      <c r="A11" s="109">
        <v>44853</v>
      </c>
      <c r="B11" s="105" t="s">
        <v>35</v>
      </c>
      <c r="C11" s="105" t="s">
        <v>36</v>
      </c>
      <c r="D11" s="66" t="s">
        <v>19</v>
      </c>
      <c r="E11" s="105">
        <v>8</v>
      </c>
      <c r="F11" s="38">
        <v>912</v>
      </c>
      <c r="G11" s="38">
        <f t="shared" ref="G11:G19" si="2">SUM(H11+I11)</f>
        <v>947</v>
      </c>
      <c r="H11" s="38">
        <v>947</v>
      </c>
      <c r="I11" s="105"/>
      <c r="J11" s="59">
        <f t="shared" ref="J11:J17" si="3">H11/F11*100</f>
        <v>103.83771929824562</v>
      </c>
      <c r="K11" s="105"/>
    </row>
    <row r="12" spans="1:11" ht="21.95" customHeight="1">
      <c r="A12" s="109">
        <v>44854</v>
      </c>
      <c r="B12" s="105" t="s">
        <v>35</v>
      </c>
      <c r="C12" s="105" t="s">
        <v>36</v>
      </c>
      <c r="D12" s="66" t="s">
        <v>19</v>
      </c>
      <c r="E12" s="105">
        <v>8</v>
      </c>
      <c r="F12" s="38">
        <v>912</v>
      </c>
      <c r="G12" s="38">
        <f t="shared" si="2"/>
        <v>931</v>
      </c>
      <c r="H12" s="38">
        <v>928</v>
      </c>
      <c r="I12" s="105">
        <v>3</v>
      </c>
      <c r="J12" s="59">
        <f t="shared" si="3"/>
        <v>101.75438596491229</v>
      </c>
      <c r="K12" s="105"/>
    </row>
    <row r="13" spans="1:11" ht="21.95" customHeight="1">
      <c r="A13" s="28">
        <v>44855</v>
      </c>
      <c r="B13" s="105" t="s">
        <v>35</v>
      </c>
      <c r="C13" s="105" t="s">
        <v>36</v>
      </c>
      <c r="D13" s="66" t="s">
        <v>19</v>
      </c>
      <c r="E13" s="105">
        <v>8</v>
      </c>
      <c r="F13" s="38">
        <v>912</v>
      </c>
      <c r="G13" s="38">
        <f t="shared" si="2"/>
        <v>928</v>
      </c>
      <c r="H13" s="38">
        <v>928</v>
      </c>
      <c r="I13" s="105"/>
      <c r="J13" s="59">
        <f t="shared" si="3"/>
        <v>101.75438596491229</v>
      </c>
      <c r="K13" s="105"/>
    </row>
    <row r="14" spans="1:11" ht="21.95" customHeight="1">
      <c r="A14" s="28">
        <v>44858</v>
      </c>
      <c r="B14" s="105" t="s">
        <v>35</v>
      </c>
      <c r="C14" s="105" t="s">
        <v>36</v>
      </c>
      <c r="D14" s="66" t="s">
        <v>19</v>
      </c>
      <c r="E14" s="105">
        <v>8</v>
      </c>
      <c r="F14" s="38">
        <v>912</v>
      </c>
      <c r="G14" s="38">
        <f t="shared" si="2"/>
        <v>951</v>
      </c>
      <c r="H14" s="105">
        <v>944</v>
      </c>
      <c r="I14" s="105">
        <v>7</v>
      </c>
      <c r="J14" s="59">
        <f t="shared" si="3"/>
        <v>103.50877192982458</v>
      </c>
      <c r="K14" s="105"/>
    </row>
    <row r="15" spans="1:11" ht="21.95" customHeight="1">
      <c r="A15" s="28">
        <v>44859</v>
      </c>
      <c r="B15" s="105" t="s">
        <v>35</v>
      </c>
      <c r="C15" s="105" t="s">
        <v>36</v>
      </c>
      <c r="D15" s="66" t="s">
        <v>19</v>
      </c>
      <c r="E15" s="105">
        <v>8</v>
      </c>
      <c r="F15" s="38">
        <v>912</v>
      </c>
      <c r="G15" s="38">
        <f t="shared" si="2"/>
        <v>924</v>
      </c>
      <c r="H15" s="38">
        <v>920</v>
      </c>
      <c r="I15" s="105">
        <v>4</v>
      </c>
      <c r="J15" s="59">
        <f t="shared" si="3"/>
        <v>100.87719298245614</v>
      </c>
      <c r="K15" s="105"/>
    </row>
    <row r="16" spans="1:11" ht="21.95" customHeight="1">
      <c r="A16" s="28">
        <v>44861</v>
      </c>
      <c r="B16" s="105" t="s">
        <v>35</v>
      </c>
      <c r="C16" s="105" t="s">
        <v>36</v>
      </c>
      <c r="D16" s="66" t="s">
        <v>19</v>
      </c>
      <c r="E16" s="105">
        <v>8</v>
      </c>
      <c r="F16" s="38">
        <v>912</v>
      </c>
      <c r="G16" s="38">
        <f t="shared" si="2"/>
        <v>917</v>
      </c>
      <c r="H16" s="38">
        <v>912</v>
      </c>
      <c r="I16" s="66">
        <v>5</v>
      </c>
      <c r="J16" s="59">
        <f t="shared" si="3"/>
        <v>100</v>
      </c>
      <c r="K16" s="105"/>
    </row>
    <row r="17" spans="1:11" ht="21.95" customHeight="1">
      <c r="A17" s="28">
        <v>44862</v>
      </c>
      <c r="B17" s="105" t="s">
        <v>35</v>
      </c>
      <c r="C17" s="105" t="s">
        <v>36</v>
      </c>
      <c r="D17" s="66" t="s">
        <v>19</v>
      </c>
      <c r="E17" s="105">
        <v>8</v>
      </c>
      <c r="F17" s="38">
        <v>912</v>
      </c>
      <c r="G17" s="38">
        <f t="shared" si="2"/>
        <v>926</v>
      </c>
      <c r="H17" s="105">
        <v>926</v>
      </c>
      <c r="I17" s="105"/>
      <c r="J17" s="59">
        <f t="shared" si="3"/>
        <v>101.53508771929825</v>
      </c>
      <c r="K17" s="105"/>
    </row>
    <row r="18" spans="1:11" ht="21.95" customHeight="1">
      <c r="A18" s="28">
        <v>44865</v>
      </c>
      <c r="B18" s="105" t="s">
        <v>35</v>
      </c>
      <c r="C18" s="105" t="s">
        <v>36</v>
      </c>
      <c r="D18" s="66" t="s">
        <v>19</v>
      </c>
      <c r="E18" s="105">
        <v>8</v>
      </c>
      <c r="F18" s="38">
        <v>912</v>
      </c>
      <c r="G18" s="38">
        <f t="shared" si="2"/>
        <v>934</v>
      </c>
      <c r="H18" s="105">
        <v>926</v>
      </c>
      <c r="I18" s="105">
        <v>8</v>
      </c>
      <c r="J18" s="59">
        <f t="shared" ref="J18:J23" si="4">H18/F18*100</f>
        <v>101.53508771929825</v>
      </c>
      <c r="K18" s="105"/>
    </row>
    <row r="19" spans="1:11" ht="21.95" customHeight="1">
      <c r="A19" s="28">
        <v>44866</v>
      </c>
      <c r="B19" s="105" t="s">
        <v>35</v>
      </c>
      <c r="C19" s="105" t="s">
        <v>36</v>
      </c>
      <c r="D19" s="66" t="s">
        <v>19</v>
      </c>
      <c r="E19" s="105">
        <v>8</v>
      </c>
      <c r="F19" s="38">
        <v>912</v>
      </c>
      <c r="G19" s="38">
        <f t="shared" si="2"/>
        <v>926</v>
      </c>
      <c r="H19" s="105">
        <v>926</v>
      </c>
      <c r="I19" s="105"/>
      <c r="J19" s="59">
        <f t="shared" si="4"/>
        <v>101.53508771929825</v>
      </c>
      <c r="K19" s="105"/>
    </row>
    <row r="20" spans="1:11" ht="21.95" customHeight="1">
      <c r="A20" s="28">
        <v>44867</v>
      </c>
      <c r="B20" s="105" t="s">
        <v>35</v>
      </c>
      <c r="C20" s="105" t="s">
        <v>36</v>
      </c>
      <c r="D20" s="66" t="s">
        <v>19</v>
      </c>
      <c r="E20" s="105">
        <v>8</v>
      </c>
      <c r="F20" s="38">
        <v>912</v>
      </c>
      <c r="G20" s="38">
        <f t="shared" ref="G20:G22" si="5">SUM(H20+I20)</f>
        <v>937</v>
      </c>
      <c r="H20" s="38">
        <v>928</v>
      </c>
      <c r="I20" s="105">
        <v>9</v>
      </c>
      <c r="J20" s="59">
        <f t="shared" si="4"/>
        <v>101.75438596491229</v>
      </c>
      <c r="K20" s="105"/>
    </row>
    <row r="21" spans="1:11" ht="21.95" customHeight="1">
      <c r="A21" s="28">
        <v>44868</v>
      </c>
      <c r="B21" s="105" t="s">
        <v>35</v>
      </c>
      <c r="C21" s="105" t="s">
        <v>36</v>
      </c>
      <c r="D21" s="66" t="s">
        <v>19</v>
      </c>
      <c r="E21" s="105">
        <v>8</v>
      </c>
      <c r="F21" s="38">
        <v>912</v>
      </c>
      <c r="G21" s="38">
        <f t="shared" si="5"/>
        <v>920</v>
      </c>
      <c r="H21" s="38">
        <v>920</v>
      </c>
      <c r="I21" s="105"/>
      <c r="J21" s="59">
        <f t="shared" si="4"/>
        <v>100.87719298245614</v>
      </c>
      <c r="K21" s="105"/>
    </row>
    <row r="22" spans="1:11" ht="21.95" customHeight="1">
      <c r="A22" s="28">
        <v>44869</v>
      </c>
      <c r="B22" s="105" t="s">
        <v>35</v>
      </c>
      <c r="C22" s="105" t="s">
        <v>36</v>
      </c>
      <c r="D22" s="66" t="s">
        <v>19</v>
      </c>
      <c r="E22" s="105">
        <v>8</v>
      </c>
      <c r="F22" s="38">
        <v>912</v>
      </c>
      <c r="G22" s="38">
        <f t="shared" si="5"/>
        <v>922</v>
      </c>
      <c r="H22" s="38">
        <v>912</v>
      </c>
      <c r="I22" s="105">
        <v>10</v>
      </c>
      <c r="J22" s="59">
        <f t="shared" si="4"/>
        <v>100</v>
      </c>
      <c r="K22" s="105"/>
    </row>
    <row r="23" spans="1:11" ht="21.95" customHeight="1">
      <c r="A23" s="28">
        <v>44872</v>
      </c>
      <c r="B23" s="105" t="s">
        <v>35</v>
      </c>
      <c r="C23" s="105" t="s">
        <v>36</v>
      </c>
      <c r="D23" s="66" t="s">
        <v>19</v>
      </c>
      <c r="E23" s="105">
        <v>8</v>
      </c>
      <c r="F23" s="38">
        <v>912</v>
      </c>
      <c r="G23" s="38">
        <f t="shared" ref="G23" si="6">SUM(H23+I23)</f>
        <v>912</v>
      </c>
      <c r="H23" s="38">
        <v>912</v>
      </c>
      <c r="I23" s="105"/>
      <c r="J23" s="59">
        <f t="shared" si="4"/>
        <v>100</v>
      </c>
      <c r="K23" s="105"/>
    </row>
    <row r="24" spans="1:11" ht="21.95" customHeight="1">
      <c r="A24" s="29">
        <v>44874</v>
      </c>
      <c r="B24" s="12" t="s">
        <v>35</v>
      </c>
      <c r="C24" s="12" t="s">
        <v>36</v>
      </c>
      <c r="D24" s="66" t="s">
        <v>19</v>
      </c>
      <c r="E24" s="12">
        <v>8</v>
      </c>
      <c r="F24" s="38">
        <v>912</v>
      </c>
      <c r="G24" s="38">
        <f>SUM(H24+I24)</f>
        <v>912</v>
      </c>
      <c r="H24" s="38">
        <v>912</v>
      </c>
      <c r="I24" s="12"/>
      <c r="J24" s="35">
        <f>H24/F24*100</f>
        <v>100</v>
      </c>
      <c r="K24" s="105"/>
    </row>
    <row r="25" spans="1:11" ht="21.95" customHeight="1">
      <c r="A25" s="29">
        <v>44875</v>
      </c>
      <c r="B25" s="12" t="s">
        <v>35</v>
      </c>
      <c r="C25" s="12" t="s">
        <v>36</v>
      </c>
      <c r="D25" s="66" t="s">
        <v>19</v>
      </c>
      <c r="E25" s="12">
        <v>8</v>
      </c>
      <c r="F25" s="38">
        <v>912</v>
      </c>
      <c r="G25" s="38">
        <f>SUM(H25+I25)</f>
        <v>914</v>
      </c>
      <c r="H25" s="38">
        <v>912</v>
      </c>
      <c r="I25" s="12">
        <v>2</v>
      </c>
      <c r="J25" s="35">
        <f>H25/F25*100</f>
        <v>100</v>
      </c>
      <c r="K25" s="105"/>
    </row>
    <row r="26" spans="1:11" ht="21.95" customHeight="1">
      <c r="A26" s="29">
        <v>44876</v>
      </c>
      <c r="B26" s="12" t="s">
        <v>35</v>
      </c>
      <c r="C26" s="12" t="s">
        <v>36</v>
      </c>
      <c r="D26" s="66" t="s">
        <v>19</v>
      </c>
      <c r="E26" s="12">
        <v>8</v>
      </c>
      <c r="F26" s="38">
        <v>912</v>
      </c>
      <c r="G26" s="38">
        <f>SUM(H26+I26)</f>
        <v>912</v>
      </c>
      <c r="H26" s="38">
        <v>912</v>
      </c>
      <c r="I26" s="12"/>
      <c r="J26" s="35">
        <f>H26/F26*100</f>
        <v>100</v>
      </c>
      <c r="K26" s="105"/>
    </row>
    <row r="27" spans="1:11" ht="21.95" customHeight="1">
      <c r="A27" s="29">
        <v>44879</v>
      </c>
      <c r="B27" s="12" t="s">
        <v>35</v>
      </c>
      <c r="C27" s="12" t="s">
        <v>36</v>
      </c>
      <c r="D27" s="66" t="s">
        <v>19</v>
      </c>
      <c r="E27" s="12">
        <v>8</v>
      </c>
      <c r="F27" s="38">
        <v>912</v>
      </c>
      <c r="G27" s="38">
        <f>SUM(H27+I27)</f>
        <v>932</v>
      </c>
      <c r="H27" s="38">
        <v>928</v>
      </c>
      <c r="I27" s="12">
        <v>4</v>
      </c>
      <c r="J27" s="35">
        <f>H27/F27*100</f>
        <v>101.75438596491229</v>
      </c>
      <c r="K27" s="24"/>
    </row>
    <row r="28" spans="1:11" ht="21.95" customHeight="1">
      <c r="A28" s="29">
        <v>44880</v>
      </c>
      <c r="B28" s="12" t="s">
        <v>35</v>
      </c>
      <c r="C28" s="12" t="s">
        <v>36</v>
      </c>
      <c r="D28" s="66" t="s">
        <v>19</v>
      </c>
      <c r="E28" s="12">
        <v>8</v>
      </c>
      <c r="F28" s="38">
        <v>912</v>
      </c>
      <c r="G28" s="38">
        <f t="shared" ref="G28" si="7">SUM(H28+I28)</f>
        <v>934</v>
      </c>
      <c r="H28" s="38">
        <v>928</v>
      </c>
      <c r="I28" s="12">
        <v>6</v>
      </c>
      <c r="J28" s="35">
        <f>H28/F28*100</f>
        <v>101.75438596491229</v>
      </c>
      <c r="K28" s="24"/>
    </row>
    <row r="29" spans="1:11" ht="21.95" customHeight="1">
      <c r="A29" s="26"/>
      <c r="B29" s="105"/>
      <c r="C29" s="105"/>
      <c r="D29" s="66"/>
      <c r="E29" s="105"/>
      <c r="F29" s="38"/>
      <c r="G29" s="38"/>
      <c r="H29" s="38"/>
      <c r="I29" s="105"/>
      <c r="J29" s="35"/>
      <c r="K29" s="24"/>
    </row>
    <row r="30" spans="1:11" ht="21.95" customHeight="1">
      <c r="A30" s="26"/>
      <c r="B30" s="105"/>
      <c r="C30" s="105"/>
      <c r="D30" s="66"/>
      <c r="E30" s="105"/>
      <c r="F30" s="38"/>
      <c r="G30" s="38"/>
      <c r="H30" s="38"/>
      <c r="I30" s="105"/>
      <c r="J30" s="35"/>
      <c r="K30" s="24"/>
    </row>
    <row r="31" spans="1:11" ht="21.95" customHeight="1">
      <c r="A31" s="26"/>
      <c r="B31" s="105"/>
      <c r="C31" s="105"/>
      <c r="D31" s="66"/>
      <c r="E31" s="105"/>
      <c r="F31" s="38"/>
      <c r="G31" s="38"/>
      <c r="H31" s="38"/>
      <c r="I31" s="105"/>
      <c r="J31" s="35"/>
      <c r="K31" s="24"/>
    </row>
    <row r="32" spans="1:11" ht="21.95" customHeight="1">
      <c r="A32" s="26"/>
      <c r="B32" s="12"/>
      <c r="C32" s="12"/>
      <c r="D32" s="66"/>
      <c r="E32" s="12"/>
      <c r="F32" s="38"/>
      <c r="G32" s="38"/>
      <c r="H32" s="38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66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66"/>
      <c r="E36" s="12"/>
      <c r="F36" s="38"/>
      <c r="G36" s="38"/>
      <c r="H36" s="38"/>
      <c r="I36" s="12"/>
      <c r="J36" s="35"/>
      <c r="K36" s="24"/>
    </row>
    <row r="37" spans="1:11" ht="21" customHeight="1">
      <c r="A37" s="46"/>
      <c r="B37" s="12"/>
      <c r="C37" s="12"/>
      <c r="D37" s="66"/>
      <c r="E37" s="12"/>
      <c r="F37" s="38"/>
      <c r="G37" s="38"/>
      <c r="H37" s="46"/>
      <c r="I37" s="46"/>
      <c r="J37" s="35"/>
      <c r="K37" s="52"/>
    </row>
    <row r="38" spans="1:11" ht="21" customHeight="1">
      <c r="A38" s="46"/>
      <c r="B38" s="46"/>
      <c r="C38" s="46"/>
      <c r="D38" s="66"/>
      <c r="E38" s="46"/>
      <c r="F38" s="47"/>
      <c r="G38" s="38"/>
      <c r="H38" s="46"/>
      <c r="I38" s="46"/>
      <c r="J38" s="35"/>
      <c r="K38" s="52"/>
    </row>
    <row r="39" spans="1:11" ht="21" customHeight="1">
      <c r="A39" s="48"/>
      <c r="B39" s="46"/>
      <c r="C39" s="46"/>
      <c r="D39" s="66"/>
      <c r="E39" s="46"/>
      <c r="F39" s="47"/>
      <c r="G39" s="38"/>
      <c r="H39" s="47"/>
      <c r="I39" s="46"/>
      <c r="J39" s="35"/>
      <c r="K39" s="49"/>
    </row>
    <row r="40" spans="1:11" ht="21" customHeight="1">
      <c r="A40" s="46"/>
      <c r="B40" s="46"/>
      <c r="C40" s="46"/>
      <c r="D40" s="66"/>
      <c r="E40" s="46"/>
      <c r="F40" s="47"/>
      <c r="G40" s="38"/>
      <c r="H40" s="47"/>
      <c r="I40" s="46"/>
      <c r="J40" s="35"/>
      <c r="K40" s="49"/>
    </row>
    <row r="41" spans="1:11" ht="21" customHeight="1">
      <c r="A41" s="49"/>
      <c r="B41" s="49"/>
      <c r="C41" s="49"/>
      <c r="D41" s="66"/>
      <c r="E41" s="49"/>
      <c r="F41" s="49"/>
      <c r="G41" s="38"/>
      <c r="H41" s="49"/>
      <c r="I41" s="49"/>
      <c r="J41" s="35"/>
      <c r="K41" s="49"/>
    </row>
    <row r="42" spans="1:11" ht="21" customHeight="1">
      <c r="A42" s="49"/>
      <c r="B42" s="49"/>
      <c r="C42" s="49"/>
      <c r="D42" s="66"/>
      <c r="E42" s="49"/>
      <c r="F42" s="49"/>
      <c r="G42" s="38"/>
      <c r="H42" s="49"/>
      <c r="I42" s="49"/>
      <c r="J42" s="35"/>
      <c r="K42" s="49"/>
    </row>
    <row r="43" spans="1:11" ht="21" customHeight="1">
      <c r="A43" s="132" t="s">
        <v>25</v>
      </c>
      <c r="B43" s="132"/>
      <c r="C43" s="14">
        <f>COUNT(A10:A36)</f>
        <v>19</v>
      </c>
      <c r="D43" s="15"/>
      <c r="E43" s="129" t="s">
        <v>26</v>
      </c>
      <c r="F43" s="130"/>
      <c r="G43" s="131"/>
      <c r="H43" s="131"/>
      <c r="I43" s="131"/>
      <c r="J43" s="131"/>
      <c r="K43" s="131"/>
    </row>
    <row r="44" spans="1:11" ht="21" customHeight="1">
      <c r="A44" s="132" t="s">
        <v>27</v>
      </c>
      <c r="B44" s="132"/>
      <c r="C44" s="50">
        <f>SUM(F10:F36)</f>
        <v>17328</v>
      </c>
      <c r="D44" s="15"/>
      <c r="E44" s="15"/>
      <c r="F44" s="133"/>
      <c r="G44" s="133"/>
      <c r="H44" s="133"/>
      <c r="I44" s="69"/>
      <c r="J44" s="69"/>
      <c r="K44" s="71"/>
    </row>
    <row r="45" spans="1:11" ht="21" customHeight="1">
      <c r="A45" s="132" t="s">
        <v>28</v>
      </c>
      <c r="B45" s="132"/>
      <c r="C45" s="50">
        <f>SUM(H10:H36)</f>
        <v>17546</v>
      </c>
      <c r="D45" s="15"/>
      <c r="E45" s="15"/>
      <c r="F45" s="69"/>
      <c r="G45" s="69"/>
      <c r="H45" s="69"/>
      <c r="I45" s="69"/>
      <c r="J45" s="69"/>
      <c r="K45" s="71"/>
    </row>
    <row r="46" spans="1:11" ht="21" customHeight="1">
      <c r="A46" s="134" t="s">
        <v>29</v>
      </c>
      <c r="B46" s="132"/>
      <c r="C46" s="34">
        <f>SUM(J10:J36)</f>
        <v>1923.9035087719294</v>
      </c>
      <c r="D46" s="15"/>
      <c r="E46" s="15"/>
      <c r="F46" s="133"/>
      <c r="G46" s="133"/>
      <c r="H46" s="133"/>
      <c r="I46" s="133"/>
      <c r="J46" s="69"/>
      <c r="K46" s="135"/>
    </row>
    <row r="47" spans="1:11" ht="21" customHeight="1">
      <c r="A47" s="134" t="s">
        <v>30</v>
      </c>
      <c r="B47" s="132"/>
      <c r="C47" s="14">
        <f>COUNTA(B10:B36)</f>
        <v>19</v>
      </c>
      <c r="D47" s="15"/>
      <c r="E47" s="15"/>
      <c r="F47" s="133"/>
      <c r="G47" s="133"/>
      <c r="H47" s="133"/>
      <c r="I47" s="133"/>
      <c r="J47" s="69"/>
      <c r="K47" s="135"/>
    </row>
    <row r="48" spans="1:11" ht="21" customHeight="1">
      <c r="A48" s="127" t="s">
        <v>31</v>
      </c>
      <c r="B48" s="127"/>
      <c r="C48" s="34">
        <f>C46/C47</f>
        <v>101.25807940904892</v>
      </c>
      <c r="D48" s="15"/>
      <c r="E48" s="15"/>
      <c r="F48" s="133"/>
      <c r="G48" s="133"/>
      <c r="H48" s="133"/>
      <c r="I48" s="133"/>
      <c r="J48" s="69"/>
      <c r="K48" s="135"/>
    </row>
    <row r="49" spans="1:12" ht="21" customHeight="1" thickBot="1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25"/>
    </row>
    <row r="50" spans="1:12" ht="21" customHeight="1" thickTop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ht="21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ht="21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ht="21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ht="21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ht="21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ht="21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1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ht="21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ht="21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ht="21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ht="21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ht="21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ht="21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21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/>
    <row r="87" spans="1:12" ht="21" customHeight="1"/>
    <row r="88" spans="1:12" ht="21" customHeight="1"/>
    <row r="89" spans="1:12" ht="21" customHeight="1"/>
    <row r="90" spans="1:12" ht="21" customHeight="1"/>
  </sheetData>
  <mergeCells count="17">
    <mergeCell ref="J1:K1"/>
    <mergeCell ref="A4:K6"/>
    <mergeCell ref="B7:E7"/>
    <mergeCell ref="G7:K7"/>
    <mergeCell ref="B8:E8"/>
    <mergeCell ref="G8:K8"/>
    <mergeCell ref="A48:B48"/>
    <mergeCell ref="A43:B43"/>
    <mergeCell ref="E43:K43"/>
    <mergeCell ref="A44:B44"/>
    <mergeCell ref="F44:H44"/>
    <mergeCell ref="A45:B45"/>
    <mergeCell ref="A46:B46"/>
    <mergeCell ref="F46:H48"/>
    <mergeCell ref="I46:I48"/>
    <mergeCell ref="K46:K48"/>
    <mergeCell ref="A47:B47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8785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8785" r:id="rId3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9E37-B1F6-47E2-B85B-02580D4222D2}">
  <dimension ref="A1:L86"/>
  <sheetViews>
    <sheetView topLeftCell="A8" zoomScale="60" zoomScaleNormal="60" workbookViewId="0">
      <selection activeCell="A24" sqref="A24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39" t="s">
        <v>0</v>
      </c>
      <c r="K1" s="140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41"/>
      <c r="C4" s="141"/>
      <c r="D4" s="141"/>
      <c r="E4" s="141"/>
      <c r="F4" s="141"/>
      <c r="G4" s="141"/>
      <c r="H4" s="141"/>
      <c r="I4" s="141"/>
      <c r="J4" s="141"/>
      <c r="K4" s="142"/>
    </row>
    <row r="5" spans="1:11">
      <c r="A5" s="118"/>
      <c r="B5" s="141"/>
      <c r="C5" s="141"/>
      <c r="D5" s="141"/>
      <c r="E5" s="141"/>
      <c r="F5" s="141"/>
      <c r="G5" s="141"/>
      <c r="H5" s="141"/>
      <c r="I5" s="141"/>
      <c r="J5" s="141"/>
      <c r="K5" s="142"/>
    </row>
    <row r="6" spans="1:11" ht="6.95" customHeight="1">
      <c r="A6" s="118"/>
      <c r="B6" s="141"/>
      <c r="C6" s="141"/>
      <c r="D6" s="141"/>
      <c r="E6" s="141"/>
      <c r="F6" s="141"/>
      <c r="G6" s="141"/>
      <c r="H6" s="141"/>
      <c r="I6" s="141"/>
      <c r="J6" s="141"/>
      <c r="K6" s="142"/>
    </row>
    <row r="7" spans="1:11" ht="24" customHeight="1">
      <c r="A7" s="70" t="s">
        <v>2</v>
      </c>
      <c r="B7" s="123" t="s">
        <v>145</v>
      </c>
      <c r="C7" s="123"/>
      <c r="D7" s="123"/>
      <c r="E7" s="123"/>
      <c r="F7" s="68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44882</v>
      </c>
      <c r="B10" s="66" t="s">
        <v>50</v>
      </c>
      <c r="C10" s="66" t="s">
        <v>42</v>
      </c>
      <c r="D10" s="66" t="s">
        <v>19</v>
      </c>
      <c r="E10" s="105">
        <v>8</v>
      </c>
      <c r="F10" s="38">
        <v>1200</v>
      </c>
      <c r="G10" s="38">
        <f t="shared" ref="G10" si="0">SUM(H10+I10)</f>
        <v>1200</v>
      </c>
      <c r="H10" s="38">
        <v>1200</v>
      </c>
      <c r="I10" s="105"/>
      <c r="J10" s="35">
        <f>H10/F10*100</f>
        <v>100</v>
      </c>
      <c r="K10" s="24"/>
    </row>
    <row r="11" spans="1:11" ht="21.95" customHeight="1">
      <c r="A11" s="29">
        <v>44883</v>
      </c>
      <c r="B11" s="66" t="s">
        <v>50</v>
      </c>
      <c r="C11" s="66" t="s">
        <v>42</v>
      </c>
      <c r="D11" s="66" t="s">
        <v>19</v>
      </c>
      <c r="E11" s="105">
        <v>8</v>
      </c>
      <c r="F11" s="38">
        <v>1200</v>
      </c>
      <c r="G11" s="38">
        <f t="shared" ref="G11" si="1">SUM(H11+I11)</f>
        <v>1202</v>
      </c>
      <c r="H11" s="38">
        <v>1200</v>
      </c>
      <c r="I11" s="105">
        <v>2</v>
      </c>
      <c r="J11" s="35">
        <f t="shared" ref="J11:J32" si="2">H11/F11*100</f>
        <v>100</v>
      </c>
      <c r="K11" s="24"/>
    </row>
    <row r="12" spans="1:11" ht="21.95" customHeight="1">
      <c r="A12" s="29">
        <v>44884</v>
      </c>
      <c r="B12" s="66" t="s">
        <v>50</v>
      </c>
      <c r="C12" s="66" t="s">
        <v>42</v>
      </c>
      <c r="D12" s="66" t="s">
        <v>19</v>
      </c>
      <c r="E12" s="105">
        <v>8</v>
      </c>
      <c r="F12" s="38">
        <v>1200</v>
      </c>
      <c r="G12" s="38">
        <f t="shared" ref="G12" si="3">SUM(H12+I12)</f>
        <v>1200</v>
      </c>
      <c r="H12" s="38">
        <v>1200</v>
      </c>
      <c r="I12" s="105"/>
      <c r="J12" s="35">
        <f t="shared" si="2"/>
        <v>100</v>
      </c>
      <c r="K12" s="24"/>
    </row>
    <row r="13" spans="1:11" ht="21.95" customHeight="1">
      <c r="A13" s="29">
        <v>44885</v>
      </c>
      <c r="B13" s="66" t="s">
        <v>50</v>
      </c>
      <c r="C13" s="66" t="s">
        <v>42</v>
      </c>
      <c r="D13" s="66" t="s">
        <v>19</v>
      </c>
      <c r="E13" s="105">
        <v>8</v>
      </c>
      <c r="F13" s="38">
        <v>1200</v>
      </c>
      <c r="G13" s="38">
        <f t="shared" ref="G13" si="4">SUM(H13+I13)</f>
        <v>1221</v>
      </c>
      <c r="H13" s="38">
        <v>1216</v>
      </c>
      <c r="I13" s="105">
        <v>5</v>
      </c>
      <c r="J13" s="35">
        <f t="shared" si="2"/>
        <v>101.33333333333334</v>
      </c>
      <c r="K13" s="24"/>
    </row>
    <row r="14" spans="1:11" ht="21.95" customHeight="1">
      <c r="A14" s="29">
        <v>44855</v>
      </c>
      <c r="B14" s="85" t="s">
        <v>50</v>
      </c>
      <c r="C14" s="66" t="s">
        <v>42</v>
      </c>
      <c r="D14" s="66" t="s">
        <v>19</v>
      </c>
      <c r="E14" s="105">
        <v>8</v>
      </c>
      <c r="F14" s="38">
        <v>1200</v>
      </c>
      <c r="G14" s="38">
        <f>SUM(H14+I10)</f>
        <v>1200</v>
      </c>
      <c r="H14" s="38">
        <v>1200</v>
      </c>
      <c r="I14" s="105"/>
      <c r="J14" s="35">
        <f t="shared" si="2"/>
        <v>100</v>
      </c>
      <c r="K14" s="24"/>
    </row>
    <row r="15" spans="1:11" ht="21.95" customHeight="1">
      <c r="A15" s="29">
        <v>44858</v>
      </c>
      <c r="B15" s="85" t="s">
        <v>50</v>
      </c>
      <c r="C15" s="66" t="s">
        <v>42</v>
      </c>
      <c r="D15" s="66" t="s">
        <v>19</v>
      </c>
      <c r="E15" s="105">
        <v>8</v>
      </c>
      <c r="F15" s="38">
        <v>1200</v>
      </c>
      <c r="G15" s="38">
        <f t="shared" ref="G15:G25" si="5">SUM(H15+I15)</f>
        <v>1221</v>
      </c>
      <c r="H15" s="108">
        <v>1216</v>
      </c>
      <c r="I15" s="105">
        <v>5</v>
      </c>
      <c r="J15" s="35">
        <f t="shared" si="2"/>
        <v>101.33333333333334</v>
      </c>
      <c r="K15" s="24"/>
    </row>
    <row r="16" spans="1:11" ht="21.95" customHeight="1">
      <c r="A16" s="29">
        <v>44859</v>
      </c>
      <c r="B16" s="66" t="s">
        <v>50</v>
      </c>
      <c r="C16" s="66" t="s">
        <v>42</v>
      </c>
      <c r="D16" s="66" t="s">
        <v>19</v>
      </c>
      <c r="E16" s="105">
        <v>8</v>
      </c>
      <c r="F16" s="38">
        <v>1200</v>
      </c>
      <c r="G16" s="38">
        <f t="shared" si="5"/>
        <v>1216</v>
      </c>
      <c r="H16" s="38">
        <v>1216</v>
      </c>
      <c r="I16" s="105"/>
      <c r="J16" s="35">
        <f t="shared" si="2"/>
        <v>101.33333333333334</v>
      </c>
      <c r="K16" s="24"/>
    </row>
    <row r="17" spans="1:11" ht="21.95" customHeight="1">
      <c r="A17" s="29">
        <v>44860</v>
      </c>
      <c r="B17" s="66" t="s">
        <v>50</v>
      </c>
      <c r="C17" s="66" t="s">
        <v>42</v>
      </c>
      <c r="D17" s="66" t="s">
        <v>19</v>
      </c>
      <c r="E17" s="105">
        <v>8</v>
      </c>
      <c r="F17" s="38">
        <v>1200</v>
      </c>
      <c r="G17" s="38">
        <f t="shared" ref="G17:G21" si="6">SUM(H17+I17)</f>
        <v>1202</v>
      </c>
      <c r="H17" s="38">
        <v>1200</v>
      </c>
      <c r="I17" s="105">
        <v>2</v>
      </c>
      <c r="J17" s="35">
        <f t="shared" si="2"/>
        <v>100</v>
      </c>
      <c r="K17" s="24"/>
    </row>
    <row r="18" spans="1:11" ht="21.95" customHeight="1">
      <c r="A18" s="29">
        <v>44861</v>
      </c>
      <c r="B18" s="66" t="s">
        <v>50</v>
      </c>
      <c r="C18" s="66" t="s">
        <v>42</v>
      </c>
      <c r="D18" s="66" t="s">
        <v>19</v>
      </c>
      <c r="E18" s="105">
        <v>8</v>
      </c>
      <c r="F18" s="38">
        <v>1200</v>
      </c>
      <c r="G18" s="38">
        <f t="shared" si="6"/>
        <v>1200</v>
      </c>
      <c r="H18" s="38">
        <v>1200</v>
      </c>
      <c r="I18" s="105"/>
      <c r="J18" s="35">
        <f t="shared" si="2"/>
        <v>100</v>
      </c>
      <c r="K18" s="24"/>
    </row>
    <row r="19" spans="1:11" ht="21.95" customHeight="1">
      <c r="A19" s="29">
        <v>44862</v>
      </c>
      <c r="B19" s="66" t="s">
        <v>50</v>
      </c>
      <c r="C19" s="66" t="s">
        <v>42</v>
      </c>
      <c r="D19" s="66" t="s">
        <v>19</v>
      </c>
      <c r="E19" s="105">
        <v>8</v>
      </c>
      <c r="F19" s="38">
        <v>1200</v>
      </c>
      <c r="G19" s="38">
        <f t="shared" si="6"/>
        <v>1203</v>
      </c>
      <c r="H19" s="38">
        <v>1200</v>
      </c>
      <c r="I19" s="105">
        <v>3</v>
      </c>
      <c r="J19" s="35">
        <f t="shared" si="2"/>
        <v>100</v>
      </c>
      <c r="K19" s="24"/>
    </row>
    <row r="20" spans="1:11" ht="21.95" customHeight="1">
      <c r="A20" s="28">
        <v>44865</v>
      </c>
      <c r="B20" s="66" t="s">
        <v>50</v>
      </c>
      <c r="C20" s="66" t="s">
        <v>42</v>
      </c>
      <c r="D20" s="66" t="s">
        <v>19</v>
      </c>
      <c r="E20" s="105">
        <v>8</v>
      </c>
      <c r="F20" s="38">
        <v>1200</v>
      </c>
      <c r="G20" s="38">
        <f t="shared" si="6"/>
        <v>1200</v>
      </c>
      <c r="H20" s="38">
        <v>1200</v>
      </c>
      <c r="I20" s="105"/>
      <c r="J20" s="35">
        <f t="shared" si="2"/>
        <v>100</v>
      </c>
      <c r="K20" s="24"/>
    </row>
    <row r="21" spans="1:11" ht="21.95" customHeight="1">
      <c r="A21" s="28">
        <v>44866</v>
      </c>
      <c r="B21" s="66" t="s">
        <v>50</v>
      </c>
      <c r="C21" s="66" t="s">
        <v>42</v>
      </c>
      <c r="D21" s="66" t="s">
        <v>19</v>
      </c>
      <c r="E21" s="105">
        <v>8</v>
      </c>
      <c r="F21" s="38">
        <v>1200</v>
      </c>
      <c r="G21" s="38">
        <f t="shared" si="6"/>
        <v>1200</v>
      </c>
      <c r="H21" s="38">
        <v>1200</v>
      </c>
      <c r="I21" s="105"/>
      <c r="J21" s="35">
        <f t="shared" si="2"/>
        <v>100</v>
      </c>
      <c r="K21" s="24"/>
    </row>
    <row r="22" spans="1:11" ht="21.95" customHeight="1">
      <c r="A22" s="28">
        <v>44867</v>
      </c>
      <c r="B22" s="66" t="s">
        <v>50</v>
      </c>
      <c r="C22" s="66" t="s">
        <v>42</v>
      </c>
      <c r="D22" s="66" t="s">
        <v>19</v>
      </c>
      <c r="E22" s="105">
        <v>8</v>
      </c>
      <c r="F22" s="38">
        <v>1200</v>
      </c>
      <c r="G22" s="38">
        <f t="shared" si="5"/>
        <v>1229</v>
      </c>
      <c r="H22" s="38">
        <v>1224</v>
      </c>
      <c r="I22" s="105">
        <v>5</v>
      </c>
      <c r="J22" s="35">
        <f t="shared" si="2"/>
        <v>102</v>
      </c>
      <c r="K22" s="24"/>
    </row>
    <row r="23" spans="1:11" ht="21.95" customHeight="1">
      <c r="A23" s="28">
        <v>44868</v>
      </c>
      <c r="B23" s="66" t="s">
        <v>50</v>
      </c>
      <c r="C23" s="66" t="s">
        <v>42</v>
      </c>
      <c r="D23" s="66" t="s">
        <v>19</v>
      </c>
      <c r="E23" s="105">
        <v>4</v>
      </c>
      <c r="F23" s="38">
        <v>508</v>
      </c>
      <c r="G23" s="38">
        <f t="shared" si="5"/>
        <v>624</v>
      </c>
      <c r="H23" s="38">
        <v>624</v>
      </c>
      <c r="I23" s="105"/>
      <c r="J23" s="35">
        <f t="shared" si="2"/>
        <v>122.83464566929135</v>
      </c>
      <c r="K23" s="24"/>
    </row>
    <row r="24" spans="1:11" ht="21.95" customHeight="1">
      <c r="A24" s="33"/>
      <c r="B24" s="66" t="s">
        <v>46</v>
      </c>
      <c r="C24" s="66" t="s">
        <v>47</v>
      </c>
      <c r="D24" s="66" t="s">
        <v>19</v>
      </c>
      <c r="E24" s="105">
        <v>4</v>
      </c>
      <c r="F24" s="38">
        <v>596</v>
      </c>
      <c r="G24" s="38">
        <f t="shared" si="5"/>
        <v>596</v>
      </c>
      <c r="H24" s="38">
        <v>596</v>
      </c>
      <c r="I24" s="105"/>
      <c r="J24" s="35">
        <f t="shared" si="2"/>
        <v>100</v>
      </c>
      <c r="K24" s="24"/>
    </row>
    <row r="25" spans="1:11" ht="21.95" customHeight="1">
      <c r="A25" s="28">
        <v>44869</v>
      </c>
      <c r="B25" s="66" t="s">
        <v>50</v>
      </c>
      <c r="C25" s="66" t="s">
        <v>42</v>
      </c>
      <c r="D25" s="66" t="s">
        <v>19</v>
      </c>
      <c r="E25" s="105">
        <v>8</v>
      </c>
      <c r="F25" s="38">
        <v>1200</v>
      </c>
      <c r="G25" s="38">
        <f t="shared" si="5"/>
        <v>1205</v>
      </c>
      <c r="H25" s="38">
        <v>1200</v>
      </c>
      <c r="I25" s="105">
        <v>5</v>
      </c>
      <c r="J25" s="35">
        <f t="shared" si="2"/>
        <v>100</v>
      </c>
      <c r="K25" s="24"/>
    </row>
    <row r="26" spans="1:11" ht="21.95" customHeight="1">
      <c r="A26" s="29">
        <v>44872</v>
      </c>
      <c r="B26" s="66" t="s">
        <v>50</v>
      </c>
      <c r="C26" s="66" t="s">
        <v>42</v>
      </c>
      <c r="D26" s="66" t="s">
        <v>19</v>
      </c>
      <c r="E26" s="105">
        <v>8</v>
      </c>
      <c r="F26" s="38">
        <v>1200</v>
      </c>
      <c r="G26" s="38">
        <f t="shared" ref="G26:G28" si="7">SUM(H26+I26)</f>
        <v>1200</v>
      </c>
      <c r="H26" s="38">
        <v>1200</v>
      </c>
      <c r="I26" s="105"/>
      <c r="J26" s="35">
        <f t="shared" si="2"/>
        <v>100</v>
      </c>
      <c r="K26" s="24"/>
    </row>
    <row r="27" spans="1:11" ht="21.95" customHeight="1">
      <c r="A27" s="29">
        <v>44873</v>
      </c>
      <c r="B27" s="66" t="s">
        <v>50</v>
      </c>
      <c r="C27" s="66" t="s">
        <v>42</v>
      </c>
      <c r="D27" s="66" t="s">
        <v>19</v>
      </c>
      <c r="E27" s="105">
        <v>8</v>
      </c>
      <c r="F27" s="38">
        <v>1200</v>
      </c>
      <c r="G27" s="38">
        <f t="shared" si="7"/>
        <v>1200</v>
      </c>
      <c r="H27" s="38">
        <v>1200</v>
      </c>
      <c r="I27" s="105"/>
      <c r="J27" s="35">
        <f t="shared" si="2"/>
        <v>100</v>
      </c>
      <c r="K27" s="24"/>
    </row>
    <row r="28" spans="1:11" ht="21.95" customHeight="1">
      <c r="A28" s="29">
        <v>44874</v>
      </c>
      <c r="B28" s="66" t="s">
        <v>50</v>
      </c>
      <c r="C28" s="66" t="s">
        <v>42</v>
      </c>
      <c r="D28" s="66" t="s">
        <v>19</v>
      </c>
      <c r="E28" s="105">
        <v>8</v>
      </c>
      <c r="F28" s="38">
        <v>1200</v>
      </c>
      <c r="G28" s="38">
        <f t="shared" si="7"/>
        <v>1203</v>
      </c>
      <c r="H28" s="38">
        <v>1200</v>
      </c>
      <c r="I28" s="105">
        <v>3</v>
      </c>
      <c r="J28" s="35">
        <f t="shared" si="2"/>
        <v>100</v>
      </c>
      <c r="K28" s="24"/>
    </row>
    <row r="29" spans="1:11" ht="21.95" customHeight="1">
      <c r="A29" s="29">
        <v>44875</v>
      </c>
      <c r="B29" s="66" t="s">
        <v>50</v>
      </c>
      <c r="C29" s="66" t="s">
        <v>42</v>
      </c>
      <c r="D29" s="66" t="s">
        <v>19</v>
      </c>
      <c r="E29" s="105">
        <v>8</v>
      </c>
      <c r="F29" s="38">
        <v>1200</v>
      </c>
      <c r="G29" s="38">
        <f t="shared" ref="G29:G32" si="8">SUM(H29+I29)</f>
        <v>1202</v>
      </c>
      <c r="H29" s="38">
        <v>1200</v>
      </c>
      <c r="I29" s="105">
        <v>2</v>
      </c>
      <c r="J29" s="35">
        <f t="shared" si="2"/>
        <v>100</v>
      </c>
      <c r="K29" s="24"/>
    </row>
    <row r="30" spans="1:11" ht="21.95" customHeight="1">
      <c r="A30" s="29">
        <v>44876</v>
      </c>
      <c r="B30" s="66" t="s">
        <v>50</v>
      </c>
      <c r="C30" s="66" t="s">
        <v>42</v>
      </c>
      <c r="D30" s="66" t="s">
        <v>19</v>
      </c>
      <c r="E30" s="105">
        <v>8</v>
      </c>
      <c r="F30" s="38">
        <v>1200</v>
      </c>
      <c r="G30" s="38">
        <f t="shared" si="8"/>
        <v>1200</v>
      </c>
      <c r="H30" s="38">
        <v>1200</v>
      </c>
      <c r="I30" s="105"/>
      <c r="J30" s="35">
        <f t="shared" si="2"/>
        <v>100</v>
      </c>
      <c r="K30" s="24"/>
    </row>
    <row r="31" spans="1:11" ht="21.95" customHeight="1">
      <c r="A31" s="29">
        <v>44879</v>
      </c>
      <c r="B31" s="66" t="s">
        <v>50</v>
      </c>
      <c r="C31" s="66" t="s">
        <v>42</v>
      </c>
      <c r="D31" s="66" t="s">
        <v>19</v>
      </c>
      <c r="E31" s="105">
        <v>8</v>
      </c>
      <c r="F31" s="38">
        <v>1200</v>
      </c>
      <c r="G31" s="38">
        <f t="shared" si="8"/>
        <v>1201</v>
      </c>
      <c r="H31" s="38">
        <v>1200</v>
      </c>
      <c r="I31" s="105">
        <v>1</v>
      </c>
      <c r="J31" s="35">
        <f t="shared" si="2"/>
        <v>100</v>
      </c>
      <c r="K31" s="24"/>
    </row>
    <row r="32" spans="1:11" ht="21.95" customHeight="1">
      <c r="A32" s="29">
        <v>44880</v>
      </c>
      <c r="B32" s="66" t="s">
        <v>50</v>
      </c>
      <c r="C32" s="66" t="s">
        <v>42</v>
      </c>
      <c r="D32" s="66" t="s">
        <v>19</v>
      </c>
      <c r="E32" s="105">
        <v>8</v>
      </c>
      <c r="F32" s="38">
        <v>1200</v>
      </c>
      <c r="G32" s="38">
        <f t="shared" si="8"/>
        <v>1215</v>
      </c>
      <c r="H32" s="38">
        <v>1208</v>
      </c>
      <c r="I32" s="105">
        <v>7</v>
      </c>
      <c r="J32" s="35">
        <f t="shared" si="2"/>
        <v>100.66666666666666</v>
      </c>
      <c r="K32" s="24"/>
    </row>
    <row r="33" spans="1:12" ht="21.95" customHeight="1">
      <c r="A33" s="31"/>
      <c r="B33" s="105"/>
      <c r="C33" s="105"/>
      <c r="D33" s="66"/>
      <c r="E33" s="105"/>
      <c r="F33" s="38"/>
      <c r="G33" s="38"/>
      <c r="H33" s="38"/>
      <c r="I33" s="105"/>
      <c r="J33" s="35"/>
      <c r="K33" s="24"/>
    </row>
    <row r="34" spans="1:12" ht="21.95" customHeight="1">
      <c r="A34" s="26"/>
      <c r="B34" s="105"/>
      <c r="C34" s="105"/>
      <c r="D34" s="66"/>
      <c r="E34" s="105"/>
      <c r="F34" s="38"/>
      <c r="G34" s="38"/>
      <c r="H34" s="38"/>
      <c r="I34" s="105"/>
      <c r="J34" s="35"/>
      <c r="K34" s="24"/>
    </row>
    <row r="35" spans="1:12" ht="21" customHeight="1">
      <c r="A35" s="48"/>
      <c r="B35" s="46"/>
      <c r="C35" s="46"/>
      <c r="D35" s="46"/>
      <c r="E35" s="46"/>
      <c r="F35" s="47"/>
      <c r="G35" s="47"/>
      <c r="H35" s="47"/>
      <c r="I35" s="46"/>
      <c r="J35" s="35"/>
      <c r="K35" s="104"/>
    </row>
    <row r="36" spans="1:12" ht="21" customHeight="1">
      <c r="A36" s="46"/>
      <c r="B36" s="46"/>
      <c r="C36" s="46"/>
      <c r="D36" s="46"/>
      <c r="E36" s="46"/>
      <c r="F36" s="47"/>
      <c r="G36" s="47"/>
      <c r="H36" s="47"/>
      <c r="I36" s="46"/>
      <c r="J36" s="35"/>
      <c r="K36" s="104"/>
    </row>
    <row r="37" spans="1:12" ht="21" customHeight="1">
      <c r="A37" s="49"/>
      <c r="B37" s="49"/>
      <c r="C37" s="49"/>
      <c r="D37" s="49"/>
      <c r="E37" s="49"/>
      <c r="F37" s="49"/>
      <c r="G37" s="49"/>
      <c r="H37" s="49"/>
      <c r="I37" s="49"/>
      <c r="J37" s="35"/>
      <c r="K37" s="49"/>
    </row>
    <row r="38" spans="1:12" ht="21" customHeight="1">
      <c r="A38" s="49"/>
      <c r="B38" s="49"/>
      <c r="C38" s="49"/>
      <c r="D38" s="49"/>
      <c r="E38" s="49"/>
      <c r="F38" s="49"/>
      <c r="G38" s="49"/>
      <c r="H38" s="49"/>
      <c r="I38" s="49"/>
      <c r="J38" s="35"/>
      <c r="K38" s="49"/>
    </row>
    <row r="39" spans="1:12" ht="21" customHeight="1">
      <c r="A39" s="128" t="s">
        <v>25</v>
      </c>
      <c r="B39" s="128"/>
      <c r="C39" s="14">
        <f>+COUNT(A10:A37)</f>
        <v>22</v>
      </c>
      <c r="D39" s="15"/>
      <c r="E39" s="137" t="s">
        <v>26</v>
      </c>
      <c r="F39" s="137"/>
      <c r="G39" s="137"/>
      <c r="H39" s="137"/>
      <c r="I39" s="137"/>
      <c r="J39" s="137"/>
      <c r="K39" s="138"/>
    </row>
    <row r="40" spans="1:12" ht="21" customHeight="1">
      <c r="A40" s="132" t="s">
        <v>27</v>
      </c>
      <c r="B40" s="132"/>
      <c r="C40" s="50">
        <f>SUM(F10:F38)</f>
        <v>26304</v>
      </c>
      <c r="D40" s="15"/>
      <c r="E40" s="15"/>
      <c r="F40" s="133"/>
      <c r="G40" s="133"/>
      <c r="H40" s="133"/>
      <c r="I40" s="69"/>
      <c r="J40" s="69"/>
      <c r="K40" s="71"/>
    </row>
    <row r="41" spans="1:12" ht="21" customHeight="1">
      <c r="A41" s="132" t="s">
        <v>28</v>
      </c>
      <c r="B41" s="132"/>
      <c r="C41" s="50">
        <f>SUM(H10:H37)</f>
        <v>26500</v>
      </c>
      <c r="D41" s="15"/>
      <c r="E41" s="15"/>
      <c r="F41" s="69"/>
      <c r="G41" s="69"/>
      <c r="H41" s="69"/>
      <c r="I41" s="69"/>
      <c r="J41" s="69"/>
      <c r="K41" s="71"/>
    </row>
    <row r="42" spans="1:12" ht="21" customHeight="1">
      <c r="A42" s="134" t="s">
        <v>29</v>
      </c>
      <c r="B42" s="132"/>
      <c r="C42" s="34">
        <f>SUM(J10:J38)</f>
        <v>2329.5013123359581</v>
      </c>
      <c r="D42" s="15"/>
      <c r="E42" s="15"/>
      <c r="F42" s="133"/>
      <c r="G42" s="133"/>
      <c r="H42" s="133"/>
      <c r="I42" s="133"/>
      <c r="J42" s="69"/>
      <c r="K42" s="135"/>
    </row>
    <row r="43" spans="1:12" ht="21" customHeight="1">
      <c r="A43" s="134" t="s">
        <v>30</v>
      </c>
      <c r="B43" s="132"/>
      <c r="C43" s="14">
        <f>COUNTA(B10:B37)</f>
        <v>23</v>
      </c>
      <c r="D43" s="15"/>
      <c r="E43" s="15"/>
      <c r="F43" s="133"/>
      <c r="G43" s="133"/>
      <c r="H43" s="133"/>
      <c r="I43" s="133"/>
      <c r="J43" s="69"/>
      <c r="K43" s="135"/>
    </row>
    <row r="44" spans="1:12" ht="21" customHeight="1">
      <c r="A44" s="127" t="s">
        <v>31</v>
      </c>
      <c r="B44" s="127"/>
      <c r="C44" s="34">
        <f>C42/C43</f>
        <v>101.28266575373731</v>
      </c>
      <c r="D44" s="15"/>
      <c r="E44" s="15"/>
      <c r="F44" s="133"/>
      <c r="G44" s="133"/>
      <c r="H44" s="133"/>
      <c r="I44" s="133"/>
      <c r="J44" s="69"/>
      <c r="K44" s="135"/>
    </row>
    <row r="45" spans="1:12" ht="21" customHeight="1" thickBo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25"/>
    </row>
    <row r="46" spans="1:12" ht="21" customHeight="1" thickTop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ht="21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ht="21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ht="21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ht="21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ht="21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ht="21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ht="21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ht="21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ht="21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ht="21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1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ht="21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ht="21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ht="21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ht="21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ht="21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ht="21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21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/>
    <row r="83" spans="1:12" ht="21" customHeight="1"/>
    <row r="84" spans="1:12" ht="21" customHeight="1"/>
    <row r="85" spans="1:12" ht="21" customHeight="1"/>
    <row r="86" spans="1:12" ht="21" customHeight="1"/>
  </sheetData>
  <mergeCells count="17">
    <mergeCell ref="J1:K1"/>
    <mergeCell ref="A4:K6"/>
    <mergeCell ref="B7:E7"/>
    <mergeCell ref="G7:K7"/>
    <mergeCell ref="B8:E8"/>
    <mergeCell ref="G8:K8"/>
    <mergeCell ref="A44:B44"/>
    <mergeCell ref="A39:B39"/>
    <mergeCell ref="E39:K39"/>
    <mergeCell ref="A40:B40"/>
    <mergeCell ref="F40:H40"/>
    <mergeCell ref="A41:B41"/>
    <mergeCell ref="A42:B42"/>
    <mergeCell ref="F42:H44"/>
    <mergeCell ref="I42:I44"/>
    <mergeCell ref="K42:K44"/>
    <mergeCell ref="A43:B4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21857" r:id="rId3">
          <objectPr defaultSize="0" autoPict="0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400050</xdr:colOff>
                <xdr:row>2</xdr:row>
                <xdr:rowOff>190500</xdr:rowOff>
              </to>
            </anchor>
          </objectPr>
        </oleObject>
      </mc:Choice>
      <mc:Fallback>
        <oleObject progId="PBrush" shapeId="121857" r:id="rId3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79A9-50AC-4909-87A0-58E324D45C8D}">
  <dimension ref="A1:K54"/>
  <sheetViews>
    <sheetView zoomScale="70" zoomScaleNormal="70" workbookViewId="0">
      <selection activeCell="A3" sqref="A3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65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64" t="s">
        <v>2</v>
      </c>
      <c r="B7" s="123" t="s">
        <v>143</v>
      </c>
      <c r="C7" s="123"/>
      <c r="D7" s="123"/>
      <c r="E7" s="123"/>
      <c r="F7" s="62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64" t="s">
        <v>4</v>
      </c>
      <c r="B8" s="125" t="s">
        <v>5</v>
      </c>
      <c r="C8" s="125"/>
      <c r="D8" s="125"/>
      <c r="E8" s="125"/>
      <c r="F8" s="6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66" t="s">
        <v>35</v>
      </c>
      <c r="C10" s="66" t="s">
        <v>36</v>
      </c>
      <c r="D10" s="105" t="s">
        <v>19</v>
      </c>
      <c r="E10" s="105">
        <v>8</v>
      </c>
      <c r="F10" s="105">
        <v>912</v>
      </c>
      <c r="G10" s="105">
        <f t="shared" ref="G10:G13" si="0">SUM(H10+I10)</f>
        <v>933</v>
      </c>
      <c r="H10" s="104">
        <v>931</v>
      </c>
      <c r="I10" s="85">
        <v>2</v>
      </c>
      <c r="J10" s="59">
        <f t="shared" ref="J10:J13" si="1">H10/F10*100</f>
        <v>102.08333333333333</v>
      </c>
      <c r="K10" s="105"/>
    </row>
    <row r="11" spans="1:11" ht="21.95" customHeight="1">
      <c r="A11" s="67">
        <v>44852</v>
      </c>
      <c r="B11" s="66" t="s">
        <v>35</v>
      </c>
      <c r="C11" s="66" t="s">
        <v>36</v>
      </c>
      <c r="D11" s="105" t="s">
        <v>19</v>
      </c>
      <c r="E11" s="105">
        <v>8</v>
      </c>
      <c r="F11" s="105">
        <v>912</v>
      </c>
      <c r="G11" s="105">
        <f t="shared" si="0"/>
        <v>931</v>
      </c>
      <c r="H11" s="104">
        <v>931</v>
      </c>
      <c r="I11" s="104"/>
      <c r="J11" s="59">
        <f t="shared" si="1"/>
        <v>102.08333333333333</v>
      </c>
      <c r="K11" s="105"/>
    </row>
    <row r="12" spans="1:11" ht="21.95" customHeight="1">
      <c r="A12" s="67">
        <v>44853</v>
      </c>
      <c r="B12" s="66" t="s">
        <v>35</v>
      </c>
      <c r="C12" s="66" t="s">
        <v>36</v>
      </c>
      <c r="D12" s="105" t="s">
        <v>19</v>
      </c>
      <c r="E12" s="105">
        <v>8</v>
      </c>
      <c r="F12" s="105">
        <v>912</v>
      </c>
      <c r="G12" s="105">
        <f t="shared" si="0"/>
        <v>961</v>
      </c>
      <c r="H12" s="104">
        <v>956</v>
      </c>
      <c r="I12" s="104">
        <v>5</v>
      </c>
      <c r="J12" s="59">
        <f t="shared" si="1"/>
        <v>104.82456140350878</v>
      </c>
      <c r="K12" s="105"/>
    </row>
    <row r="13" spans="1:11" ht="21.95" customHeight="1">
      <c r="A13" s="67">
        <v>44854</v>
      </c>
      <c r="B13" s="66" t="s">
        <v>35</v>
      </c>
      <c r="C13" s="66" t="s">
        <v>36</v>
      </c>
      <c r="D13" s="105" t="s">
        <v>19</v>
      </c>
      <c r="E13" s="105">
        <v>8</v>
      </c>
      <c r="F13" s="105">
        <v>912</v>
      </c>
      <c r="G13" s="105">
        <f t="shared" si="0"/>
        <v>956</v>
      </c>
      <c r="H13" s="104">
        <v>956</v>
      </c>
      <c r="I13" s="104"/>
      <c r="J13" s="59">
        <f t="shared" si="1"/>
        <v>104.82456140350878</v>
      </c>
      <c r="K13" s="105"/>
    </row>
    <row r="14" spans="1:11" ht="21.95" customHeight="1">
      <c r="A14" s="28">
        <v>44855</v>
      </c>
      <c r="B14" s="66" t="s">
        <v>35</v>
      </c>
      <c r="C14" s="66" t="s">
        <v>36</v>
      </c>
      <c r="D14" s="105" t="s">
        <v>19</v>
      </c>
      <c r="E14" s="105">
        <v>8</v>
      </c>
      <c r="F14" s="105">
        <v>912</v>
      </c>
      <c r="G14" s="105">
        <f t="shared" ref="G14:G16" si="2">SUM(H14+I14)</f>
        <v>939</v>
      </c>
      <c r="H14" s="105">
        <v>936</v>
      </c>
      <c r="I14" s="105">
        <v>3</v>
      </c>
      <c r="J14" s="59">
        <f t="shared" ref="J14:J16" si="3">H14/F14*100</f>
        <v>102.63157894736842</v>
      </c>
      <c r="K14" s="105"/>
    </row>
    <row r="15" spans="1:11" ht="21.95" customHeight="1">
      <c r="A15" s="28">
        <v>44858</v>
      </c>
      <c r="B15" s="66" t="s">
        <v>35</v>
      </c>
      <c r="C15" s="66" t="s">
        <v>36</v>
      </c>
      <c r="D15" s="105" t="s">
        <v>19</v>
      </c>
      <c r="E15" s="105">
        <v>8</v>
      </c>
      <c r="F15" s="105">
        <v>912</v>
      </c>
      <c r="G15" s="105">
        <f t="shared" si="2"/>
        <v>944</v>
      </c>
      <c r="H15" s="105">
        <v>944</v>
      </c>
      <c r="I15" s="105"/>
      <c r="J15" s="59">
        <f t="shared" si="3"/>
        <v>103.50877192982458</v>
      </c>
      <c r="K15" s="105"/>
    </row>
    <row r="16" spans="1:11" ht="21.95" customHeight="1">
      <c r="A16" s="106">
        <v>44859</v>
      </c>
      <c r="B16" s="66" t="s">
        <v>35</v>
      </c>
      <c r="C16" s="66" t="s">
        <v>36</v>
      </c>
      <c r="D16" s="105" t="s">
        <v>19</v>
      </c>
      <c r="E16" s="105">
        <v>8</v>
      </c>
      <c r="F16" s="105">
        <v>912</v>
      </c>
      <c r="G16" s="105">
        <f t="shared" si="2"/>
        <v>938</v>
      </c>
      <c r="H16" s="105">
        <v>936</v>
      </c>
      <c r="I16" s="105">
        <v>2</v>
      </c>
      <c r="J16" s="59">
        <f t="shared" si="3"/>
        <v>102.63157894736842</v>
      </c>
      <c r="K16" s="105"/>
    </row>
    <row r="17" spans="1:11" ht="21.95" customHeight="1">
      <c r="A17" s="28">
        <v>44861</v>
      </c>
      <c r="B17" s="66" t="s">
        <v>35</v>
      </c>
      <c r="C17" s="66" t="s">
        <v>36</v>
      </c>
      <c r="D17" s="105" t="s">
        <v>19</v>
      </c>
      <c r="E17" s="105">
        <v>8</v>
      </c>
      <c r="F17" s="105">
        <v>912</v>
      </c>
      <c r="G17" s="105">
        <f t="shared" ref="G17:G27" si="4">SUM(H17+I17)</f>
        <v>941</v>
      </c>
      <c r="H17" s="105">
        <v>936</v>
      </c>
      <c r="I17" s="105">
        <v>5</v>
      </c>
      <c r="J17" s="59">
        <f t="shared" ref="J17:J24" si="5">H17/F17*100</f>
        <v>102.63157894736842</v>
      </c>
      <c r="K17" s="105"/>
    </row>
    <row r="18" spans="1:11" ht="21.95" customHeight="1">
      <c r="A18" s="28">
        <v>44862</v>
      </c>
      <c r="B18" s="66" t="s">
        <v>35</v>
      </c>
      <c r="C18" s="66" t="s">
        <v>36</v>
      </c>
      <c r="D18" s="105" t="s">
        <v>19</v>
      </c>
      <c r="E18" s="105">
        <v>8</v>
      </c>
      <c r="F18" s="105">
        <v>912</v>
      </c>
      <c r="G18" s="105">
        <f t="shared" si="4"/>
        <v>948</v>
      </c>
      <c r="H18" s="105">
        <v>941</v>
      </c>
      <c r="I18" s="105">
        <v>7</v>
      </c>
      <c r="J18" s="59">
        <f t="shared" si="5"/>
        <v>103.17982456140351</v>
      </c>
      <c r="K18" s="105"/>
    </row>
    <row r="19" spans="1:11" ht="21.95" customHeight="1">
      <c r="A19" s="28">
        <v>44865</v>
      </c>
      <c r="B19" s="66" t="s">
        <v>35</v>
      </c>
      <c r="C19" s="66" t="s">
        <v>36</v>
      </c>
      <c r="D19" s="105" t="s">
        <v>19</v>
      </c>
      <c r="E19" s="105">
        <v>8</v>
      </c>
      <c r="F19" s="105">
        <v>912</v>
      </c>
      <c r="G19" s="105">
        <f t="shared" si="4"/>
        <v>941</v>
      </c>
      <c r="H19" s="105">
        <v>941</v>
      </c>
      <c r="I19" s="105"/>
      <c r="J19" s="59">
        <f t="shared" si="5"/>
        <v>103.17982456140351</v>
      </c>
      <c r="K19" s="105"/>
    </row>
    <row r="20" spans="1:11" ht="21.95" customHeight="1">
      <c r="A20" s="28">
        <v>44866</v>
      </c>
      <c r="B20" s="66" t="s">
        <v>35</v>
      </c>
      <c r="C20" s="66" t="s">
        <v>36</v>
      </c>
      <c r="D20" s="105" t="s">
        <v>19</v>
      </c>
      <c r="E20" s="105">
        <v>8</v>
      </c>
      <c r="F20" s="105">
        <v>912</v>
      </c>
      <c r="G20" s="105">
        <f t="shared" si="4"/>
        <v>949</v>
      </c>
      <c r="H20" s="105">
        <v>941</v>
      </c>
      <c r="I20" s="105">
        <v>8</v>
      </c>
      <c r="J20" s="59">
        <f t="shared" si="5"/>
        <v>103.17982456140351</v>
      </c>
      <c r="K20" s="105"/>
    </row>
    <row r="21" spans="1:11" ht="21.95" customHeight="1">
      <c r="A21" s="28">
        <v>44867</v>
      </c>
      <c r="B21" s="66" t="s">
        <v>35</v>
      </c>
      <c r="C21" s="66" t="s">
        <v>36</v>
      </c>
      <c r="D21" s="105" t="s">
        <v>19</v>
      </c>
      <c r="E21" s="105">
        <v>8</v>
      </c>
      <c r="F21" s="105">
        <v>912</v>
      </c>
      <c r="G21" s="105">
        <f t="shared" si="4"/>
        <v>920</v>
      </c>
      <c r="H21" s="105">
        <v>920</v>
      </c>
      <c r="I21" s="105"/>
      <c r="J21" s="59">
        <f t="shared" si="5"/>
        <v>100.87719298245614</v>
      </c>
      <c r="K21" s="105"/>
    </row>
    <row r="22" spans="1:11" ht="21.95" customHeight="1">
      <c r="A22" s="28">
        <v>44868</v>
      </c>
      <c r="B22" s="66" t="s">
        <v>35</v>
      </c>
      <c r="C22" s="66" t="s">
        <v>36</v>
      </c>
      <c r="D22" s="105" t="s">
        <v>19</v>
      </c>
      <c r="E22" s="105">
        <v>8</v>
      </c>
      <c r="F22" s="105">
        <v>912</v>
      </c>
      <c r="G22" s="105">
        <f t="shared" si="4"/>
        <v>937</v>
      </c>
      <c r="H22" s="104">
        <v>928</v>
      </c>
      <c r="I22" s="104">
        <v>9</v>
      </c>
      <c r="J22" s="59">
        <f t="shared" si="5"/>
        <v>101.75438596491229</v>
      </c>
      <c r="K22" s="105"/>
    </row>
    <row r="23" spans="1:11" ht="21.95" customHeight="1">
      <c r="A23" s="28">
        <v>44869</v>
      </c>
      <c r="B23" s="66" t="s">
        <v>35</v>
      </c>
      <c r="C23" s="66" t="s">
        <v>36</v>
      </c>
      <c r="D23" s="105" t="s">
        <v>19</v>
      </c>
      <c r="E23" s="105">
        <v>8</v>
      </c>
      <c r="F23" s="105">
        <v>912</v>
      </c>
      <c r="G23" s="105">
        <f t="shared" si="4"/>
        <v>917</v>
      </c>
      <c r="H23" s="105">
        <v>912</v>
      </c>
      <c r="I23" s="105">
        <v>5</v>
      </c>
      <c r="J23" s="59">
        <f t="shared" si="5"/>
        <v>100</v>
      </c>
      <c r="K23" s="105"/>
    </row>
    <row r="24" spans="1:11" ht="21.95" customHeight="1">
      <c r="A24" s="28">
        <v>44872</v>
      </c>
      <c r="B24" s="66" t="s">
        <v>35</v>
      </c>
      <c r="C24" s="66" t="s">
        <v>36</v>
      </c>
      <c r="D24" s="105" t="s">
        <v>19</v>
      </c>
      <c r="E24" s="105">
        <v>8</v>
      </c>
      <c r="F24" s="105">
        <v>912</v>
      </c>
      <c r="G24" s="105">
        <f t="shared" si="4"/>
        <v>912</v>
      </c>
      <c r="H24" s="105">
        <v>912</v>
      </c>
      <c r="I24" s="105"/>
      <c r="J24" s="59">
        <f t="shared" si="5"/>
        <v>100</v>
      </c>
      <c r="K24" s="105"/>
    </row>
    <row r="25" spans="1:11" ht="21.95" customHeight="1">
      <c r="A25" s="28">
        <v>44873</v>
      </c>
      <c r="B25" s="66" t="s">
        <v>124</v>
      </c>
      <c r="C25" s="66" t="s">
        <v>206</v>
      </c>
      <c r="D25" s="66" t="s">
        <v>19</v>
      </c>
      <c r="E25" s="105">
        <v>8</v>
      </c>
      <c r="F25" s="105">
        <v>664</v>
      </c>
      <c r="G25" s="105">
        <f t="shared" si="4"/>
        <v>670</v>
      </c>
      <c r="H25" s="105">
        <v>664</v>
      </c>
      <c r="I25" s="105">
        <v>6</v>
      </c>
      <c r="J25" s="59">
        <f t="shared" ref="J25:J27" si="6">H25/F25*100</f>
        <v>100</v>
      </c>
      <c r="K25" s="105"/>
    </row>
    <row r="26" spans="1:11" ht="21.95" customHeight="1">
      <c r="A26" s="28">
        <v>44874</v>
      </c>
      <c r="B26" s="66" t="s">
        <v>35</v>
      </c>
      <c r="C26" s="66" t="s">
        <v>36</v>
      </c>
      <c r="D26" s="105" t="s">
        <v>19</v>
      </c>
      <c r="E26" s="105">
        <v>8</v>
      </c>
      <c r="F26" s="105">
        <v>912</v>
      </c>
      <c r="G26" s="105">
        <f t="shared" si="4"/>
        <v>912</v>
      </c>
      <c r="H26" s="105">
        <v>912</v>
      </c>
      <c r="I26" s="105"/>
      <c r="J26" s="59">
        <f t="shared" si="6"/>
        <v>100</v>
      </c>
      <c r="K26" s="105"/>
    </row>
    <row r="27" spans="1:11" ht="21.95" customHeight="1">
      <c r="A27" s="28">
        <v>44875</v>
      </c>
      <c r="B27" s="66" t="s">
        <v>35</v>
      </c>
      <c r="C27" s="66" t="s">
        <v>36</v>
      </c>
      <c r="D27" s="105" t="s">
        <v>19</v>
      </c>
      <c r="E27" s="105">
        <v>8</v>
      </c>
      <c r="F27" s="105">
        <v>912</v>
      </c>
      <c r="G27" s="105">
        <f t="shared" si="4"/>
        <v>914</v>
      </c>
      <c r="H27" s="105">
        <v>912</v>
      </c>
      <c r="I27" s="105">
        <v>2</v>
      </c>
      <c r="J27" s="59">
        <f t="shared" si="6"/>
        <v>100</v>
      </c>
      <c r="K27" s="105"/>
    </row>
    <row r="28" spans="1:11" ht="21.95" customHeight="1">
      <c r="A28" s="28">
        <v>44876</v>
      </c>
      <c r="B28" s="66" t="s">
        <v>35</v>
      </c>
      <c r="C28" s="66" t="s">
        <v>36</v>
      </c>
      <c r="D28" s="105" t="s">
        <v>19</v>
      </c>
      <c r="E28" s="105">
        <v>8</v>
      </c>
      <c r="F28" s="105">
        <v>912</v>
      </c>
      <c r="G28" s="105">
        <f t="shared" ref="G28" si="7">SUM(H28+I28)</f>
        <v>917</v>
      </c>
      <c r="H28" s="105">
        <v>912</v>
      </c>
      <c r="I28" s="66">
        <v>5</v>
      </c>
      <c r="J28" s="59">
        <f t="shared" ref="J28:J30" si="8">H28/F28*100</f>
        <v>100</v>
      </c>
      <c r="K28" s="105"/>
    </row>
    <row r="29" spans="1:11" ht="21.95" customHeight="1">
      <c r="A29" s="28">
        <v>44879</v>
      </c>
      <c r="B29" s="66" t="s">
        <v>35</v>
      </c>
      <c r="C29" s="66" t="s">
        <v>36</v>
      </c>
      <c r="D29" s="105" t="s">
        <v>19</v>
      </c>
      <c r="E29" s="105">
        <v>8</v>
      </c>
      <c r="F29" s="105">
        <v>912</v>
      </c>
      <c r="G29" s="105">
        <f>SUM(H29+I29)</f>
        <v>982</v>
      </c>
      <c r="H29" s="105">
        <v>976</v>
      </c>
      <c r="I29" s="105">
        <v>6</v>
      </c>
      <c r="J29" s="59">
        <f t="shared" si="8"/>
        <v>107.01754385964912</v>
      </c>
      <c r="K29" s="105"/>
    </row>
    <row r="30" spans="1:11" ht="21.95" customHeight="1">
      <c r="A30" s="28">
        <v>44880</v>
      </c>
      <c r="B30" s="66" t="s">
        <v>35</v>
      </c>
      <c r="C30" s="66" t="s">
        <v>36</v>
      </c>
      <c r="D30" s="105" t="s">
        <v>19</v>
      </c>
      <c r="E30" s="105">
        <v>8</v>
      </c>
      <c r="F30" s="105">
        <v>912</v>
      </c>
      <c r="G30" s="105">
        <f>SUM(H30+I30)</f>
        <v>919</v>
      </c>
      <c r="H30" s="105">
        <v>912</v>
      </c>
      <c r="I30" s="104">
        <v>7</v>
      </c>
      <c r="J30" s="59">
        <f t="shared" si="8"/>
        <v>100</v>
      </c>
      <c r="K30" s="105"/>
    </row>
    <row r="31" spans="1:11" ht="21.95" customHeight="1">
      <c r="A31" s="28"/>
      <c r="B31" s="105"/>
      <c r="C31" s="105"/>
      <c r="D31" s="66"/>
      <c r="E31" s="105"/>
      <c r="F31" s="105"/>
      <c r="G31" s="105"/>
      <c r="H31" s="105"/>
      <c r="I31" s="105"/>
      <c r="J31" s="59"/>
      <c r="K31" s="105"/>
    </row>
    <row r="32" spans="1:11" ht="21.95" customHeight="1">
      <c r="A32" s="28"/>
      <c r="B32" s="105"/>
      <c r="C32" s="105"/>
      <c r="D32" s="66"/>
      <c r="E32" s="105"/>
      <c r="F32" s="105"/>
      <c r="G32" s="105"/>
      <c r="H32" s="105"/>
      <c r="I32" s="105"/>
      <c r="J32" s="59"/>
      <c r="K32" s="105"/>
    </row>
    <row r="33" spans="1:11" ht="21.95" customHeight="1">
      <c r="A33" s="28"/>
      <c r="B33" s="105"/>
      <c r="C33" s="105"/>
      <c r="D33" s="66"/>
      <c r="E33" s="105"/>
      <c r="F33" s="105"/>
      <c r="G33" s="105"/>
      <c r="H33" s="105"/>
      <c r="I33" s="105"/>
      <c r="J33" s="59"/>
      <c r="K33" s="105"/>
    </row>
    <row r="34" spans="1:11" ht="21.95" customHeight="1">
      <c r="A34" s="41"/>
      <c r="B34" s="105"/>
      <c r="C34" s="105"/>
      <c r="D34" s="66"/>
      <c r="E34" s="105"/>
      <c r="F34" s="105"/>
      <c r="G34" s="105"/>
      <c r="H34" s="105"/>
      <c r="I34" s="104"/>
      <c r="J34" s="59"/>
      <c r="K34" s="105"/>
    </row>
    <row r="35" spans="1:11" ht="21.95" customHeight="1">
      <c r="A35" s="105"/>
      <c r="B35" s="105"/>
      <c r="C35" s="105"/>
      <c r="D35" s="66"/>
      <c r="E35" s="105"/>
      <c r="F35" s="105"/>
      <c r="G35" s="105"/>
      <c r="H35" s="105"/>
      <c r="I35" s="105"/>
      <c r="J35" s="59"/>
      <c r="K35" s="105"/>
    </row>
    <row r="36" spans="1:11" ht="21.95" customHeight="1">
      <c r="A36" s="105"/>
      <c r="B36" s="105"/>
      <c r="C36" s="105"/>
      <c r="D36" s="66"/>
      <c r="E36" s="105"/>
      <c r="F36" s="105"/>
      <c r="G36" s="105"/>
      <c r="H36" s="105"/>
      <c r="I36" s="105"/>
      <c r="J36" s="59"/>
      <c r="K36" s="105"/>
    </row>
    <row r="37" spans="1:11" ht="21.95" customHeight="1">
      <c r="A37" s="105"/>
      <c r="B37" s="105"/>
      <c r="C37" s="105"/>
      <c r="D37" s="66"/>
      <c r="E37" s="105"/>
      <c r="F37" s="105"/>
      <c r="G37" s="105"/>
      <c r="H37" s="105"/>
      <c r="I37" s="105"/>
      <c r="J37" s="59"/>
      <c r="K37" s="105"/>
    </row>
    <row r="38" spans="1:11" ht="21.95" customHeight="1">
      <c r="A38" s="105"/>
      <c r="B38" s="105"/>
      <c r="C38" s="105"/>
      <c r="D38" s="66"/>
      <c r="E38" s="105"/>
      <c r="F38" s="105"/>
      <c r="G38" s="105"/>
      <c r="H38" s="105"/>
      <c r="I38" s="105"/>
      <c r="J38" s="59"/>
      <c r="K38" s="105"/>
    </row>
    <row r="39" spans="1:11" ht="21.95" customHeight="1">
      <c r="A39" s="105"/>
      <c r="B39" s="105"/>
      <c r="C39" s="105"/>
      <c r="D39" s="66"/>
      <c r="E39" s="105"/>
      <c r="F39" s="105"/>
      <c r="G39" s="105"/>
      <c r="H39" s="105"/>
      <c r="I39" s="105"/>
      <c r="J39" s="59"/>
      <c r="K39" s="105"/>
    </row>
    <row r="40" spans="1:11" ht="21.95" customHeight="1">
      <c r="A40" s="105"/>
      <c r="B40" s="105"/>
      <c r="C40" s="105"/>
      <c r="D40" s="66"/>
      <c r="E40" s="105"/>
      <c r="F40" s="105"/>
      <c r="G40" s="105"/>
      <c r="H40" s="105"/>
      <c r="I40" s="105"/>
      <c r="J40" s="59"/>
      <c r="K40" s="105"/>
    </row>
    <row r="41" spans="1:11" ht="21.95" customHeight="1">
      <c r="A41" s="105"/>
      <c r="B41" s="105"/>
      <c r="C41" s="105"/>
      <c r="D41" s="66"/>
      <c r="E41" s="105"/>
      <c r="F41" s="105"/>
      <c r="G41" s="105"/>
      <c r="H41" s="105"/>
      <c r="I41" s="105"/>
      <c r="J41" s="59"/>
      <c r="K41" s="105"/>
    </row>
    <row r="42" spans="1:11" ht="21.95" customHeight="1">
      <c r="A42" s="105"/>
      <c r="B42" s="105"/>
      <c r="C42" s="105"/>
      <c r="D42" s="66"/>
      <c r="E42" s="105"/>
      <c r="F42" s="105"/>
      <c r="G42" s="105"/>
      <c r="H42" s="105"/>
      <c r="I42" s="105"/>
      <c r="J42" s="59"/>
      <c r="K42" s="105"/>
    </row>
    <row r="43" spans="1:11" ht="21.95" customHeight="1">
      <c r="A43" s="105"/>
      <c r="B43" s="105"/>
      <c r="C43" s="105"/>
      <c r="D43" s="66"/>
      <c r="E43" s="105"/>
      <c r="F43" s="105"/>
      <c r="G43" s="105"/>
      <c r="H43" s="105"/>
      <c r="I43" s="105"/>
      <c r="J43" s="59"/>
      <c r="K43" s="105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21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18904</v>
      </c>
      <c r="D49" s="15"/>
      <c r="E49" s="15"/>
      <c r="F49" s="133"/>
      <c r="G49" s="133"/>
      <c r="H49" s="133"/>
      <c r="I49" s="63"/>
      <c r="J49" s="63"/>
      <c r="K49" s="65"/>
    </row>
    <row r="50" spans="1:11" ht="21" customHeight="1">
      <c r="A50" s="132" t="s">
        <v>28</v>
      </c>
      <c r="B50" s="132"/>
      <c r="C50" s="14">
        <f>SUM(H10:H47)</f>
        <v>19309</v>
      </c>
      <c r="D50" s="15"/>
      <c r="E50" s="15"/>
      <c r="F50" s="63"/>
      <c r="G50" s="63"/>
      <c r="H50" s="63"/>
      <c r="I50" s="63"/>
      <c r="J50" s="63"/>
      <c r="K50" s="65"/>
    </row>
    <row r="51" spans="1:11" ht="21" customHeight="1">
      <c r="A51" s="134" t="s">
        <v>29</v>
      </c>
      <c r="B51" s="132"/>
      <c r="C51" s="34">
        <f>SUM(J10:J47)</f>
        <v>2144.4078947368416</v>
      </c>
      <c r="D51" s="15"/>
      <c r="E51" s="15"/>
      <c r="F51" s="133"/>
      <c r="G51" s="133"/>
      <c r="H51" s="133"/>
      <c r="I51" s="133"/>
      <c r="J51" s="63"/>
      <c r="K51" s="135"/>
    </row>
    <row r="52" spans="1:11" ht="21" customHeight="1">
      <c r="A52" s="134" t="s">
        <v>30</v>
      </c>
      <c r="B52" s="132"/>
      <c r="C52" s="14">
        <f>COUNTA(B10:B47)</f>
        <v>21</v>
      </c>
      <c r="D52" s="15"/>
      <c r="E52" s="15"/>
      <c r="F52" s="133"/>
      <c r="G52" s="133"/>
      <c r="H52" s="133"/>
      <c r="I52" s="133"/>
      <c r="J52" s="63"/>
      <c r="K52" s="135"/>
    </row>
    <row r="53" spans="1:11" ht="21" customHeight="1">
      <c r="A53" s="127" t="s">
        <v>31</v>
      </c>
      <c r="B53" s="127"/>
      <c r="C53" s="34">
        <f>C51/C52</f>
        <v>102.11466165413532</v>
      </c>
      <c r="D53" s="15"/>
      <c r="E53" s="15"/>
      <c r="F53" s="133"/>
      <c r="G53" s="133"/>
      <c r="H53" s="133"/>
      <c r="I53" s="133"/>
      <c r="J53" s="63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EC157-6CCB-4ADC-908B-76476783DC31}">
  <dimension ref="A1:K54"/>
  <sheetViews>
    <sheetView topLeftCell="A13" zoomScale="64" zoomScaleNormal="64" workbookViewId="0">
      <selection activeCell="A24" sqref="A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65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64" t="s">
        <v>2</v>
      </c>
      <c r="B7" s="123" t="s">
        <v>131</v>
      </c>
      <c r="C7" s="123"/>
      <c r="D7" s="123"/>
      <c r="E7" s="123"/>
      <c r="F7" s="62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64" t="s">
        <v>4</v>
      </c>
      <c r="B8" s="125" t="s">
        <v>5</v>
      </c>
      <c r="C8" s="125"/>
      <c r="D8" s="125"/>
      <c r="E8" s="125"/>
      <c r="F8" s="6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168</v>
      </c>
      <c r="C10" s="36">
        <v>31010</v>
      </c>
      <c r="D10" s="85" t="s">
        <v>19</v>
      </c>
      <c r="E10" s="36">
        <v>8</v>
      </c>
      <c r="F10" s="36">
        <v>311</v>
      </c>
      <c r="G10" s="12">
        <f t="shared" ref="G10:G11" si="0">SUM(H10+I10)</f>
        <v>313</v>
      </c>
      <c r="H10" s="36">
        <v>311</v>
      </c>
      <c r="I10" s="36">
        <v>2</v>
      </c>
      <c r="J10" s="59">
        <f t="shared" ref="J10:J13" si="1">H10/F10*100</f>
        <v>100</v>
      </c>
      <c r="K10" s="12"/>
    </row>
    <row r="11" spans="1:11" ht="21.95" customHeight="1">
      <c r="A11" s="67">
        <v>44852</v>
      </c>
      <c r="B11" s="85" t="s">
        <v>168</v>
      </c>
      <c r="C11" s="36">
        <v>31010</v>
      </c>
      <c r="D11" s="85" t="s">
        <v>19</v>
      </c>
      <c r="E11" s="36">
        <v>8</v>
      </c>
      <c r="F11" s="36">
        <v>311</v>
      </c>
      <c r="G11" s="12">
        <f t="shared" si="0"/>
        <v>312</v>
      </c>
      <c r="H11" s="36">
        <v>311</v>
      </c>
      <c r="I11" s="36">
        <v>1</v>
      </c>
      <c r="J11" s="59">
        <f t="shared" si="1"/>
        <v>100</v>
      </c>
      <c r="K11" s="12"/>
    </row>
    <row r="12" spans="1:11" ht="21.95" customHeight="1">
      <c r="A12" s="67">
        <v>44853</v>
      </c>
      <c r="B12" s="85" t="s">
        <v>168</v>
      </c>
      <c r="C12" s="36">
        <v>31010</v>
      </c>
      <c r="D12" s="85" t="s">
        <v>19</v>
      </c>
      <c r="E12" s="36">
        <v>8</v>
      </c>
      <c r="F12" s="36">
        <v>311</v>
      </c>
      <c r="G12" s="12">
        <f t="shared" ref="G12:G13" si="2">SUM(H12+I12)</f>
        <v>311</v>
      </c>
      <c r="H12" s="36">
        <v>311</v>
      </c>
      <c r="I12" s="36"/>
      <c r="J12" s="59">
        <f t="shared" si="1"/>
        <v>100</v>
      </c>
      <c r="K12" s="12"/>
    </row>
    <row r="13" spans="1:11" ht="21.95" customHeight="1">
      <c r="A13" s="67">
        <v>44854</v>
      </c>
      <c r="B13" s="85" t="s">
        <v>168</v>
      </c>
      <c r="C13" s="36">
        <v>31010</v>
      </c>
      <c r="D13" s="85" t="s">
        <v>19</v>
      </c>
      <c r="E13" s="36">
        <v>8</v>
      </c>
      <c r="F13" s="36">
        <v>311</v>
      </c>
      <c r="G13" s="12">
        <f t="shared" si="2"/>
        <v>316</v>
      </c>
      <c r="H13" s="36">
        <v>311</v>
      </c>
      <c r="I13" s="36">
        <v>5</v>
      </c>
      <c r="J13" s="59">
        <f t="shared" si="1"/>
        <v>100</v>
      </c>
      <c r="K13" s="12"/>
    </row>
    <row r="14" spans="1:11" ht="21.95" customHeight="1">
      <c r="A14" s="28">
        <v>44855</v>
      </c>
      <c r="B14" s="12" t="s">
        <v>132</v>
      </c>
      <c r="C14" s="66" t="s">
        <v>133</v>
      </c>
      <c r="D14" s="12" t="s">
        <v>19</v>
      </c>
      <c r="E14" s="12">
        <v>8</v>
      </c>
      <c r="F14" s="12">
        <v>184</v>
      </c>
      <c r="G14" s="12">
        <f t="shared" ref="G14:G30" si="3">SUM(H14+I14)</f>
        <v>184</v>
      </c>
      <c r="H14" s="12">
        <v>184</v>
      </c>
      <c r="I14" s="12"/>
      <c r="J14" s="59">
        <f t="shared" ref="J14:J30" si="4">H14/F14*100</f>
        <v>100</v>
      </c>
      <c r="K14" s="12"/>
    </row>
    <row r="15" spans="1:11" ht="21.95" customHeight="1">
      <c r="A15" s="28">
        <v>44858</v>
      </c>
      <c r="B15" s="12" t="s">
        <v>132</v>
      </c>
      <c r="C15" s="66" t="s">
        <v>133</v>
      </c>
      <c r="D15" s="12" t="s">
        <v>19</v>
      </c>
      <c r="E15" s="12">
        <v>8</v>
      </c>
      <c r="F15" s="12">
        <v>184</v>
      </c>
      <c r="G15" s="12">
        <f t="shared" si="3"/>
        <v>187</v>
      </c>
      <c r="H15" s="12">
        <v>184</v>
      </c>
      <c r="I15" s="12">
        <v>3</v>
      </c>
      <c r="J15" s="59">
        <f t="shared" si="4"/>
        <v>100</v>
      </c>
      <c r="K15" s="12"/>
    </row>
    <row r="16" spans="1:11" ht="21.95" customHeight="1">
      <c r="A16" s="106">
        <v>44859</v>
      </c>
      <c r="B16" s="12" t="s">
        <v>168</v>
      </c>
      <c r="C16" s="12">
        <v>31010</v>
      </c>
      <c r="D16" s="12" t="s">
        <v>19</v>
      </c>
      <c r="E16" s="12">
        <v>8</v>
      </c>
      <c r="F16" s="12">
        <v>311</v>
      </c>
      <c r="G16" s="12">
        <f t="shared" si="3"/>
        <v>311</v>
      </c>
      <c r="H16" s="12">
        <v>311</v>
      </c>
      <c r="I16" s="12"/>
      <c r="J16" s="59">
        <f t="shared" si="4"/>
        <v>100</v>
      </c>
      <c r="K16" s="12"/>
    </row>
    <row r="17" spans="1:11" ht="21.95" customHeight="1">
      <c r="A17" s="28">
        <v>44860</v>
      </c>
      <c r="B17" s="12" t="s">
        <v>168</v>
      </c>
      <c r="C17" s="12">
        <v>31010</v>
      </c>
      <c r="D17" s="12" t="s">
        <v>19</v>
      </c>
      <c r="E17" s="12">
        <v>8</v>
      </c>
      <c r="F17" s="12">
        <v>311</v>
      </c>
      <c r="G17" s="12">
        <f t="shared" si="3"/>
        <v>313</v>
      </c>
      <c r="H17" s="12">
        <v>311</v>
      </c>
      <c r="I17" s="12">
        <v>2</v>
      </c>
      <c r="J17" s="59">
        <f t="shared" si="4"/>
        <v>100</v>
      </c>
      <c r="K17" s="12"/>
    </row>
    <row r="18" spans="1:11" ht="21.95" customHeight="1">
      <c r="A18" s="28">
        <v>44861</v>
      </c>
      <c r="B18" s="12" t="s">
        <v>168</v>
      </c>
      <c r="C18" s="12">
        <v>31010</v>
      </c>
      <c r="D18" s="12" t="s">
        <v>19</v>
      </c>
      <c r="E18" s="12">
        <v>8</v>
      </c>
      <c r="F18" s="12">
        <v>311</v>
      </c>
      <c r="G18" s="12">
        <f t="shared" si="3"/>
        <v>311</v>
      </c>
      <c r="H18" s="12">
        <v>311</v>
      </c>
      <c r="I18" s="12"/>
      <c r="J18" s="59">
        <f t="shared" si="4"/>
        <v>100</v>
      </c>
      <c r="K18" s="12"/>
    </row>
    <row r="19" spans="1:11" ht="21.95" customHeight="1">
      <c r="A19" s="28">
        <v>44862</v>
      </c>
      <c r="B19" s="12" t="s">
        <v>168</v>
      </c>
      <c r="C19" s="12">
        <v>31010</v>
      </c>
      <c r="D19" s="12" t="s">
        <v>19</v>
      </c>
      <c r="E19" s="12">
        <v>8</v>
      </c>
      <c r="F19" s="12">
        <v>311</v>
      </c>
      <c r="G19" s="12">
        <f t="shared" si="3"/>
        <v>316</v>
      </c>
      <c r="H19" s="12">
        <v>311</v>
      </c>
      <c r="I19" s="12">
        <v>5</v>
      </c>
      <c r="J19" s="59">
        <f t="shared" si="4"/>
        <v>100</v>
      </c>
      <c r="K19" s="12"/>
    </row>
    <row r="20" spans="1:11" ht="21.95" customHeight="1">
      <c r="A20" s="28">
        <v>44865</v>
      </c>
      <c r="B20" s="12" t="s">
        <v>168</v>
      </c>
      <c r="C20" s="12">
        <v>31010</v>
      </c>
      <c r="D20" s="12" t="s">
        <v>19</v>
      </c>
      <c r="E20" s="12">
        <v>8</v>
      </c>
      <c r="F20" s="12">
        <v>311</v>
      </c>
      <c r="G20" s="12">
        <f t="shared" si="3"/>
        <v>311</v>
      </c>
      <c r="H20" s="12">
        <v>311</v>
      </c>
      <c r="I20" s="12"/>
      <c r="J20" s="59">
        <f t="shared" si="4"/>
        <v>100</v>
      </c>
      <c r="K20" s="12"/>
    </row>
    <row r="21" spans="1:11" ht="21.95" customHeight="1">
      <c r="A21" s="28">
        <v>44866</v>
      </c>
      <c r="B21" s="12" t="s">
        <v>168</v>
      </c>
      <c r="C21" s="12">
        <v>31010</v>
      </c>
      <c r="D21" s="66" t="s">
        <v>19</v>
      </c>
      <c r="E21" s="12">
        <v>8</v>
      </c>
      <c r="F21" s="12">
        <v>311</v>
      </c>
      <c r="G21" s="12">
        <f t="shared" si="3"/>
        <v>317</v>
      </c>
      <c r="H21" s="12">
        <v>311</v>
      </c>
      <c r="I21" s="12">
        <v>6</v>
      </c>
      <c r="J21" s="59">
        <f t="shared" si="4"/>
        <v>100</v>
      </c>
      <c r="K21" s="12"/>
    </row>
    <row r="22" spans="1:11" ht="21.95" customHeight="1">
      <c r="A22" s="28">
        <v>44867</v>
      </c>
      <c r="B22" s="12" t="s">
        <v>168</v>
      </c>
      <c r="C22" s="12">
        <v>31010</v>
      </c>
      <c r="D22" s="66" t="s">
        <v>19</v>
      </c>
      <c r="E22" s="12">
        <v>8</v>
      </c>
      <c r="F22" s="12">
        <v>311</v>
      </c>
      <c r="G22" s="12">
        <f t="shared" si="3"/>
        <v>311</v>
      </c>
      <c r="H22" s="12">
        <v>311</v>
      </c>
      <c r="I22" s="12"/>
      <c r="J22" s="59">
        <f t="shared" si="4"/>
        <v>100</v>
      </c>
      <c r="K22" s="12"/>
    </row>
    <row r="23" spans="1:11" ht="21.95" customHeight="1">
      <c r="A23" s="28">
        <v>44868</v>
      </c>
      <c r="B23" s="12" t="s">
        <v>168</v>
      </c>
      <c r="C23" s="12">
        <v>31010</v>
      </c>
      <c r="D23" s="66" t="s">
        <v>19</v>
      </c>
      <c r="E23" s="12">
        <v>8</v>
      </c>
      <c r="F23" s="12">
        <v>311</v>
      </c>
      <c r="G23" s="12">
        <f t="shared" si="3"/>
        <v>311</v>
      </c>
      <c r="H23" s="12">
        <v>311</v>
      </c>
      <c r="I23" s="36"/>
      <c r="J23" s="59">
        <f t="shared" si="4"/>
        <v>100</v>
      </c>
      <c r="K23" s="12"/>
    </row>
    <row r="24" spans="1:11" ht="21.95" customHeight="1">
      <c r="A24" s="28">
        <v>44869</v>
      </c>
      <c r="B24" s="12" t="s">
        <v>168</v>
      </c>
      <c r="C24" s="12">
        <v>31010</v>
      </c>
      <c r="D24" s="66" t="s">
        <v>19</v>
      </c>
      <c r="E24" s="12">
        <v>8</v>
      </c>
      <c r="F24" s="12">
        <v>311</v>
      </c>
      <c r="G24" s="12">
        <f t="shared" si="3"/>
        <v>311</v>
      </c>
      <c r="H24" s="12">
        <v>311</v>
      </c>
      <c r="I24" s="36"/>
      <c r="J24" s="59">
        <f t="shared" si="4"/>
        <v>100</v>
      </c>
      <c r="K24" s="12"/>
    </row>
    <row r="25" spans="1:11" ht="21.95" customHeight="1">
      <c r="A25" s="28">
        <v>44873</v>
      </c>
      <c r="B25" s="66" t="s">
        <v>199</v>
      </c>
      <c r="C25" s="107" t="s">
        <v>200</v>
      </c>
      <c r="D25" s="66" t="s">
        <v>19</v>
      </c>
      <c r="E25" s="12">
        <v>8</v>
      </c>
      <c r="F25" s="12">
        <v>208</v>
      </c>
      <c r="G25" s="12">
        <f t="shared" si="3"/>
        <v>213</v>
      </c>
      <c r="H25" s="12">
        <v>208</v>
      </c>
      <c r="I25" s="12">
        <v>5</v>
      </c>
      <c r="J25" s="59">
        <f t="shared" si="4"/>
        <v>100</v>
      </c>
      <c r="K25" s="12"/>
    </row>
    <row r="26" spans="1:11" ht="21.95" customHeight="1">
      <c r="A26" s="28">
        <v>44874</v>
      </c>
      <c r="B26" s="66" t="s">
        <v>199</v>
      </c>
      <c r="C26" s="107" t="s">
        <v>200</v>
      </c>
      <c r="D26" s="66" t="s">
        <v>19</v>
      </c>
      <c r="E26" s="12">
        <v>8</v>
      </c>
      <c r="F26" s="12">
        <v>208</v>
      </c>
      <c r="G26" s="12">
        <f t="shared" si="3"/>
        <v>208</v>
      </c>
      <c r="H26" s="12">
        <v>208</v>
      </c>
      <c r="I26" s="12"/>
      <c r="J26" s="59">
        <f t="shared" si="4"/>
        <v>100</v>
      </c>
      <c r="K26" s="12"/>
    </row>
    <row r="27" spans="1:11" ht="21.95" customHeight="1">
      <c r="A27" s="28">
        <v>44875</v>
      </c>
      <c r="B27" s="66" t="s">
        <v>199</v>
      </c>
      <c r="C27" s="107" t="s">
        <v>200</v>
      </c>
      <c r="D27" s="66" t="s">
        <v>19</v>
      </c>
      <c r="E27" s="12">
        <v>8</v>
      </c>
      <c r="F27" s="12">
        <v>208</v>
      </c>
      <c r="G27" s="12">
        <f t="shared" si="3"/>
        <v>214</v>
      </c>
      <c r="H27" s="12">
        <v>208</v>
      </c>
      <c r="I27" s="12">
        <v>6</v>
      </c>
      <c r="J27" s="59">
        <f t="shared" si="4"/>
        <v>100</v>
      </c>
      <c r="K27" s="12"/>
    </row>
    <row r="28" spans="1:11" ht="21.95" customHeight="1">
      <c r="A28" s="28">
        <v>44876</v>
      </c>
      <c r="B28" s="66" t="s">
        <v>168</v>
      </c>
      <c r="C28" s="12">
        <v>31010</v>
      </c>
      <c r="D28" s="66" t="s">
        <v>19</v>
      </c>
      <c r="E28" s="12">
        <v>8</v>
      </c>
      <c r="F28" s="12">
        <v>311</v>
      </c>
      <c r="G28" s="12">
        <f t="shared" si="3"/>
        <v>311</v>
      </c>
      <c r="H28" s="12">
        <v>311</v>
      </c>
      <c r="I28" s="12"/>
      <c r="J28" s="59">
        <f t="shared" si="4"/>
        <v>100</v>
      </c>
      <c r="K28" s="12"/>
    </row>
    <row r="29" spans="1:11" ht="21.95" customHeight="1">
      <c r="A29" s="28">
        <v>44879</v>
      </c>
      <c r="B29" s="66" t="s">
        <v>168</v>
      </c>
      <c r="C29" s="12">
        <v>31010</v>
      </c>
      <c r="D29" s="66" t="s">
        <v>19</v>
      </c>
      <c r="E29" s="12">
        <v>8</v>
      </c>
      <c r="F29" s="12">
        <v>311</v>
      </c>
      <c r="G29" s="12">
        <f t="shared" si="3"/>
        <v>315</v>
      </c>
      <c r="H29" s="12">
        <v>311</v>
      </c>
      <c r="I29" s="12">
        <v>4</v>
      </c>
      <c r="J29" s="59">
        <f t="shared" si="4"/>
        <v>100</v>
      </c>
      <c r="K29" s="12"/>
    </row>
    <row r="30" spans="1:11" ht="21.95" customHeight="1">
      <c r="A30" s="67">
        <v>44880</v>
      </c>
      <c r="B30" s="66" t="s">
        <v>199</v>
      </c>
      <c r="C30" s="107" t="s">
        <v>200</v>
      </c>
      <c r="D30" s="66" t="s">
        <v>19</v>
      </c>
      <c r="E30" s="12">
        <v>8</v>
      </c>
      <c r="F30" s="12">
        <v>208</v>
      </c>
      <c r="G30" s="12">
        <f t="shared" si="3"/>
        <v>208</v>
      </c>
      <c r="H30" s="12">
        <v>208</v>
      </c>
      <c r="I30" s="12"/>
      <c r="J30" s="59">
        <f t="shared" si="4"/>
        <v>100</v>
      </c>
      <c r="K30" s="12"/>
    </row>
    <row r="31" spans="1:11" ht="21.95" customHeight="1">
      <c r="A31" s="67"/>
      <c r="B31" s="12"/>
      <c r="C31" s="12"/>
      <c r="D31" s="66"/>
      <c r="E31" s="12"/>
      <c r="F31" s="12"/>
      <c r="G31" s="12"/>
      <c r="H31" s="12"/>
      <c r="I31" s="36"/>
      <c r="J31" s="59"/>
      <c r="K31" s="12"/>
    </row>
    <row r="32" spans="1:11" ht="21.95" customHeight="1">
      <c r="A32" s="36"/>
      <c r="B32" s="12"/>
      <c r="C32" s="12"/>
      <c r="D32" s="66"/>
      <c r="E32" s="12"/>
      <c r="F32" s="12"/>
      <c r="G32" s="12"/>
      <c r="H32" s="12"/>
      <c r="I32" s="12"/>
      <c r="J32" s="59"/>
      <c r="K32" s="12"/>
    </row>
    <row r="33" spans="1:11" ht="21.95" customHeight="1">
      <c r="A33" s="41"/>
      <c r="B33" s="12"/>
      <c r="C33" s="12"/>
      <c r="D33" s="66"/>
      <c r="E33" s="12"/>
      <c r="F33" s="12"/>
      <c r="G33" s="12"/>
      <c r="H33" s="12"/>
      <c r="I33" s="12"/>
      <c r="J33" s="59"/>
      <c r="K33" s="12"/>
    </row>
    <row r="34" spans="1:11" ht="21.95" customHeight="1">
      <c r="A34" s="41"/>
      <c r="B34" s="12"/>
      <c r="C34" s="12"/>
      <c r="D34" s="66"/>
      <c r="E34" s="12"/>
      <c r="F34" s="12"/>
      <c r="G34" s="12"/>
      <c r="H34" s="12"/>
      <c r="I34" s="36"/>
      <c r="J34" s="59"/>
      <c r="K34" s="12"/>
    </row>
    <row r="35" spans="1:11" ht="21.95" customHeight="1">
      <c r="A35" s="12"/>
      <c r="B35" s="12"/>
      <c r="C35" s="12"/>
      <c r="D35" s="66"/>
      <c r="E35" s="12"/>
      <c r="F35" s="12"/>
      <c r="G35" s="12"/>
      <c r="H35" s="12"/>
      <c r="I35" s="12"/>
      <c r="J35" s="59"/>
      <c r="K35" s="12"/>
    </row>
    <row r="36" spans="1:11" ht="21.95" customHeight="1">
      <c r="A36" s="12"/>
      <c r="B36" s="12"/>
      <c r="C36" s="12"/>
      <c r="D36" s="66"/>
      <c r="E36" s="12"/>
      <c r="F36" s="12"/>
      <c r="G36" s="12"/>
      <c r="H36" s="12"/>
      <c r="I36" s="12"/>
      <c r="J36" s="59"/>
      <c r="K36" s="12"/>
    </row>
    <row r="37" spans="1:11" ht="21.95" customHeight="1">
      <c r="A37" s="12"/>
      <c r="B37" s="12"/>
      <c r="C37" s="12"/>
      <c r="D37" s="66"/>
      <c r="E37" s="12"/>
      <c r="F37" s="12"/>
      <c r="G37" s="12"/>
      <c r="H37" s="12"/>
      <c r="I37" s="12"/>
      <c r="J37" s="59"/>
      <c r="K37" s="12"/>
    </row>
    <row r="38" spans="1:11" ht="21.95" customHeight="1">
      <c r="A38" s="12"/>
      <c r="B38" s="12"/>
      <c r="C38" s="12"/>
      <c r="D38" s="66"/>
      <c r="E38" s="12"/>
      <c r="F38" s="12"/>
      <c r="G38" s="12"/>
      <c r="H38" s="12"/>
      <c r="I38" s="12"/>
      <c r="J38" s="59"/>
      <c r="K38" s="12"/>
    </row>
    <row r="39" spans="1:11" ht="21.95" customHeight="1">
      <c r="A39" s="12"/>
      <c r="B39" s="12"/>
      <c r="C39" s="12"/>
      <c r="D39" s="66"/>
      <c r="E39" s="12"/>
      <c r="F39" s="12"/>
      <c r="G39" s="12"/>
      <c r="H39" s="12"/>
      <c r="I39" s="12"/>
      <c r="J39" s="59"/>
      <c r="K39" s="12"/>
    </row>
    <row r="40" spans="1:11" ht="21.95" customHeight="1">
      <c r="A40" s="12"/>
      <c r="B40" s="12"/>
      <c r="C40" s="12"/>
      <c r="D40" s="66"/>
      <c r="E40" s="12"/>
      <c r="F40" s="12"/>
      <c r="G40" s="12"/>
      <c r="H40" s="12"/>
      <c r="I40" s="12"/>
      <c r="J40" s="59"/>
      <c r="K40" s="12"/>
    </row>
    <row r="41" spans="1:11" ht="21.95" customHeight="1">
      <c r="A41" s="12"/>
      <c r="B41" s="12"/>
      <c r="C41" s="12"/>
      <c r="D41" s="66"/>
      <c r="E41" s="12"/>
      <c r="F41" s="12"/>
      <c r="G41" s="12"/>
      <c r="H41" s="12"/>
      <c r="I41" s="12"/>
      <c r="J41" s="59"/>
      <c r="K41" s="12"/>
    </row>
    <row r="42" spans="1:11" ht="21.95" customHeight="1">
      <c r="A42" s="12"/>
      <c r="B42" s="12"/>
      <c r="C42" s="12"/>
      <c r="D42" s="66"/>
      <c r="E42" s="12"/>
      <c r="F42" s="12"/>
      <c r="G42" s="12"/>
      <c r="H42" s="12"/>
      <c r="I42" s="12"/>
      <c r="J42" s="59"/>
      <c r="K42" s="12"/>
    </row>
    <row r="43" spans="1:11" ht="21.95" customHeight="1">
      <c r="A43" s="12"/>
      <c r="B43" s="12"/>
      <c r="C43" s="12"/>
      <c r="D43" s="66"/>
      <c r="E43" s="12"/>
      <c r="F43" s="12"/>
      <c r="G43" s="12"/>
      <c r="H43" s="12"/>
      <c r="I43" s="12"/>
      <c r="J43" s="59"/>
      <c r="K43" s="12"/>
    </row>
    <row r="44" spans="1:11" ht="21.95" customHeight="1">
      <c r="A44" s="12"/>
      <c r="B44" s="12"/>
      <c r="C44" s="12"/>
      <c r="D44" s="66"/>
      <c r="E44" s="12"/>
      <c r="F44" s="12"/>
      <c r="G44" s="12"/>
      <c r="H44" s="12"/>
      <c r="I44" s="12"/>
      <c r="J44" s="59"/>
      <c r="K44" s="12"/>
    </row>
    <row r="45" spans="1:11" ht="21.95" customHeight="1">
      <c r="A45" s="12"/>
      <c r="B45" s="12"/>
      <c r="C45" s="12"/>
      <c r="D45" s="66"/>
      <c r="E45" s="12"/>
      <c r="F45" s="12"/>
      <c r="G45" s="12"/>
      <c r="H45" s="12"/>
      <c r="I45" s="12"/>
      <c r="J45" s="59"/>
      <c r="K45" s="12"/>
    </row>
    <row r="46" spans="1:11" ht="21.95" customHeight="1">
      <c r="A46" s="12"/>
      <c r="B46" s="12"/>
      <c r="C46" s="12"/>
      <c r="D46" s="66"/>
      <c r="E46" s="12"/>
      <c r="F46" s="12"/>
      <c r="G46" s="12"/>
      <c r="H46" s="12"/>
      <c r="I46" s="12"/>
      <c r="J46" s="59"/>
      <c r="K46" s="12"/>
    </row>
    <row r="47" spans="1:11" ht="21.95" customHeight="1">
      <c r="A47" s="12"/>
      <c r="B47" s="12"/>
      <c r="C47" s="12"/>
      <c r="D47" s="66"/>
      <c r="E47" s="12"/>
      <c r="F47" s="12"/>
      <c r="G47" s="12"/>
      <c r="H47" s="12"/>
      <c r="I47" s="12"/>
      <c r="J47" s="59"/>
      <c r="K47" s="12"/>
    </row>
    <row r="48" spans="1:11" ht="21" customHeight="1">
      <c r="A48" s="128" t="s">
        <v>25</v>
      </c>
      <c r="B48" s="128"/>
      <c r="C48" s="14">
        <f>COUNT(A10:A47)</f>
        <v>21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5865</v>
      </c>
      <c r="D49" s="15"/>
      <c r="E49" s="15"/>
      <c r="F49" s="133"/>
      <c r="G49" s="133"/>
      <c r="H49" s="133"/>
      <c r="I49" s="63"/>
      <c r="J49" s="63"/>
      <c r="K49" s="65"/>
    </row>
    <row r="50" spans="1:11" ht="21" customHeight="1">
      <c r="A50" s="132" t="s">
        <v>28</v>
      </c>
      <c r="B50" s="132"/>
      <c r="C50" s="14">
        <f>SUM(H10:H47)</f>
        <v>5865</v>
      </c>
      <c r="D50" s="15"/>
      <c r="E50" s="15"/>
      <c r="F50" s="63"/>
      <c r="G50" s="63"/>
      <c r="H50" s="63"/>
      <c r="I50" s="63"/>
      <c r="J50" s="63"/>
      <c r="K50" s="65"/>
    </row>
    <row r="51" spans="1:11" ht="21" customHeight="1">
      <c r="A51" s="134" t="s">
        <v>29</v>
      </c>
      <c r="B51" s="132"/>
      <c r="C51" s="34">
        <f>SUM(J10:J47)</f>
        <v>2100</v>
      </c>
      <c r="D51" s="15"/>
      <c r="E51" s="15"/>
      <c r="F51" s="133"/>
      <c r="G51" s="133"/>
      <c r="H51" s="133"/>
      <c r="I51" s="133"/>
      <c r="J51" s="63"/>
      <c r="K51" s="135"/>
    </row>
    <row r="52" spans="1:11" ht="21" customHeight="1">
      <c r="A52" s="134" t="s">
        <v>30</v>
      </c>
      <c r="B52" s="132"/>
      <c r="C52" s="14">
        <f>COUNTA(B10:B47)</f>
        <v>21</v>
      </c>
      <c r="D52" s="15"/>
      <c r="E52" s="15"/>
      <c r="F52" s="133"/>
      <c r="G52" s="133"/>
      <c r="H52" s="133"/>
      <c r="I52" s="133"/>
      <c r="J52" s="63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63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K54"/>
  <sheetViews>
    <sheetView topLeftCell="A37" zoomScale="68" zoomScaleNormal="68" workbookViewId="0">
      <selection activeCell="H44" sqref="H44"/>
    </sheetView>
  </sheetViews>
  <sheetFormatPr defaultColWidth="9" defaultRowHeight="15.75"/>
  <cols>
    <col min="1" max="1" width="13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118</v>
      </c>
      <c r="C7" s="123"/>
      <c r="D7" s="123"/>
      <c r="E7" s="123"/>
      <c r="F7" s="6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10" t="s">
        <v>43</v>
      </c>
      <c r="C10" s="12" t="s">
        <v>45</v>
      </c>
      <c r="D10" s="10" t="s">
        <v>33</v>
      </c>
      <c r="E10" s="10">
        <v>8</v>
      </c>
      <c r="F10" s="10">
        <v>3000</v>
      </c>
      <c r="G10" s="10">
        <f>SUM(H10+I10)</f>
        <v>1004</v>
      </c>
      <c r="H10" s="10">
        <v>1000</v>
      </c>
      <c r="I10" s="12">
        <v>4</v>
      </c>
      <c r="J10" s="23">
        <f t="shared" ref="J10:J21" si="0">H10/F10*100</f>
        <v>33.333333333333329</v>
      </c>
      <c r="K10" s="24"/>
    </row>
    <row r="11" spans="1:11" ht="21.95" customHeight="1">
      <c r="A11" s="27">
        <v>44840</v>
      </c>
      <c r="B11" s="10" t="s">
        <v>32</v>
      </c>
      <c r="C11" s="10">
        <v>16700</v>
      </c>
      <c r="D11" s="10" t="s">
        <v>33</v>
      </c>
      <c r="E11" s="10">
        <v>8</v>
      </c>
      <c r="F11" s="10">
        <v>3000</v>
      </c>
      <c r="G11" s="10">
        <f t="shared" ref="G11:G21" si="1">SUM(H11+I11)</f>
        <v>1002</v>
      </c>
      <c r="H11" s="10">
        <v>1000</v>
      </c>
      <c r="I11" s="12">
        <v>2</v>
      </c>
      <c r="J11" s="23">
        <f t="shared" si="0"/>
        <v>33.333333333333329</v>
      </c>
      <c r="K11" s="24"/>
    </row>
    <row r="12" spans="1:11" ht="21.95" customHeight="1">
      <c r="A12" s="27">
        <v>44841</v>
      </c>
      <c r="B12" s="10" t="s">
        <v>34</v>
      </c>
      <c r="C12" s="10">
        <v>22500</v>
      </c>
      <c r="D12" s="10" t="s">
        <v>33</v>
      </c>
      <c r="E12" s="10">
        <v>8</v>
      </c>
      <c r="F12" s="10">
        <v>3000</v>
      </c>
      <c r="G12" s="10">
        <f t="shared" si="1"/>
        <v>1000</v>
      </c>
      <c r="H12" s="10">
        <v>1000</v>
      </c>
      <c r="I12" s="12"/>
      <c r="J12" s="23">
        <f t="shared" si="0"/>
        <v>33.333333333333329</v>
      </c>
      <c r="K12" s="24"/>
    </row>
    <row r="13" spans="1:11" ht="21.95" customHeight="1">
      <c r="A13" s="27">
        <v>44844</v>
      </c>
      <c r="B13" s="10" t="s">
        <v>66</v>
      </c>
      <c r="C13" s="10" t="s">
        <v>67</v>
      </c>
      <c r="D13" s="10" t="s">
        <v>33</v>
      </c>
      <c r="E13" s="10">
        <v>8</v>
      </c>
      <c r="F13" s="10">
        <v>3000</v>
      </c>
      <c r="G13" s="10">
        <f t="shared" si="1"/>
        <v>1021</v>
      </c>
      <c r="H13" s="10">
        <v>1000</v>
      </c>
      <c r="I13" s="12">
        <v>21</v>
      </c>
      <c r="J13" s="23">
        <f t="shared" si="0"/>
        <v>33.333333333333329</v>
      </c>
      <c r="K13" s="24"/>
    </row>
    <row r="14" spans="1:11" ht="21.95" customHeight="1">
      <c r="A14" s="27">
        <v>44845</v>
      </c>
      <c r="B14" s="10" t="s">
        <v>66</v>
      </c>
      <c r="C14" s="10" t="s">
        <v>67</v>
      </c>
      <c r="D14" s="10" t="s">
        <v>33</v>
      </c>
      <c r="E14" s="10">
        <v>8</v>
      </c>
      <c r="F14" s="10">
        <v>3000</v>
      </c>
      <c r="G14" s="10">
        <f t="shared" si="1"/>
        <v>500</v>
      </c>
      <c r="H14" s="10">
        <v>500</v>
      </c>
      <c r="I14" s="12"/>
      <c r="J14" s="23">
        <f t="shared" si="0"/>
        <v>16.666666666666664</v>
      </c>
      <c r="K14" s="24"/>
    </row>
    <row r="15" spans="1:11" ht="21.95" customHeight="1">
      <c r="A15" s="27">
        <v>44846</v>
      </c>
      <c r="B15" s="10" t="s">
        <v>22</v>
      </c>
      <c r="C15" s="10" t="s">
        <v>21</v>
      </c>
      <c r="D15" s="10" t="s">
        <v>33</v>
      </c>
      <c r="E15" s="10">
        <v>8</v>
      </c>
      <c r="F15" s="10">
        <v>1500</v>
      </c>
      <c r="G15" s="10">
        <f t="shared" si="1"/>
        <v>324</v>
      </c>
      <c r="H15" s="10">
        <v>300</v>
      </c>
      <c r="I15" s="12">
        <v>24</v>
      </c>
      <c r="J15" s="23">
        <f t="shared" si="0"/>
        <v>20</v>
      </c>
      <c r="K15" s="24"/>
    </row>
    <row r="16" spans="1:11" ht="21.95" customHeight="1">
      <c r="A16" s="9"/>
      <c r="B16" s="10" t="s">
        <v>22</v>
      </c>
      <c r="C16" s="10" t="s">
        <v>119</v>
      </c>
      <c r="D16" s="10" t="s">
        <v>33</v>
      </c>
      <c r="E16" s="10">
        <v>8</v>
      </c>
      <c r="F16" s="10">
        <v>1500</v>
      </c>
      <c r="G16" s="10">
        <f t="shared" si="1"/>
        <v>300</v>
      </c>
      <c r="H16" s="10">
        <v>300</v>
      </c>
      <c r="I16" s="12"/>
      <c r="J16" s="23">
        <f t="shared" si="0"/>
        <v>20</v>
      </c>
      <c r="K16" s="24"/>
    </row>
    <row r="17" spans="1:11" ht="21.95" customHeight="1">
      <c r="A17" s="9"/>
      <c r="B17" s="10" t="s">
        <v>22</v>
      </c>
      <c r="C17" s="10" t="s">
        <v>120</v>
      </c>
      <c r="D17" s="10" t="s">
        <v>33</v>
      </c>
      <c r="E17" s="10">
        <v>8</v>
      </c>
      <c r="F17" s="10">
        <v>1500</v>
      </c>
      <c r="G17" s="10">
        <f t="shared" si="1"/>
        <v>312</v>
      </c>
      <c r="H17" s="10">
        <v>300</v>
      </c>
      <c r="I17" s="12">
        <v>12</v>
      </c>
      <c r="J17" s="23">
        <f t="shared" si="0"/>
        <v>20</v>
      </c>
      <c r="K17" s="24"/>
    </row>
    <row r="18" spans="1:11" ht="21.95" customHeight="1">
      <c r="A18" s="27">
        <v>44847</v>
      </c>
      <c r="B18" s="10" t="s">
        <v>22</v>
      </c>
      <c r="C18" s="10" t="s">
        <v>120</v>
      </c>
      <c r="D18" s="10" t="s">
        <v>33</v>
      </c>
      <c r="E18" s="10">
        <v>8</v>
      </c>
      <c r="F18" s="10">
        <v>1500</v>
      </c>
      <c r="G18" s="10">
        <f t="shared" si="1"/>
        <v>300</v>
      </c>
      <c r="H18" s="10">
        <v>300</v>
      </c>
      <c r="I18" s="12"/>
      <c r="J18" s="23">
        <f t="shared" si="0"/>
        <v>20</v>
      </c>
      <c r="K18" s="24"/>
    </row>
    <row r="19" spans="1:11" ht="21.95" customHeight="1">
      <c r="A19" s="9"/>
      <c r="B19" s="10" t="s">
        <v>22</v>
      </c>
      <c r="C19" s="10" t="s">
        <v>23</v>
      </c>
      <c r="D19" s="10" t="s">
        <v>33</v>
      </c>
      <c r="E19" s="10">
        <v>8</v>
      </c>
      <c r="F19" s="10">
        <v>1500</v>
      </c>
      <c r="G19" s="10">
        <f t="shared" si="1"/>
        <v>312</v>
      </c>
      <c r="H19" s="10">
        <v>300</v>
      </c>
      <c r="I19" s="12">
        <v>12</v>
      </c>
      <c r="J19" s="23">
        <f t="shared" si="0"/>
        <v>20</v>
      </c>
      <c r="K19" s="24"/>
    </row>
    <row r="20" spans="1:11" ht="21.95" customHeight="1">
      <c r="A20" s="9"/>
      <c r="B20" s="10" t="s">
        <v>22</v>
      </c>
      <c r="C20" s="10" t="s">
        <v>21</v>
      </c>
      <c r="D20" s="10" t="s">
        <v>33</v>
      </c>
      <c r="E20" s="10">
        <v>8</v>
      </c>
      <c r="F20" s="10">
        <v>1500</v>
      </c>
      <c r="G20" s="10">
        <f t="shared" si="1"/>
        <v>342</v>
      </c>
      <c r="H20" s="10">
        <v>300</v>
      </c>
      <c r="I20" s="12">
        <v>42</v>
      </c>
      <c r="J20" s="23">
        <f t="shared" si="0"/>
        <v>20</v>
      </c>
      <c r="K20" s="24"/>
    </row>
    <row r="21" spans="1:11" ht="21.95" customHeight="1">
      <c r="A21" s="27">
        <v>44848</v>
      </c>
      <c r="B21" s="61" t="s">
        <v>66</v>
      </c>
      <c r="C21" s="61" t="s">
        <v>67</v>
      </c>
      <c r="D21" s="10" t="s">
        <v>33</v>
      </c>
      <c r="E21" s="10">
        <v>8</v>
      </c>
      <c r="F21" s="10">
        <v>3000</v>
      </c>
      <c r="G21" s="10">
        <f t="shared" si="1"/>
        <v>1211</v>
      </c>
      <c r="H21" s="10">
        <v>1200</v>
      </c>
      <c r="I21" s="12">
        <v>11</v>
      </c>
      <c r="J21" s="23">
        <f t="shared" si="0"/>
        <v>40</v>
      </c>
      <c r="K21" s="24"/>
    </row>
    <row r="22" spans="1:11" ht="21.95" customHeight="1">
      <c r="A22" s="27"/>
      <c r="B22" s="10"/>
      <c r="C22" s="10"/>
      <c r="D22" s="10"/>
      <c r="E22" s="10"/>
      <c r="F22" s="10"/>
      <c r="G22" s="10"/>
      <c r="H22" s="10"/>
      <c r="I22" s="12"/>
      <c r="J22" s="23"/>
      <c r="K22" s="24"/>
    </row>
    <row r="23" spans="1:11" ht="21.95" customHeight="1">
      <c r="A23" s="27"/>
      <c r="B23" s="10"/>
      <c r="C23" s="10"/>
      <c r="D23" s="10"/>
      <c r="E23" s="10"/>
      <c r="F23" s="10"/>
      <c r="G23" s="10"/>
      <c r="H23" s="10"/>
      <c r="I23" s="12"/>
      <c r="J23" s="23"/>
      <c r="K23" s="24"/>
    </row>
    <row r="24" spans="1:11" ht="21.95" customHeight="1">
      <c r="A24" s="27"/>
      <c r="B24" s="10"/>
      <c r="C24" s="10"/>
      <c r="D24" s="10"/>
      <c r="E24" s="10"/>
      <c r="F24" s="10"/>
      <c r="G24" s="10"/>
      <c r="H24" s="10"/>
      <c r="I24" s="12"/>
      <c r="J24" s="23"/>
      <c r="K24" s="24"/>
    </row>
    <row r="25" spans="1:11" ht="21.95" customHeight="1">
      <c r="A25" s="27"/>
      <c r="B25" s="10"/>
      <c r="C25" s="10"/>
      <c r="D25" s="10"/>
      <c r="E25" s="10"/>
      <c r="F25" s="10"/>
      <c r="G25" s="10"/>
      <c r="H25" s="10"/>
      <c r="I25" s="12"/>
      <c r="J25" s="23"/>
      <c r="K25" s="24"/>
    </row>
    <row r="26" spans="1:11" ht="21.95" customHeight="1">
      <c r="A26" s="27"/>
      <c r="B26" s="10"/>
      <c r="C26" s="10"/>
      <c r="D26" s="10"/>
      <c r="E26" s="10"/>
      <c r="F26" s="10"/>
      <c r="G26" s="10"/>
      <c r="H26" s="10"/>
      <c r="I26" s="12"/>
      <c r="J26" s="23"/>
      <c r="K26" s="24"/>
    </row>
    <row r="27" spans="1:11" ht="21.95" customHeight="1">
      <c r="A27" s="95"/>
      <c r="B27" s="10"/>
      <c r="C27" s="10"/>
      <c r="D27" s="10"/>
      <c r="E27" s="10"/>
      <c r="F27" s="10"/>
      <c r="G27" s="10"/>
      <c r="H27" s="10"/>
      <c r="I27" s="12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0"/>
      <c r="E34" s="12"/>
      <c r="F34" s="12"/>
      <c r="G34" s="10"/>
      <c r="H34" s="12"/>
      <c r="I34" s="12"/>
      <c r="J34" s="23"/>
      <c r="K34" s="24"/>
    </row>
    <row r="35" spans="1:11" ht="21.95" customHeight="1">
      <c r="A35" s="11"/>
      <c r="B35" s="12"/>
      <c r="C35" s="12"/>
      <c r="D35" s="10"/>
      <c r="E35" s="12"/>
      <c r="F35" s="12"/>
      <c r="G35" s="10"/>
      <c r="H35" s="12"/>
      <c r="I35" s="12"/>
      <c r="J35" s="23"/>
      <c r="K35" s="24"/>
    </row>
    <row r="36" spans="1:11" ht="21.95" customHeight="1">
      <c r="A36" s="11"/>
      <c r="B36" s="12"/>
      <c r="C36" s="12"/>
      <c r="D36" s="10"/>
      <c r="E36" s="12"/>
      <c r="F36" s="12"/>
      <c r="G36" s="10"/>
      <c r="H36" s="12"/>
      <c r="I36" s="12"/>
      <c r="J36" s="23"/>
      <c r="K36" s="24"/>
    </row>
    <row r="37" spans="1:11" ht="21.95" customHeight="1">
      <c r="A37" s="11"/>
      <c r="B37" s="12"/>
      <c r="C37" s="12"/>
      <c r="D37" s="10"/>
      <c r="E37" s="12"/>
      <c r="F37" s="12"/>
      <c r="G37" s="10"/>
      <c r="H37" s="12"/>
      <c r="I37" s="12"/>
      <c r="J37" s="23"/>
      <c r="K37" s="24"/>
    </row>
    <row r="38" spans="1:11" ht="21.95" customHeight="1">
      <c r="A38" s="11"/>
      <c r="B38" s="12"/>
      <c r="C38" s="12"/>
      <c r="D38" s="10"/>
      <c r="E38" s="12"/>
      <c r="F38" s="12"/>
      <c r="G38" s="10"/>
      <c r="H38" s="12"/>
      <c r="I38" s="12"/>
      <c r="J38" s="23"/>
      <c r="K38" s="24"/>
    </row>
    <row r="39" spans="1:11" ht="21.95" customHeight="1">
      <c r="A39" s="11"/>
      <c r="B39" s="12"/>
      <c r="C39" s="12"/>
      <c r="D39" s="10"/>
      <c r="E39" s="12"/>
      <c r="F39" s="12"/>
      <c r="G39" s="10"/>
      <c r="H39" s="12"/>
      <c r="I39" s="12"/>
      <c r="J39" s="23"/>
      <c r="K39" s="24"/>
    </row>
    <row r="40" spans="1:11" ht="21.95" customHeight="1">
      <c r="A40" s="11"/>
      <c r="B40" s="12"/>
      <c r="C40" s="12"/>
      <c r="D40" s="10"/>
      <c r="E40" s="12"/>
      <c r="F40" s="12"/>
      <c r="G40" s="10"/>
      <c r="H40" s="12"/>
      <c r="I40" s="12"/>
      <c r="J40" s="23"/>
      <c r="K40" s="24"/>
    </row>
    <row r="41" spans="1:11" ht="21.95" customHeight="1">
      <c r="A41" s="11"/>
      <c r="B41" s="12"/>
      <c r="C41" s="12"/>
      <c r="D41" s="10"/>
      <c r="E41" s="12"/>
      <c r="F41" s="12"/>
      <c r="G41" s="10"/>
      <c r="H41" s="12"/>
      <c r="I41" s="12"/>
      <c r="J41" s="23"/>
      <c r="K41" s="24"/>
    </row>
    <row r="42" spans="1:11" ht="21.95" customHeight="1">
      <c r="A42" s="11"/>
      <c r="B42" s="12"/>
      <c r="C42" s="12"/>
      <c r="D42" s="10"/>
      <c r="E42" s="12"/>
      <c r="F42" s="12"/>
      <c r="G42" s="10"/>
      <c r="H42" s="12"/>
      <c r="I42" s="12"/>
      <c r="J42" s="23"/>
      <c r="K42" s="24"/>
    </row>
    <row r="43" spans="1:11" ht="21.95" customHeight="1">
      <c r="A43" s="11"/>
      <c r="B43" s="12"/>
      <c r="C43" s="12"/>
      <c r="D43" s="10"/>
      <c r="E43" s="12"/>
      <c r="F43" s="12"/>
      <c r="G43" s="10"/>
      <c r="H43" s="12"/>
      <c r="I43" s="12"/>
      <c r="J43" s="23"/>
      <c r="K43" s="24"/>
    </row>
    <row r="44" spans="1:11" ht="21.95" customHeight="1">
      <c r="A44" s="11"/>
      <c r="B44" s="12"/>
      <c r="C44" s="12"/>
      <c r="D44" s="10"/>
      <c r="E44" s="12"/>
      <c r="F44" s="12"/>
      <c r="G44" s="10"/>
      <c r="H44" s="12"/>
      <c r="I44" s="12"/>
      <c r="J44" s="23"/>
      <c r="K44" s="24"/>
    </row>
    <row r="45" spans="1:11" ht="21.95" customHeight="1">
      <c r="A45" s="11"/>
      <c r="B45" s="12"/>
      <c r="C45" s="12"/>
      <c r="D45" s="10"/>
      <c r="E45" s="12"/>
      <c r="F45" s="12"/>
      <c r="G45" s="10"/>
      <c r="H45" s="12"/>
      <c r="I45" s="12"/>
      <c r="J45" s="23"/>
      <c r="K45" s="24"/>
    </row>
    <row r="46" spans="1:11" ht="21.95" customHeight="1">
      <c r="A46" s="11"/>
      <c r="B46" s="12"/>
      <c r="C46" s="12"/>
      <c r="D46" s="10"/>
      <c r="E46" s="12"/>
      <c r="F46" s="12"/>
      <c r="G46" s="10"/>
      <c r="H46" s="12"/>
      <c r="I46" s="12"/>
      <c r="J46" s="23"/>
      <c r="K46" s="24"/>
    </row>
    <row r="47" spans="1:11" ht="21.95" customHeight="1">
      <c r="A47" s="13"/>
      <c r="B47" s="12"/>
      <c r="C47" s="12"/>
      <c r="D47" s="10"/>
      <c r="E47" s="12"/>
      <c r="F47" s="12"/>
      <c r="G47" s="10"/>
      <c r="H47" s="12"/>
      <c r="I47" s="12"/>
      <c r="J47" s="23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27000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7500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310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12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25.833333333333332</v>
      </c>
      <c r="D53" s="15"/>
      <c r="E53" s="15"/>
      <c r="F53" s="133"/>
      <c r="G53" s="133"/>
      <c r="H53" s="133"/>
      <c r="I53" s="133"/>
      <c r="J53" s="16"/>
      <c r="K53" s="135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214E-F577-4CD6-8901-0A501E83DF91}">
  <dimension ref="A1:K54"/>
  <sheetViews>
    <sheetView zoomScale="60" zoomScaleNormal="60" workbookViewId="0">
      <selection activeCell="I12" sqref="I12"/>
    </sheetView>
  </sheetViews>
  <sheetFormatPr defaultColWidth="9" defaultRowHeight="15.75"/>
  <cols>
    <col min="1" max="1" width="11.2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142</v>
      </c>
      <c r="C7" s="123"/>
      <c r="D7" s="123"/>
      <c r="E7" s="123"/>
      <c r="F7" s="68" t="s">
        <v>3</v>
      </c>
      <c r="G7" s="123" t="s">
        <v>175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12" t="s">
        <v>66</v>
      </c>
      <c r="C10" s="12" t="s">
        <v>67</v>
      </c>
      <c r="D10" s="12" t="s">
        <v>19</v>
      </c>
      <c r="E10" s="12">
        <v>8</v>
      </c>
      <c r="F10" s="12">
        <v>424</v>
      </c>
      <c r="G10" s="12">
        <f t="shared" ref="G10:G31" si="0">SUM(H10+I10)</f>
        <v>427</v>
      </c>
      <c r="H10" s="12">
        <v>424</v>
      </c>
      <c r="I10" s="12">
        <v>3</v>
      </c>
      <c r="J10" s="35">
        <f t="shared" ref="J10:J31" si="1">H10/F10*100</f>
        <v>100</v>
      </c>
      <c r="K10" s="24"/>
    </row>
    <row r="11" spans="1:11" ht="21.95" customHeight="1">
      <c r="A11" s="67">
        <v>44852</v>
      </c>
      <c r="B11" s="12" t="s">
        <v>66</v>
      </c>
      <c r="C11" s="12" t="s">
        <v>67</v>
      </c>
      <c r="D11" s="12" t="s">
        <v>19</v>
      </c>
      <c r="E11" s="12">
        <v>8</v>
      </c>
      <c r="F11" s="12">
        <v>424</v>
      </c>
      <c r="G11" s="12">
        <f t="shared" si="0"/>
        <v>427</v>
      </c>
      <c r="H11" s="12">
        <v>424</v>
      </c>
      <c r="I11" s="12">
        <v>3</v>
      </c>
      <c r="J11" s="35">
        <f t="shared" si="1"/>
        <v>100</v>
      </c>
      <c r="K11" s="24"/>
    </row>
    <row r="12" spans="1:11" ht="21.95" customHeight="1">
      <c r="A12" s="67">
        <v>44853</v>
      </c>
      <c r="B12" s="12" t="s">
        <v>66</v>
      </c>
      <c r="C12" s="12" t="s">
        <v>67</v>
      </c>
      <c r="D12" s="12" t="s">
        <v>19</v>
      </c>
      <c r="E12" s="12">
        <v>8</v>
      </c>
      <c r="F12" s="12">
        <v>424</v>
      </c>
      <c r="G12" s="12">
        <f t="shared" si="0"/>
        <v>427</v>
      </c>
      <c r="H12" s="12">
        <v>424</v>
      </c>
      <c r="I12" s="12">
        <v>3</v>
      </c>
      <c r="J12" s="35">
        <f t="shared" si="1"/>
        <v>100</v>
      </c>
      <c r="K12" s="24"/>
    </row>
    <row r="13" spans="1:11" ht="21.95" customHeight="1">
      <c r="A13" s="67">
        <v>44854</v>
      </c>
      <c r="B13" s="12" t="s">
        <v>66</v>
      </c>
      <c r="C13" s="12" t="s">
        <v>67</v>
      </c>
      <c r="D13" s="12" t="s">
        <v>19</v>
      </c>
      <c r="E13" s="12">
        <v>8</v>
      </c>
      <c r="F13" s="12">
        <v>424</v>
      </c>
      <c r="G13" s="12">
        <f t="shared" si="0"/>
        <v>427</v>
      </c>
      <c r="H13" s="12">
        <v>424</v>
      </c>
      <c r="I13" s="12">
        <v>3</v>
      </c>
      <c r="J13" s="35">
        <f t="shared" si="1"/>
        <v>100</v>
      </c>
      <c r="K13" s="24"/>
    </row>
    <row r="14" spans="1:11" ht="21.95" customHeight="1">
      <c r="A14" s="28">
        <v>44855</v>
      </c>
      <c r="B14" s="66" t="s">
        <v>66</v>
      </c>
      <c r="C14" s="66" t="s">
        <v>67</v>
      </c>
      <c r="D14" s="12" t="s">
        <v>19</v>
      </c>
      <c r="E14" s="12">
        <v>8</v>
      </c>
      <c r="F14" s="12">
        <v>424</v>
      </c>
      <c r="G14" s="12">
        <f t="shared" si="0"/>
        <v>424</v>
      </c>
      <c r="H14" s="12">
        <v>424</v>
      </c>
      <c r="I14" s="12"/>
      <c r="J14" s="35">
        <f t="shared" si="1"/>
        <v>100</v>
      </c>
      <c r="K14" s="24"/>
    </row>
    <row r="15" spans="1:11" ht="21.95" customHeight="1">
      <c r="A15" s="28">
        <v>44858</v>
      </c>
      <c r="B15" s="12" t="s">
        <v>66</v>
      </c>
      <c r="C15" s="12" t="s">
        <v>67</v>
      </c>
      <c r="D15" s="12" t="s">
        <v>19</v>
      </c>
      <c r="E15" s="12">
        <v>8</v>
      </c>
      <c r="F15" s="12">
        <v>424</v>
      </c>
      <c r="G15" s="12">
        <f t="shared" si="0"/>
        <v>424</v>
      </c>
      <c r="H15" s="12">
        <v>424</v>
      </c>
      <c r="I15" s="12"/>
      <c r="J15" s="35">
        <f t="shared" si="1"/>
        <v>100</v>
      </c>
      <c r="K15" s="24"/>
    </row>
    <row r="16" spans="1:11" ht="21.95" customHeight="1">
      <c r="A16" s="28">
        <v>44859</v>
      </c>
      <c r="B16" s="12" t="s">
        <v>66</v>
      </c>
      <c r="C16" s="12" t="s">
        <v>67</v>
      </c>
      <c r="D16" s="12" t="s">
        <v>19</v>
      </c>
      <c r="E16" s="12">
        <v>8</v>
      </c>
      <c r="F16" s="12">
        <v>424</v>
      </c>
      <c r="G16" s="12">
        <f t="shared" si="0"/>
        <v>424</v>
      </c>
      <c r="H16" s="12">
        <v>424</v>
      </c>
      <c r="I16" s="12"/>
      <c r="J16" s="35">
        <f t="shared" si="1"/>
        <v>100</v>
      </c>
      <c r="K16" s="24"/>
    </row>
    <row r="17" spans="1:11" ht="21.95" customHeight="1">
      <c r="A17" s="28">
        <v>44860</v>
      </c>
      <c r="B17" s="12" t="s">
        <v>66</v>
      </c>
      <c r="C17" s="12" t="s">
        <v>67</v>
      </c>
      <c r="D17" s="12" t="s">
        <v>19</v>
      </c>
      <c r="E17" s="12">
        <v>8</v>
      </c>
      <c r="F17" s="12">
        <v>424</v>
      </c>
      <c r="G17" s="12">
        <f t="shared" si="0"/>
        <v>424</v>
      </c>
      <c r="H17" s="12">
        <v>424</v>
      </c>
      <c r="I17" s="12"/>
      <c r="J17" s="35">
        <f t="shared" si="1"/>
        <v>100</v>
      </c>
      <c r="K17" s="24"/>
    </row>
    <row r="18" spans="1:11" ht="21.95" customHeight="1">
      <c r="A18" s="28">
        <v>44861</v>
      </c>
      <c r="B18" s="12" t="s">
        <v>66</v>
      </c>
      <c r="C18" s="12" t="s">
        <v>67</v>
      </c>
      <c r="D18" s="12" t="s">
        <v>19</v>
      </c>
      <c r="E18" s="12">
        <v>8</v>
      </c>
      <c r="F18" s="12">
        <v>424</v>
      </c>
      <c r="G18" s="12">
        <f t="shared" si="0"/>
        <v>424</v>
      </c>
      <c r="H18" s="12">
        <v>424</v>
      </c>
      <c r="I18" s="12"/>
      <c r="J18" s="35">
        <f t="shared" si="1"/>
        <v>100</v>
      </c>
      <c r="K18" s="24"/>
    </row>
    <row r="19" spans="1:11" ht="21.95" customHeight="1">
      <c r="A19" s="28">
        <v>44862</v>
      </c>
      <c r="B19" s="12" t="s">
        <v>66</v>
      </c>
      <c r="C19" s="12" t="s">
        <v>67</v>
      </c>
      <c r="D19" s="12" t="s">
        <v>19</v>
      </c>
      <c r="E19" s="12">
        <v>8</v>
      </c>
      <c r="F19" s="12">
        <v>424</v>
      </c>
      <c r="G19" s="12">
        <f t="shared" si="0"/>
        <v>427</v>
      </c>
      <c r="H19" s="12">
        <v>424</v>
      </c>
      <c r="I19" s="12">
        <v>3</v>
      </c>
      <c r="J19" s="35">
        <f t="shared" si="1"/>
        <v>100</v>
      </c>
      <c r="K19" s="24"/>
    </row>
    <row r="20" spans="1:11" ht="21.95" customHeight="1">
      <c r="A20" s="28">
        <v>44865</v>
      </c>
      <c r="B20" s="12" t="s">
        <v>66</v>
      </c>
      <c r="C20" s="12" t="s">
        <v>67</v>
      </c>
      <c r="D20" s="12" t="s">
        <v>19</v>
      </c>
      <c r="E20" s="12">
        <v>8</v>
      </c>
      <c r="F20" s="12">
        <v>424</v>
      </c>
      <c r="G20" s="12">
        <f t="shared" si="0"/>
        <v>427</v>
      </c>
      <c r="H20" s="12">
        <v>424</v>
      </c>
      <c r="I20" s="12">
        <v>3</v>
      </c>
      <c r="J20" s="35">
        <f t="shared" si="1"/>
        <v>100</v>
      </c>
      <c r="K20" s="24"/>
    </row>
    <row r="21" spans="1:11" ht="21.95" customHeight="1">
      <c r="A21" s="103">
        <v>44866</v>
      </c>
      <c r="B21" s="12" t="s">
        <v>66</v>
      </c>
      <c r="C21" s="12" t="s">
        <v>67</v>
      </c>
      <c r="D21" s="12" t="s">
        <v>19</v>
      </c>
      <c r="E21" s="12">
        <v>8</v>
      </c>
      <c r="F21" s="12">
        <v>424</v>
      </c>
      <c r="G21" s="12">
        <f t="shared" si="0"/>
        <v>427</v>
      </c>
      <c r="H21" s="12">
        <v>424</v>
      </c>
      <c r="I21" s="12">
        <v>3</v>
      </c>
      <c r="J21" s="35">
        <f t="shared" si="1"/>
        <v>100</v>
      </c>
      <c r="K21" s="24"/>
    </row>
    <row r="22" spans="1:11" ht="21.95" customHeight="1">
      <c r="A22" s="103">
        <v>44867</v>
      </c>
      <c r="B22" s="12" t="s">
        <v>66</v>
      </c>
      <c r="C22" s="12" t="s">
        <v>67</v>
      </c>
      <c r="D22" s="12" t="s">
        <v>19</v>
      </c>
      <c r="E22" s="12">
        <v>8</v>
      </c>
      <c r="F22" s="12">
        <v>424</v>
      </c>
      <c r="G22" s="12">
        <f t="shared" si="0"/>
        <v>427</v>
      </c>
      <c r="H22" s="12">
        <v>424</v>
      </c>
      <c r="I22" s="12">
        <v>3</v>
      </c>
      <c r="J22" s="35">
        <f t="shared" si="1"/>
        <v>100</v>
      </c>
      <c r="K22" s="24"/>
    </row>
    <row r="23" spans="1:11" ht="21.95" customHeight="1">
      <c r="A23" s="103">
        <v>44868</v>
      </c>
      <c r="B23" s="12" t="s">
        <v>66</v>
      </c>
      <c r="C23" s="12" t="s">
        <v>67</v>
      </c>
      <c r="D23" s="12" t="s">
        <v>19</v>
      </c>
      <c r="E23" s="12">
        <v>8</v>
      </c>
      <c r="F23" s="12">
        <v>424</v>
      </c>
      <c r="G23" s="12">
        <f t="shared" si="0"/>
        <v>427</v>
      </c>
      <c r="H23" s="12">
        <v>424</v>
      </c>
      <c r="I23" s="12">
        <v>3</v>
      </c>
      <c r="J23" s="35">
        <f t="shared" si="1"/>
        <v>100</v>
      </c>
      <c r="K23" s="24"/>
    </row>
    <row r="24" spans="1:11" ht="21.95" customHeight="1">
      <c r="A24" s="103">
        <v>44869</v>
      </c>
      <c r="B24" s="12" t="s">
        <v>66</v>
      </c>
      <c r="C24" s="12" t="s">
        <v>67</v>
      </c>
      <c r="D24" s="12" t="s">
        <v>19</v>
      </c>
      <c r="E24" s="12">
        <v>8</v>
      </c>
      <c r="F24" s="12">
        <v>424</v>
      </c>
      <c r="G24" s="12">
        <f t="shared" si="0"/>
        <v>427</v>
      </c>
      <c r="H24" s="12">
        <v>424</v>
      </c>
      <c r="I24" s="12">
        <v>3</v>
      </c>
      <c r="J24" s="35">
        <f t="shared" si="1"/>
        <v>100</v>
      </c>
      <c r="K24" s="24"/>
    </row>
    <row r="25" spans="1:11" ht="21.95" customHeight="1">
      <c r="A25" s="28">
        <v>44872</v>
      </c>
      <c r="B25" s="12" t="s">
        <v>66</v>
      </c>
      <c r="C25" s="12" t="s">
        <v>67</v>
      </c>
      <c r="D25" s="12" t="s">
        <v>19</v>
      </c>
      <c r="E25" s="12">
        <v>8</v>
      </c>
      <c r="F25" s="12">
        <v>424</v>
      </c>
      <c r="G25" s="12">
        <f t="shared" si="0"/>
        <v>427</v>
      </c>
      <c r="H25" s="12">
        <v>424</v>
      </c>
      <c r="I25" s="12">
        <v>3</v>
      </c>
      <c r="J25" s="35">
        <f t="shared" si="1"/>
        <v>100</v>
      </c>
      <c r="K25" s="24"/>
    </row>
    <row r="26" spans="1:11" ht="21.95" customHeight="1">
      <c r="A26" s="28">
        <v>44873</v>
      </c>
      <c r="B26" s="12" t="s">
        <v>66</v>
      </c>
      <c r="C26" s="12" t="s">
        <v>67</v>
      </c>
      <c r="D26" s="12" t="s">
        <v>19</v>
      </c>
      <c r="E26" s="12">
        <v>8</v>
      </c>
      <c r="F26" s="12">
        <v>424</v>
      </c>
      <c r="G26" s="12">
        <f t="shared" si="0"/>
        <v>427</v>
      </c>
      <c r="H26" s="12">
        <v>424</v>
      </c>
      <c r="I26" s="12">
        <v>3</v>
      </c>
      <c r="J26" s="35">
        <f t="shared" si="1"/>
        <v>100</v>
      </c>
      <c r="K26" s="24"/>
    </row>
    <row r="27" spans="1:11" ht="21.95" customHeight="1">
      <c r="A27" s="90">
        <v>44874</v>
      </c>
      <c r="B27" s="12" t="s">
        <v>66</v>
      </c>
      <c r="C27" s="12" t="s">
        <v>67</v>
      </c>
      <c r="D27" s="12" t="s">
        <v>19</v>
      </c>
      <c r="E27" s="12">
        <v>8</v>
      </c>
      <c r="F27" s="12">
        <v>424</v>
      </c>
      <c r="G27" s="12">
        <f t="shared" si="0"/>
        <v>427</v>
      </c>
      <c r="H27" s="12">
        <v>424</v>
      </c>
      <c r="I27" s="12">
        <v>3</v>
      </c>
      <c r="J27" s="35">
        <f t="shared" si="1"/>
        <v>100</v>
      </c>
      <c r="K27" s="24"/>
    </row>
    <row r="28" spans="1:11" ht="21.95" customHeight="1">
      <c r="A28" s="28">
        <v>44875</v>
      </c>
      <c r="B28" s="12" t="s">
        <v>66</v>
      </c>
      <c r="C28" s="12" t="s">
        <v>67</v>
      </c>
      <c r="D28" s="12" t="s">
        <v>19</v>
      </c>
      <c r="E28" s="12">
        <v>8</v>
      </c>
      <c r="F28" s="12">
        <v>424</v>
      </c>
      <c r="G28" s="12">
        <f t="shared" si="0"/>
        <v>427</v>
      </c>
      <c r="H28" s="12">
        <v>424</v>
      </c>
      <c r="I28" s="12">
        <v>3</v>
      </c>
      <c r="J28" s="35">
        <f t="shared" si="1"/>
        <v>100</v>
      </c>
      <c r="K28" s="24"/>
    </row>
    <row r="29" spans="1:11" ht="21.95" customHeight="1">
      <c r="A29" s="28">
        <v>44876</v>
      </c>
      <c r="B29" s="12" t="s">
        <v>66</v>
      </c>
      <c r="C29" s="12" t="s">
        <v>67</v>
      </c>
      <c r="D29" s="12" t="s">
        <v>19</v>
      </c>
      <c r="E29" s="12">
        <v>8</v>
      </c>
      <c r="F29" s="12">
        <v>424</v>
      </c>
      <c r="G29" s="12">
        <f t="shared" si="0"/>
        <v>427</v>
      </c>
      <c r="H29" s="12">
        <v>424</v>
      </c>
      <c r="I29" s="12">
        <v>3</v>
      </c>
      <c r="J29" s="35">
        <f t="shared" si="1"/>
        <v>100</v>
      </c>
      <c r="K29" s="24"/>
    </row>
    <row r="30" spans="1:11" ht="21.95" customHeight="1">
      <c r="A30" s="67">
        <v>44879</v>
      </c>
      <c r="B30" s="12" t="s">
        <v>66</v>
      </c>
      <c r="C30" s="12" t="s">
        <v>67</v>
      </c>
      <c r="D30" s="12" t="s">
        <v>19</v>
      </c>
      <c r="E30" s="12">
        <v>8</v>
      </c>
      <c r="F30" s="12">
        <v>424</v>
      </c>
      <c r="G30" s="12">
        <f t="shared" si="0"/>
        <v>427</v>
      </c>
      <c r="H30" s="12">
        <v>424</v>
      </c>
      <c r="I30" s="12">
        <v>3</v>
      </c>
      <c r="J30" s="35">
        <f t="shared" si="1"/>
        <v>100</v>
      </c>
      <c r="K30" s="24"/>
    </row>
    <row r="31" spans="1:11" ht="21.95" customHeight="1">
      <c r="A31" s="67">
        <v>44880</v>
      </c>
      <c r="B31" s="12" t="s">
        <v>66</v>
      </c>
      <c r="C31" s="12" t="s">
        <v>67</v>
      </c>
      <c r="D31" s="12" t="s">
        <v>19</v>
      </c>
      <c r="E31" s="12">
        <v>8</v>
      </c>
      <c r="F31" s="12">
        <v>424</v>
      </c>
      <c r="G31" s="12">
        <f t="shared" si="0"/>
        <v>427</v>
      </c>
      <c r="H31" s="12">
        <v>424</v>
      </c>
      <c r="I31" s="12">
        <v>3</v>
      </c>
      <c r="J31" s="35">
        <f t="shared" si="1"/>
        <v>100</v>
      </c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22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9328</v>
      </c>
      <c r="D49" s="15"/>
      <c r="E49" s="15"/>
      <c r="F49" s="133"/>
      <c r="G49" s="133"/>
      <c r="H49" s="133"/>
      <c r="I49" s="69"/>
      <c r="J49" s="69"/>
      <c r="K49" s="71"/>
    </row>
    <row r="50" spans="1:11" ht="21" customHeight="1">
      <c r="A50" s="132" t="s">
        <v>28</v>
      </c>
      <c r="B50" s="132"/>
      <c r="C50" s="14">
        <f>SUM(H10:H47)</f>
        <v>9328</v>
      </c>
      <c r="D50" s="15"/>
      <c r="E50" s="15"/>
      <c r="F50" s="69"/>
      <c r="G50" s="69"/>
      <c r="H50" s="69"/>
      <c r="I50" s="69"/>
      <c r="J50" s="69"/>
      <c r="K50" s="71"/>
    </row>
    <row r="51" spans="1:11" ht="21" customHeight="1">
      <c r="A51" s="134" t="s">
        <v>29</v>
      </c>
      <c r="B51" s="132"/>
      <c r="C51" s="34">
        <f>SUM(J10:J47)</f>
        <v>2200</v>
      </c>
      <c r="D51" s="15"/>
      <c r="E51" s="15"/>
      <c r="F51" s="133"/>
      <c r="G51" s="133"/>
      <c r="H51" s="133"/>
      <c r="I51" s="133"/>
      <c r="J51" s="69"/>
      <c r="K51" s="135"/>
    </row>
    <row r="52" spans="1:11" ht="21" customHeight="1">
      <c r="A52" s="134" t="s">
        <v>30</v>
      </c>
      <c r="B52" s="132"/>
      <c r="C52" s="14">
        <f>COUNTA(B10:B47)</f>
        <v>22</v>
      </c>
      <c r="D52" s="15"/>
      <c r="E52" s="15"/>
      <c r="F52" s="133"/>
      <c r="G52" s="133"/>
      <c r="H52" s="133"/>
      <c r="I52" s="133"/>
      <c r="J52" s="69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6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4"/>
  <sheetViews>
    <sheetView topLeftCell="A8" zoomScale="60" zoomScaleNormal="60" workbookViewId="0">
      <selection activeCell="I9" sqref="I9"/>
    </sheetView>
  </sheetViews>
  <sheetFormatPr defaultColWidth="9" defaultRowHeight="15.75"/>
  <cols>
    <col min="1" max="1" width="11.375" customWidth="1"/>
    <col min="2" max="2" width="17.125" customWidth="1"/>
    <col min="3" max="3" width="13.375" customWidth="1"/>
    <col min="4" max="4" width="13.125" customWidth="1"/>
    <col min="5" max="5" width="11.125" customWidth="1"/>
    <col min="6" max="9" width="8.625" customWidth="1"/>
    <col min="10" max="10" width="8.25" customWidth="1"/>
    <col min="11" max="11" width="12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128</v>
      </c>
      <c r="C7" s="123"/>
      <c r="D7" s="123"/>
      <c r="E7" s="123"/>
      <c r="F7" s="6" t="s">
        <v>3</v>
      </c>
      <c r="G7" s="123" t="s">
        <v>195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32</v>
      </c>
      <c r="C10" s="36">
        <v>86901</v>
      </c>
      <c r="D10" s="85" t="s">
        <v>19</v>
      </c>
      <c r="E10" s="36">
        <v>8</v>
      </c>
      <c r="F10" s="36">
        <v>720</v>
      </c>
      <c r="G10" s="12">
        <f t="shared" ref="G10:G13" si="0">SUM(H10+I10)</f>
        <v>723</v>
      </c>
      <c r="H10" s="36">
        <v>720</v>
      </c>
      <c r="I10" s="36">
        <v>3</v>
      </c>
      <c r="J10" s="36">
        <f>H10/F10*100</f>
        <v>100</v>
      </c>
      <c r="K10" s="12"/>
    </row>
    <row r="11" spans="1:11" ht="21.95" customHeight="1">
      <c r="A11" s="67">
        <v>44852</v>
      </c>
      <c r="B11" s="85" t="s">
        <v>32</v>
      </c>
      <c r="C11" s="36">
        <v>86901</v>
      </c>
      <c r="D11" s="85" t="s">
        <v>19</v>
      </c>
      <c r="E11" s="36">
        <v>8</v>
      </c>
      <c r="F11" s="36">
        <v>720</v>
      </c>
      <c r="G11" s="12">
        <f t="shared" si="0"/>
        <v>720</v>
      </c>
      <c r="H11" s="36">
        <v>720</v>
      </c>
      <c r="I11" s="36"/>
      <c r="J11" s="36">
        <f t="shared" ref="J11:J13" si="1">H11/F11*100</f>
        <v>100</v>
      </c>
      <c r="K11" s="12"/>
    </row>
    <row r="12" spans="1:11" ht="21.95" customHeight="1">
      <c r="A12" s="67">
        <v>44853</v>
      </c>
      <c r="B12" s="85" t="s">
        <v>32</v>
      </c>
      <c r="C12" s="36">
        <v>86901</v>
      </c>
      <c r="D12" s="85" t="s">
        <v>19</v>
      </c>
      <c r="E12" s="36">
        <v>8</v>
      </c>
      <c r="F12" s="36">
        <v>720</v>
      </c>
      <c r="G12" s="12">
        <f t="shared" si="0"/>
        <v>724</v>
      </c>
      <c r="H12" s="36">
        <v>720</v>
      </c>
      <c r="I12" s="36">
        <v>4</v>
      </c>
      <c r="J12" s="36">
        <f t="shared" si="1"/>
        <v>100</v>
      </c>
      <c r="K12" s="12"/>
    </row>
    <row r="13" spans="1:11" ht="21.95" customHeight="1">
      <c r="A13" s="67">
        <v>44854</v>
      </c>
      <c r="B13" s="85" t="s">
        <v>32</v>
      </c>
      <c r="C13" s="36">
        <v>86901</v>
      </c>
      <c r="D13" s="85" t="s">
        <v>19</v>
      </c>
      <c r="E13" s="36">
        <v>8</v>
      </c>
      <c r="F13" s="36">
        <v>720</v>
      </c>
      <c r="G13" s="12">
        <f t="shared" si="0"/>
        <v>720</v>
      </c>
      <c r="H13" s="36">
        <v>720</v>
      </c>
      <c r="I13" s="36"/>
      <c r="J13" s="36">
        <f t="shared" si="1"/>
        <v>100</v>
      </c>
      <c r="K13" s="12"/>
    </row>
    <row r="14" spans="1:11" ht="21.95" customHeight="1">
      <c r="A14" s="28">
        <v>44855</v>
      </c>
      <c r="B14" s="66" t="s">
        <v>40</v>
      </c>
      <c r="C14" s="66" t="s">
        <v>39</v>
      </c>
      <c r="D14" s="12" t="s">
        <v>19</v>
      </c>
      <c r="E14" s="12">
        <v>8</v>
      </c>
      <c r="F14" s="12">
        <v>800</v>
      </c>
      <c r="G14" s="12">
        <f t="shared" ref="G14:G19" si="2">SUM(H14+I14)</f>
        <v>803</v>
      </c>
      <c r="H14" s="12">
        <v>800</v>
      </c>
      <c r="I14" s="12">
        <v>3</v>
      </c>
      <c r="J14" s="59">
        <f t="shared" ref="J14:J26" si="3">H14/F14*100</f>
        <v>100</v>
      </c>
      <c r="K14" s="12"/>
    </row>
    <row r="15" spans="1:11" ht="21.95" customHeight="1">
      <c r="A15" s="28">
        <v>44858</v>
      </c>
      <c r="B15" s="66" t="s">
        <v>40</v>
      </c>
      <c r="C15" s="66" t="s">
        <v>39</v>
      </c>
      <c r="D15" s="12" t="s">
        <v>19</v>
      </c>
      <c r="E15" s="12">
        <v>8</v>
      </c>
      <c r="F15" s="12">
        <v>800</v>
      </c>
      <c r="G15" s="12">
        <f t="shared" si="2"/>
        <v>804</v>
      </c>
      <c r="H15" s="12">
        <v>800</v>
      </c>
      <c r="I15" s="12">
        <v>4</v>
      </c>
      <c r="J15" s="59">
        <f t="shared" si="3"/>
        <v>100</v>
      </c>
      <c r="K15" s="12"/>
    </row>
    <row r="16" spans="1:11" ht="21.95" customHeight="1">
      <c r="A16" s="28">
        <v>44859</v>
      </c>
      <c r="B16" s="66" t="s">
        <v>40</v>
      </c>
      <c r="C16" s="66" t="s">
        <v>39</v>
      </c>
      <c r="D16" s="12" t="s">
        <v>19</v>
      </c>
      <c r="E16" s="12">
        <v>8</v>
      </c>
      <c r="F16" s="12">
        <v>800</v>
      </c>
      <c r="G16" s="12">
        <f t="shared" si="2"/>
        <v>800</v>
      </c>
      <c r="H16" s="12">
        <v>800</v>
      </c>
      <c r="I16" s="12"/>
      <c r="J16" s="59">
        <f t="shared" si="3"/>
        <v>100</v>
      </c>
      <c r="K16" s="12"/>
    </row>
    <row r="17" spans="1:11" ht="21.95" customHeight="1">
      <c r="A17" s="28">
        <v>44860</v>
      </c>
      <c r="B17" s="66" t="s">
        <v>40</v>
      </c>
      <c r="C17" s="66" t="s">
        <v>39</v>
      </c>
      <c r="D17" s="12" t="s">
        <v>19</v>
      </c>
      <c r="E17" s="12">
        <v>8</v>
      </c>
      <c r="F17" s="12">
        <v>800</v>
      </c>
      <c r="G17" s="12">
        <f t="shared" si="2"/>
        <v>803</v>
      </c>
      <c r="H17" s="12">
        <v>800</v>
      </c>
      <c r="I17" s="12">
        <v>3</v>
      </c>
      <c r="J17" s="59">
        <f t="shared" si="3"/>
        <v>100</v>
      </c>
      <c r="K17" s="12"/>
    </row>
    <row r="18" spans="1:11" ht="21.95" customHeight="1">
      <c r="A18" s="28">
        <v>44861</v>
      </c>
      <c r="B18" s="66" t="s">
        <v>40</v>
      </c>
      <c r="C18" s="66" t="s">
        <v>39</v>
      </c>
      <c r="D18" s="12" t="s">
        <v>19</v>
      </c>
      <c r="E18" s="12">
        <v>8</v>
      </c>
      <c r="F18" s="12">
        <v>800</v>
      </c>
      <c r="G18" s="12">
        <f t="shared" si="2"/>
        <v>800</v>
      </c>
      <c r="H18" s="12">
        <v>800</v>
      </c>
      <c r="I18" s="12"/>
      <c r="J18" s="59">
        <f t="shared" si="3"/>
        <v>100</v>
      </c>
      <c r="K18" s="12"/>
    </row>
    <row r="19" spans="1:11" ht="21.95" customHeight="1">
      <c r="A19" s="28">
        <v>44862</v>
      </c>
      <c r="B19" s="66" t="s">
        <v>40</v>
      </c>
      <c r="C19" s="66" t="s">
        <v>39</v>
      </c>
      <c r="D19" s="12" t="s">
        <v>19</v>
      </c>
      <c r="E19" s="12">
        <v>8</v>
      </c>
      <c r="F19" s="12">
        <v>800</v>
      </c>
      <c r="G19" s="12">
        <f t="shared" si="2"/>
        <v>802</v>
      </c>
      <c r="H19" s="12">
        <v>800</v>
      </c>
      <c r="I19" s="12">
        <v>2</v>
      </c>
      <c r="J19" s="59">
        <f t="shared" si="3"/>
        <v>100</v>
      </c>
      <c r="K19" s="12"/>
    </row>
    <row r="20" spans="1:11" ht="21.95" customHeight="1">
      <c r="A20" s="28">
        <v>44865</v>
      </c>
      <c r="B20" s="66" t="s">
        <v>40</v>
      </c>
      <c r="C20" s="66" t="s">
        <v>39</v>
      </c>
      <c r="D20" s="66" t="s">
        <v>19</v>
      </c>
      <c r="E20" s="12">
        <v>8</v>
      </c>
      <c r="F20" s="12">
        <v>800</v>
      </c>
      <c r="G20" s="12">
        <f t="shared" ref="G20" si="4">SUM(H20+I20)</f>
        <v>800</v>
      </c>
      <c r="H20" s="12">
        <v>800</v>
      </c>
      <c r="I20" s="12"/>
      <c r="J20" s="59">
        <f t="shared" si="3"/>
        <v>100</v>
      </c>
      <c r="K20" s="12"/>
    </row>
    <row r="21" spans="1:11" ht="21.95" customHeight="1">
      <c r="A21" s="103">
        <v>44866</v>
      </c>
      <c r="B21" s="66" t="s">
        <v>40</v>
      </c>
      <c r="C21" s="66" t="s">
        <v>39</v>
      </c>
      <c r="D21" s="66" t="s">
        <v>19</v>
      </c>
      <c r="E21" s="12">
        <v>8</v>
      </c>
      <c r="F21" s="12">
        <v>800</v>
      </c>
      <c r="G21" s="12">
        <f t="shared" ref="G21:G30" si="5">SUM(H21+I21)</f>
        <v>804</v>
      </c>
      <c r="H21" s="12">
        <v>800</v>
      </c>
      <c r="I21" s="12">
        <v>4</v>
      </c>
      <c r="J21" s="59">
        <f t="shared" si="3"/>
        <v>100</v>
      </c>
      <c r="K21" s="12"/>
    </row>
    <row r="22" spans="1:11" ht="21.95" customHeight="1">
      <c r="A22" s="103">
        <v>44867</v>
      </c>
      <c r="B22" s="66" t="s">
        <v>40</v>
      </c>
      <c r="C22" s="66" t="s">
        <v>39</v>
      </c>
      <c r="D22" s="66" t="s">
        <v>19</v>
      </c>
      <c r="E22" s="12">
        <v>8</v>
      </c>
      <c r="F22" s="12">
        <v>800</v>
      </c>
      <c r="G22" s="12">
        <f t="shared" si="5"/>
        <v>800</v>
      </c>
      <c r="H22" s="12">
        <v>800</v>
      </c>
      <c r="I22" s="36"/>
      <c r="J22" s="59">
        <f t="shared" si="3"/>
        <v>100</v>
      </c>
      <c r="K22" s="12"/>
    </row>
    <row r="23" spans="1:11" ht="21.95" customHeight="1">
      <c r="A23" s="103">
        <v>44868</v>
      </c>
      <c r="B23" s="66" t="s">
        <v>46</v>
      </c>
      <c r="C23" s="66" t="s">
        <v>47</v>
      </c>
      <c r="D23" s="66" t="s">
        <v>19</v>
      </c>
      <c r="E23" s="12">
        <v>8</v>
      </c>
      <c r="F23" s="12">
        <v>1192</v>
      </c>
      <c r="G23" s="12">
        <f t="shared" si="5"/>
        <v>1194</v>
      </c>
      <c r="H23" s="12">
        <v>1192</v>
      </c>
      <c r="I23" s="12">
        <v>2</v>
      </c>
      <c r="J23" s="59">
        <f t="shared" si="3"/>
        <v>100</v>
      </c>
      <c r="K23" s="12"/>
    </row>
    <row r="24" spans="1:11" ht="21.95" customHeight="1">
      <c r="A24" s="103">
        <v>44869</v>
      </c>
      <c r="B24" s="66" t="s">
        <v>32</v>
      </c>
      <c r="C24" s="66">
        <v>86901</v>
      </c>
      <c r="D24" s="66" t="s">
        <v>19</v>
      </c>
      <c r="E24" s="12">
        <v>8</v>
      </c>
      <c r="F24" s="12">
        <v>720</v>
      </c>
      <c r="G24" s="12">
        <f t="shared" si="5"/>
        <v>720</v>
      </c>
      <c r="H24" s="12">
        <v>720</v>
      </c>
      <c r="I24" s="12"/>
      <c r="J24" s="59">
        <f t="shared" si="3"/>
        <v>100</v>
      </c>
      <c r="K24" s="12"/>
    </row>
    <row r="25" spans="1:11" ht="21.95" customHeight="1">
      <c r="A25" s="28">
        <v>44872</v>
      </c>
      <c r="B25" s="66" t="s">
        <v>40</v>
      </c>
      <c r="C25" s="66" t="s">
        <v>39</v>
      </c>
      <c r="D25" s="66" t="s">
        <v>19</v>
      </c>
      <c r="E25" s="12">
        <v>8</v>
      </c>
      <c r="F25" s="12">
        <v>800</v>
      </c>
      <c r="G25" s="12">
        <f t="shared" si="5"/>
        <v>801</v>
      </c>
      <c r="H25" s="12">
        <v>800</v>
      </c>
      <c r="I25" s="12">
        <v>1</v>
      </c>
      <c r="J25" s="59">
        <f t="shared" si="3"/>
        <v>100</v>
      </c>
      <c r="K25" s="12"/>
    </row>
    <row r="26" spans="1:11" ht="21.95" customHeight="1">
      <c r="A26" s="28">
        <v>44873</v>
      </c>
      <c r="B26" s="66" t="s">
        <v>40</v>
      </c>
      <c r="C26" s="66" t="s">
        <v>39</v>
      </c>
      <c r="D26" s="66" t="s">
        <v>19</v>
      </c>
      <c r="E26" s="12">
        <v>8</v>
      </c>
      <c r="F26" s="12">
        <v>800</v>
      </c>
      <c r="G26" s="12">
        <f t="shared" ref="G26" si="6">SUM(H26+I26)</f>
        <v>800</v>
      </c>
      <c r="H26" s="12">
        <v>800</v>
      </c>
      <c r="I26" s="12"/>
      <c r="J26" s="59">
        <f t="shared" si="3"/>
        <v>100</v>
      </c>
      <c r="K26" s="12"/>
    </row>
    <row r="27" spans="1:11" ht="21.95" customHeight="1">
      <c r="A27" s="28">
        <v>44875</v>
      </c>
      <c r="B27" s="66" t="s">
        <v>40</v>
      </c>
      <c r="C27" s="66" t="s">
        <v>39</v>
      </c>
      <c r="D27" s="66" t="s">
        <v>19</v>
      </c>
      <c r="E27" s="12">
        <v>8</v>
      </c>
      <c r="F27" s="12">
        <v>800</v>
      </c>
      <c r="G27" s="12">
        <f t="shared" ref="G27:G28" si="7">SUM(H27+I27)</f>
        <v>802</v>
      </c>
      <c r="H27" s="12">
        <v>800</v>
      </c>
      <c r="I27" s="12">
        <v>2</v>
      </c>
      <c r="J27" s="59">
        <f t="shared" ref="J27:J28" si="8">H27/F27*100</f>
        <v>100</v>
      </c>
      <c r="K27" s="12"/>
    </row>
    <row r="28" spans="1:11" ht="21.95" customHeight="1">
      <c r="A28" s="28">
        <v>44876</v>
      </c>
      <c r="B28" s="66" t="s">
        <v>40</v>
      </c>
      <c r="C28" s="66" t="s">
        <v>39</v>
      </c>
      <c r="D28" s="66" t="s">
        <v>19</v>
      </c>
      <c r="E28" s="12">
        <v>8</v>
      </c>
      <c r="F28" s="12">
        <v>800</v>
      </c>
      <c r="G28" s="12">
        <f t="shared" si="7"/>
        <v>803</v>
      </c>
      <c r="H28" s="12">
        <v>800</v>
      </c>
      <c r="I28" s="12">
        <v>3</v>
      </c>
      <c r="J28" s="59">
        <f t="shared" si="8"/>
        <v>100</v>
      </c>
      <c r="K28" s="12"/>
    </row>
    <row r="29" spans="1:11" ht="21.95" customHeight="1">
      <c r="A29" s="67">
        <v>44879</v>
      </c>
      <c r="B29" s="66" t="s">
        <v>40</v>
      </c>
      <c r="C29" s="66" t="s">
        <v>39</v>
      </c>
      <c r="D29" s="66" t="s">
        <v>19</v>
      </c>
      <c r="E29" s="12">
        <v>8</v>
      </c>
      <c r="F29" s="12">
        <v>800</v>
      </c>
      <c r="G29" s="12">
        <f t="shared" si="5"/>
        <v>800</v>
      </c>
      <c r="H29" s="12">
        <v>800</v>
      </c>
      <c r="I29" s="12"/>
      <c r="J29" s="59">
        <f t="shared" ref="J29:J30" si="9">H29/F29*100</f>
        <v>100</v>
      </c>
      <c r="K29" s="12"/>
    </row>
    <row r="30" spans="1:11" ht="21.95" customHeight="1">
      <c r="A30" s="67">
        <v>44880</v>
      </c>
      <c r="B30" s="66" t="s">
        <v>40</v>
      </c>
      <c r="C30" s="66" t="s">
        <v>39</v>
      </c>
      <c r="D30" s="66" t="s">
        <v>19</v>
      </c>
      <c r="E30" s="12">
        <v>8</v>
      </c>
      <c r="F30" s="12">
        <v>800</v>
      </c>
      <c r="G30" s="12">
        <f t="shared" si="5"/>
        <v>805</v>
      </c>
      <c r="H30" s="12">
        <v>800</v>
      </c>
      <c r="I30" s="12">
        <v>5</v>
      </c>
      <c r="J30" s="59">
        <f t="shared" si="9"/>
        <v>100</v>
      </c>
      <c r="K30" s="12"/>
    </row>
    <row r="31" spans="1:11" ht="21.95" customHeight="1">
      <c r="A31" s="36"/>
      <c r="B31" s="12"/>
      <c r="C31" s="12"/>
      <c r="D31" s="12"/>
      <c r="E31" s="12"/>
      <c r="F31" s="12"/>
      <c r="G31" s="12"/>
      <c r="H31" s="12"/>
      <c r="I31" s="12"/>
      <c r="J31" s="59"/>
      <c r="K31" s="12"/>
    </row>
    <row r="32" spans="1:11" ht="21.9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12"/>
    </row>
    <row r="33" spans="1:11" ht="21.95" customHeight="1">
      <c r="A33" s="41"/>
      <c r="B33" s="12"/>
      <c r="C33" s="12"/>
      <c r="D33" s="12"/>
      <c r="E33" s="12"/>
      <c r="F33" s="12"/>
      <c r="G33" s="12"/>
      <c r="H33" s="12"/>
      <c r="I33" s="12"/>
      <c r="J33" s="59"/>
      <c r="K33" s="12"/>
    </row>
    <row r="34" spans="1:11" ht="21.95" customHeight="1">
      <c r="A34" s="41"/>
      <c r="B34" s="12"/>
      <c r="C34" s="12"/>
      <c r="D34" s="12"/>
      <c r="E34" s="12"/>
      <c r="F34" s="12"/>
      <c r="G34" s="12"/>
      <c r="H34" s="12"/>
      <c r="I34" s="12"/>
      <c r="J34" s="59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59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59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59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59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59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59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59"/>
      <c r="K41" s="12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21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SUM(F14:F47)</f>
        <v>13912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SUM(H14:H47)</f>
        <v>13912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SUM(J14:J47)</f>
        <v>1700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21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80.952380952380949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topLeftCell="A7" zoomScale="50" zoomScaleNormal="50" workbookViewId="0">
      <selection activeCell="J18" sqref="J1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8" width="8.625" customWidth="1"/>
    <col min="9" max="9" width="9" customWidth="1"/>
    <col min="10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54</v>
      </c>
      <c r="C7" s="123"/>
      <c r="D7" s="123"/>
      <c r="E7" s="123"/>
      <c r="F7" s="6" t="s">
        <v>3</v>
      </c>
      <c r="G7" s="123" t="s">
        <v>196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66" t="s">
        <v>33</v>
      </c>
      <c r="E10" s="12">
        <v>8</v>
      </c>
      <c r="F10" s="12">
        <v>3000</v>
      </c>
      <c r="G10" s="12">
        <f>SUM(H10+I10)</f>
        <v>1004</v>
      </c>
      <c r="H10" s="12">
        <v>1000</v>
      </c>
      <c r="I10" s="12">
        <v>4</v>
      </c>
      <c r="J10" s="35">
        <f t="shared" ref="J10:J18" si="0">H10/F10*100</f>
        <v>33.333333333333329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66" t="s">
        <v>33</v>
      </c>
      <c r="E11" s="12">
        <v>8</v>
      </c>
      <c r="F11" s="12">
        <v>3000</v>
      </c>
      <c r="G11" s="12">
        <f t="shared" ref="G11:G18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55</v>
      </c>
      <c r="C12" s="12" t="s">
        <v>56</v>
      </c>
      <c r="D12" s="66" t="s">
        <v>33</v>
      </c>
      <c r="E12" s="12">
        <v>8</v>
      </c>
      <c r="F12" s="12">
        <v>3000</v>
      </c>
      <c r="G12" s="12">
        <f t="shared" si="1"/>
        <v>1002</v>
      </c>
      <c r="H12" s="12">
        <v>1000</v>
      </c>
      <c r="I12" s="12">
        <v>2</v>
      </c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55</v>
      </c>
      <c r="C13" s="12" t="s">
        <v>56</v>
      </c>
      <c r="D13" s="66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8">
        <v>44845</v>
      </c>
      <c r="B14" s="12" t="s">
        <v>55</v>
      </c>
      <c r="C14" s="12" t="s">
        <v>56</v>
      </c>
      <c r="D14" s="66" t="s">
        <v>33</v>
      </c>
      <c r="E14" s="12">
        <v>8</v>
      </c>
      <c r="F14" s="12">
        <v>3000</v>
      </c>
      <c r="G14" s="12">
        <f t="shared" si="1"/>
        <v>1003</v>
      </c>
      <c r="H14" s="12">
        <v>1000</v>
      </c>
      <c r="I14" s="12">
        <v>3</v>
      </c>
      <c r="J14" s="35">
        <f t="shared" si="0"/>
        <v>33.333333333333329</v>
      </c>
      <c r="K14" s="24"/>
    </row>
    <row r="15" spans="1:11" ht="21.95" customHeight="1">
      <c r="A15" s="29">
        <v>44846</v>
      </c>
      <c r="B15" s="12" t="s">
        <v>55</v>
      </c>
      <c r="C15" s="12" t="s">
        <v>56</v>
      </c>
      <c r="D15" s="66" t="s">
        <v>33</v>
      </c>
      <c r="E15" s="12">
        <v>8</v>
      </c>
      <c r="F15" s="12">
        <v>3000</v>
      </c>
      <c r="G15" s="12">
        <f t="shared" si="1"/>
        <v>1005</v>
      </c>
      <c r="H15" s="12">
        <v>1000</v>
      </c>
      <c r="I15" s="12">
        <v>5</v>
      </c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32</v>
      </c>
      <c r="C16" s="12">
        <v>16700</v>
      </c>
      <c r="D16" s="66" t="s">
        <v>33</v>
      </c>
      <c r="E16" s="12">
        <v>8</v>
      </c>
      <c r="F16" s="12">
        <v>3000</v>
      </c>
      <c r="G16" s="12">
        <f t="shared" si="1"/>
        <v>1600</v>
      </c>
      <c r="H16" s="12">
        <v>1600</v>
      </c>
      <c r="I16" s="12"/>
      <c r="J16" s="35">
        <f t="shared" si="0"/>
        <v>53.333333333333336</v>
      </c>
      <c r="K16" s="24"/>
    </row>
    <row r="17" spans="1:11" ht="21.95" customHeight="1">
      <c r="A17" s="28">
        <v>44848</v>
      </c>
      <c r="B17" s="66" t="s">
        <v>55</v>
      </c>
      <c r="C17" s="66" t="s">
        <v>56</v>
      </c>
      <c r="D17" s="66" t="s">
        <v>33</v>
      </c>
      <c r="E17" s="12">
        <v>4</v>
      </c>
      <c r="F17" s="12">
        <v>750</v>
      </c>
      <c r="G17" s="12">
        <f t="shared" si="1"/>
        <v>400</v>
      </c>
      <c r="H17" s="12">
        <v>400</v>
      </c>
      <c r="I17" s="12"/>
      <c r="J17" s="35">
        <f t="shared" si="0"/>
        <v>53.333333333333336</v>
      </c>
      <c r="K17" s="24"/>
    </row>
    <row r="18" spans="1:11" ht="21.95" customHeight="1">
      <c r="A18" s="30"/>
      <c r="B18" s="66" t="s">
        <v>40</v>
      </c>
      <c r="C18" s="66" t="s">
        <v>39</v>
      </c>
      <c r="D18" s="66" t="s">
        <v>33</v>
      </c>
      <c r="E18" s="12">
        <v>4</v>
      </c>
      <c r="F18" s="12">
        <v>750</v>
      </c>
      <c r="G18" s="12">
        <f t="shared" si="1"/>
        <v>902</v>
      </c>
      <c r="H18" s="12">
        <v>900</v>
      </c>
      <c r="I18" s="12">
        <v>2</v>
      </c>
      <c r="J18" s="35">
        <f t="shared" si="0"/>
        <v>120</v>
      </c>
      <c r="K18" s="24"/>
    </row>
    <row r="19" spans="1:11" ht="21.95" customHeight="1">
      <c r="A19" s="30"/>
      <c r="B19" s="12"/>
      <c r="C19" s="12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30"/>
      <c r="B21" s="12"/>
      <c r="C21" s="12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36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2"/>
      <c r="B30" s="12"/>
      <c r="C30" s="12"/>
      <c r="D30" s="66"/>
      <c r="E30" s="12"/>
      <c r="F30" s="12"/>
      <c r="G30" s="12"/>
      <c r="H30" s="36"/>
      <c r="I30" s="36"/>
      <c r="J30" s="35"/>
      <c r="K30" s="24"/>
    </row>
    <row r="31" spans="1:11" ht="21.95" customHeight="1">
      <c r="A31" s="33"/>
      <c r="B31" s="12"/>
      <c r="C31" s="12"/>
      <c r="D31" s="66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4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4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22500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8900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426.66666666666663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9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47.407407407407405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FE0B5-1D51-40A6-AB37-270C762D616C}">
  <dimension ref="A1:L83"/>
  <sheetViews>
    <sheetView topLeftCell="A17" zoomScale="60" zoomScaleNormal="60" workbookViewId="0">
      <selection activeCell="C38" sqref="C38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139</v>
      </c>
      <c r="C7" s="123"/>
      <c r="D7" s="123"/>
      <c r="E7" s="123"/>
      <c r="F7" s="68" t="s">
        <v>3</v>
      </c>
      <c r="G7" s="123" t="s">
        <v>207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105" t="s">
        <v>50</v>
      </c>
      <c r="C10" s="72" t="s">
        <v>42</v>
      </c>
      <c r="D10" s="66" t="s">
        <v>19</v>
      </c>
      <c r="E10" s="105">
        <v>8</v>
      </c>
      <c r="F10" s="38">
        <v>1200</v>
      </c>
      <c r="G10" s="38">
        <f t="shared" ref="G10:G15" si="0">SUM(H10+I10)</f>
        <v>1202</v>
      </c>
      <c r="H10" s="105">
        <v>1200</v>
      </c>
      <c r="I10" s="104">
        <v>2</v>
      </c>
      <c r="J10" s="59">
        <f t="shared" ref="J10:J14" si="1">H10/F10*100</f>
        <v>100</v>
      </c>
      <c r="K10" s="105"/>
    </row>
    <row r="11" spans="1:11" ht="21.95" customHeight="1">
      <c r="A11" s="67">
        <v>44852</v>
      </c>
      <c r="B11" s="105" t="s">
        <v>50</v>
      </c>
      <c r="C11" s="72" t="s">
        <v>42</v>
      </c>
      <c r="D11" s="66" t="s">
        <v>19</v>
      </c>
      <c r="E11" s="105">
        <v>8</v>
      </c>
      <c r="F11" s="38">
        <v>1200</v>
      </c>
      <c r="G11" s="38">
        <f t="shared" si="0"/>
        <v>1203</v>
      </c>
      <c r="H11" s="105">
        <v>1200</v>
      </c>
      <c r="I11" s="104">
        <v>3</v>
      </c>
      <c r="J11" s="59">
        <f t="shared" si="1"/>
        <v>100</v>
      </c>
      <c r="K11" s="105"/>
    </row>
    <row r="12" spans="1:11" ht="21.95" customHeight="1">
      <c r="A12" s="67">
        <v>44853</v>
      </c>
      <c r="B12" s="105" t="s">
        <v>50</v>
      </c>
      <c r="C12" s="72" t="s">
        <v>42</v>
      </c>
      <c r="D12" s="66" t="s">
        <v>19</v>
      </c>
      <c r="E12" s="105">
        <v>8</v>
      </c>
      <c r="F12" s="38">
        <v>1200</v>
      </c>
      <c r="G12" s="38">
        <f t="shared" si="0"/>
        <v>1200</v>
      </c>
      <c r="H12" s="105">
        <v>1200</v>
      </c>
      <c r="I12" s="104"/>
      <c r="J12" s="59">
        <f t="shared" si="1"/>
        <v>100</v>
      </c>
      <c r="K12" s="105"/>
    </row>
    <row r="13" spans="1:11" ht="21.95" customHeight="1">
      <c r="A13" s="67">
        <v>44854</v>
      </c>
      <c r="B13" s="105" t="s">
        <v>50</v>
      </c>
      <c r="C13" s="72" t="s">
        <v>42</v>
      </c>
      <c r="D13" s="66" t="s">
        <v>19</v>
      </c>
      <c r="E13" s="105">
        <v>8</v>
      </c>
      <c r="F13" s="38">
        <v>1200</v>
      </c>
      <c r="G13" s="38">
        <f t="shared" si="0"/>
        <v>1203</v>
      </c>
      <c r="H13" s="105">
        <v>1200</v>
      </c>
      <c r="I13" s="104">
        <v>3</v>
      </c>
      <c r="J13" s="59">
        <f t="shared" si="1"/>
        <v>100</v>
      </c>
      <c r="K13" s="105"/>
    </row>
    <row r="14" spans="1:11" ht="21.95" customHeight="1">
      <c r="A14" s="28">
        <v>44855</v>
      </c>
      <c r="B14" s="85" t="s">
        <v>50</v>
      </c>
      <c r="C14" s="73" t="s">
        <v>42</v>
      </c>
      <c r="D14" s="66" t="s">
        <v>19</v>
      </c>
      <c r="E14" s="105">
        <v>8</v>
      </c>
      <c r="F14" s="38">
        <v>1200</v>
      </c>
      <c r="G14" s="38">
        <f t="shared" si="0"/>
        <v>1200</v>
      </c>
      <c r="H14" s="38">
        <v>1200</v>
      </c>
      <c r="I14" s="105"/>
      <c r="J14" s="59">
        <f t="shared" si="1"/>
        <v>100</v>
      </c>
      <c r="K14" s="105"/>
    </row>
    <row r="15" spans="1:11" ht="21.95" customHeight="1">
      <c r="A15" s="28">
        <v>44858</v>
      </c>
      <c r="B15" s="105" t="s">
        <v>50</v>
      </c>
      <c r="C15" s="72" t="s">
        <v>42</v>
      </c>
      <c r="D15" s="66" t="s">
        <v>19</v>
      </c>
      <c r="E15" s="105">
        <v>8</v>
      </c>
      <c r="F15" s="38">
        <v>1200</v>
      </c>
      <c r="G15" s="38">
        <f t="shared" si="0"/>
        <v>1205</v>
      </c>
      <c r="H15" s="105">
        <v>1200</v>
      </c>
      <c r="I15" s="105">
        <v>5</v>
      </c>
      <c r="J15" s="59">
        <f t="shared" ref="J15" si="2">H15/F15*100</f>
        <v>100</v>
      </c>
      <c r="K15" s="105"/>
    </row>
    <row r="16" spans="1:11" ht="21.95" customHeight="1">
      <c r="A16" s="28">
        <v>44861</v>
      </c>
      <c r="B16" s="105" t="s">
        <v>50</v>
      </c>
      <c r="C16" s="72" t="s">
        <v>42</v>
      </c>
      <c r="D16" s="66" t="s">
        <v>19</v>
      </c>
      <c r="E16" s="105">
        <v>8</v>
      </c>
      <c r="F16" s="38">
        <v>1200</v>
      </c>
      <c r="G16" s="38">
        <f>SUM(H16+I16)</f>
        <v>1200</v>
      </c>
      <c r="H16" s="105">
        <v>1200</v>
      </c>
      <c r="I16" s="105"/>
      <c r="J16" s="59">
        <f t="shared" ref="J16:J30" si="3">H16/F16*100</f>
        <v>100</v>
      </c>
      <c r="K16" s="105"/>
    </row>
    <row r="17" spans="1:11" ht="21.95" customHeight="1">
      <c r="A17" s="28">
        <v>44862</v>
      </c>
      <c r="B17" s="105" t="s">
        <v>50</v>
      </c>
      <c r="C17" s="72" t="s">
        <v>42</v>
      </c>
      <c r="D17" s="66" t="s">
        <v>19</v>
      </c>
      <c r="E17" s="105">
        <v>8</v>
      </c>
      <c r="F17" s="38">
        <v>1200</v>
      </c>
      <c r="G17" s="38">
        <f>SUM(H17+I17)</f>
        <v>1209</v>
      </c>
      <c r="H17" s="105">
        <v>1200</v>
      </c>
      <c r="I17" s="105">
        <v>9</v>
      </c>
      <c r="J17" s="59">
        <f t="shared" si="3"/>
        <v>100</v>
      </c>
      <c r="K17" s="105"/>
    </row>
    <row r="18" spans="1:11" ht="21.95" customHeight="1">
      <c r="A18" s="28">
        <v>44865</v>
      </c>
      <c r="B18" s="66" t="s">
        <v>50</v>
      </c>
      <c r="C18" s="73" t="s">
        <v>42</v>
      </c>
      <c r="D18" s="66" t="s">
        <v>19</v>
      </c>
      <c r="E18" s="105">
        <v>8</v>
      </c>
      <c r="F18" s="38">
        <v>1200</v>
      </c>
      <c r="G18" s="38">
        <f t="shared" ref="G18:G30" si="4">SUM(H18+I18)</f>
        <v>1202</v>
      </c>
      <c r="H18" s="38">
        <v>1200</v>
      </c>
      <c r="I18" s="105">
        <v>2</v>
      </c>
      <c r="J18" s="59">
        <f t="shared" si="3"/>
        <v>100</v>
      </c>
      <c r="K18" s="105"/>
    </row>
    <row r="19" spans="1:11" ht="21.95" customHeight="1">
      <c r="A19" s="67">
        <v>44866</v>
      </c>
      <c r="B19" s="66" t="s">
        <v>50</v>
      </c>
      <c r="C19" s="73" t="s">
        <v>42</v>
      </c>
      <c r="D19" s="66" t="s">
        <v>19</v>
      </c>
      <c r="E19" s="105">
        <v>8</v>
      </c>
      <c r="F19" s="38">
        <v>1200</v>
      </c>
      <c r="G19" s="38">
        <f t="shared" si="4"/>
        <v>1299</v>
      </c>
      <c r="H19" s="38">
        <v>1299</v>
      </c>
      <c r="I19" s="105"/>
      <c r="J19" s="59">
        <f t="shared" si="3"/>
        <v>108.25</v>
      </c>
      <c r="K19" s="105"/>
    </row>
    <row r="20" spans="1:11" ht="21.95" customHeight="1">
      <c r="A20" s="67">
        <v>44867</v>
      </c>
      <c r="B20" s="66" t="s">
        <v>50</v>
      </c>
      <c r="C20" s="73" t="s">
        <v>42</v>
      </c>
      <c r="D20" s="66" t="s">
        <v>19</v>
      </c>
      <c r="E20" s="105">
        <v>8</v>
      </c>
      <c r="F20" s="38">
        <v>1200</v>
      </c>
      <c r="G20" s="38">
        <f t="shared" si="4"/>
        <v>1200</v>
      </c>
      <c r="H20" s="38">
        <v>1200</v>
      </c>
      <c r="I20" s="105"/>
      <c r="J20" s="59">
        <f t="shared" si="3"/>
        <v>100</v>
      </c>
      <c r="K20" s="105"/>
    </row>
    <row r="21" spans="1:11" ht="21.95" customHeight="1">
      <c r="A21" s="67">
        <v>44868</v>
      </c>
      <c r="B21" s="66" t="s">
        <v>50</v>
      </c>
      <c r="C21" s="73" t="s">
        <v>42</v>
      </c>
      <c r="D21" s="66" t="s">
        <v>19</v>
      </c>
      <c r="E21" s="105">
        <v>8</v>
      </c>
      <c r="F21" s="38">
        <v>1200</v>
      </c>
      <c r="G21" s="38">
        <f t="shared" si="4"/>
        <v>1303</v>
      </c>
      <c r="H21" s="38">
        <v>1300</v>
      </c>
      <c r="I21" s="105">
        <v>3</v>
      </c>
      <c r="J21" s="59">
        <f t="shared" si="3"/>
        <v>108.33333333333333</v>
      </c>
      <c r="K21" s="105"/>
    </row>
    <row r="22" spans="1:11" ht="21.95" customHeight="1">
      <c r="A22" s="67">
        <v>44869</v>
      </c>
      <c r="B22" s="66" t="s">
        <v>50</v>
      </c>
      <c r="C22" s="73" t="s">
        <v>42</v>
      </c>
      <c r="D22" s="66" t="s">
        <v>19</v>
      </c>
      <c r="E22" s="105">
        <v>8</v>
      </c>
      <c r="F22" s="38">
        <v>1200</v>
      </c>
      <c r="G22" s="38">
        <f t="shared" ref="G22" si="5">SUM(H22+I22)</f>
        <v>1204</v>
      </c>
      <c r="H22" s="38">
        <v>1200</v>
      </c>
      <c r="I22" s="105">
        <v>4</v>
      </c>
      <c r="J22" s="59">
        <f t="shared" si="3"/>
        <v>100</v>
      </c>
      <c r="K22" s="105"/>
    </row>
    <row r="23" spans="1:11" ht="21.95" customHeight="1">
      <c r="A23" s="28">
        <v>44872</v>
      </c>
      <c r="B23" s="66" t="s">
        <v>50</v>
      </c>
      <c r="C23" s="73" t="s">
        <v>42</v>
      </c>
      <c r="D23" s="66" t="s">
        <v>19</v>
      </c>
      <c r="E23" s="105">
        <v>8</v>
      </c>
      <c r="F23" s="38">
        <v>1200</v>
      </c>
      <c r="G23" s="38">
        <f t="shared" ref="G23" si="6">SUM(H23+I23)</f>
        <v>1200</v>
      </c>
      <c r="H23" s="38">
        <v>1200</v>
      </c>
      <c r="I23" s="105"/>
      <c r="J23" s="59">
        <f t="shared" si="3"/>
        <v>100</v>
      </c>
      <c r="K23" s="105"/>
    </row>
    <row r="24" spans="1:11" ht="21.95" customHeight="1">
      <c r="A24" s="28">
        <v>44873</v>
      </c>
      <c r="B24" s="66" t="s">
        <v>50</v>
      </c>
      <c r="C24" s="73" t="s">
        <v>42</v>
      </c>
      <c r="D24" s="66" t="s">
        <v>19</v>
      </c>
      <c r="E24" s="105">
        <v>8</v>
      </c>
      <c r="F24" s="38">
        <v>1200</v>
      </c>
      <c r="G24" s="38">
        <f t="shared" ref="G24" si="7">SUM(H24+I24)</f>
        <v>1203</v>
      </c>
      <c r="H24" s="38">
        <v>1200</v>
      </c>
      <c r="I24" s="105">
        <v>3</v>
      </c>
      <c r="J24" s="59">
        <f t="shared" si="3"/>
        <v>100</v>
      </c>
      <c r="K24" s="105"/>
    </row>
    <row r="25" spans="1:11" ht="21.95" customHeight="1">
      <c r="A25" s="28">
        <v>44874</v>
      </c>
      <c r="B25" s="66" t="s">
        <v>50</v>
      </c>
      <c r="C25" s="73" t="s">
        <v>42</v>
      </c>
      <c r="D25" s="66" t="s">
        <v>19</v>
      </c>
      <c r="E25" s="105">
        <v>8</v>
      </c>
      <c r="F25" s="38">
        <v>1200</v>
      </c>
      <c r="G25" s="38">
        <f t="shared" si="4"/>
        <v>1200</v>
      </c>
      <c r="H25" s="38">
        <v>1200</v>
      </c>
      <c r="I25" s="105"/>
      <c r="J25" s="59">
        <f t="shared" si="3"/>
        <v>100</v>
      </c>
      <c r="K25" s="105"/>
    </row>
    <row r="26" spans="1:11" ht="21.95" customHeight="1">
      <c r="A26" s="28">
        <v>44875</v>
      </c>
      <c r="B26" s="66" t="s">
        <v>50</v>
      </c>
      <c r="C26" s="73" t="s">
        <v>42</v>
      </c>
      <c r="D26" s="66" t="s">
        <v>19</v>
      </c>
      <c r="E26" s="105">
        <v>8</v>
      </c>
      <c r="F26" s="38">
        <v>1200</v>
      </c>
      <c r="G26" s="38">
        <f t="shared" ref="G26:G27" si="8">SUM(H26+I26)</f>
        <v>1201</v>
      </c>
      <c r="H26" s="38">
        <v>1200</v>
      </c>
      <c r="I26" s="105">
        <v>1</v>
      </c>
      <c r="J26" s="59">
        <f t="shared" si="3"/>
        <v>100</v>
      </c>
      <c r="K26" s="105"/>
    </row>
    <row r="27" spans="1:11" ht="21.95" customHeight="1">
      <c r="A27" s="28">
        <v>44876</v>
      </c>
      <c r="B27" s="66" t="s">
        <v>50</v>
      </c>
      <c r="C27" s="73" t="s">
        <v>42</v>
      </c>
      <c r="D27" s="66" t="s">
        <v>19</v>
      </c>
      <c r="E27" s="105">
        <v>8</v>
      </c>
      <c r="F27" s="38">
        <v>1200</v>
      </c>
      <c r="G27" s="38">
        <f t="shared" si="8"/>
        <v>1200</v>
      </c>
      <c r="H27" s="38">
        <v>1200</v>
      </c>
      <c r="I27" s="105"/>
      <c r="J27" s="59">
        <f t="shared" si="3"/>
        <v>100</v>
      </c>
      <c r="K27" s="105"/>
    </row>
    <row r="28" spans="1:11" ht="21.95" customHeight="1">
      <c r="A28" s="28">
        <v>44879</v>
      </c>
      <c r="B28" s="66" t="s">
        <v>46</v>
      </c>
      <c r="C28" s="73" t="s">
        <v>208</v>
      </c>
      <c r="D28" s="66" t="s">
        <v>19</v>
      </c>
      <c r="E28" s="105">
        <v>8</v>
      </c>
      <c r="F28" s="38">
        <v>1040</v>
      </c>
      <c r="G28" s="38">
        <f t="shared" si="4"/>
        <v>1042</v>
      </c>
      <c r="H28" s="38">
        <v>1040</v>
      </c>
      <c r="I28" s="105">
        <v>2</v>
      </c>
      <c r="J28" s="59">
        <f t="shared" si="3"/>
        <v>100</v>
      </c>
      <c r="K28" s="105"/>
    </row>
    <row r="29" spans="1:11" ht="21.95" customHeight="1">
      <c r="A29" s="28">
        <v>44880</v>
      </c>
      <c r="B29" s="66" t="s">
        <v>124</v>
      </c>
      <c r="C29" s="73" t="s">
        <v>209</v>
      </c>
      <c r="D29" s="66" t="s">
        <v>19</v>
      </c>
      <c r="E29" s="105">
        <v>8</v>
      </c>
      <c r="F29" s="38">
        <v>1040</v>
      </c>
      <c r="G29" s="38">
        <f t="shared" si="4"/>
        <v>1040</v>
      </c>
      <c r="H29" s="38">
        <v>1040</v>
      </c>
      <c r="I29" s="105"/>
      <c r="J29" s="59">
        <f t="shared" si="3"/>
        <v>100</v>
      </c>
      <c r="K29" s="105"/>
    </row>
    <row r="30" spans="1:11" ht="21.95" customHeight="1">
      <c r="A30" s="30"/>
      <c r="B30" s="66" t="s">
        <v>50</v>
      </c>
      <c r="C30" s="73" t="s">
        <v>42</v>
      </c>
      <c r="D30" s="66" t="s">
        <v>19</v>
      </c>
      <c r="E30" s="105">
        <v>8</v>
      </c>
      <c r="F30" s="38">
        <v>1040</v>
      </c>
      <c r="G30" s="38">
        <f t="shared" si="4"/>
        <v>1044</v>
      </c>
      <c r="H30" s="38">
        <v>1040</v>
      </c>
      <c r="I30" s="105">
        <v>4</v>
      </c>
      <c r="J30" s="59">
        <f t="shared" si="3"/>
        <v>100</v>
      </c>
      <c r="K30" s="105"/>
    </row>
    <row r="31" spans="1:11" ht="21.9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105"/>
    </row>
    <row r="32" spans="1:11" ht="21.9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105"/>
    </row>
    <row r="33" spans="1:12" ht="21.95" customHeight="1">
      <c r="A33" s="41"/>
      <c r="B33" s="105"/>
      <c r="C33" s="72"/>
      <c r="D33" s="66"/>
      <c r="E33" s="105"/>
      <c r="F33" s="38"/>
      <c r="G33" s="38"/>
      <c r="H33" s="38"/>
      <c r="I33" s="105"/>
      <c r="J33" s="59"/>
      <c r="K33" s="105"/>
    </row>
    <row r="34" spans="1:12" ht="21.95" customHeight="1">
      <c r="A34" s="30"/>
      <c r="B34" s="105"/>
      <c r="C34" s="72"/>
      <c r="D34" s="66"/>
      <c r="E34" s="105"/>
      <c r="F34" s="38"/>
      <c r="G34" s="38"/>
      <c r="H34" s="38"/>
      <c r="I34" s="105"/>
      <c r="J34" s="59"/>
      <c r="K34" s="105"/>
    </row>
    <row r="35" spans="1:12" ht="21" customHeight="1">
      <c r="A35" s="104"/>
      <c r="B35" s="104"/>
      <c r="C35" s="88"/>
      <c r="D35" s="104"/>
      <c r="E35" s="104"/>
      <c r="F35" s="104"/>
      <c r="G35" s="104"/>
      <c r="H35" s="104"/>
      <c r="I35" s="104"/>
      <c r="J35" s="35"/>
      <c r="K35" s="104"/>
    </row>
    <row r="36" spans="1:12" ht="21" customHeight="1">
      <c r="A36" s="143" t="s">
        <v>25</v>
      </c>
      <c r="B36" s="143"/>
      <c r="C36" s="14">
        <f>COUNT(A10:A35)</f>
        <v>20</v>
      </c>
      <c r="D36" s="99"/>
      <c r="E36" s="144" t="s">
        <v>26</v>
      </c>
      <c r="F36" s="145"/>
      <c r="G36" s="146"/>
      <c r="H36" s="146"/>
      <c r="I36" s="146"/>
      <c r="J36" s="146"/>
      <c r="K36" s="146"/>
    </row>
    <row r="37" spans="1:12" ht="21" customHeight="1">
      <c r="A37" s="132" t="s">
        <v>27</v>
      </c>
      <c r="B37" s="132"/>
      <c r="C37" s="50">
        <f>SUM(F10:F35)</f>
        <v>24720</v>
      </c>
      <c r="D37" s="15"/>
      <c r="E37" s="15"/>
      <c r="F37" s="133"/>
      <c r="G37" s="133"/>
      <c r="H37" s="133"/>
      <c r="I37" s="69"/>
      <c r="J37" s="69"/>
      <c r="K37" s="71"/>
    </row>
    <row r="38" spans="1:12" ht="21" customHeight="1">
      <c r="A38" s="132" t="s">
        <v>28</v>
      </c>
      <c r="B38" s="132"/>
      <c r="C38" s="50">
        <f>SUM(H10:H35)</f>
        <v>24919</v>
      </c>
      <c r="D38" s="15"/>
      <c r="E38" s="15"/>
      <c r="F38" s="69"/>
      <c r="G38" s="69"/>
      <c r="H38" s="69"/>
      <c r="I38" s="69"/>
      <c r="J38" s="69"/>
      <c r="K38" s="71"/>
    </row>
    <row r="39" spans="1:12" ht="21" customHeight="1">
      <c r="A39" s="134" t="s">
        <v>29</v>
      </c>
      <c r="B39" s="132"/>
      <c r="C39" s="34">
        <f>SUM(J10:J36)</f>
        <v>2116.583333333333</v>
      </c>
      <c r="D39" s="15"/>
      <c r="E39" s="15"/>
      <c r="F39" s="133"/>
      <c r="G39" s="133"/>
      <c r="H39" s="133"/>
      <c r="I39" s="133"/>
      <c r="J39" s="69"/>
      <c r="K39" s="135"/>
    </row>
    <row r="40" spans="1:12" ht="21" customHeight="1">
      <c r="A40" s="134" t="s">
        <v>30</v>
      </c>
      <c r="B40" s="132"/>
      <c r="C40" s="14">
        <f>COUNTA(B10:B35)</f>
        <v>21</v>
      </c>
      <c r="D40" s="15"/>
      <c r="E40" s="15"/>
      <c r="F40" s="133"/>
      <c r="G40" s="133"/>
      <c r="H40" s="133"/>
      <c r="I40" s="133"/>
      <c r="J40" s="69"/>
      <c r="K40" s="135"/>
    </row>
    <row r="41" spans="1:12" ht="21" customHeight="1">
      <c r="A41" s="127" t="s">
        <v>31</v>
      </c>
      <c r="B41" s="127"/>
      <c r="C41" s="34">
        <f>C39/C40</f>
        <v>100.78968253968253</v>
      </c>
      <c r="D41" s="15"/>
      <c r="E41" s="15"/>
      <c r="F41" s="133"/>
      <c r="G41" s="133"/>
      <c r="H41" s="133"/>
      <c r="I41" s="133"/>
      <c r="J41" s="69"/>
      <c r="K41" s="135"/>
    </row>
    <row r="42" spans="1:12" ht="21" customHeight="1" thickBo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25"/>
    </row>
    <row r="43" spans="1:12" ht="21" customHeight="1" thickTop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</row>
    <row r="44" spans="1:12" ht="21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</row>
    <row r="45" spans="1:12" ht="21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</row>
    <row r="46" spans="1:12" ht="21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</row>
    <row r="47" spans="1:12" ht="21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2" ht="21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ht="21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</row>
    <row r="50" spans="1:12" ht="21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</row>
    <row r="51" spans="1:12" ht="21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</row>
    <row r="52" spans="1:12" ht="21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</row>
    <row r="53" spans="1:12" ht="21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</row>
    <row r="54" spans="1:12" ht="21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</row>
    <row r="55" spans="1:12" ht="21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</row>
    <row r="56" spans="1:12" ht="21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</row>
    <row r="57" spans="1:12" ht="21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</row>
    <row r="58" spans="1:12" ht="21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</row>
    <row r="59" spans="1:12" ht="21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</row>
    <row r="60" spans="1:12" ht="21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</row>
    <row r="61" spans="1:12" ht="21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</row>
    <row r="62" spans="1:12" ht="21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</row>
    <row r="63" spans="1:12" ht="21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</row>
    <row r="64" spans="1:12" ht="21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/>
    <row r="80" spans="1:12" ht="21" customHeight="1"/>
    <row r="81" ht="21" customHeight="1"/>
    <row r="82" ht="21" customHeight="1"/>
    <row r="83" ht="21" customHeight="1"/>
  </sheetData>
  <mergeCells count="17">
    <mergeCell ref="J1:K1"/>
    <mergeCell ref="A4:K6"/>
    <mergeCell ref="B7:E7"/>
    <mergeCell ref="G7:K7"/>
    <mergeCell ref="B8:E8"/>
    <mergeCell ref="G8:K8"/>
    <mergeCell ref="A41:B41"/>
    <mergeCell ref="A36:B36"/>
    <mergeCell ref="E36:K36"/>
    <mergeCell ref="A37:B37"/>
    <mergeCell ref="F37:H37"/>
    <mergeCell ref="A38:B38"/>
    <mergeCell ref="A39:B39"/>
    <mergeCell ref="F39:H41"/>
    <mergeCell ref="I39:I41"/>
    <mergeCell ref="K39:K41"/>
    <mergeCell ref="A40:B40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6737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6737" r:id="rId3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8B08-5B4E-45E5-B86E-47076ADBD56E}">
  <dimension ref="A1:L106"/>
  <sheetViews>
    <sheetView topLeftCell="A8" zoomScale="60" zoomScaleNormal="60" workbookViewId="0">
      <selection activeCell="I9" sqref="I9"/>
    </sheetView>
  </sheetViews>
  <sheetFormatPr defaultColWidth="9" defaultRowHeight="15.75"/>
  <cols>
    <col min="1" max="1" width="11.875" customWidth="1"/>
    <col min="2" max="2" width="20.2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140</v>
      </c>
      <c r="C7" s="123"/>
      <c r="D7" s="123"/>
      <c r="E7" s="123"/>
      <c r="F7" s="68" t="s">
        <v>3</v>
      </c>
      <c r="G7" s="123" t="s">
        <v>197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90">
        <v>44851</v>
      </c>
      <c r="B10" s="85" t="s">
        <v>138</v>
      </c>
      <c r="C10" s="66" t="s">
        <v>39</v>
      </c>
      <c r="D10" s="66" t="s">
        <v>19</v>
      </c>
      <c r="E10" s="12">
        <v>8</v>
      </c>
      <c r="F10" s="38">
        <v>800</v>
      </c>
      <c r="G10" s="38">
        <f t="shared" ref="G10:G23" si="0">SUM(H10+I10)</f>
        <v>800</v>
      </c>
      <c r="H10" s="38">
        <v>800</v>
      </c>
      <c r="I10" s="12"/>
      <c r="J10" s="35">
        <f t="shared" ref="J10:J23" si="1">H10/F10*100</f>
        <v>100</v>
      </c>
      <c r="K10" s="24"/>
    </row>
    <row r="11" spans="1:11" ht="21.95" customHeight="1">
      <c r="A11" s="90">
        <v>44852</v>
      </c>
      <c r="B11" s="85" t="s">
        <v>138</v>
      </c>
      <c r="C11" s="66" t="s">
        <v>39</v>
      </c>
      <c r="D11" s="66" t="s">
        <v>19</v>
      </c>
      <c r="E11" s="12">
        <v>8</v>
      </c>
      <c r="F11" s="38">
        <v>800</v>
      </c>
      <c r="G11" s="38">
        <f t="shared" si="0"/>
        <v>804</v>
      </c>
      <c r="H11" s="38">
        <v>800</v>
      </c>
      <c r="I11" s="12">
        <v>4</v>
      </c>
      <c r="J11" s="35">
        <f t="shared" si="1"/>
        <v>100</v>
      </c>
      <c r="K11" s="24"/>
    </row>
    <row r="12" spans="1:11" ht="21.95" customHeight="1">
      <c r="A12" s="90">
        <v>44853</v>
      </c>
      <c r="B12" s="85" t="s">
        <v>138</v>
      </c>
      <c r="C12" s="66" t="s">
        <v>39</v>
      </c>
      <c r="D12" s="66" t="s">
        <v>19</v>
      </c>
      <c r="E12" s="12">
        <v>8</v>
      </c>
      <c r="F12" s="38">
        <v>800</v>
      </c>
      <c r="G12" s="38">
        <f t="shared" si="0"/>
        <v>800</v>
      </c>
      <c r="H12" s="38">
        <v>800</v>
      </c>
      <c r="I12" s="12"/>
      <c r="J12" s="35">
        <f t="shared" si="1"/>
        <v>100</v>
      </c>
      <c r="K12" s="24"/>
    </row>
    <row r="13" spans="1:11" ht="21.95" customHeight="1">
      <c r="A13" s="90">
        <v>44854</v>
      </c>
      <c r="B13" s="85" t="s">
        <v>138</v>
      </c>
      <c r="C13" s="66" t="s">
        <v>39</v>
      </c>
      <c r="D13" s="66" t="s">
        <v>19</v>
      </c>
      <c r="E13" s="12">
        <v>8</v>
      </c>
      <c r="F13" s="38">
        <v>800</v>
      </c>
      <c r="G13" s="38">
        <f t="shared" si="0"/>
        <v>800</v>
      </c>
      <c r="H13" s="38">
        <v>800</v>
      </c>
      <c r="I13" s="12"/>
      <c r="J13" s="35">
        <f t="shared" si="1"/>
        <v>100</v>
      </c>
      <c r="K13" s="24"/>
    </row>
    <row r="14" spans="1:11" ht="21.95" customHeight="1">
      <c r="A14" s="29">
        <v>44855</v>
      </c>
      <c r="B14" s="85" t="s">
        <v>138</v>
      </c>
      <c r="C14" s="66" t="s">
        <v>39</v>
      </c>
      <c r="D14" s="66" t="s">
        <v>19</v>
      </c>
      <c r="E14" s="12">
        <v>8</v>
      </c>
      <c r="F14" s="38">
        <v>800</v>
      </c>
      <c r="G14" s="38">
        <f t="shared" si="0"/>
        <v>804</v>
      </c>
      <c r="H14" s="38">
        <v>800</v>
      </c>
      <c r="I14" s="12">
        <v>4</v>
      </c>
      <c r="J14" s="35">
        <f t="shared" si="1"/>
        <v>100</v>
      </c>
      <c r="K14" s="24"/>
    </row>
    <row r="15" spans="1:11" ht="21.95" customHeight="1">
      <c r="A15" s="29">
        <v>44858</v>
      </c>
      <c r="B15" s="12" t="s">
        <v>136</v>
      </c>
      <c r="C15" s="12" t="s">
        <v>130</v>
      </c>
      <c r="D15" s="66" t="s">
        <v>19</v>
      </c>
      <c r="E15" s="12">
        <v>8</v>
      </c>
      <c r="F15" s="38">
        <v>400</v>
      </c>
      <c r="G15" s="38">
        <f t="shared" si="0"/>
        <v>400</v>
      </c>
      <c r="H15" s="12">
        <v>400</v>
      </c>
      <c r="I15" s="12"/>
      <c r="J15" s="35">
        <f t="shared" si="1"/>
        <v>100</v>
      </c>
      <c r="K15" s="24"/>
    </row>
    <row r="16" spans="1:11" ht="21.95" customHeight="1">
      <c r="A16" s="29">
        <v>44859</v>
      </c>
      <c r="B16" s="12" t="s">
        <v>136</v>
      </c>
      <c r="C16" s="12" t="s">
        <v>130</v>
      </c>
      <c r="D16" s="66" t="s">
        <v>19</v>
      </c>
      <c r="E16" s="12">
        <v>8</v>
      </c>
      <c r="F16" s="38">
        <v>400</v>
      </c>
      <c r="G16" s="38">
        <f t="shared" si="0"/>
        <v>403</v>
      </c>
      <c r="H16" s="38">
        <v>400</v>
      </c>
      <c r="I16" s="12">
        <v>3</v>
      </c>
      <c r="J16" s="35">
        <f t="shared" si="1"/>
        <v>100</v>
      </c>
      <c r="K16" s="24"/>
    </row>
    <row r="17" spans="1:11" ht="21.95" customHeight="1">
      <c r="A17" s="27">
        <v>44860</v>
      </c>
      <c r="B17" s="12" t="s">
        <v>136</v>
      </c>
      <c r="C17" s="12" t="s">
        <v>130</v>
      </c>
      <c r="D17" s="66" t="s">
        <v>19</v>
      </c>
      <c r="E17" s="12">
        <v>8</v>
      </c>
      <c r="F17" s="38">
        <v>400</v>
      </c>
      <c r="G17" s="38">
        <f t="shared" si="0"/>
        <v>400</v>
      </c>
      <c r="H17" s="12">
        <v>400</v>
      </c>
      <c r="I17" s="12"/>
      <c r="J17" s="35">
        <f t="shared" si="1"/>
        <v>100</v>
      </c>
      <c r="K17" s="24"/>
    </row>
    <row r="18" spans="1:11" ht="21.95" customHeight="1">
      <c r="A18" s="29">
        <v>44861</v>
      </c>
      <c r="B18" s="12" t="s">
        <v>138</v>
      </c>
      <c r="C18" s="12" t="s">
        <v>39</v>
      </c>
      <c r="D18" s="66" t="s">
        <v>19</v>
      </c>
      <c r="E18" s="12">
        <v>8</v>
      </c>
      <c r="F18" s="38">
        <v>800</v>
      </c>
      <c r="G18" s="38">
        <f t="shared" si="0"/>
        <v>800</v>
      </c>
      <c r="H18" s="38">
        <v>800</v>
      </c>
      <c r="I18" s="12"/>
      <c r="J18" s="35">
        <f t="shared" si="1"/>
        <v>100</v>
      </c>
      <c r="K18" s="24"/>
    </row>
    <row r="19" spans="1:11" ht="21.95" customHeight="1">
      <c r="A19" s="29">
        <v>44862</v>
      </c>
      <c r="B19" s="12" t="s">
        <v>138</v>
      </c>
      <c r="C19" s="12" t="s">
        <v>39</v>
      </c>
      <c r="D19" s="66" t="s">
        <v>19</v>
      </c>
      <c r="E19" s="12">
        <v>8</v>
      </c>
      <c r="F19" s="38">
        <v>800</v>
      </c>
      <c r="G19" s="38">
        <f t="shared" si="0"/>
        <v>803</v>
      </c>
      <c r="H19" s="12">
        <v>800</v>
      </c>
      <c r="I19" s="12">
        <v>3</v>
      </c>
      <c r="J19" s="35">
        <f t="shared" si="1"/>
        <v>100</v>
      </c>
      <c r="K19" s="24"/>
    </row>
    <row r="20" spans="1:11" ht="21.95" customHeight="1">
      <c r="A20" s="28">
        <v>44865</v>
      </c>
      <c r="B20" s="85" t="s">
        <v>138</v>
      </c>
      <c r="C20" s="66" t="s">
        <v>39</v>
      </c>
      <c r="D20" s="66" t="s">
        <v>19</v>
      </c>
      <c r="E20" s="12">
        <v>8</v>
      </c>
      <c r="F20" s="38">
        <v>800</v>
      </c>
      <c r="G20" s="38">
        <f t="shared" si="0"/>
        <v>800</v>
      </c>
      <c r="H20" s="38">
        <v>800</v>
      </c>
      <c r="I20" s="12"/>
      <c r="J20" s="35">
        <f t="shared" si="1"/>
        <v>100</v>
      </c>
      <c r="K20" s="24"/>
    </row>
    <row r="21" spans="1:11" ht="21.95" customHeight="1">
      <c r="A21" s="67">
        <v>44866</v>
      </c>
      <c r="B21" s="85" t="s">
        <v>138</v>
      </c>
      <c r="C21" s="66" t="s">
        <v>39</v>
      </c>
      <c r="D21" s="66" t="s">
        <v>19</v>
      </c>
      <c r="E21" s="12">
        <v>8</v>
      </c>
      <c r="F21" s="38">
        <v>800</v>
      </c>
      <c r="G21" s="38">
        <f t="shared" si="0"/>
        <v>800</v>
      </c>
      <c r="H21" s="38">
        <v>800</v>
      </c>
      <c r="I21" s="12"/>
      <c r="J21" s="35">
        <f t="shared" si="1"/>
        <v>100</v>
      </c>
      <c r="K21" s="24"/>
    </row>
    <row r="22" spans="1:11" ht="21.95" customHeight="1">
      <c r="A22" s="67">
        <v>44867</v>
      </c>
      <c r="B22" s="85" t="s">
        <v>138</v>
      </c>
      <c r="C22" s="66" t="s">
        <v>39</v>
      </c>
      <c r="D22" s="66" t="s">
        <v>19</v>
      </c>
      <c r="E22" s="12">
        <v>8</v>
      </c>
      <c r="F22" s="38">
        <v>800</v>
      </c>
      <c r="G22" s="38">
        <f t="shared" si="0"/>
        <v>802</v>
      </c>
      <c r="H22" s="38">
        <v>800</v>
      </c>
      <c r="I22" s="12">
        <v>2</v>
      </c>
      <c r="J22" s="35">
        <f t="shared" si="1"/>
        <v>100</v>
      </c>
      <c r="K22" s="24"/>
    </row>
    <row r="23" spans="1:11" ht="21.95" customHeight="1">
      <c r="A23" s="67">
        <v>44868</v>
      </c>
      <c r="B23" s="85" t="s">
        <v>138</v>
      </c>
      <c r="C23" s="66" t="s">
        <v>39</v>
      </c>
      <c r="D23" s="66" t="s">
        <v>19</v>
      </c>
      <c r="E23" s="12">
        <v>8</v>
      </c>
      <c r="F23" s="38">
        <v>800</v>
      </c>
      <c r="G23" s="38">
        <f t="shared" si="0"/>
        <v>800</v>
      </c>
      <c r="H23" s="38">
        <v>800</v>
      </c>
      <c r="I23" s="12"/>
      <c r="J23" s="35">
        <f t="shared" si="1"/>
        <v>100</v>
      </c>
      <c r="K23" s="24"/>
    </row>
    <row r="24" spans="1:11" ht="21.95" customHeight="1">
      <c r="A24" s="67">
        <v>44869</v>
      </c>
      <c r="B24" s="66" t="s">
        <v>32</v>
      </c>
      <c r="C24" s="12">
        <v>86901</v>
      </c>
      <c r="D24" s="66" t="s">
        <v>19</v>
      </c>
      <c r="E24" s="12">
        <v>8</v>
      </c>
      <c r="F24" s="38">
        <v>720</v>
      </c>
      <c r="G24" s="38">
        <f t="shared" ref="G24:G29" si="2">SUM(H24+I24)</f>
        <v>721</v>
      </c>
      <c r="H24" s="38">
        <v>720</v>
      </c>
      <c r="I24" s="12">
        <v>1</v>
      </c>
      <c r="J24" s="35">
        <f t="shared" ref="J24:J31" si="3">H24/F24*100</f>
        <v>100</v>
      </c>
      <c r="K24" s="24"/>
    </row>
    <row r="25" spans="1:11" ht="21.95" customHeight="1">
      <c r="A25" s="67">
        <v>44872</v>
      </c>
      <c r="B25" s="85" t="s">
        <v>138</v>
      </c>
      <c r="C25" s="66" t="s">
        <v>39</v>
      </c>
      <c r="D25" s="66" t="s">
        <v>19</v>
      </c>
      <c r="E25" s="12">
        <v>8</v>
      </c>
      <c r="F25" s="38">
        <v>800</v>
      </c>
      <c r="G25" s="38">
        <f>SUM(H25+I25)</f>
        <v>803</v>
      </c>
      <c r="H25" s="38">
        <v>800</v>
      </c>
      <c r="I25" s="12">
        <v>3</v>
      </c>
      <c r="J25" s="35">
        <f>H25/F25*100</f>
        <v>100</v>
      </c>
      <c r="K25" s="24"/>
    </row>
    <row r="26" spans="1:11" ht="21.95" customHeight="1">
      <c r="A26" s="67">
        <v>44873</v>
      </c>
      <c r="B26" s="66" t="s">
        <v>202</v>
      </c>
      <c r="C26" s="66" t="s">
        <v>203</v>
      </c>
      <c r="D26" s="66" t="s">
        <v>19</v>
      </c>
      <c r="E26" s="12">
        <v>8</v>
      </c>
      <c r="F26" s="38">
        <v>152</v>
      </c>
      <c r="G26" s="38">
        <f t="shared" si="2"/>
        <v>152</v>
      </c>
      <c r="H26" s="38">
        <v>152</v>
      </c>
      <c r="I26" s="12"/>
      <c r="J26" s="35">
        <f t="shared" si="3"/>
        <v>100</v>
      </c>
      <c r="K26" s="24"/>
    </row>
    <row r="27" spans="1:11" ht="21.95" customHeight="1">
      <c r="A27" s="67">
        <v>44874</v>
      </c>
      <c r="B27" s="66" t="s">
        <v>201</v>
      </c>
      <c r="C27" s="12">
        <v>261</v>
      </c>
      <c r="D27" s="66" t="s">
        <v>19</v>
      </c>
      <c r="E27" s="12">
        <v>8</v>
      </c>
      <c r="F27" s="38">
        <v>784</v>
      </c>
      <c r="G27" s="38">
        <f t="shared" si="2"/>
        <v>786</v>
      </c>
      <c r="H27" s="38">
        <v>784</v>
      </c>
      <c r="I27" s="12">
        <v>2</v>
      </c>
      <c r="J27" s="35">
        <f t="shared" si="3"/>
        <v>100</v>
      </c>
      <c r="K27" s="24"/>
    </row>
    <row r="28" spans="1:11" ht="21.95" customHeight="1">
      <c r="A28" s="67">
        <v>44875</v>
      </c>
      <c r="B28" s="66" t="s">
        <v>201</v>
      </c>
      <c r="C28" s="12">
        <v>261</v>
      </c>
      <c r="D28" s="66" t="s">
        <v>19</v>
      </c>
      <c r="E28" s="12">
        <v>8</v>
      </c>
      <c r="F28" s="38">
        <v>784</v>
      </c>
      <c r="G28" s="38">
        <f t="shared" ref="G28" si="4">SUM(H28+I28)</f>
        <v>784</v>
      </c>
      <c r="H28" s="38">
        <v>784</v>
      </c>
      <c r="I28" s="12"/>
      <c r="J28" s="35">
        <f t="shared" ref="J28" si="5">H28/F28*100</f>
        <v>100</v>
      </c>
      <c r="K28" s="24"/>
    </row>
    <row r="29" spans="1:11" ht="21.95" customHeight="1">
      <c r="A29" s="67">
        <v>44876</v>
      </c>
      <c r="B29" s="66" t="s">
        <v>201</v>
      </c>
      <c r="C29" s="12">
        <v>261</v>
      </c>
      <c r="D29" s="66" t="s">
        <v>19</v>
      </c>
      <c r="E29" s="12">
        <v>8</v>
      </c>
      <c r="F29" s="38">
        <v>784</v>
      </c>
      <c r="G29" s="38">
        <f t="shared" si="2"/>
        <v>787</v>
      </c>
      <c r="H29" s="38">
        <v>784</v>
      </c>
      <c r="I29" s="12">
        <v>3</v>
      </c>
      <c r="J29" s="35">
        <f t="shared" si="3"/>
        <v>100</v>
      </c>
      <c r="K29" s="24"/>
    </row>
    <row r="30" spans="1:11" ht="21.95" customHeight="1">
      <c r="A30" s="29">
        <v>44879</v>
      </c>
      <c r="B30" s="66" t="s">
        <v>201</v>
      </c>
      <c r="C30" s="12">
        <v>261</v>
      </c>
      <c r="D30" s="66" t="s">
        <v>19</v>
      </c>
      <c r="E30" s="12">
        <v>8</v>
      </c>
      <c r="F30" s="38">
        <v>784</v>
      </c>
      <c r="G30" s="38">
        <f t="shared" ref="G30:G31" si="6">SUM(H30+I30)</f>
        <v>784</v>
      </c>
      <c r="H30" s="38">
        <v>784</v>
      </c>
      <c r="I30" s="12"/>
      <c r="J30" s="35">
        <f t="shared" si="3"/>
        <v>100</v>
      </c>
      <c r="K30" s="24"/>
    </row>
    <row r="31" spans="1:11" ht="21.95" customHeight="1">
      <c r="A31" s="29">
        <v>44880</v>
      </c>
      <c r="B31" s="66" t="s">
        <v>201</v>
      </c>
      <c r="C31" s="12">
        <v>261</v>
      </c>
      <c r="D31" s="66" t="s">
        <v>19</v>
      </c>
      <c r="E31" s="12">
        <v>8</v>
      </c>
      <c r="F31" s="38">
        <v>784</v>
      </c>
      <c r="G31" s="38">
        <f t="shared" si="6"/>
        <v>788</v>
      </c>
      <c r="H31" s="38">
        <v>784</v>
      </c>
      <c r="I31" s="12">
        <v>4</v>
      </c>
      <c r="J31" s="35">
        <f t="shared" si="3"/>
        <v>100</v>
      </c>
      <c r="K31" s="24"/>
    </row>
    <row r="32" spans="1:11" ht="21.95" customHeight="1">
      <c r="A32" s="26"/>
      <c r="B32" s="12"/>
      <c r="C32" s="12"/>
      <c r="D32" s="66"/>
      <c r="E32" s="12"/>
      <c r="F32" s="38"/>
      <c r="G32" s="38"/>
      <c r="H32" s="38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12"/>
      <c r="D34" s="66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12"/>
      <c r="D36" s="66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38"/>
      <c r="G37" s="38"/>
      <c r="H37" s="36"/>
      <c r="I37" s="36"/>
      <c r="J37" s="35"/>
      <c r="K37" s="24"/>
    </row>
    <row r="38" spans="1:11" ht="21.95" customHeight="1">
      <c r="A38" s="31"/>
      <c r="B38" s="12"/>
      <c r="C38" s="12"/>
      <c r="D38" s="66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12"/>
      <c r="D40" s="66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36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2"/>
      <c r="B46" s="12"/>
      <c r="C46" s="12"/>
      <c r="D46" s="12"/>
      <c r="E46" s="12"/>
      <c r="F46" s="38"/>
      <c r="G46" s="45"/>
      <c r="H46" s="45"/>
      <c r="I46" s="43"/>
      <c r="J46" s="35"/>
      <c r="K46" s="24"/>
    </row>
    <row r="47" spans="1:11" ht="21.95" customHeight="1">
      <c r="A47" s="43"/>
      <c r="B47" s="12"/>
      <c r="C47" s="12"/>
      <c r="D47" s="12"/>
      <c r="E47" s="12"/>
      <c r="F47" s="38"/>
      <c r="G47" s="43"/>
      <c r="H47" s="43"/>
      <c r="I47" s="43"/>
      <c r="J47" s="35"/>
      <c r="K47" s="24"/>
    </row>
    <row r="48" spans="1:11" ht="21" customHeight="1">
      <c r="A48" s="42"/>
      <c r="B48" s="12"/>
      <c r="C48" s="12"/>
      <c r="D48" s="12"/>
      <c r="E48" s="12"/>
      <c r="F48" s="38"/>
      <c r="G48" s="43"/>
      <c r="H48" s="43"/>
      <c r="I48" s="43"/>
      <c r="J48" s="35"/>
      <c r="K48" s="51"/>
    </row>
    <row r="49" spans="1:11" ht="21" customHeight="1">
      <c r="A49" s="43"/>
      <c r="B49" s="12"/>
      <c r="C49" s="12"/>
      <c r="D49" s="12"/>
      <c r="E49" s="12"/>
      <c r="F49" s="38"/>
      <c r="G49" s="43"/>
      <c r="H49" s="43"/>
      <c r="I49" s="43"/>
      <c r="J49" s="35"/>
      <c r="K49" s="12"/>
    </row>
    <row r="50" spans="1:11" ht="21" customHeight="1">
      <c r="A50" s="42"/>
      <c r="B50" s="12"/>
      <c r="C50" s="12"/>
      <c r="D50" s="12"/>
      <c r="E50" s="12"/>
      <c r="F50" s="38"/>
      <c r="G50" s="45"/>
      <c r="H50" s="45"/>
      <c r="I50" s="43"/>
      <c r="J50" s="35"/>
      <c r="K50" s="12"/>
    </row>
    <row r="51" spans="1:11" ht="21" customHeight="1">
      <c r="A51" s="46"/>
      <c r="B51" s="12"/>
      <c r="C51" s="12"/>
      <c r="D51" s="12"/>
      <c r="E51" s="12"/>
      <c r="F51" s="38"/>
      <c r="G51" s="45"/>
      <c r="H51" s="45"/>
      <c r="I51" s="43"/>
      <c r="J51" s="35"/>
      <c r="K51" s="52"/>
    </row>
    <row r="52" spans="1:11" ht="21" customHeight="1">
      <c r="A52" s="42"/>
      <c r="B52" s="12"/>
      <c r="C52" s="12"/>
      <c r="D52" s="12"/>
      <c r="E52" s="12"/>
      <c r="F52" s="38"/>
      <c r="G52" s="45"/>
      <c r="H52" s="45"/>
      <c r="I52" s="43"/>
      <c r="J52" s="35"/>
      <c r="K52" s="52"/>
    </row>
    <row r="53" spans="1:11" ht="21" customHeight="1">
      <c r="A53" s="46"/>
      <c r="B53" s="12"/>
      <c r="C53" s="12"/>
      <c r="D53" s="12"/>
      <c r="E53" s="12"/>
      <c r="F53" s="38"/>
      <c r="G53" s="46"/>
      <c r="H53" s="46"/>
      <c r="I53" s="46"/>
      <c r="J53" s="35"/>
      <c r="K53" s="52"/>
    </row>
    <row r="54" spans="1:11" ht="21" customHeight="1">
      <c r="A54" s="46"/>
      <c r="B54" s="46"/>
      <c r="C54" s="46"/>
      <c r="D54" s="46"/>
      <c r="E54" s="46"/>
      <c r="F54" s="47"/>
      <c r="G54" s="46"/>
      <c r="H54" s="46"/>
      <c r="I54" s="46"/>
      <c r="J54" s="35"/>
      <c r="K54" s="52"/>
    </row>
    <row r="55" spans="1:11" ht="21" customHeight="1">
      <c r="A55" s="48"/>
      <c r="B55" s="46"/>
      <c r="C55" s="46"/>
      <c r="D55" s="46"/>
      <c r="E55" s="46"/>
      <c r="F55" s="47"/>
      <c r="G55" s="47"/>
      <c r="H55" s="47"/>
      <c r="I55" s="46"/>
      <c r="J55" s="35"/>
      <c r="K55" s="49"/>
    </row>
    <row r="56" spans="1:11" ht="21" customHeight="1">
      <c r="A56" s="46"/>
      <c r="B56" s="46"/>
      <c r="C56" s="46"/>
      <c r="D56" s="46"/>
      <c r="E56" s="46"/>
      <c r="F56" s="47"/>
      <c r="G56" s="47"/>
      <c r="H56" s="47"/>
      <c r="I56" s="46"/>
      <c r="J56" s="35"/>
      <c r="K56" s="49"/>
    </row>
    <row r="57" spans="1:11" ht="21" customHeight="1">
      <c r="A57" s="49"/>
      <c r="B57" s="36"/>
      <c r="C57" s="36"/>
      <c r="D57" s="49"/>
      <c r="E57" s="49"/>
      <c r="F57" s="49"/>
      <c r="G57" s="49"/>
      <c r="H57" s="49"/>
      <c r="I57" s="49"/>
      <c r="J57" s="35"/>
      <c r="K57" s="49"/>
    </row>
    <row r="58" spans="1:11" ht="21" customHeight="1">
      <c r="A58" s="49"/>
      <c r="B58" s="36"/>
      <c r="C58" s="36"/>
      <c r="D58" s="49"/>
      <c r="E58" s="49"/>
      <c r="F58" s="49"/>
      <c r="G58" s="49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COUNT(A10:A47)</f>
        <v>22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SUM(F10)</f>
        <v>800</v>
      </c>
      <c r="D60" s="15"/>
      <c r="E60" s="15"/>
      <c r="F60" s="133"/>
      <c r="G60" s="133"/>
      <c r="H60" s="133"/>
      <c r="I60" s="69"/>
      <c r="J60" s="69"/>
      <c r="K60" s="71"/>
    </row>
    <row r="61" spans="1:11" ht="21" customHeight="1">
      <c r="A61" s="132" t="s">
        <v>28</v>
      </c>
      <c r="B61" s="132"/>
      <c r="C61" s="50">
        <f>SUM(F10:F47)</f>
        <v>15592</v>
      </c>
      <c r="D61" s="15"/>
      <c r="E61" s="15"/>
      <c r="F61" s="69"/>
      <c r="G61" s="69"/>
      <c r="H61" s="69"/>
      <c r="I61" s="69"/>
      <c r="J61" s="69"/>
      <c r="K61" s="71"/>
    </row>
    <row r="62" spans="1:11" ht="21" customHeight="1">
      <c r="A62" s="134" t="s">
        <v>29</v>
      </c>
      <c r="B62" s="132"/>
      <c r="C62" s="34">
        <f>SUM(J10:J47)</f>
        <v>2200</v>
      </c>
      <c r="D62" s="15"/>
      <c r="E62" s="15"/>
      <c r="F62" s="133"/>
      <c r="G62" s="133"/>
      <c r="H62" s="133"/>
      <c r="I62" s="133"/>
      <c r="J62" s="69"/>
      <c r="K62" s="135"/>
    </row>
    <row r="63" spans="1:11" ht="21" customHeight="1">
      <c r="A63" s="134" t="s">
        <v>30</v>
      </c>
      <c r="B63" s="132"/>
      <c r="C63" s="14">
        <f>COUNTA(B10:B47)</f>
        <v>22</v>
      </c>
      <c r="D63" s="15"/>
      <c r="E63" s="15"/>
      <c r="F63" s="133"/>
      <c r="G63" s="133"/>
      <c r="H63" s="133"/>
      <c r="I63" s="133"/>
      <c r="J63" s="69"/>
      <c r="K63" s="135"/>
    </row>
    <row r="64" spans="1:11" ht="21" customHeight="1">
      <c r="A64" s="127" t="s">
        <v>31</v>
      </c>
      <c r="B64" s="127"/>
      <c r="C64" s="34">
        <f>C62/C63</f>
        <v>100</v>
      </c>
      <c r="D64" s="15"/>
      <c r="E64" s="15"/>
      <c r="F64" s="133"/>
      <c r="G64" s="133"/>
      <c r="H64" s="133"/>
      <c r="I64" s="133"/>
      <c r="J64" s="69"/>
      <c r="K64" s="135"/>
    </row>
    <row r="65" spans="1:12" ht="21" customHeight="1" thickBo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 thickTop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J1:K1"/>
    <mergeCell ref="A4:K6"/>
    <mergeCell ref="B7:E7"/>
    <mergeCell ref="G7:K7"/>
    <mergeCell ref="B8:E8"/>
    <mergeCell ref="G8:K8"/>
    <mergeCell ref="A64:B64"/>
    <mergeCell ref="A59:B59"/>
    <mergeCell ref="E59:K59"/>
    <mergeCell ref="A60:B60"/>
    <mergeCell ref="F60:H60"/>
    <mergeCell ref="A61:B61"/>
    <mergeCell ref="A62:B62"/>
    <mergeCell ref="F62:H64"/>
    <mergeCell ref="I62:I64"/>
    <mergeCell ref="K62:K64"/>
    <mergeCell ref="A63:B63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17761" r:id="rId3">
          <objectPr defaultSize="0" autoPict="0" r:id="rId4">
            <anchor>
              <from>
                <xdr:col>0</xdr:col>
                <xdr:colOff>0</xdr:colOff>
                <xdr:row>0</xdr:row>
                <xdr:rowOff>209550</xdr:rowOff>
              </from>
              <to>
                <xdr:col>0</xdr:col>
                <xdr:colOff>400050</xdr:colOff>
                <xdr:row>2</xdr:row>
                <xdr:rowOff>171450</xdr:rowOff>
              </to>
            </anchor>
          </objectPr>
        </oleObject>
      </mc:Choice>
      <mc:Fallback>
        <oleObject progId="PBrush" shapeId="117761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FC22-90FC-4DBB-A2F6-5F281B007992}">
  <dimension ref="A1:K54"/>
  <sheetViews>
    <sheetView topLeftCell="A8" zoomScale="85" zoomScaleNormal="85" workbookViewId="0">
      <selection activeCell="A24" sqref="A24:J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217</v>
      </c>
      <c r="C7" s="123"/>
      <c r="D7" s="123"/>
      <c r="E7" s="123"/>
      <c r="F7" s="102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73</v>
      </c>
      <c r="C10" s="66" t="s">
        <v>72</v>
      </c>
      <c r="D10" s="105" t="s">
        <v>19</v>
      </c>
      <c r="E10" s="105">
        <v>8</v>
      </c>
      <c r="F10" s="105">
        <v>528</v>
      </c>
      <c r="G10" s="105">
        <f>SUM(H10+I10)</f>
        <v>532</v>
      </c>
      <c r="H10" s="105">
        <v>528</v>
      </c>
      <c r="I10" s="105">
        <v>4</v>
      </c>
      <c r="J10" s="35">
        <f t="shared" ref="J10:J15" si="0">H10/F10*100</f>
        <v>100</v>
      </c>
      <c r="K10" s="24"/>
    </row>
    <row r="11" spans="1:11" ht="21.95" customHeight="1">
      <c r="A11" s="28">
        <v>44860</v>
      </c>
      <c r="B11" s="66" t="s">
        <v>224</v>
      </c>
      <c r="C11" s="66" t="s">
        <v>72</v>
      </c>
      <c r="D11" s="105" t="s">
        <v>19</v>
      </c>
      <c r="E11" s="105">
        <v>8</v>
      </c>
      <c r="F11" s="105">
        <v>528</v>
      </c>
      <c r="G11" s="105">
        <f>SUM(H11+I11)</f>
        <v>528</v>
      </c>
      <c r="H11" s="105">
        <v>528</v>
      </c>
      <c r="I11" s="105"/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166</v>
      </c>
      <c r="C12" s="66" t="s">
        <v>36</v>
      </c>
      <c r="D12" s="105" t="s">
        <v>19</v>
      </c>
      <c r="E12" s="105">
        <v>8</v>
      </c>
      <c r="F12" s="105">
        <v>912</v>
      </c>
      <c r="G12" s="105">
        <f t="shared" ref="G12:G22" si="1">SUM(H12+I12)</f>
        <v>925</v>
      </c>
      <c r="H12" s="105">
        <v>920</v>
      </c>
      <c r="I12" s="105">
        <v>5</v>
      </c>
      <c r="J12" s="35">
        <f t="shared" si="0"/>
        <v>100.87719298245614</v>
      </c>
      <c r="K12" s="24"/>
    </row>
    <row r="13" spans="1:11" ht="21.95" customHeight="1">
      <c r="A13" s="29">
        <v>44862</v>
      </c>
      <c r="B13" s="66" t="s">
        <v>166</v>
      </c>
      <c r="C13" s="66" t="s">
        <v>36</v>
      </c>
      <c r="D13" s="105" t="s">
        <v>19</v>
      </c>
      <c r="E13" s="105">
        <v>8</v>
      </c>
      <c r="F13" s="105">
        <v>912</v>
      </c>
      <c r="G13" s="105">
        <f t="shared" si="1"/>
        <v>912</v>
      </c>
      <c r="H13" s="105">
        <v>912</v>
      </c>
      <c r="I13" s="105"/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71</v>
      </c>
      <c r="C14" s="66" t="s">
        <v>72</v>
      </c>
      <c r="D14" s="105" t="s">
        <v>19</v>
      </c>
      <c r="E14" s="105">
        <v>8</v>
      </c>
      <c r="F14" s="105">
        <v>528</v>
      </c>
      <c r="G14" s="105">
        <f t="shared" ref="G14" si="2">SUM(H14+I14)</f>
        <v>530</v>
      </c>
      <c r="H14" s="105">
        <v>528</v>
      </c>
      <c r="I14" s="105">
        <v>2</v>
      </c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71</v>
      </c>
      <c r="C15" s="66" t="s">
        <v>72</v>
      </c>
      <c r="D15" s="105" t="s">
        <v>19</v>
      </c>
      <c r="E15" s="105">
        <v>8</v>
      </c>
      <c r="F15" s="105">
        <v>528</v>
      </c>
      <c r="G15" s="105">
        <f t="shared" si="1"/>
        <v>528</v>
      </c>
      <c r="H15" s="105">
        <v>528</v>
      </c>
      <c r="I15" s="105"/>
      <c r="J15" s="35">
        <f t="shared" si="0"/>
        <v>100</v>
      </c>
      <c r="K15" s="24"/>
    </row>
    <row r="16" spans="1:11" ht="21.95" customHeight="1">
      <c r="A16" s="28">
        <v>44868</v>
      </c>
      <c r="B16" s="66" t="s">
        <v>71</v>
      </c>
      <c r="C16" s="66" t="s">
        <v>72</v>
      </c>
      <c r="D16" s="105" t="s">
        <v>19</v>
      </c>
      <c r="E16" s="105">
        <v>8</v>
      </c>
      <c r="F16" s="105">
        <v>528</v>
      </c>
      <c r="G16" s="105">
        <f t="shared" si="1"/>
        <v>528</v>
      </c>
      <c r="H16" s="105">
        <v>528</v>
      </c>
      <c r="I16" s="105"/>
      <c r="J16" s="35">
        <f t="shared" ref="J16:J23" si="3">H16/F16*100</f>
        <v>100</v>
      </c>
      <c r="K16" s="24"/>
    </row>
    <row r="17" spans="1:11" ht="21.95" customHeight="1">
      <c r="A17" s="28">
        <v>44869</v>
      </c>
      <c r="B17" s="66" t="s">
        <v>71</v>
      </c>
      <c r="C17" s="66" t="s">
        <v>72</v>
      </c>
      <c r="D17" s="105" t="s">
        <v>19</v>
      </c>
      <c r="E17" s="105">
        <v>8</v>
      </c>
      <c r="F17" s="105">
        <v>528</v>
      </c>
      <c r="G17" s="105">
        <f t="shared" si="1"/>
        <v>533</v>
      </c>
      <c r="H17" s="105">
        <v>528</v>
      </c>
      <c r="I17" s="105">
        <v>5</v>
      </c>
      <c r="J17" s="35">
        <f t="shared" si="3"/>
        <v>100</v>
      </c>
      <c r="K17" s="24"/>
    </row>
    <row r="18" spans="1:11" ht="21.95" customHeight="1">
      <c r="A18" s="28">
        <v>44872</v>
      </c>
      <c r="B18" s="66" t="s">
        <v>166</v>
      </c>
      <c r="C18" s="66" t="s">
        <v>36</v>
      </c>
      <c r="D18" s="105" t="s">
        <v>19</v>
      </c>
      <c r="E18" s="105">
        <v>8</v>
      </c>
      <c r="F18" s="105">
        <v>912</v>
      </c>
      <c r="G18" s="105">
        <f t="shared" si="1"/>
        <v>912</v>
      </c>
      <c r="H18" s="105">
        <v>912</v>
      </c>
      <c r="I18" s="105"/>
      <c r="J18" s="35">
        <f t="shared" si="3"/>
        <v>100</v>
      </c>
      <c r="K18" s="24"/>
    </row>
    <row r="19" spans="1:11" ht="21.95" customHeight="1">
      <c r="A19" s="28">
        <v>44873</v>
      </c>
      <c r="B19" s="66" t="s">
        <v>166</v>
      </c>
      <c r="C19" s="66" t="s">
        <v>36</v>
      </c>
      <c r="D19" s="105" t="s">
        <v>19</v>
      </c>
      <c r="E19" s="105">
        <v>8</v>
      </c>
      <c r="F19" s="105">
        <v>912</v>
      </c>
      <c r="G19" s="105">
        <f t="shared" si="1"/>
        <v>915</v>
      </c>
      <c r="H19" s="105">
        <v>912</v>
      </c>
      <c r="I19" s="105">
        <v>3</v>
      </c>
      <c r="J19" s="35">
        <f t="shared" si="3"/>
        <v>100</v>
      </c>
      <c r="K19" s="24"/>
    </row>
    <row r="20" spans="1:11" ht="21.95" customHeight="1">
      <c r="A20" s="28">
        <v>44874</v>
      </c>
      <c r="B20" s="66" t="s">
        <v>166</v>
      </c>
      <c r="C20" s="66" t="s">
        <v>36</v>
      </c>
      <c r="D20" s="105" t="s">
        <v>19</v>
      </c>
      <c r="E20" s="105">
        <v>8</v>
      </c>
      <c r="F20" s="105">
        <v>912</v>
      </c>
      <c r="G20" s="105">
        <f t="shared" si="1"/>
        <v>912</v>
      </c>
      <c r="H20" s="105">
        <v>912</v>
      </c>
      <c r="I20" s="105"/>
      <c r="J20" s="35">
        <f t="shared" si="3"/>
        <v>100</v>
      </c>
      <c r="K20" s="24"/>
    </row>
    <row r="21" spans="1:11" ht="21.95" customHeight="1">
      <c r="A21" s="28">
        <v>44875</v>
      </c>
      <c r="B21" s="66" t="s">
        <v>166</v>
      </c>
      <c r="C21" s="66" t="s">
        <v>36</v>
      </c>
      <c r="D21" s="105" t="s">
        <v>19</v>
      </c>
      <c r="E21" s="105">
        <v>8</v>
      </c>
      <c r="F21" s="105">
        <v>912</v>
      </c>
      <c r="G21" s="105">
        <f t="shared" si="1"/>
        <v>914</v>
      </c>
      <c r="H21" s="105">
        <v>912</v>
      </c>
      <c r="I21" s="105">
        <v>2</v>
      </c>
      <c r="J21" s="35">
        <f t="shared" si="3"/>
        <v>100</v>
      </c>
      <c r="K21" s="24"/>
    </row>
    <row r="22" spans="1:11" ht="21.95" customHeight="1">
      <c r="A22" s="28">
        <v>44876</v>
      </c>
      <c r="B22" s="66" t="s">
        <v>166</v>
      </c>
      <c r="C22" s="66" t="s">
        <v>36</v>
      </c>
      <c r="D22" s="105" t="s">
        <v>19</v>
      </c>
      <c r="E22" s="105">
        <v>8</v>
      </c>
      <c r="F22" s="105">
        <v>912</v>
      </c>
      <c r="G22" s="105">
        <f t="shared" si="1"/>
        <v>912</v>
      </c>
      <c r="H22" s="105">
        <v>912</v>
      </c>
      <c r="I22" s="104"/>
      <c r="J22" s="35">
        <f t="shared" si="3"/>
        <v>100</v>
      </c>
      <c r="K22" s="24"/>
    </row>
    <row r="23" spans="1:11" ht="21.95" customHeight="1">
      <c r="A23" s="29">
        <v>44879</v>
      </c>
      <c r="B23" s="66" t="s">
        <v>227</v>
      </c>
      <c r="C23" s="66" t="s">
        <v>228</v>
      </c>
      <c r="D23" s="66" t="s">
        <v>19</v>
      </c>
      <c r="E23" s="105">
        <v>8</v>
      </c>
      <c r="F23" s="105">
        <v>480</v>
      </c>
      <c r="G23" s="105">
        <f t="shared" ref="G23" si="4">SUM(H23+I23)</f>
        <v>481</v>
      </c>
      <c r="H23" s="105">
        <v>480</v>
      </c>
      <c r="I23" s="105">
        <v>1</v>
      </c>
      <c r="J23" s="35">
        <f t="shared" si="3"/>
        <v>100</v>
      </c>
      <c r="K23" s="24"/>
    </row>
    <row r="24" spans="1:11" ht="21.95" customHeight="1">
      <c r="A24" s="29"/>
      <c r="B24" s="66"/>
      <c r="C24" s="66"/>
      <c r="D24" s="66"/>
      <c r="E24" s="105"/>
      <c r="F24" s="105"/>
      <c r="G24" s="105"/>
      <c r="H24" s="105"/>
      <c r="I24" s="105"/>
      <c r="J24" s="35"/>
      <c r="K24" s="24"/>
    </row>
    <row r="25" spans="1:11" ht="21.95" customHeight="1">
      <c r="A25" s="29"/>
      <c r="B25" s="66"/>
      <c r="C25" s="66"/>
      <c r="D25" s="66"/>
      <c r="E25" s="105"/>
      <c r="F25" s="105"/>
      <c r="G25" s="105"/>
      <c r="H25" s="105"/>
      <c r="I25" s="105"/>
      <c r="J25" s="35"/>
      <c r="K25" s="24"/>
    </row>
    <row r="26" spans="1:11" ht="21.95" customHeight="1">
      <c r="A26" s="31"/>
      <c r="B26" s="105"/>
      <c r="C26" s="105"/>
      <c r="D26" s="66"/>
      <c r="E26" s="105"/>
      <c r="F26" s="105"/>
      <c r="G26" s="105"/>
      <c r="H26" s="105"/>
      <c r="I26" s="105"/>
      <c r="J26" s="35"/>
      <c r="K26" s="24"/>
    </row>
    <row r="27" spans="1:11" ht="21.95" customHeight="1">
      <c r="A27" s="31"/>
      <c r="B27" s="105"/>
      <c r="C27" s="105"/>
      <c r="D27" s="66"/>
      <c r="E27" s="105"/>
      <c r="F27" s="105"/>
      <c r="G27" s="105"/>
      <c r="H27" s="105"/>
      <c r="I27" s="105"/>
      <c r="J27" s="35"/>
      <c r="K27" s="24"/>
    </row>
    <row r="28" spans="1:11" ht="21.95" customHeight="1">
      <c r="A28" s="31"/>
      <c r="B28" s="105"/>
      <c r="C28" s="105"/>
      <c r="D28" s="66"/>
      <c r="E28" s="105"/>
      <c r="F28" s="105"/>
      <c r="G28" s="105"/>
      <c r="H28" s="105"/>
      <c r="I28" s="105"/>
      <c r="J28" s="35"/>
      <c r="K28" s="24"/>
    </row>
    <row r="29" spans="1:11" ht="21.95" customHeight="1">
      <c r="A29" s="31"/>
      <c r="B29" s="105"/>
      <c r="C29" s="105"/>
      <c r="D29" s="66"/>
      <c r="E29" s="105"/>
      <c r="F29" s="105"/>
      <c r="G29" s="105"/>
      <c r="H29" s="105"/>
      <c r="I29" s="105"/>
      <c r="J29" s="35"/>
      <c r="K29" s="24"/>
    </row>
    <row r="30" spans="1:11" ht="21.95" customHeight="1">
      <c r="A30" s="31"/>
      <c r="B30" s="105"/>
      <c r="C30" s="105"/>
      <c r="D30" s="66"/>
      <c r="E30" s="105"/>
      <c r="F30" s="105"/>
      <c r="G30" s="105"/>
      <c r="H30" s="105"/>
      <c r="I30" s="105"/>
      <c r="J30" s="35"/>
      <c r="K30" s="24"/>
    </row>
    <row r="31" spans="1:11" ht="21.95" customHeight="1">
      <c r="A31" s="32"/>
      <c r="B31" s="105"/>
      <c r="C31" s="105"/>
      <c r="D31" s="66"/>
      <c r="E31" s="105"/>
      <c r="F31" s="105"/>
      <c r="G31" s="105"/>
      <c r="H31" s="105"/>
      <c r="I31" s="104"/>
      <c r="J31" s="35"/>
      <c r="K31" s="24"/>
    </row>
    <row r="32" spans="1:11" ht="21.95" customHeight="1">
      <c r="A32" s="33"/>
      <c r="B32" s="105"/>
      <c r="C32" s="105"/>
      <c r="D32" s="66"/>
      <c r="E32" s="105"/>
      <c r="F32" s="105"/>
      <c r="G32" s="105"/>
      <c r="H32" s="105"/>
      <c r="I32" s="105"/>
      <c r="J32" s="35"/>
      <c r="K32" s="24"/>
    </row>
    <row r="33" spans="1:11" ht="21.95" customHeight="1">
      <c r="A33" s="31"/>
      <c r="B33" s="105"/>
      <c r="C33" s="105"/>
      <c r="D33" s="66"/>
      <c r="E33" s="105"/>
      <c r="F33" s="105"/>
      <c r="G33" s="105"/>
      <c r="H33" s="105"/>
      <c r="I33" s="105"/>
      <c r="J33" s="35"/>
      <c r="K33" s="24"/>
    </row>
    <row r="34" spans="1:11" ht="21.95" customHeight="1">
      <c r="A34" s="31"/>
      <c r="B34" s="105"/>
      <c r="C34" s="105"/>
      <c r="D34" s="66"/>
      <c r="E34" s="105"/>
      <c r="F34" s="105"/>
      <c r="G34" s="105"/>
      <c r="H34" s="105"/>
      <c r="I34" s="104"/>
      <c r="J34" s="35"/>
      <c r="K34" s="24"/>
    </row>
    <row r="35" spans="1:11" ht="21.95" customHeight="1">
      <c r="A35" s="11"/>
      <c r="B35" s="105"/>
      <c r="C35" s="105"/>
      <c r="D35" s="66"/>
      <c r="E35" s="105"/>
      <c r="F35" s="105"/>
      <c r="G35" s="105"/>
      <c r="H35" s="105"/>
      <c r="I35" s="105"/>
      <c r="J35" s="35"/>
      <c r="K35" s="24"/>
    </row>
    <row r="36" spans="1:11" ht="21.95" customHeight="1">
      <c r="A36" s="11"/>
      <c r="B36" s="105"/>
      <c r="C36" s="105"/>
      <c r="D36" s="66"/>
      <c r="E36" s="105"/>
      <c r="F36" s="105"/>
      <c r="G36" s="105"/>
      <c r="H36" s="105"/>
      <c r="I36" s="105"/>
      <c r="J36" s="35"/>
      <c r="K36" s="24"/>
    </row>
    <row r="37" spans="1:11" ht="21.95" customHeight="1">
      <c r="A37" s="11"/>
      <c r="B37" s="105"/>
      <c r="C37" s="105"/>
      <c r="D37" s="66"/>
      <c r="E37" s="105"/>
      <c r="F37" s="105"/>
      <c r="G37" s="105"/>
      <c r="H37" s="105"/>
      <c r="I37" s="105"/>
      <c r="J37" s="35"/>
      <c r="K37" s="24"/>
    </row>
    <row r="38" spans="1:11" ht="21.95" customHeight="1">
      <c r="A38" s="11"/>
      <c r="B38" s="105"/>
      <c r="C38" s="105"/>
      <c r="D38" s="66"/>
      <c r="E38" s="105"/>
      <c r="F38" s="105"/>
      <c r="G38" s="105"/>
      <c r="H38" s="105"/>
      <c r="I38" s="105"/>
      <c r="J38" s="35"/>
      <c r="K38" s="24"/>
    </row>
    <row r="39" spans="1:11" ht="21.95" customHeight="1">
      <c r="A39" s="11"/>
      <c r="B39" s="105"/>
      <c r="C39" s="105"/>
      <c r="D39" s="66"/>
      <c r="E39" s="105"/>
      <c r="F39" s="105"/>
      <c r="G39" s="105"/>
      <c r="H39" s="105"/>
      <c r="I39" s="105"/>
      <c r="J39" s="35"/>
      <c r="K39" s="24"/>
    </row>
    <row r="40" spans="1:11" ht="21.95" customHeight="1">
      <c r="A40" s="11"/>
      <c r="B40" s="105"/>
      <c r="C40" s="105"/>
      <c r="D40" s="66"/>
      <c r="E40" s="105"/>
      <c r="F40" s="105"/>
      <c r="G40" s="105"/>
      <c r="H40" s="105"/>
      <c r="I40" s="105"/>
      <c r="J40" s="35"/>
      <c r="K40" s="24"/>
    </row>
    <row r="41" spans="1:11" ht="21.95" customHeight="1">
      <c r="A41" s="11"/>
      <c r="B41" s="105"/>
      <c r="C41" s="105"/>
      <c r="D41" s="66"/>
      <c r="E41" s="105"/>
      <c r="F41" s="105"/>
      <c r="G41" s="105"/>
      <c r="H41" s="105"/>
      <c r="I41" s="105"/>
      <c r="J41" s="35"/>
      <c r="K41" s="24"/>
    </row>
    <row r="42" spans="1:11" ht="21.95" customHeight="1">
      <c r="A42" s="11"/>
      <c r="B42" s="105"/>
      <c r="C42" s="105"/>
      <c r="D42" s="66"/>
      <c r="E42" s="105"/>
      <c r="F42" s="105"/>
      <c r="G42" s="105"/>
      <c r="H42" s="105"/>
      <c r="I42" s="105"/>
      <c r="J42" s="35"/>
      <c r="K42" s="24"/>
    </row>
    <row r="43" spans="1:11" ht="21.95" customHeight="1">
      <c r="A43" s="11"/>
      <c r="B43" s="105"/>
      <c r="C43" s="105"/>
      <c r="D43" s="66"/>
      <c r="E43" s="105"/>
      <c r="F43" s="105"/>
      <c r="G43" s="105"/>
      <c r="H43" s="105"/>
      <c r="I43" s="105"/>
      <c r="J43" s="35"/>
      <c r="K43" s="24"/>
    </row>
    <row r="44" spans="1:11" ht="21.95" customHeight="1">
      <c r="A44" s="11"/>
      <c r="B44" s="105"/>
      <c r="C44" s="105"/>
      <c r="D44" s="66"/>
      <c r="E44" s="105"/>
      <c r="F44" s="105"/>
      <c r="G44" s="105"/>
      <c r="H44" s="105"/>
      <c r="I44" s="105"/>
      <c r="J44" s="35"/>
      <c r="K44" s="24"/>
    </row>
    <row r="45" spans="1:11" ht="21.95" customHeight="1">
      <c r="A45" s="11"/>
      <c r="B45" s="105"/>
      <c r="C45" s="105"/>
      <c r="D45" s="66"/>
      <c r="E45" s="105"/>
      <c r="F45" s="105"/>
      <c r="G45" s="105"/>
      <c r="H45" s="105"/>
      <c r="I45" s="105"/>
      <c r="J45" s="35"/>
      <c r="K45" s="24"/>
    </row>
    <row r="46" spans="1:11" ht="21.95" customHeight="1">
      <c r="A46" s="11"/>
      <c r="B46" s="105"/>
      <c r="C46" s="105"/>
      <c r="D46" s="66"/>
      <c r="E46" s="105"/>
      <c r="F46" s="105"/>
      <c r="G46" s="105"/>
      <c r="H46" s="105"/>
      <c r="I46" s="105"/>
      <c r="J46" s="35"/>
      <c r="K46" s="24"/>
    </row>
    <row r="47" spans="1:11" ht="21.95" customHeight="1">
      <c r="A47" s="13"/>
      <c r="B47" s="105"/>
      <c r="C47" s="105"/>
      <c r="D47" s="66"/>
      <c r="E47" s="105"/>
      <c r="F47" s="105"/>
      <c r="G47" s="105"/>
      <c r="H47" s="105"/>
      <c r="I47" s="105"/>
      <c r="J47" s="35"/>
      <c r="K47" s="24"/>
    </row>
    <row r="48" spans="1:11" ht="21" customHeight="1">
      <c r="A48" s="128" t="s">
        <v>25</v>
      </c>
      <c r="B48" s="128"/>
      <c r="C48" s="14">
        <f>COUNT(A10:A47)</f>
        <v>14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10032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10040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1400.8771929824561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14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100.06265664160401</v>
      </c>
      <c r="D53" s="15"/>
      <c r="E53" s="15"/>
      <c r="F53" s="133"/>
      <c r="G53" s="133"/>
      <c r="H53" s="133"/>
      <c r="I53" s="133"/>
      <c r="J53" s="9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06"/>
  <sheetViews>
    <sheetView topLeftCell="A9" zoomScale="68" zoomScaleNormal="68" workbookViewId="0">
      <selection activeCell="A29" sqref="A29:J30"/>
    </sheetView>
  </sheetViews>
  <sheetFormatPr defaultColWidth="9" defaultRowHeight="15.75"/>
  <cols>
    <col min="1" max="1" width="11.875" customWidth="1"/>
    <col min="2" max="2" width="17.375" customWidth="1"/>
    <col min="3" max="3" width="16" customWidth="1"/>
    <col min="4" max="4" width="13.125" customWidth="1"/>
    <col min="5" max="5" width="10.5" customWidth="1"/>
    <col min="6" max="10" width="8.625" customWidth="1"/>
    <col min="11" max="11" width="13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127</v>
      </c>
      <c r="C7" s="123"/>
      <c r="D7" s="123"/>
      <c r="E7" s="123"/>
      <c r="F7" s="6" t="s">
        <v>3</v>
      </c>
      <c r="G7" s="123" t="s">
        <v>231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67">
        <v>44851</v>
      </c>
      <c r="B10" s="85" t="s">
        <v>124</v>
      </c>
      <c r="C10" s="85" t="s">
        <v>44</v>
      </c>
      <c r="D10" s="66" t="s">
        <v>19</v>
      </c>
      <c r="E10" s="12">
        <v>8</v>
      </c>
      <c r="F10" s="36">
        <v>829</v>
      </c>
      <c r="G10" s="38">
        <f t="shared" ref="G10" si="0">SUM(H10+I10)</f>
        <v>832</v>
      </c>
      <c r="H10" s="36">
        <v>829</v>
      </c>
      <c r="I10" s="36">
        <v>3</v>
      </c>
      <c r="J10" s="59">
        <f t="shared" ref="J10" si="1">H10/F10*100</f>
        <v>100</v>
      </c>
      <c r="K10" s="12"/>
    </row>
    <row r="11" spans="1:11" ht="21.95" customHeight="1">
      <c r="A11" s="67">
        <v>44853</v>
      </c>
      <c r="B11" s="85" t="s">
        <v>124</v>
      </c>
      <c r="C11" s="85" t="s">
        <v>44</v>
      </c>
      <c r="D11" s="66" t="s">
        <v>19</v>
      </c>
      <c r="E11" s="12">
        <v>8</v>
      </c>
      <c r="F11" s="36">
        <v>829</v>
      </c>
      <c r="G11" s="38">
        <f t="shared" ref="G11" si="2">SUM(H11+I11)</f>
        <v>833</v>
      </c>
      <c r="H11" s="36">
        <v>829</v>
      </c>
      <c r="I11" s="36">
        <v>4</v>
      </c>
      <c r="J11" s="59">
        <f>H11/F11*100</f>
        <v>100</v>
      </c>
      <c r="K11" s="12"/>
    </row>
    <row r="12" spans="1:11" ht="21.95" customHeight="1">
      <c r="A12" s="67">
        <v>44854</v>
      </c>
      <c r="B12" s="85" t="s">
        <v>124</v>
      </c>
      <c r="C12" s="85" t="s">
        <v>44</v>
      </c>
      <c r="D12" s="66" t="s">
        <v>19</v>
      </c>
      <c r="E12" s="12">
        <v>8</v>
      </c>
      <c r="F12" s="36">
        <v>829</v>
      </c>
      <c r="G12" s="38">
        <f t="shared" ref="G12" si="3">SUM(H12+I12)</f>
        <v>829</v>
      </c>
      <c r="H12" s="36">
        <v>829</v>
      </c>
      <c r="I12" s="36"/>
      <c r="J12" s="59">
        <f>H12/F12*100</f>
        <v>100</v>
      </c>
      <c r="K12" s="12"/>
    </row>
    <row r="13" spans="1:11" ht="21.95" customHeight="1">
      <c r="A13" s="28">
        <v>44855</v>
      </c>
      <c r="B13" s="85" t="s">
        <v>124</v>
      </c>
      <c r="C13" s="66" t="s">
        <v>126</v>
      </c>
      <c r="D13" s="66" t="s">
        <v>19</v>
      </c>
      <c r="E13" s="12">
        <v>8</v>
      </c>
      <c r="F13" s="38">
        <v>489</v>
      </c>
      <c r="G13" s="38">
        <f t="shared" ref="G13:G20" si="4">SUM(H13+I13)</f>
        <v>457</v>
      </c>
      <c r="H13" s="38">
        <v>454</v>
      </c>
      <c r="I13" s="12">
        <v>3</v>
      </c>
      <c r="J13" s="59">
        <f t="shared" ref="J13:J19" si="5">H13/F13*100</f>
        <v>92.842535787321069</v>
      </c>
      <c r="K13" s="12"/>
    </row>
    <row r="14" spans="1:11" ht="21.95" customHeight="1">
      <c r="A14" s="28">
        <v>44858</v>
      </c>
      <c r="B14" s="66" t="s">
        <v>124</v>
      </c>
      <c r="C14" s="66" t="s">
        <v>44</v>
      </c>
      <c r="D14" s="66" t="s">
        <v>19</v>
      </c>
      <c r="E14" s="12">
        <v>8</v>
      </c>
      <c r="F14" s="38">
        <v>489</v>
      </c>
      <c r="G14" s="38">
        <f t="shared" si="4"/>
        <v>488</v>
      </c>
      <c r="H14" s="12">
        <v>488</v>
      </c>
      <c r="I14" s="12"/>
      <c r="J14" s="59">
        <f t="shared" si="5"/>
        <v>99.795501022494889</v>
      </c>
      <c r="K14" s="12"/>
    </row>
    <row r="15" spans="1:11" ht="21.95" customHeight="1">
      <c r="A15" s="28">
        <v>44859</v>
      </c>
      <c r="B15" s="66" t="s">
        <v>124</v>
      </c>
      <c r="C15" s="66" t="s">
        <v>152</v>
      </c>
      <c r="D15" s="66" t="s">
        <v>19</v>
      </c>
      <c r="E15" s="12">
        <v>8</v>
      </c>
      <c r="F15" s="38">
        <v>544</v>
      </c>
      <c r="G15" s="38">
        <f t="shared" si="4"/>
        <v>556</v>
      </c>
      <c r="H15" s="38">
        <v>552</v>
      </c>
      <c r="I15" s="12">
        <v>4</v>
      </c>
      <c r="J15" s="59">
        <f t="shared" si="5"/>
        <v>101.47058823529412</v>
      </c>
      <c r="K15" s="12"/>
    </row>
    <row r="16" spans="1:11" ht="21.95" customHeight="1">
      <c r="A16" s="106">
        <v>44860</v>
      </c>
      <c r="B16" s="66" t="s">
        <v>124</v>
      </c>
      <c r="C16" s="66" t="s">
        <v>152</v>
      </c>
      <c r="D16" s="66" t="s">
        <v>19</v>
      </c>
      <c r="E16" s="12">
        <v>8</v>
      </c>
      <c r="F16" s="38">
        <v>544</v>
      </c>
      <c r="G16" s="38">
        <f t="shared" si="4"/>
        <v>552</v>
      </c>
      <c r="H16" s="12">
        <v>552</v>
      </c>
      <c r="I16" s="12"/>
      <c r="J16" s="59">
        <f t="shared" si="5"/>
        <v>101.47058823529412</v>
      </c>
      <c r="K16" s="12"/>
    </row>
    <row r="17" spans="1:11" ht="21.95" customHeight="1">
      <c r="A17" s="28">
        <v>44861</v>
      </c>
      <c r="B17" s="66" t="s">
        <v>124</v>
      </c>
      <c r="C17" s="66" t="s">
        <v>137</v>
      </c>
      <c r="D17" s="66" t="s">
        <v>19</v>
      </c>
      <c r="E17" s="12">
        <v>8</v>
      </c>
      <c r="F17" s="38">
        <v>408</v>
      </c>
      <c r="G17" s="38">
        <f t="shared" si="4"/>
        <v>465</v>
      </c>
      <c r="H17" s="38">
        <v>464</v>
      </c>
      <c r="I17" s="12">
        <v>1</v>
      </c>
      <c r="J17" s="59">
        <f t="shared" si="5"/>
        <v>113.72549019607843</v>
      </c>
      <c r="K17" s="12"/>
    </row>
    <row r="18" spans="1:11" ht="21.95" customHeight="1">
      <c r="A18" s="28">
        <v>44862</v>
      </c>
      <c r="B18" s="66" t="s">
        <v>124</v>
      </c>
      <c r="C18" s="66" t="s">
        <v>44</v>
      </c>
      <c r="D18" s="66" t="s">
        <v>19</v>
      </c>
      <c r="E18" s="12">
        <v>8</v>
      </c>
      <c r="F18" s="38">
        <v>489</v>
      </c>
      <c r="G18" s="38">
        <f t="shared" si="4"/>
        <v>489</v>
      </c>
      <c r="H18" s="12">
        <v>489</v>
      </c>
      <c r="I18" s="12"/>
      <c r="J18" s="59">
        <f t="shared" si="5"/>
        <v>100</v>
      </c>
      <c r="K18" s="12"/>
    </row>
    <row r="19" spans="1:11" ht="21.95" customHeight="1">
      <c r="A19" s="28">
        <v>44865</v>
      </c>
      <c r="B19" s="66" t="s">
        <v>124</v>
      </c>
      <c r="C19" s="66" t="s">
        <v>137</v>
      </c>
      <c r="D19" s="66" t="s">
        <v>19</v>
      </c>
      <c r="E19" s="12">
        <v>8</v>
      </c>
      <c r="F19" s="38">
        <v>456</v>
      </c>
      <c r="G19" s="38">
        <f t="shared" si="4"/>
        <v>459</v>
      </c>
      <c r="H19" s="38">
        <v>456</v>
      </c>
      <c r="I19" s="12">
        <v>3</v>
      </c>
      <c r="J19" s="59">
        <f t="shared" si="5"/>
        <v>100</v>
      </c>
      <c r="K19" s="12"/>
    </row>
    <row r="20" spans="1:11" ht="21.95" customHeight="1">
      <c r="A20" s="67">
        <v>44866</v>
      </c>
      <c r="B20" s="66" t="s">
        <v>124</v>
      </c>
      <c r="C20" s="66" t="s">
        <v>137</v>
      </c>
      <c r="D20" s="66" t="s">
        <v>19</v>
      </c>
      <c r="E20" s="12">
        <v>8</v>
      </c>
      <c r="F20" s="38">
        <v>456</v>
      </c>
      <c r="G20" s="38">
        <f t="shared" si="4"/>
        <v>456</v>
      </c>
      <c r="H20" s="38">
        <v>456</v>
      </c>
      <c r="I20" s="12"/>
      <c r="J20" s="59">
        <f t="shared" ref="J20:J28" si="6">H20/F20*100</f>
        <v>100</v>
      </c>
      <c r="K20" s="12"/>
    </row>
    <row r="21" spans="1:11" ht="21.95" customHeight="1">
      <c r="A21" s="67">
        <v>44869</v>
      </c>
      <c r="B21" s="66" t="s">
        <v>124</v>
      </c>
      <c r="C21" s="66" t="s">
        <v>44</v>
      </c>
      <c r="D21" s="66" t="s">
        <v>19</v>
      </c>
      <c r="E21" s="105">
        <v>8</v>
      </c>
      <c r="F21" s="38">
        <v>489</v>
      </c>
      <c r="G21" s="38">
        <f t="shared" ref="G21:G27" si="7">SUM(H21+I21)</f>
        <v>489</v>
      </c>
      <c r="H21" s="38">
        <v>489</v>
      </c>
      <c r="I21" s="105"/>
      <c r="J21" s="59">
        <f t="shared" si="6"/>
        <v>100</v>
      </c>
      <c r="K21" s="12"/>
    </row>
    <row r="22" spans="1:11" ht="21.95" customHeight="1">
      <c r="A22" s="28">
        <v>44872</v>
      </c>
      <c r="B22" s="66" t="s">
        <v>124</v>
      </c>
      <c r="C22" s="66" t="s">
        <v>44</v>
      </c>
      <c r="D22" s="66" t="s">
        <v>19</v>
      </c>
      <c r="E22" s="105">
        <v>8</v>
      </c>
      <c r="F22" s="38">
        <v>489</v>
      </c>
      <c r="G22" s="38">
        <f t="shared" si="7"/>
        <v>492</v>
      </c>
      <c r="H22" s="38">
        <v>489</v>
      </c>
      <c r="I22" s="105">
        <v>3</v>
      </c>
      <c r="J22" s="59">
        <f t="shared" si="6"/>
        <v>100</v>
      </c>
      <c r="K22" s="12"/>
    </row>
    <row r="23" spans="1:11" ht="21.95" customHeight="1">
      <c r="A23" s="28">
        <v>44873</v>
      </c>
      <c r="B23" s="66" t="s">
        <v>201</v>
      </c>
      <c r="C23" s="105">
        <v>633600</v>
      </c>
      <c r="D23" s="66" t="s">
        <v>19</v>
      </c>
      <c r="E23" s="105">
        <v>8</v>
      </c>
      <c r="F23" s="38">
        <v>784</v>
      </c>
      <c r="G23" s="38">
        <f t="shared" si="7"/>
        <v>784</v>
      </c>
      <c r="H23" s="38">
        <v>784</v>
      </c>
      <c r="I23" s="105"/>
      <c r="J23" s="59">
        <f t="shared" si="6"/>
        <v>100</v>
      </c>
      <c r="K23" s="12"/>
    </row>
    <row r="24" spans="1:11" ht="21.95" customHeight="1">
      <c r="A24" s="28">
        <v>44874</v>
      </c>
      <c r="B24" s="66" t="s">
        <v>201</v>
      </c>
      <c r="C24" s="105">
        <v>633600</v>
      </c>
      <c r="D24" s="66" t="s">
        <v>19</v>
      </c>
      <c r="E24" s="105">
        <v>8</v>
      </c>
      <c r="F24" s="38">
        <v>784</v>
      </c>
      <c r="G24" s="38">
        <f t="shared" si="7"/>
        <v>787</v>
      </c>
      <c r="H24" s="38">
        <v>784</v>
      </c>
      <c r="I24" s="105">
        <v>3</v>
      </c>
      <c r="J24" s="59">
        <f t="shared" si="6"/>
        <v>100</v>
      </c>
      <c r="K24" s="12"/>
    </row>
    <row r="25" spans="1:11" ht="21.95" customHeight="1">
      <c r="A25" s="28">
        <v>44875</v>
      </c>
      <c r="B25" s="66" t="s">
        <v>201</v>
      </c>
      <c r="C25" s="105">
        <v>633600</v>
      </c>
      <c r="D25" s="66" t="s">
        <v>19</v>
      </c>
      <c r="E25" s="105">
        <v>8</v>
      </c>
      <c r="F25" s="38">
        <v>784</v>
      </c>
      <c r="G25" s="38">
        <f t="shared" si="7"/>
        <v>784</v>
      </c>
      <c r="H25" s="38">
        <v>784</v>
      </c>
      <c r="I25" s="105"/>
      <c r="J25" s="59">
        <f t="shared" si="6"/>
        <v>100</v>
      </c>
      <c r="K25" s="12"/>
    </row>
    <row r="26" spans="1:11" ht="21.95" customHeight="1">
      <c r="A26" s="28">
        <v>44876</v>
      </c>
      <c r="B26" s="66" t="s">
        <v>201</v>
      </c>
      <c r="C26" s="105">
        <v>633600</v>
      </c>
      <c r="D26" s="66" t="s">
        <v>19</v>
      </c>
      <c r="E26" s="105">
        <v>8</v>
      </c>
      <c r="F26" s="38">
        <v>784</v>
      </c>
      <c r="G26" s="38">
        <f t="shared" si="7"/>
        <v>786</v>
      </c>
      <c r="H26" s="38">
        <v>784</v>
      </c>
      <c r="I26" s="105">
        <v>2</v>
      </c>
      <c r="J26" s="59">
        <f t="shared" si="6"/>
        <v>100</v>
      </c>
      <c r="K26" s="12"/>
    </row>
    <row r="27" spans="1:11" ht="21.95" customHeight="1">
      <c r="A27" s="28">
        <v>44879</v>
      </c>
      <c r="B27" s="66" t="s">
        <v>201</v>
      </c>
      <c r="C27" s="105">
        <v>633600</v>
      </c>
      <c r="D27" s="66" t="s">
        <v>19</v>
      </c>
      <c r="E27" s="105">
        <v>8</v>
      </c>
      <c r="F27" s="38">
        <v>784</v>
      </c>
      <c r="G27" s="38">
        <f t="shared" si="7"/>
        <v>802</v>
      </c>
      <c r="H27" s="38">
        <v>800</v>
      </c>
      <c r="I27" s="105">
        <v>2</v>
      </c>
      <c r="J27" s="59">
        <f t="shared" si="6"/>
        <v>102.04081632653062</v>
      </c>
      <c r="K27" s="12"/>
    </row>
    <row r="28" spans="1:11" ht="21.95" customHeight="1">
      <c r="A28" s="28">
        <v>44880</v>
      </c>
      <c r="B28" s="66" t="s">
        <v>201</v>
      </c>
      <c r="C28" s="105">
        <v>633600</v>
      </c>
      <c r="D28" s="66" t="s">
        <v>19</v>
      </c>
      <c r="E28" s="105">
        <v>8</v>
      </c>
      <c r="F28" s="38">
        <v>784</v>
      </c>
      <c r="G28" s="38">
        <f t="shared" ref="G28" si="8">SUM(H28+I28)</f>
        <v>800</v>
      </c>
      <c r="H28" s="38">
        <v>800</v>
      </c>
      <c r="I28" s="105"/>
      <c r="J28" s="59">
        <f t="shared" si="6"/>
        <v>102.04081632653062</v>
      </c>
      <c r="K28" s="12"/>
    </row>
    <row r="29" spans="1:11" ht="21.95" customHeight="1">
      <c r="A29" s="28"/>
      <c r="B29" s="66"/>
      <c r="C29" s="12"/>
      <c r="D29" s="66"/>
      <c r="E29" s="12"/>
      <c r="F29" s="38"/>
      <c r="G29" s="38"/>
      <c r="H29" s="38"/>
      <c r="I29" s="12"/>
      <c r="J29" s="59"/>
      <c r="K29" s="12"/>
    </row>
    <row r="30" spans="1:11" ht="21.95" customHeight="1">
      <c r="A30" s="28"/>
      <c r="B30" s="66"/>
      <c r="C30" s="12"/>
      <c r="D30" s="66"/>
      <c r="E30" s="12"/>
      <c r="F30" s="38"/>
      <c r="G30" s="38"/>
      <c r="H30" s="38"/>
      <c r="I30" s="12"/>
      <c r="J30" s="59"/>
      <c r="K30" s="12"/>
    </row>
    <row r="31" spans="1:11" ht="21.95" customHeight="1">
      <c r="A31" s="48"/>
      <c r="B31" s="46"/>
      <c r="C31" s="46"/>
      <c r="D31" s="46"/>
      <c r="E31" s="46"/>
      <c r="F31" s="47"/>
      <c r="G31" s="47"/>
      <c r="H31" s="47"/>
      <c r="I31" s="46"/>
      <c r="J31" s="59"/>
      <c r="K31" s="12"/>
    </row>
    <row r="32" spans="1:11" ht="21.95" customHeight="1">
      <c r="A32" s="48"/>
      <c r="B32" s="46"/>
      <c r="C32" s="46"/>
      <c r="D32" s="46"/>
      <c r="E32" s="46"/>
      <c r="F32" s="47"/>
      <c r="G32" s="47"/>
      <c r="H32" s="47"/>
      <c r="I32" s="46"/>
      <c r="J32" s="59"/>
      <c r="K32" s="36"/>
    </row>
    <row r="33" spans="1:11" ht="21.95" customHeight="1">
      <c r="A33" s="46"/>
      <c r="B33" s="46"/>
      <c r="C33" s="46"/>
      <c r="D33" s="46"/>
      <c r="E33" s="46"/>
      <c r="F33" s="47"/>
      <c r="G33" s="47"/>
      <c r="H33" s="47"/>
      <c r="I33" s="46"/>
      <c r="J33" s="59"/>
      <c r="K33" s="36"/>
    </row>
    <row r="34" spans="1:11" ht="21.95" customHeight="1">
      <c r="A34" s="36"/>
      <c r="B34" s="36"/>
      <c r="C34" s="36"/>
      <c r="D34" s="36"/>
      <c r="E34" s="36"/>
      <c r="F34" s="36"/>
      <c r="G34" s="36"/>
      <c r="H34" s="36"/>
      <c r="I34" s="36"/>
      <c r="J34" s="59"/>
      <c r="K34" s="36"/>
    </row>
    <row r="35" spans="1:11" ht="21.95" customHeight="1">
      <c r="A35" s="36"/>
      <c r="B35" s="36"/>
      <c r="C35" s="36"/>
      <c r="D35" s="36"/>
      <c r="E35" s="36"/>
      <c r="F35" s="36"/>
      <c r="G35" s="36"/>
      <c r="H35" s="36"/>
      <c r="I35" s="36"/>
      <c r="J35" s="59"/>
      <c r="K35" s="36"/>
    </row>
    <row r="36" spans="1:11" ht="21.95" customHeight="1">
      <c r="A36" s="132" t="s">
        <v>25</v>
      </c>
      <c r="B36" s="132"/>
      <c r="C36" s="14"/>
      <c r="D36" s="15"/>
      <c r="E36" s="129" t="s">
        <v>26</v>
      </c>
      <c r="F36" s="130"/>
      <c r="G36" s="131"/>
      <c r="H36" s="131"/>
      <c r="I36" s="131"/>
      <c r="J36" s="131"/>
      <c r="K36" s="131"/>
    </row>
    <row r="37" spans="1:11" ht="21.95" customHeight="1">
      <c r="A37" s="132" t="s">
        <v>27</v>
      </c>
      <c r="B37" s="132"/>
      <c r="C37" s="50">
        <f>SUM(F13:F99)</f>
        <v>9557</v>
      </c>
      <c r="D37" s="15"/>
      <c r="E37" s="15"/>
      <c r="F37" s="133"/>
      <c r="G37" s="133"/>
      <c r="H37" s="133"/>
      <c r="I37" s="16"/>
      <c r="J37" s="16"/>
      <c r="K37" s="20"/>
    </row>
    <row r="38" spans="1:11" ht="21.95" customHeight="1">
      <c r="A38" s="132" t="s">
        <v>28</v>
      </c>
      <c r="B38" s="132"/>
      <c r="C38" s="50">
        <f>SUM(H7:H35)</f>
        <v>12112</v>
      </c>
      <c r="D38" s="15"/>
      <c r="E38" s="15"/>
      <c r="F38" s="16"/>
      <c r="G38" s="16"/>
      <c r="H38" s="16"/>
      <c r="I38" s="16"/>
      <c r="J38" s="16"/>
      <c r="K38" s="20"/>
    </row>
    <row r="39" spans="1:11" ht="21.95" customHeight="1">
      <c r="A39" s="134" t="s">
        <v>29</v>
      </c>
      <c r="B39" s="132"/>
      <c r="C39" s="34">
        <f>SUM(J10:J35)</f>
        <v>1913.3863361295439</v>
      </c>
      <c r="D39" s="15"/>
      <c r="E39" s="15"/>
      <c r="F39" s="133"/>
      <c r="G39" s="133"/>
      <c r="H39" s="133"/>
      <c r="I39" s="133"/>
      <c r="J39" s="16"/>
      <c r="K39" s="135"/>
    </row>
    <row r="40" spans="1:11" ht="21.95" customHeight="1">
      <c r="A40" s="134" t="s">
        <v>30</v>
      </c>
      <c r="B40" s="132"/>
      <c r="C40" s="14">
        <f>COUNTA(B10:B35)</f>
        <v>19</v>
      </c>
      <c r="D40" s="15"/>
      <c r="E40" s="15"/>
      <c r="F40" s="133"/>
      <c r="G40" s="133"/>
      <c r="H40" s="133"/>
      <c r="I40" s="133"/>
      <c r="J40" s="16"/>
      <c r="K40" s="135"/>
    </row>
    <row r="41" spans="1:11" ht="21.95" customHeight="1">
      <c r="A41" s="127" t="s">
        <v>31</v>
      </c>
      <c r="B41" s="127"/>
      <c r="C41" s="34">
        <f>C39/C40</f>
        <v>100.7045440068181</v>
      </c>
      <c r="D41" s="15"/>
      <c r="E41" s="15"/>
      <c r="F41" s="133"/>
      <c r="G41" s="133"/>
      <c r="H41" s="133"/>
      <c r="I41" s="133"/>
      <c r="J41" s="16"/>
      <c r="K41" s="135"/>
    </row>
    <row r="42" spans="1:11" ht="21.95" customHeight="1" thickBot="1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25"/>
    </row>
    <row r="43" spans="1:11" ht="21.95" customHeight="1" thickTop="1"/>
    <row r="44" spans="1:11" ht="21.95" customHeight="1"/>
    <row r="45" spans="1:11" ht="21.95" customHeight="1"/>
    <row r="46" spans="1:11" ht="21.95" customHeight="1"/>
    <row r="47" spans="1:11" ht="21.95" customHeight="1"/>
    <row r="48" spans="1:11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spans="1:12" ht="21" customHeight="1"/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39:B39"/>
    <mergeCell ref="A40:B40"/>
    <mergeCell ref="A41:B41"/>
    <mergeCell ref="I39:I41"/>
    <mergeCell ref="K39:K41"/>
    <mergeCell ref="F39:H41"/>
    <mergeCell ref="A36:B36"/>
    <mergeCell ref="E36:K36"/>
    <mergeCell ref="A37:B37"/>
    <mergeCell ref="F37:H37"/>
    <mergeCell ref="A38:B38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2049" r:id="rId3">
          <objectPr defaultSize="0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390525</xdr:colOff>
                <xdr:row>3</xdr:row>
                <xdr:rowOff>0</xdr:rowOff>
              </to>
            </anchor>
          </objectPr>
        </oleObject>
      </mc:Choice>
      <mc:Fallback>
        <oleObject progId="PBrush" shapeId="2049" r:id="rId3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54"/>
  <sheetViews>
    <sheetView topLeftCell="A2" zoomScale="50" zoomScaleNormal="50" workbookViewId="0">
      <selection activeCell="I17" sqref="I17"/>
    </sheetView>
  </sheetViews>
  <sheetFormatPr defaultColWidth="9" defaultRowHeight="15.75"/>
  <cols>
    <col min="1" max="1" width="9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129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 t="shared" ref="G10:G16" si="0">SUM(H10+I10)</f>
        <v>65</v>
      </c>
      <c r="H10" s="12">
        <v>63</v>
      </c>
      <c r="I10" s="12">
        <v>2</v>
      </c>
      <c r="J10" s="35">
        <f t="shared" ref="J10:J16" si="1">H10/F10*100</f>
        <v>6.3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si="0"/>
        <v>100</v>
      </c>
      <c r="H11" s="12">
        <v>100</v>
      </c>
      <c r="I11" s="12"/>
      <c r="J11" s="35">
        <f t="shared" si="1"/>
        <v>10</v>
      </c>
      <c r="K11" s="24"/>
    </row>
    <row r="12" spans="1:11" ht="21.95" customHeight="1">
      <c r="A12" s="29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0"/>
        <v>150</v>
      </c>
      <c r="H12" s="12">
        <v>150</v>
      </c>
      <c r="I12" s="12"/>
      <c r="J12" s="35">
        <f t="shared" si="1"/>
        <v>37.5</v>
      </c>
      <c r="K12" s="24"/>
    </row>
    <row r="13" spans="1:11" ht="21.95" customHeight="1">
      <c r="A13" s="29">
        <v>44844</v>
      </c>
      <c r="B13" s="12" t="s">
        <v>46</v>
      </c>
      <c r="C13" s="12" t="s">
        <v>47</v>
      </c>
      <c r="D13" s="12" t="s">
        <v>19</v>
      </c>
      <c r="E13" s="12">
        <v>8</v>
      </c>
      <c r="F13" s="12">
        <v>800</v>
      </c>
      <c r="G13" s="12">
        <f t="shared" si="0"/>
        <v>205</v>
      </c>
      <c r="H13" s="12">
        <v>200</v>
      </c>
      <c r="I13" s="12">
        <v>5</v>
      </c>
      <c r="J13" s="35">
        <f t="shared" si="1"/>
        <v>25</v>
      </c>
      <c r="K13" s="24"/>
    </row>
    <row r="14" spans="1:11" ht="21.95" customHeight="1">
      <c r="A14" s="29">
        <v>44845</v>
      </c>
      <c r="B14" s="12" t="s">
        <v>46</v>
      </c>
      <c r="C14" s="12" t="s">
        <v>47</v>
      </c>
      <c r="D14" s="12" t="s">
        <v>19</v>
      </c>
      <c r="E14" s="12">
        <v>8</v>
      </c>
      <c r="F14" s="12">
        <v>800</v>
      </c>
      <c r="G14" s="12">
        <f t="shared" si="0"/>
        <v>250</v>
      </c>
      <c r="H14" s="12">
        <v>250</v>
      </c>
      <c r="I14" s="12"/>
      <c r="J14" s="35">
        <f t="shared" si="1"/>
        <v>31.25</v>
      </c>
      <c r="K14" s="24"/>
    </row>
    <row r="15" spans="1:11" ht="21.95" customHeight="1">
      <c r="A15" s="28">
        <v>44846</v>
      </c>
      <c r="B15" s="12" t="s">
        <v>46</v>
      </c>
      <c r="C15" s="12" t="s">
        <v>47</v>
      </c>
      <c r="D15" s="12" t="s">
        <v>19</v>
      </c>
      <c r="E15" s="12">
        <v>8</v>
      </c>
      <c r="F15" s="12">
        <v>800</v>
      </c>
      <c r="G15" s="12">
        <f t="shared" si="0"/>
        <v>502</v>
      </c>
      <c r="H15" s="12">
        <v>500</v>
      </c>
      <c r="I15" s="12">
        <v>2</v>
      </c>
      <c r="J15" s="35">
        <f t="shared" si="1"/>
        <v>62.5</v>
      </c>
      <c r="K15" s="24"/>
    </row>
    <row r="16" spans="1:11" ht="21.95" customHeight="1">
      <c r="A16" s="28">
        <v>44847</v>
      </c>
      <c r="B16" s="12" t="s">
        <v>46</v>
      </c>
      <c r="C16" s="12" t="s">
        <v>47</v>
      </c>
      <c r="D16" s="12" t="s">
        <v>19</v>
      </c>
      <c r="E16" s="12">
        <v>8</v>
      </c>
      <c r="F16" s="12">
        <v>800</v>
      </c>
      <c r="G16" s="12">
        <f t="shared" si="0"/>
        <v>500</v>
      </c>
      <c r="H16" s="12">
        <v>500</v>
      </c>
      <c r="I16" s="12"/>
      <c r="J16" s="35">
        <f t="shared" si="1"/>
        <v>62.5</v>
      </c>
      <c r="K16" s="24"/>
    </row>
    <row r="17" spans="1:11" ht="21.95" customHeight="1">
      <c r="A17" s="29">
        <v>44848</v>
      </c>
      <c r="B17" s="105" t="s">
        <v>46</v>
      </c>
      <c r="C17" s="105" t="s">
        <v>47</v>
      </c>
      <c r="D17" s="105" t="s">
        <v>19</v>
      </c>
      <c r="E17" s="105">
        <v>8</v>
      </c>
      <c r="F17" s="105">
        <v>800</v>
      </c>
      <c r="G17" s="105">
        <f t="shared" ref="G17" si="2">SUM(H17+I17)</f>
        <v>502</v>
      </c>
      <c r="H17" s="105">
        <v>500</v>
      </c>
      <c r="I17" s="105">
        <v>2</v>
      </c>
      <c r="J17" s="35">
        <f t="shared" ref="J17" si="3">H17/F17*100</f>
        <v>62.5</v>
      </c>
      <c r="K17" s="24"/>
    </row>
    <row r="18" spans="1:11" ht="21.95" customHeight="1">
      <c r="A18" s="26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6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6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36"/>
      <c r="I25" s="36"/>
      <c r="J25" s="35"/>
      <c r="K25" s="24"/>
    </row>
    <row r="26" spans="1:11" ht="21.95" customHeight="1">
      <c r="A26" s="12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31"/>
      <c r="C27" s="31"/>
      <c r="D27" s="12"/>
      <c r="E27" s="31"/>
      <c r="F27" s="31"/>
      <c r="G27" s="12"/>
      <c r="H27" s="31"/>
      <c r="I27" s="31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6400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2263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297.55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37.193750000000001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06"/>
  <sheetViews>
    <sheetView topLeftCell="A2" zoomScale="64" zoomScaleNormal="64" workbookViewId="0">
      <selection activeCell="G8" sqref="G8:K8"/>
    </sheetView>
  </sheetViews>
  <sheetFormatPr defaultColWidth="9" defaultRowHeight="15.75"/>
  <cols>
    <col min="1" max="1" width="10.375" customWidth="1"/>
    <col min="2" max="2" width="17.375" customWidth="1"/>
    <col min="3" max="3" width="19" customWidth="1"/>
    <col min="4" max="4" width="13.125" customWidth="1"/>
    <col min="5" max="5" width="9.5" customWidth="1"/>
    <col min="6" max="10" width="8.625" customWidth="1"/>
    <col min="11" max="11" width="12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48</v>
      </c>
      <c r="C7" s="123"/>
      <c r="D7" s="123"/>
      <c r="E7" s="123"/>
      <c r="F7" s="6" t="s">
        <v>3</v>
      </c>
      <c r="G7" s="123" t="s">
        <v>230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12" t="s">
        <v>49</v>
      </c>
      <c r="E10" s="12">
        <v>8</v>
      </c>
      <c r="F10" s="38">
        <v>3000</v>
      </c>
      <c r="G10" s="38">
        <f>SUM(H10+I10)</f>
        <v>1015</v>
      </c>
      <c r="H10" s="38">
        <v>1000</v>
      </c>
      <c r="I10" s="12">
        <v>15</v>
      </c>
      <c r="J10" s="35">
        <f t="shared" ref="J10:J19" si="0">H10/F10*100</f>
        <v>33.333333333333329</v>
      </c>
      <c r="K10" s="24"/>
    </row>
    <row r="11" spans="1:11" ht="21.95" customHeight="1">
      <c r="A11" s="29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38">
        <v>3000</v>
      </c>
      <c r="G11" s="38">
        <f t="shared" ref="G11:G19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46</v>
      </c>
      <c r="C12" s="12">
        <v>2111</v>
      </c>
      <c r="D12" s="12" t="s">
        <v>33</v>
      </c>
      <c r="E12" s="12">
        <v>8</v>
      </c>
      <c r="F12" s="38">
        <v>3000</v>
      </c>
      <c r="G12" s="38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7">
        <v>44844</v>
      </c>
      <c r="B13" s="12" t="s">
        <v>40</v>
      </c>
      <c r="C13" s="12" t="s">
        <v>39</v>
      </c>
      <c r="D13" s="12" t="s">
        <v>33</v>
      </c>
      <c r="E13" s="12">
        <v>8</v>
      </c>
      <c r="F13" s="38">
        <v>3000</v>
      </c>
      <c r="G13" s="38">
        <f t="shared" si="1"/>
        <v>1012</v>
      </c>
      <c r="H13" s="12">
        <v>1000</v>
      </c>
      <c r="I13" s="12">
        <v>12</v>
      </c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50</v>
      </c>
      <c r="C14" s="12" t="s">
        <v>42</v>
      </c>
      <c r="D14" s="12" t="s">
        <v>33</v>
      </c>
      <c r="E14" s="12">
        <v>8</v>
      </c>
      <c r="F14" s="38">
        <v>3000</v>
      </c>
      <c r="G14" s="38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9">
        <v>44846</v>
      </c>
      <c r="B15" s="12" t="s">
        <v>50</v>
      </c>
      <c r="C15" s="12" t="s">
        <v>42</v>
      </c>
      <c r="D15" s="12" t="s">
        <v>33</v>
      </c>
      <c r="E15" s="12">
        <v>8</v>
      </c>
      <c r="F15" s="38">
        <v>3000</v>
      </c>
      <c r="G15" s="38">
        <f t="shared" si="1"/>
        <v>1021</v>
      </c>
      <c r="H15" s="12">
        <v>1000</v>
      </c>
      <c r="I15" s="12">
        <v>21</v>
      </c>
      <c r="J15" s="35">
        <f t="shared" si="0"/>
        <v>33.333333333333329</v>
      </c>
      <c r="K15" s="24"/>
    </row>
    <row r="16" spans="1:11" ht="21.95" customHeight="1">
      <c r="A16" s="29">
        <v>44847</v>
      </c>
      <c r="B16" s="12" t="s">
        <v>46</v>
      </c>
      <c r="C16" s="12">
        <v>2111</v>
      </c>
      <c r="D16" s="12" t="s">
        <v>33</v>
      </c>
      <c r="E16" s="12">
        <v>2</v>
      </c>
      <c r="F16" s="38">
        <v>750</v>
      </c>
      <c r="G16" s="38">
        <f t="shared" si="1"/>
        <v>365</v>
      </c>
      <c r="H16" s="12">
        <v>365</v>
      </c>
      <c r="I16" s="12"/>
      <c r="J16" s="35">
        <f t="shared" si="0"/>
        <v>48.666666666666671</v>
      </c>
      <c r="K16" s="24"/>
    </row>
    <row r="17" spans="1:11" ht="21.95" customHeight="1">
      <c r="A17" s="26"/>
      <c r="B17" s="12" t="s">
        <v>40</v>
      </c>
      <c r="C17" s="12" t="s">
        <v>39</v>
      </c>
      <c r="D17" s="12" t="s">
        <v>33</v>
      </c>
      <c r="E17" s="12">
        <v>2</v>
      </c>
      <c r="F17" s="38">
        <v>750</v>
      </c>
      <c r="G17" s="38">
        <f t="shared" si="1"/>
        <v>222</v>
      </c>
      <c r="H17" s="38">
        <v>210</v>
      </c>
      <c r="I17" s="12">
        <v>12</v>
      </c>
      <c r="J17" s="35">
        <f t="shared" si="0"/>
        <v>28.000000000000004</v>
      </c>
      <c r="K17" s="24"/>
    </row>
    <row r="18" spans="1:11" ht="21.95" customHeight="1">
      <c r="A18" s="39"/>
      <c r="B18" s="12" t="s">
        <v>50</v>
      </c>
      <c r="C18" s="12" t="s">
        <v>42</v>
      </c>
      <c r="D18" s="12" t="s">
        <v>33</v>
      </c>
      <c r="E18" s="12">
        <v>2</v>
      </c>
      <c r="F18" s="38">
        <v>750</v>
      </c>
      <c r="G18" s="38">
        <f t="shared" si="1"/>
        <v>200</v>
      </c>
      <c r="H18" s="38">
        <v>200</v>
      </c>
      <c r="I18" s="12"/>
      <c r="J18" s="35">
        <f t="shared" si="0"/>
        <v>26.666666666666668</v>
      </c>
      <c r="K18" s="24"/>
    </row>
    <row r="19" spans="1:11" ht="21.95" customHeight="1">
      <c r="A19" s="67">
        <v>44848</v>
      </c>
      <c r="B19" s="66" t="s">
        <v>40</v>
      </c>
      <c r="C19" s="66" t="s">
        <v>39</v>
      </c>
      <c r="D19" s="66" t="s">
        <v>33</v>
      </c>
      <c r="E19" s="12">
        <v>8</v>
      </c>
      <c r="F19" s="38">
        <v>3000</v>
      </c>
      <c r="G19" s="38">
        <f t="shared" si="1"/>
        <v>1555</v>
      </c>
      <c r="H19" s="38">
        <v>1400</v>
      </c>
      <c r="I19" s="12">
        <v>155</v>
      </c>
      <c r="J19" s="35">
        <f t="shared" si="0"/>
        <v>46.666666666666664</v>
      </c>
      <c r="K19" s="24"/>
    </row>
    <row r="20" spans="1:11" ht="21.95" customHeight="1">
      <c r="A20" s="28"/>
      <c r="B20" s="12"/>
      <c r="C20" s="12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67"/>
      <c r="B21" s="12"/>
      <c r="C21" s="12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67"/>
      <c r="B22" s="12"/>
      <c r="C22" s="12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A23" s="90"/>
      <c r="B23" s="12"/>
      <c r="C23" s="12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29"/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9"/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9"/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29"/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6"/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11"/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12"/>
      <c r="D32" s="12"/>
      <c r="E32" s="12"/>
      <c r="F32" s="38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38"/>
      <c r="G33" s="38"/>
      <c r="H33" s="12"/>
      <c r="I33" s="12"/>
      <c r="J33" s="35"/>
      <c r="K33" s="24"/>
    </row>
    <row r="34" spans="1:11" ht="21.95" customHeight="1">
      <c r="A34" s="26"/>
      <c r="B34" s="12"/>
      <c r="C34" s="12"/>
      <c r="D34" s="12"/>
      <c r="E34" s="12"/>
      <c r="F34" s="38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38"/>
      <c r="G35" s="38"/>
      <c r="H35" s="12"/>
      <c r="I35" s="12"/>
      <c r="J35" s="35"/>
      <c r="K35" s="24"/>
    </row>
    <row r="36" spans="1:11" ht="21.95" customHeight="1">
      <c r="A36" s="31"/>
      <c r="B36" s="12"/>
      <c r="C36" s="12"/>
      <c r="D36" s="12"/>
      <c r="E36" s="12"/>
      <c r="F36" s="38"/>
      <c r="G36" s="38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38"/>
      <c r="G37" s="36"/>
      <c r="H37" s="12"/>
      <c r="I37" s="36"/>
      <c r="J37" s="35"/>
      <c r="K37" s="24"/>
    </row>
    <row r="38" spans="1:11" ht="21.95" customHeight="1">
      <c r="A38" s="3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38"/>
      <c r="G39" s="12"/>
      <c r="H39" s="12"/>
      <c r="I39" s="12"/>
      <c r="J39" s="35"/>
      <c r="K39" s="24"/>
    </row>
    <row r="40" spans="1:11" ht="21.95" customHeight="1">
      <c r="A40" s="31"/>
      <c r="B40" s="12"/>
      <c r="C40" s="12"/>
      <c r="D40" s="12"/>
      <c r="E40" s="12"/>
      <c r="F40" s="38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38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6"/>
      <c r="H43" s="12"/>
      <c r="I43" s="36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12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12"/>
      <c r="H45" s="12"/>
      <c r="I45" s="12"/>
      <c r="J45" s="35"/>
      <c r="K45" s="24"/>
    </row>
    <row r="46" spans="1:11" ht="21.95" customHeight="1">
      <c r="A46" s="42"/>
      <c r="B46" s="12"/>
      <c r="C46" s="12"/>
      <c r="D46" s="12"/>
      <c r="E46" s="12"/>
      <c r="F46" s="38"/>
      <c r="G46" s="45"/>
      <c r="H46" s="45"/>
      <c r="I46" s="43"/>
      <c r="J46" s="35"/>
      <c r="K46" s="24"/>
    </row>
    <row r="47" spans="1:11" ht="21.95" customHeight="1">
      <c r="A47" s="43"/>
      <c r="B47" s="12"/>
      <c r="C47" s="12"/>
      <c r="D47" s="12"/>
      <c r="E47" s="12"/>
      <c r="F47" s="38"/>
      <c r="G47" s="43"/>
      <c r="H47" s="43"/>
      <c r="I47" s="43"/>
      <c r="J47" s="35"/>
      <c r="K47" s="24"/>
    </row>
    <row r="48" spans="1:11" ht="21" customHeight="1">
      <c r="A48" s="42"/>
      <c r="B48" s="12"/>
      <c r="C48" s="12"/>
      <c r="D48" s="12"/>
      <c r="E48" s="12"/>
      <c r="F48" s="45"/>
      <c r="G48" s="43"/>
      <c r="H48" s="43"/>
      <c r="I48" s="43"/>
      <c r="J48" s="35"/>
      <c r="K48" s="51"/>
    </row>
    <row r="49" spans="1:11" ht="21" customHeight="1">
      <c r="A49" s="43"/>
      <c r="B49" s="12"/>
      <c r="C49" s="12"/>
      <c r="D49" s="12"/>
      <c r="E49" s="12"/>
      <c r="F49" s="38"/>
      <c r="G49" s="43"/>
      <c r="H49" s="43"/>
      <c r="I49" s="43"/>
      <c r="J49" s="35"/>
      <c r="K49" s="12"/>
    </row>
    <row r="50" spans="1:11" ht="21" customHeight="1">
      <c r="A50" s="42"/>
      <c r="B50" s="12"/>
      <c r="C50" s="12"/>
      <c r="D50" s="12"/>
      <c r="E50" s="12"/>
      <c r="F50" s="45"/>
      <c r="G50" s="45"/>
      <c r="H50" s="45"/>
      <c r="I50" s="43"/>
      <c r="J50" s="35"/>
      <c r="K50" s="12"/>
    </row>
    <row r="51" spans="1:11" ht="21" customHeight="1">
      <c r="A51" s="46"/>
      <c r="B51" s="12"/>
      <c r="C51" s="12"/>
      <c r="D51" s="12"/>
      <c r="E51" s="12"/>
      <c r="F51" s="45"/>
      <c r="G51" s="45"/>
      <c r="H51" s="45"/>
      <c r="I51" s="43"/>
      <c r="J51" s="35"/>
      <c r="K51" s="52"/>
    </row>
    <row r="52" spans="1:11" ht="21" customHeight="1">
      <c r="A52" s="42"/>
      <c r="B52" s="12"/>
      <c r="C52" s="12"/>
      <c r="D52" s="12"/>
      <c r="E52" s="12"/>
      <c r="F52" s="45"/>
      <c r="G52" s="45"/>
      <c r="H52" s="45"/>
      <c r="I52" s="43"/>
      <c r="J52" s="35"/>
      <c r="K52" s="52"/>
    </row>
    <row r="53" spans="1:11" ht="21" customHeight="1">
      <c r="A53" s="46"/>
      <c r="B53" s="46"/>
      <c r="C53" s="46"/>
      <c r="D53" s="46"/>
      <c r="E53" s="46"/>
      <c r="F53" s="46"/>
      <c r="G53" s="46"/>
      <c r="H53" s="46"/>
      <c r="I53" s="46"/>
      <c r="J53" s="35"/>
      <c r="K53" s="52"/>
    </row>
    <row r="54" spans="1:11" ht="21" customHeight="1">
      <c r="A54" s="46"/>
      <c r="B54" s="46"/>
      <c r="C54" s="46"/>
      <c r="D54" s="46"/>
      <c r="E54" s="46"/>
      <c r="F54" s="47"/>
      <c r="G54" s="46"/>
      <c r="H54" s="46"/>
      <c r="I54" s="46"/>
      <c r="J54" s="35"/>
      <c r="K54" s="52"/>
    </row>
    <row r="55" spans="1:11" ht="21" customHeight="1">
      <c r="A55" s="48"/>
      <c r="B55" s="46"/>
      <c r="C55" s="46"/>
      <c r="D55" s="46"/>
      <c r="E55" s="46"/>
      <c r="F55" s="47"/>
      <c r="G55" s="47"/>
      <c r="H55" s="47"/>
      <c r="I55" s="46"/>
      <c r="J55" s="35"/>
      <c r="K55" s="49"/>
    </row>
    <row r="56" spans="1:11" ht="21" customHeight="1">
      <c r="A56" s="46"/>
      <c r="B56" s="46"/>
      <c r="C56" s="46"/>
      <c r="D56" s="46"/>
      <c r="E56" s="46"/>
      <c r="F56" s="47"/>
      <c r="G56" s="47"/>
      <c r="H56" s="47"/>
      <c r="I56" s="46"/>
      <c r="J56" s="35"/>
      <c r="K56" s="49"/>
    </row>
    <row r="57" spans="1:11" ht="21" customHeight="1">
      <c r="A57" s="49"/>
      <c r="B57" s="49"/>
      <c r="C57" s="49"/>
      <c r="D57" s="49"/>
      <c r="E57" s="49"/>
      <c r="F57" s="49"/>
      <c r="G57" s="49"/>
      <c r="H57" s="49"/>
      <c r="I57" s="49"/>
      <c r="J57" s="35"/>
      <c r="K57" s="49"/>
    </row>
    <row r="58" spans="1:11" ht="21" customHeight="1">
      <c r="A58" s="49"/>
      <c r="B58" s="49"/>
      <c r="C58" s="49"/>
      <c r="D58" s="49"/>
      <c r="E58" s="49"/>
      <c r="F58" s="49"/>
      <c r="G58" s="49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COUNT(A21:A58)</f>
        <v>0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SUM(F10:F58)</f>
        <v>23250</v>
      </c>
      <c r="D60" s="15"/>
      <c r="E60" s="15"/>
      <c r="F60" s="133"/>
      <c r="G60" s="133"/>
      <c r="H60" s="133"/>
      <c r="I60" s="16"/>
      <c r="J60" s="16"/>
      <c r="K60" s="20"/>
    </row>
    <row r="61" spans="1:11" ht="21" customHeight="1">
      <c r="A61" s="132" t="s">
        <v>28</v>
      </c>
      <c r="B61" s="132"/>
      <c r="C61" s="50">
        <f>SUM(H10:H58)</f>
        <v>8175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4" t="s">
        <v>29</v>
      </c>
      <c r="B62" s="132"/>
      <c r="C62" s="34">
        <f>SUM(J10:J58)</f>
        <v>350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34" t="s">
        <v>30</v>
      </c>
      <c r="B63" s="132"/>
      <c r="C63" s="14">
        <f>COUNTA(B10:B58)</f>
        <v>10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27" t="s">
        <v>31</v>
      </c>
      <c r="B64" s="127"/>
      <c r="C64" s="34">
        <f>C62/C63</f>
        <v>35</v>
      </c>
      <c r="D64" s="15"/>
      <c r="E64" s="15"/>
      <c r="F64" s="133"/>
      <c r="G64" s="133"/>
      <c r="H64" s="133"/>
      <c r="I64" s="133"/>
      <c r="J64" s="16"/>
      <c r="K64" s="135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54"/>
  <sheetViews>
    <sheetView topLeftCell="A3" zoomScale="50" zoomScaleNormal="50" workbookViewId="0">
      <selection activeCell="B7" sqref="B7:E7"/>
    </sheetView>
  </sheetViews>
  <sheetFormatPr defaultColWidth="9" defaultRowHeight="15.75"/>
  <cols>
    <col min="1" max="1" width="13.25" customWidth="1"/>
    <col min="2" max="2" width="18.375" customWidth="1"/>
    <col min="3" max="3" width="15.87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51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52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12" t="s">
        <v>32</v>
      </c>
      <c r="C10" s="72">
        <v>86901</v>
      </c>
      <c r="D10" s="12" t="s">
        <v>19</v>
      </c>
      <c r="E10" s="12">
        <v>8</v>
      </c>
      <c r="F10" s="12">
        <v>800</v>
      </c>
      <c r="G10" s="12">
        <f t="shared" ref="G10:G17" si="0">SUM(H10+I10)</f>
        <v>42</v>
      </c>
      <c r="H10" s="12">
        <v>35</v>
      </c>
      <c r="I10" s="12">
        <v>7</v>
      </c>
      <c r="J10" s="35">
        <f t="shared" ref="J10:J17" si="1">H10/F10*100</f>
        <v>4.375</v>
      </c>
      <c r="K10" s="24"/>
    </row>
    <row r="11" spans="1:11" ht="21.95" customHeight="1">
      <c r="A11" s="29">
        <v>44840</v>
      </c>
      <c r="B11" s="12" t="s">
        <v>22</v>
      </c>
      <c r="C11" s="72" t="s">
        <v>23</v>
      </c>
      <c r="D11" s="12" t="s">
        <v>19</v>
      </c>
      <c r="E11" s="12">
        <v>8</v>
      </c>
      <c r="F11" s="12">
        <v>400</v>
      </c>
      <c r="G11" s="12">
        <f t="shared" si="0"/>
        <v>50</v>
      </c>
      <c r="H11" s="12">
        <v>50</v>
      </c>
      <c r="I11" s="12"/>
      <c r="J11" s="35">
        <f t="shared" si="1"/>
        <v>12.5</v>
      </c>
      <c r="K11" s="24"/>
    </row>
    <row r="12" spans="1:11" ht="21.95" customHeight="1">
      <c r="A12" s="29">
        <v>44841</v>
      </c>
      <c r="B12" s="12" t="s">
        <v>22</v>
      </c>
      <c r="C12" s="72" t="s">
        <v>23</v>
      </c>
      <c r="D12" s="12" t="s">
        <v>19</v>
      </c>
      <c r="E12" s="12">
        <v>8</v>
      </c>
      <c r="F12" s="12">
        <v>400</v>
      </c>
      <c r="G12" s="12">
        <f t="shared" si="0"/>
        <v>133</v>
      </c>
      <c r="H12" s="12">
        <v>130</v>
      </c>
      <c r="I12" s="12">
        <v>3</v>
      </c>
      <c r="J12" s="35">
        <f t="shared" si="1"/>
        <v>32.5</v>
      </c>
      <c r="K12" s="24"/>
    </row>
    <row r="13" spans="1:11" ht="21.95" customHeight="1">
      <c r="A13" s="28">
        <v>44844</v>
      </c>
      <c r="B13" s="12" t="s">
        <v>43</v>
      </c>
      <c r="C13" s="72" t="s">
        <v>53</v>
      </c>
      <c r="D13" s="12" t="s">
        <v>19</v>
      </c>
      <c r="E13" s="12">
        <v>8</v>
      </c>
      <c r="F13" s="12">
        <v>856</v>
      </c>
      <c r="G13" s="12">
        <f t="shared" si="0"/>
        <v>73</v>
      </c>
      <c r="H13" s="12">
        <v>73</v>
      </c>
      <c r="I13" s="12"/>
      <c r="J13" s="35">
        <f t="shared" si="1"/>
        <v>8.5280373831775691</v>
      </c>
      <c r="K13" s="24"/>
    </row>
    <row r="14" spans="1:11" ht="21.95" customHeight="1">
      <c r="A14" s="28">
        <v>44845</v>
      </c>
      <c r="B14" s="12" t="s">
        <v>32</v>
      </c>
      <c r="C14" s="72">
        <v>86901</v>
      </c>
      <c r="D14" s="12" t="s">
        <v>19</v>
      </c>
      <c r="E14" s="12">
        <v>8</v>
      </c>
      <c r="F14" s="12">
        <v>800</v>
      </c>
      <c r="G14" s="12">
        <f t="shared" si="0"/>
        <v>152</v>
      </c>
      <c r="H14" s="12">
        <v>150</v>
      </c>
      <c r="I14" s="12">
        <v>2</v>
      </c>
      <c r="J14" s="35">
        <f t="shared" si="1"/>
        <v>18.75</v>
      </c>
      <c r="K14" s="24"/>
    </row>
    <row r="15" spans="1:11" ht="21.95" customHeight="1">
      <c r="A15" s="28">
        <v>44846</v>
      </c>
      <c r="B15" s="12" t="s">
        <v>32</v>
      </c>
      <c r="C15" s="72">
        <v>86901</v>
      </c>
      <c r="D15" s="66" t="s">
        <v>19</v>
      </c>
      <c r="E15" s="12">
        <v>8</v>
      </c>
      <c r="F15" s="12">
        <v>800</v>
      </c>
      <c r="G15" s="12">
        <f t="shared" si="0"/>
        <v>150</v>
      </c>
      <c r="H15" s="12">
        <v>150</v>
      </c>
      <c r="I15" s="12"/>
      <c r="J15" s="35">
        <f t="shared" si="1"/>
        <v>18.75</v>
      </c>
      <c r="K15" s="24"/>
    </row>
    <row r="16" spans="1:11" ht="21.95" customHeight="1">
      <c r="A16" s="28">
        <v>44847</v>
      </c>
      <c r="B16" s="12" t="s">
        <v>32</v>
      </c>
      <c r="C16" s="72">
        <v>86901</v>
      </c>
      <c r="D16" s="12" t="s">
        <v>19</v>
      </c>
      <c r="E16" s="12">
        <v>8</v>
      </c>
      <c r="F16" s="12">
        <v>800</v>
      </c>
      <c r="G16" s="12">
        <f t="shared" si="0"/>
        <v>156</v>
      </c>
      <c r="H16" s="12">
        <v>155</v>
      </c>
      <c r="I16" s="66">
        <v>1</v>
      </c>
      <c r="J16" s="35">
        <f t="shared" si="1"/>
        <v>19.375</v>
      </c>
      <c r="K16" s="24"/>
    </row>
    <row r="17" spans="1:11" ht="21.95" customHeight="1">
      <c r="A17" s="29">
        <v>44848</v>
      </c>
      <c r="B17" s="12" t="s">
        <v>32</v>
      </c>
      <c r="C17" s="72">
        <v>86901</v>
      </c>
      <c r="D17" s="12" t="s">
        <v>19</v>
      </c>
      <c r="E17" s="12">
        <v>8</v>
      </c>
      <c r="F17" s="12">
        <v>800</v>
      </c>
      <c r="G17" s="12">
        <f t="shared" si="0"/>
        <v>156</v>
      </c>
      <c r="H17" s="12">
        <v>155</v>
      </c>
      <c r="I17" s="12">
        <v>1</v>
      </c>
      <c r="J17" s="35">
        <f t="shared" si="1"/>
        <v>19.375</v>
      </c>
      <c r="K17" s="24"/>
    </row>
    <row r="18" spans="1:11" ht="21.95" customHeight="1">
      <c r="A18" s="26"/>
      <c r="B18" s="12"/>
      <c r="C18" s="7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6"/>
      <c r="B19" s="12"/>
      <c r="C19" s="7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6"/>
      <c r="B20" s="12"/>
      <c r="C20" s="7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7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7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7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72"/>
      <c r="D24" s="12"/>
      <c r="E24" s="12"/>
      <c r="F24" s="12"/>
      <c r="G24" s="12"/>
      <c r="H24" s="36"/>
      <c r="I24" s="36"/>
      <c r="J24" s="35"/>
      <c r="K24" s="24"/>
    </row>
    <row r="25" spans="1:11" ht="21.95" customHeight="1">
      <c r="A25" s="31"/>
      <c r="B25" s="12"/>
      <c r="C25" s="7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7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7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7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2"/>
      <c r="B29" s="12"/>
      <c r="C29" s="7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6"/>
      <c r="B30" s="12"/>
      <c r="C30" s="7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7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1"/>
      <c r="B32" s="12"/>
      <c r="C32" s="7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7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7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7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7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7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7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7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7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7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7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7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7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7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7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7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5656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898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134.15303738317758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16.769129672897197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06"/>
  <sheetViews>
    <sheetView topLeftCell="A62" zoomScale="50" zoomScaleNormal="50" workbookViewId="0">
      <selection activeCell="G66" sqref="G66"/>
    </sheetView>
  </sheetViews>
  <sheetFormatPr defaultColWidth="9" defaultRowHeight="15.75"/>
  <cols>
    <col min="1" max="1" width="10.375" customWidth="1"/>
    <col min="2" max="2" width="15.875" customWidth="1"/>
    <col min="3" max="3" width="13.125" customWidth="1"/>
    <col min="4" max="4" width="11.75" customWidth="1"/>
    <col min="5" max="5" width="10" customWidth="1"/>
    <col min="6" max="10" width="8.625" customWidth="1"/>
    <col min="11" max="11" width="13.3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57</v>
      </c>
      <c r="C7" s="123"/>
      <c r="D7" s="123"/>
      <c r="E7" s="123"/>
      <c r="F7" s="6" t="s">
        <v>3</v>
      </c>
      <c r="G7" s="123" t="s">
        <v>187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72">
        <v>86901</v>
      </c>
      <c r="D10" s="12" t="s">
        <v>19</v>
      </c>
      <c r="E10" s="12">
        <v>8</v>
      </c>
      <c r="F10" s="38">
        <v>720</v>
      </c>
      <c r="G10" s="38">
        <f>SUM(H10+I10)</f>
        <v>36</v>
      </c>
      <c r="H10" s="38">
        <v>25</v>
      </c>
      <c r="I10" s="12">
        <v>11</v>
      </c>
      <c r="J10" s="35">
        <f t="shared" ref="J10:J16" si="0">H10/F10*100</f>
        <v>3.4722222222222223</v>
      </c>
      <c r="K10" s="24"/>
    </row>
    <row r="11" spans="1:11" ht="21.95" customHeight="1">
      <c r="A11" s="29">
        <v>44840</v>
      </c>
      <c r="B11" s="12" t="s">
        <v>32</v>
      </c>
      <c r="C11" s="72">
        <v>16700</v>
      </c>
      <c r="D11" s="12" t="s">
        <v>19</v>
      </c>
      <c r="E11" s="12">
        <v>8</v>
      </c>
      <c r="F11" s="38">
        <v>720</v>
      </c>
      <c r="G11" s="38">
        <f t="shared" ref="G11:G16" si="1">SUM(H11+I11)</f>
        <v>175</v>
      </c>
      <c r="H11" s="12">
        <v>175</v>
      </c>
      <c r="I11" s="12"/>
      <c r="J11" s="35">
        <f t="shared" si="0"/>
        <v>24.305555555555554</v>
      </c>
      <c r="K11" s="24"/>
    </row>
    <row r="12" spans="1:11" ht="21.95" customHeight="1">
      <c r="A12" s="29">
        <v>44841</v>
      </c>
      <c r="B12" s="12" t="s">
        <v>22</v>
      </c>
      <c r="C12" s="72" t="s">
        <v>23</v>
      </c>
      <c r="D12" s="12" t="s">
        <v>19</v>
      </c>
      <c r="E12" s="12">
        <v>8</v>
      </c>
      <c r="F12" s="38">
        <v>400</v>
      </c>
      <c r="G12" s="38">
        <f t="shared" si="1"/>
        <v>120</v>
      </c>
      <c r="H12" s="38">
        <v>120</v>
      </c>
      <c r="I12" s="12"/>
      <c r="J12" s="35">
        <f t="shared" si="0"/>
        <v>30</v>
      </c>
      <c r="K12" s="24"/>
    </row>
    <row r="13" spans="1:11" ht="21.95" customHeight="1">
      <c r="A13" s="27">
        <v>44844</v>
      </c>
      <c r="B13" s="12" t="s">
        <v>58</v>
      </c>
      <c r="C13" s="72">
        <v>261</v>
      </c>
      <c r="D13" s="12" t="s">
        <v>19</v>
      </c>
      <c r="E13" s="12">
        <v>8</v>
      </c>
      <c r="F13" s="38">
        <v>800</v>
      </c>
      <c r="G13" s="38">
        <f t="shared" si="1"/>
        <v>143</v>
      </c>
      <c r="H13" s="12">
        <v>125</v>
      </c>
      <c r="I13" s="12">
        <v>18</v>
      </c>
      <c r="J13" s="35">
        <f t="shared" si="0"/>
        <v>15.625</v>
      </c>
      <c r="K13" s="24"/>
    </row>
    <row r="14" spans="1:11" ht="21.95" customHeight="1">
      <c r="A14" s="29">
        <v>44845</v>
      </c>
      <c r="B14" s="12" t="s">
        <v>58</v>
      </c>
      <c r="C14" s="72">
        <v>261</v>
      </c>
      <c r="D14" s="12" t="s">
        <v>19</v>
      </c>
      <c r="E14" s="12">
        <v>8</v>
      </c>
      <c r="F14" s="38">
        <v>800</v>
      </c>
      <c r="G14" s="38">
        <f t="shared" si="1"/>
        <v>130</v>
      </c>
      <c r="H14" s="38">
        <v>118</v>
      </c>
      <c r="I14" s="12">
        <v>12</v>
      </c>
      <c r="J14" s="35">
        <f t="shared" si="0"/>
        <v>14.75</v>
      </c>
      <c r="K14" s="24"/>
    </row>
    <row r="15" spans="1:11" ht="21.95" customHeight="1">
      <c r="A15" s="29">
        <v>44846</v>
      </c>
      <c r="B15" s="12" t="s">
        <v>59</v>
      </c>
      <c r="C15" s="72">
        <v>261</v>
      </c>
      <c r="D15" s="12" t="s">
        <v>19</v>
      </c>
      <c r="E15" s="12">
        <v>8</v>
      </c>
      <c r="F15" s="38">
        <v>800</v>
      </c>
      <c r="G15" s="38">
        <f t="shared" si="1"/>
        <v>115</v>
      </c>
      <c r="H15" s="12">
        <v>100</v>
      </c>
      <c r="I15" s="12">
        <v>15</v>
      </c>
      <c r="J15" s="35">
        <f t="shared" si="0"/>
        <v>12.5</v>
      </c>
      <c r="K15" s="24"/>
    </row>
    <row r="16" spans="1:11" ht="21.95" customHeight="1">
      <c r="A16" s="29">
        <v>44847</v>
      </c>
      <c r="B16" s="12" t="s">
        <v>58</v>
      </c>
      <c r="C16" s="72">
        <v>261</v>
      </c>
      <c r="D16" s="12" t="s">
        <v>19</v>
      </c>
      <c r="E16" s="12">
        <v>8</v>
      </c>
      <c r="F16" s="38">
        <v>800</v>
      </c>
      <c r="G16" s="38">
        <f t="shared" si="1"/>
        <v>650</v>
      </c>
      <c r="H16" s="12">
        <v>650</v>
      </c>
      <c r="I16" s="12"/>
      <c r="J16" s="35">
        <f t="shared" si="0"/>
        <v>81.25</v>
      </c>
      <c r="K16" s="24"/>
    </row>
    <row r="17" spans="1:11" ht="21.95" customHeight="1">
      <c r="A17" s="29">
        <v>44848</v>
      </c>
      <c r="B17" s="12" t="s">
        <v>58</v>
      </c>
      <c r="C17" s="72">
        <v>261</v>
      </c>
      <c r="D17" s="12" t="s">
        <v>19</v>
      </c>
      <c r="E17" s="12">
        <v>8</v>
      </c>
      <c r="F17" s="38">
        <v>800</v>
      </c>
      <c r="G17" s="38">
        <f t="shared" ref="G17" si="2">SUM(H17+I17)</f>
        <v>650</v>
      </c>
      <c r="H17" s="12">
        <v>650</v>
      </c>
      <c r="I17" s="12"/>
      <c r="J17" s="35">
        <f t="shared" ref="J17" si="3">H17/F17*100</f>
        <v>81.25</v>
      </c>
      <c r="K17" s="24"/>
    </row>
    <row r="18" spans="1:11" ht="21.95" customHeight="1">
      <c r="A18" s="67"/>
      <c r="B18" s="66"/>
      <c r="C18" s="73"/>
      <c r="D18" s="12"/>
      <c r="E18" s="12"/>
      <c r="F18" s="38"/>
      <c r="G18" s="38"/>
      <c r="H18" s="38"/>
      <c r="I18" s="12"/>
      <c r="J18" s="35"/>
      <c r="K18" s="24"/>
    </row>
    <row r="19" spans="1:11" ht="21.95" customHeight="1">
      <c r="A19" s="67"/>
      <c r="B19" s="66"/>
      <c r="C19" s="73"/>
      <c r="D19" s="12"/>
      <c r="E19" s="12"/>
      <c r="F19" s="38"/>
      <c r="G19" s="38"/>
      <c r="H19" s="38"/>
      <c r="I19" s="12"/>
      <c r="J19" s="35"/>
      <c r="K19" s="24"/>
    </row>
    <row r="20" spans="1:11" ht="21.95" customHeight="1">
      <c r="A20" s="28"/>
      <c r="B20" s="66"/>
      <c r="C20" s="73"/>
      <c r="D20" s="12"/>
      <c r="E20" s="12"/>
      <c r="F20" s="38"/>
      <c r="G20" s="38"/>
      <c r="H20" s="38"/>
      <c r="I20" s="12"/>
      <c r="J20" s="35"/>
      <c r="K20" s="24"/>
    </row>
    <row r="21" spans="1:11" ht="21.95" customHeight="1">
      <c r="A21" s="67"/>
      <c r="B21" s="66"/>
      <c r="C21" s="73"/>
      <c r="D21" s="12"/>
      <c r="E21" s="12"/>
      <c r="F21" s="38"/>
      <c r="G21" s="38"/>
      <c r="H21" s="38"/>
      <c r="I21" s="12"/>
      <c r="J21" s="35"/>
      <c r="K21" s="24"/>
    </row>
    <row r="22" spans="1:11" ht="21.95" customHeight="1">
      <c r="A22" s="67"/>
      <c r="B22" s="66"/>
      <c r="C22" s="73"/>
      <c r="D22" s="12"/>
      <c r="E22" s="12"/>
      <c r="F22" s="38"/>
      <c r="G22" s="38"/>
      <c r="H22" s="38"/>
      <c r="I22" s="12"/>
      <c r="J22" s="35"/>
      <c r="K22" s="24"/>
    </row>
    <row r="23" spans="1:11" ht="21.95" customHeight="1">
      <c r="B23" s="12"/>
      <c r="C23" s="72"/>
      <c r="D23" s="12"/>
      <c r="E23" s="12"/>
      <c r="F23" s="38"/>
      <c r="G23" s="38"/>
      <c r="H23" s="38"/>
      <c r="I23" s="12"/>
      <c r="J23" s="35"/>
      <c r="K23" s="24"/>
    </row>
    <row r="24" spans="1:11" ht="21.95" customHeight="1">
      <c r="A24" s="31"/>
      <c r="B24" s="12"/>
      <c r="C24" s="7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7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26"/>
      <c r="B26" s="12"/>
      <c r="C26" s="7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11"/>
      <c r="B27" s="12"/>
      <c r="C27" s="7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31"/>
      <c r="B28" s="12"/>
      <c r="C28" s="7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26"/>
      <c r="B29" s="12"/>
      <c r="C29" s="7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11"/>
      <c r="B30" s="12"/>
      <c r="C30" s="7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72"/>
      <c r="D31" s="12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72"/>
      <c r="D32" s="12"/>
      <c r="E32" s="12"/>
      <c r="F32" s="38"/>
      <c r="G32" s="38"/>
      <c r="H32" s="38"/>
      <c r="I32" s="12"/>
      <c r="J32" s="35"/>
      <c r="K32" s="24"/>
    </row>
    <row r="33" spans="1:11" ht="21.95" customHeight="1">
      <c r="A33" s="31"/>
      <c r="B33" s="12"/>
      <c r="C33" s="7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7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7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7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72"/>
      <c r="D37" s="12"/>
      <c r="E37" s="12"/>
      <c r="F37" s="38"/>
      <c r="G37" s="38"/>
      <c r="H37" s="38"/>
      <c r="I37" s="36"/>
      <c r="J37" s="35"/>
      <c r="K37" s="24"/>
    </row>
    <row r="38" spans="1:11" ht="21.95" customHeight="1">
      <c r="A38" s="31"/>
      <c r="B38" s="12"/>
      <c r="C38" s="72"/>
      <c r="D38" s="12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7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72"/>
      <c r="D40" s="12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72"/>
      <c r="D41" s="12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72"/>
      <c r="D42" s="12"/>
      <c r="E42" s="12"/>
      <c r="F42" s="38"/>
      <c r="G42" s="38"/>
      <c r="H42" s="38"/>
      <c r="I42" s="12"/>
      <c r="J42" s="35"/>
      <c r="K42" s="24"/>
    </row>
    <row r="43" spans="1:11" ht="21.95" customHeight="1">
      <c r="A43" s="11"/>
      <c r="B43" s="12"/>
      <c r="C43" s="72"/>
      <c r="D43" s="12"/>
      <c r="E43" s="12"/>
      <c r="F43" s="38"/>
      <c r="G43" s="38"/>
      <c r="H43" s="38"/>
      <c r="I43" s="36"/>
      <c r="J43" s="35"/>
      <c r="K43" s="24"/>
    </row>
    <row r="44" spans="1:11" ht="21.95" customHeight="1">
      <c r="A44" s="31"/>
      <c r="B44" s="12"/>
      <c r="C44" s="7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7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2"/>
      <c r="B46" s="12"/>
      <c r="C46" s="72"/>
      <c r="D46" s="12"/>
      <c r="E46" s="12"/>
      <c r="F46" s="38"/>
      <c r="G46" s="38"/>
      <c r="H46" s="45"/>
      <c r="I46" s="43"/>
      <c r="J46" s="35"/>
      <c r="K46" s="24"/>
    </row>
    <row r="47" spans="1:11" ht="21.95" customHeight="1">
      <c r="A47" s="43"/>
      <c r="B47" s="12"/>
      <c r="C47" s="72"/>
      <c r="D47" s="12"/>
      <c r="E47" s="12"/>
      <c r="F47" s="38"/>
      <c r="G47" s="38"/>
      <c r="H47" s="43"/>
      <c r="I47" s="43"/>
      <c r="J47" s="35"/>
      <c r="K47" s="24"/>
    </row>
    <row r="48" spans="1:11" ht="21" customHeight="1">
      <c r="A48" s="42"/>
      <c r="B48" s="12"/>
      <c r="C48" s="72"/>
      <c r="D48" s="12"/>
      <c r="E48" s="12"/>
      <c r="F48" s="38"/>
      <c r="G48" s="38"/>
      <c r="H48" s="43"/>
      <c r="I48" s="43"/>
      <c r="J48" s="35"/>
      <c r="K48" s="51"/>
    </row>
    <row r="49" spans="1:11" ht="21" customHeight="1">
      <c r="A49" s="43"/>
      <c r="B49" s="12"/>
      <c r="C49" s="72"/>
      <c r="D49" s="12"/>
      <c r="E49" s="12"/>
      <c r="F49" s="38"/>
      <c r="G49" s="38"/>
      <c r="H49" s="43"/>
      <c r="I49" s="43"/>
      <c r="J49" s="35"/>
      <c r="K49" s="12"/>
    </row>
    <row r="50" spans="1:11" ht="21" customHeight="1">
      <c r="A50" s="42"/>
      <c r="B50" s="12"/>
      <c r="C50" s="72"/>
      <c r="D50" s="12"/>
      <c r="E50" s="12"/>
      <c r="F50" s="38"/>
      <c r="G50" s="38"/>
      <c r="H50" s="45"/>
      <c r="I50" s="43"/>
      <c r="J50" s="35"/>
      <c r="K50" s="12"/>
    </row>
    <row r="51" spans="1:11" ht="21" customHeight="1">
      <c r="A51" s="46"/>
      <c r="B51" s="12"/>
      <c r="C51" s="72"/>
      <c r="D51" s="12"/>
      <c r="E51" s="12"/>
      <c r="F51" s="38"/>
      <c r="G51" s="38"/>
      <c r="H51" s="45"/>
      <c r="I51" s="43"/>
      <c r="J51" s="35"/>
      <c r="K51" s="52"/>
    </row>
    <row r="52" spans="1:11" ht="21" customHeight="1">
      <c r="A52" s="42"/>
      <c r="B52" s="12"/>
      <c r="C52" s="72"/>
      <c r="D52" s="12"/>
      <c r="E52" s="12"/>
      <c r="F52" s="38"/>
      <c r="G52" s="38"/>
      <c r="H52" s="45"/>
      <c r="I52" s="43"/>
      <c r="J52" s="35"/>
      <c r="K52" s="52"/>
    </row>
    <row r="53" spans="1:11" ht="21" customHeight="1">
      <c r="A53" s="46"/>
      <c r="B53" s="46"/>
      <c r="C53" s="74"/>
      <c r="D53" s="12"/>
      <c r="E53" s="46"/>
      <c r="F53" s="46"/>
      <c r="G53" s="38"/>
      <c r="H53" s="46"/>
      <c r="I53" s="46"/>
      <c r="J53" s="35"/>
      <c r="K53" s="52"/>
    </row>
    <row r="54" spans="1:11" ht="21" customHeight="1">
      <c r="A54" s="46"/>
      <c r="B54" s="46"/>
      <c r="C54" s="74"/>
      <c r="D54" s="12"/>
      <c r="E54" s="46"/>
      <c r="F54" s="47"/>
      <c r="G54" s="38"/>
      <c r="H54" s="46"/>
      <c r="I54" s="46"/>
      <c r="J54" s="35"/>
      <c r="K54" s="52"/>
    </row>
    <row r="55" spans="1:11" ht="21" customHeight="1">
      <c r="A55" s="48"/>
      <c r="B55" s="46"/>
      <c r="C55" s="74"/>
      <c r="D55" s="12"/>
      <c r="E55" s="46"/>
      <c r="F55" s="47"/>
      <c r="G55" s="47"/>
      <c r="H55" s="47"/>
      <c r="I55" s="46"/>
      <c r="J55" s="35"/>
      <c r="K55" s="49"/>
    </row>
    <row r="56" spans="1:11" ht="21" customHeight="1">
      <c r="A56" s="46"/>
      <c r="B56" s="46"/>
      <c r="C56" s="74"/>
      <c r="D56" s="46"/>
      <c r="E56" s="46"/>
      <c r="F56" s="47"/>
      <c r="G56" s="47"/>
      <c r="H56" s="47"/>
      <c r="I56" s="46"/>
      <c r="J56" s="35"/>
      <c r="K56" s="49"/>
    </row>
    <row r="57" spans="1:11" ht="21" customHeight="1">
      <c r="A57" s="49"/>
      <c r="B57" s="49"/>
      <c r="C57" s="75"/>
      <c r="D57" s="49"/>
      <c r="E57" s="49"/>
      <c r="F57" s="49"/>
      <c r="G57" s="49"/>
      <c r="H57" s="49"/>
      <c r="I57" s="49"/>
      <c r="J57" s="35"/>
      <c r="K57" s="49"/>
    </row>
    <row r="58" spans="1:11" ht="21" customHeight="1">
      <c r="A58" s="49"/>
      <c r="B58" s="49"/>
      <c r="C58" s="75"/>
      <c r="D58" s="49"/>
      <c r="E58" s="49"/>
      <c r="F58" s="49"/>
      <c r="G58" s="49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COUNT(A10:A58)</f>
        <v>8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SUM(F10:F58)</f>
        <v>5840</v>
      </c>
      <c r="D60" s="15"/>
      <c r="E60" s="15"/>
      <c r="F60" s="133"/>
      <c r="G60" s="133"/>
      <c r="H60" s="133"/>
      <c r="I60" s="16"/>
      <c r="J60" s="16"/>
      <c r="K60" s="20"/>
    </row>
    <row r="61" spans="1:11" ht="21" customHeight="1">
      <c r="A61" s="132" t="s">
        <v>28</v>
      </c>
      <c r="B61" s="132"/>
      <c r="C61" s="14">
        <f>SUM(H10:H58)</f>
        <v>1963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4" t="s">
        <v>29</v>
      </c>
      <c r="B62" s="132"/>
      <c r="C62" s="34">
        <f>SUM(J10:J58)</f>
        <v>263.15277777777777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34" t="s">
        <v>30</v>
      </c>
      <c r="B63" s="132"/>
      <c r="C63" s="14">
        <f>COUNTA(B10:B58)</f>
        <v>8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27" t="s">
        <v>31</v>
      </c>
      <c r="B64" s="127"/>
      <c r="C64" s="34">
        <f>C62/C63</f>
        <v>32.894097222222221</v>
      </c>
      <c r="D64" s="15"/>
      <c r="E64" s="15"/>
      <c r="F64" s="133"/>
      <c r="G64" s="133"/>
      <c r="H64" s="133"/>
      <c r="I64" s="133"/>
      <c r="J64" s="16"/>
      <c r="K64" s="135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54"/>
  <sheetViews>
    <sheetView topLeftCell="A4" zoomScale="50" zoomScaleNormal="50" workbookViewId="0">
      <selection activeCell="B7" sqref="B7:E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60</v>
      </c>
      <c r="C7" s="123"/>
      <c r="D7" s="123"/>
      <c r="E7" s="123"/>
      <c r="F7" s="6" t="s">
        <v>3</v>
      </c>
      <c r="G7" s="123" t="s">
        <v>191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61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36</v>
      </c>
      <c r="H10" s="12">
        <v>36</v>
      </c>
      <c r="I10" s="12"/>
      <c r="J10" s="35">
        <f t="shared" ref="J10:J16" si="0">H10/F10*100</f>
        <v>3.5999999999999996</v>
      </c>
      <c r="K10" s="24"/>
    </row>
    <row r="11" spans="1:11" ht="21.95" customHeight="1">
      <c r="A11" s="28">
        <v>44840</v>
      </c>
      <c r="B11" s="12" t="s">
        <v>61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ref="G11:G16" si="1">SUM(H11+I11)</f>
        <v>90</v>
      </c>
      <c r="H11" s="12">
        <v>90</v>
      </c>
      <c r="I11" s="56"/>
      <c r="J11" s="35">
        <f t="shared" si="0"/>
        <v>9</v>
      </c>
      <c r="K11" s="24"/>
    </row>
    <row r="12" spans="1:11" ht="21.95" customHeight="1">
      <c r="A12" s="29">
        <v>44841</v>
      </c>
      <c r="B12" s="12" t="s">
        <v>62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120</v>
      </c>
      <c r="H12" s="12">
        <v>120</v>
      </c>
      <c r="I12" s="12"/>
      <c r="J12" s="35">
        <f t="shared" si="0"/>
        <v>30</v>
      </c>
      <c r="K12" s="24"/>
    </row>
    <row r="13" spans="1:11" ht="21.95" customHeight="1">
      <c r="A13" s="29">
        <v>44844</v>
      </c>
      <c r="B13" s="12" t="s">
        <v>55</v>
      </c>
      <c r="C13" s="12" t="s">
        <v>56</v>
      </c>
      <c r="D13" s="12" t="s">
        <v>19</v>
      </c>
      <c r="E13" s="12">
        <v>8</v>
      </c>
      <c r="F13" s="12">
        <v>832</v>
      </c>
      <c r="G13" s="12">
        <f t="shared" si="1"/>
        <v>72</v>
      </c>
      <c r="H13" s="12">
        <v>60</v>
      </c>
      <c r="I13" s="12">
        <v>12</v>
      </c>
      <c r="J13" s="35">
        <f t="shared" si="0"/>
        <v>7.2115384615384608</v>
      </c>
      <c r="K13" s="24"/>
    </row>
    <row r="14" spans="1:11" ht="21.95" customHeight="1">
      <c r="A14" s="29">
        <v>44845</v>
      </c>
      <c r="B14" s="12" t="s">
        <v>55</v>
      </c>
      <c r="C14" s="12" t="s">
        <v>56</v>
      </c>
      <c r="D14" s="12" t="s">
        <v>19</v>
      </c>
      <c r="E14" s="12">
        <v>8</v>
      </c>
      <c r="F14" s="12">
        <v>832</v>
      </c>
      <c r="G14" s="12">
        <f t="shared" si="1"/>
        <v>120</v>
      </c>
      <c r="H14" s="12">
        <v>100</v>
      </c>
      <c r="I14" s="12">
        <v>20</v>
      </c>
      <c r="J14" s="35">
        <f t="shared" si="0"/>
        <v>12.01923076923077</v>
      </c>
      <c r="K14" s="24"/>
    </row>
    <row r="15" spans="1:11" ht="21.95" customHeight="1">
      <c r="A15" s="28">
        <v>44846</v>
      </c>
      <c r="B15" s="12" t="s">
        <v>55</v>
      </c>
      <c r="C15" s="12" t="s">
        <v>56</v>
      </c>
      <c r="D15" s="12" t="s">
        <v>19</v>
      </c>
      <c r="E15" s="12">
        <v>8</v>
      </c>
      <c r="F15" s="12">
        <v>832</v>
      </c>
      <c r="G15" s="12">
        <f t="shared" si="1"/>
        <v>148</v>
      </c>
      <c r="H15" s="12">
        <v>112</v>
      </c>
      <c r="I15" s="12">
        <v>36</v>
      </c>
      <c r="J15" s="35">
        <f t="shared" si="0"/>
        <v>13.461538461538462</v>
      </c>
      <c r="K15" s="24"/>
    </row>
    <row r="16" spans="1:11" ht="21.95" customHeight="1">
      <c r="A16" s="28">
        <v>44847</v>
      </c>
      <c r="B16" s="12" t="s">
        <v>55</v>
      </c>
      <c r="C16" s="12" t="s">
        <v>56</v>
      </c>
      <c r="D16" s="12" t="s">
        <v>19</v>
      </c>
      <c r="E16" s="12">
        <v>8</v>
      </c>
      <c r="F16" s="12">
        <v>832</v>
      </c>
      <c r="G16" s="12">
        <f t="shared" si="1"/>
        <v>146</v>
      </c>
      <c r="H16" s="12">
        <v>130</v>
      </c>
      <c r="I16" s="12">
        <v>16</v>
      </c>
      <c r="J16" s="35">
        <f t="shared" si="0"/>
        <v>15.625</v>
      </c>
      <c r="K16" s="24"/>
    </row>
    <row r="17" spans="1:11" ht="21.95" customHeight="1">
      <c r="A17" s="28">
        <v>44848</v>
      </c>
      <c r="B17" s="12" t="s">
        <v>55</v>
      </c>
      <c r="C17" s="12" t="s">
        <v>56</v>
      </c>
      <c r="D17" s="12" t="s">
        <v>19</v>
      </c>
      <c r="E17" s="12">
        <v>8</v>
      </c>
      <c r="F17" s="12">
        <v>832</v>
      </c>
      <c r="G17" s="12">
        <f t="shared" ref="G17" si="2">SUM(H17+I17)</f>
        <v>146</v>
      </c>
      <c r="H17" s="12">
        <v>130</v>
      </c>
      <c r="I17" s="12">
        <v>16</v>
      </c>
      <c r="J17" s="35">
        <f t="shared" ref="J17" si="3">H17/F17*100</f>
        <v>15.625</v>
      </c>
      <c r="K17" s="24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6560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778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106.5423076923077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13.317788461538463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54"/>
  <sheetViews>
    <sheetView topLeftCell="A10" zoomScaleNormal="100" workbookViewId="0">
      <selection activeCell="A18" sqref="A1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4.625" customWidth="1"/>
    <col min="6" max="10" width="8.625" customWidth="1"/>
    <col min="11" max="11" width="7.625" customWidth="1"/>
    <col min="13" max="13" width="33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64</v>
      </c>
      <c r="C7" s="123"/>
      <c r="D7" s="123"/>
      <c r="E7" s="123"/>
      <c r="F7" s="6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65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228</v>
      </c>
      <c r="H10" s="12">
        <v>218</v>
      </c>
      <c r="I10" s="12">
        <v>10</v>
      </c>
      <c r="J10" s="35">
        <f t="shared" ref="J10:J16" si="0">H10/F10*100</f>
        <v>30.277777777777775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316</v>
      </c>
      <c r="H11" s="12">
        <v>316</v>
      </c>
      <c r="I11" s="12"/>
      <c r="J11" s="35">
        <f t="shared" si="0"/>
        <v>43.888888888888886</v>
      </c>
      <c r="K11" s="24"/>
    </row>
    <row r="12" spans="1:11" ht="21.95" customHeight="1">
      <c r="A12" s="29">
        <v>44841</v>
      </c>
      <c r="B12" s="12" t="s">
        <v>22</v>
      </c>
      <c r="C12" s="12">
        <v>16700</v>
      </c>
      <c r="D12" s="12" t="s">
        <v>19</v>
      </c>
      <c r="E12" s="12">
        <v>8</v>
      </c>
      <c r="F12" s="12">
        <v>720</v>
      </c>
      <c r="G12" s="12">
        <f t="shared" si="1"/>
        <v>260</v>
      </c>
      <c r="H12" s="12">
        <v>260</v>
      </c>
      <c r="I12" s="12"/>
      <c r="J12" s="35">
        <f t="shared" si="0"/>
        <v>36.111111111111107</v>
      </c>
      <c r="K12" s="24"/>
    </row>
    <row r="13" spans="1:11" ht="21.95" customHeight="1">
      <c r="A13" s="29">
        <v>44844</v>
      </c>
      <c r="B13" s="12" t="s">
        <v>66</v>
      </c>
      <c r="C13" s="12" t="s">
        <v>67</v>
      </c>
      <c r="D13" s="12" t="s">
        <v>19</v>
      </c>
      <c r="E13" s="12">
        <v>8</v>
      </c>
      <c r="F13" s="12">
        <v>424</v>
      </c>
      <c r="G13" s="12">
        <f t="shared" si="1"/>
        <v>100</v>
      </c>
      <c r="H13" s="12">
        <v>100</v>
      </c>
      <c r="I13" s="12"/>
      <c r="J13" s="35">
        <f t="shared" si="0"/>
        <v>23.584905660377359</v>
      </c>
      <c r="K13" s="24"/>
    </row>
    <row r="14" spans="1:11" ht="21.95" customHeight="1">
      <c r="A14" s="29">
        <v>44845</v>
      </c>
      <c r="B14" s="12" t="s">
        <v>66</v>
      </c>
      <c r="C14" s="12" t="s">
        <v>67</v>
      </c>
      <c r="D14" s="12" t="s">
        <v>19</v>
      </c>
      <c r="E14" s="12">
        <v>8</v>
      </c>
      <c r="F14" s="12">
        <v>424</v>
      </c>
      <c r="G14" s="12">
        <f t="shared" si="1"/>
        <v>170</v>
      </c>
      <c r="H14" s="12">
        <v>170</v>
      </c>
      <c r="I14" s="12"/>
      <c r="J14" s="35">
        <f t="shared" si="0"/>
        <v>40.094339622641513</v>
      </c>
      <c r="K14" s="24"/>
    </row>
    <row r="15" spans="1:11" ht="21.95" customHeight="1">
      <c r="A15" s="28">
        <v>44846</v>
      </c>
      <c r="B15" s="12" t="s">
        <v>66</v>
      </c>
      <c r="C15" s="12" t="s">
        <v>67</v>
      </c>
      <c r="D15" s="12" t="s">
        <v>19</v>
      </c>
      <c r="E15" s="12">
        <v>8</v>
      </c>
      <c r="F15" s="12">
        <v>424</v>
      </c>
      <c r="G15" s="12">
        <f t="shared" si="1"/>
        <v>255</v>
      </c>
      <c r="H15" s="12">
        <v>255</v>
      </c>
      <c r="I15" s="12"/>
      <c r="J15" s="35">
        <f t="shared" si="0"/>
        <v>60.141509433962256</v>
      </c>
      <c r="K15" s="24"/>
    </row>
    <row r="16" spans="1:11" ht="21.95" customHeight="1">
      <c r="A16" s="28">
        <v>44847</v>
      </c>
      <c r="B16" s="12" t="s">
        <v>22</v>
      </c>
      <c r="C16" s="12">
        <v>8901</v>
      </c>
      <c r="D16" s="12" t="s">
        <v>19</v>
      </c>
      <c r="E16" s="12">
        <v>8</v>
      </c>
      <c r="F16" s="12">
        <v>720</v>
      </c>
      <c r="G16" s="12">
        <f t="shared" si="1"/>
        <v>250</v>
      </c>
      <c r="H16" s="12">
        <v>250</v>
      </c>
      <c r="I16" s="12"/>
      <c r="J16" s="35">
        <f t="shared" si="0"/>
        <v>34.722222222222221</v>
      </c>
      <c r="K16" s="24"/>
    </row>
    <row r="17" spans="1:11" ht="21.95" customHeight="1">
      <c r="A17" s="28">
        <v>44848</v>
      </c>
      <c r="B17" s="105" t="s">
        <v>22</v>
      </c>
      <c r="C17" s="105">
        <v>8901</v>
      </c>
      <c r="D17" s="105" t="s">
        <v>19</v>
      </c>
      <c r="E17" s="105">
        <v>8</v>
      </c>
      <c r="F17" s="105">
        <v>720</v>
      </c>
      <c r="G17" s="105">
        <f t="shared" ref="G17" si="2">SUM(H17+I17)</f>
        <v>250</v>
      </c>
      <c r="H17" s="105">
        <v>250</v>
      </c>
      <c r="I17" s="105"/>
      <c r="J17" s="35">
        <f t="shared" ref="J17" si="3">H17/F17*100</f>
        <v>34.722222222222221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66"/>
      <c r="C23" s="66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v>22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4872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1819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303.54297693920336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v>27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11.242332479229754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54"/>
  <sheetViews>
    <sheetView topLeftCell="A9" zoomScale="87" zoomScaleNormal="87" workbookViewId="0">
      <selection activeCell="E18" sqref="E1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7" t="s">
        <v>1</v>
      </c>
      <c r="B4" s="148"/>
      <c r="C4" s="148"/>
      <c r="D4" s="148"/>
      <c r="E4" s="148"/>
      <c r="F4" s="148"/>
      <c r="G4" s="148"/>
      <c r="H4" s="148"/>
      <c r="I4" s="148"/>
      <c r="J4" s="149"/>
      <c r="K4" s="150"/>
    </row>
    <row r="5" spans="1:11">
      <c r="A5" s="147"/>
      <c r="B5" s="148"/>
      <c r="C5" s="148"/>
      <c r="D5" s="148"/>
      <c r="E5" s="148"/>
      <c r="F5" s="148"/>
      <c r="G5" s="148"/>
      <c r="H5" s="148"/>
      <c r="I5" s="148"/>
      <c r="J5" s="149"/>
      <c r="K5" s="150"/>
    </row>
    <row r="6" spans="1:11" ht="6.95" customHeight="1">
      <c r="A6" s="151"/>
      <c r="B6" s="148"/>
      <c r="C6" s="148"/>
      <c r="D6" s="148"/>
      <c r="E6" s="148"/>
      <c r="F6" s="148"/>
      <c r="G6" s="148"/>
      <c r="H6" s="148"/>
      <c r="I6" s="148"/>
      <c r="J6" s="149"/>
      <c r="K6" s="150"/>
    </row>
    <row r="7" spans="1:11" ht="24" customHeight="1">
      <c r="A7" s="5" t="s">
        <v>2</v>
      </c>
      <c r="B7" s="123" t="s">
        <v>68</v>
      </c>
      <c r="C7" s="123"/>
      <c r="D7" s="123"/>
      <c r="E7" s="123"/>
      <c r="F7" s="6" t="s">
        <v>3</v>
      </c>
      <c r="G7" s="123" t="s">
        <v>187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141</v>
      </c>
      <c r="H10" s="12">
        <v>140</v>
      </c>
      <c r="I10" s="56">
        <v>1</v>
      </c>
      <c r="J10" s="35">
        <f t="shared" ref="J10:J17" si="0">H10/F10*100</f>
        <v>19.444444444444446</v>
      </c>
      <c r="K10" s="24"/>
    </row>
    <row r="11" spans="1:11" ht="21.95" customHeight="1">
      <c r="A11" s="29">
        <v>44840</v>
      </c>
      <c r="B11" s="12" t="s">
        <v>32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180</v>
      </c>
      <c r="H11" s="12">
        <v>180</v>
      </c>
      <c r="I11" s="12"/>
      <c r="J11" s="35">
        <f t="shared" si="0"/>
        <v>25</v>
      </c>
      <c r="K11" s="24"/>
    </row>
    <row r="12" spans="1:11" ht="21.95" customHeight="1">
      <c r="A12" s="29">
        <v>44841</v>
      </c>
      <c r="B12" s="12" t="s">
        <v>32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177</v>
      </c>
      <c r="H12" s="12">
        <v>177</v>
      </c>
      <c r="I12" s="12"/>
      <c r="J12" s="35">
        <f t="shared" si="0"/>
        <v>24.583333333333332</v>
      </c>
      <c r="K12" s="24"/>
    </row>
    <row r="13" spans="1:11" ht="21.95" customHeight="1">
      <c r="A13" s="28">
        <v>44844</v>
      </c>
      <c r="B13" s="12" t="s">
        <v>43</v>
      </c>
      <c r="C13" s="12" t="s">
        <v>44</v>
      </c>
      <c r="D13" s="12" t="s">
        <v>19</v>
      </c>
      <c r="E13" s="12">
        <v>8</v>
      </c>
      <c r="F13" s="12">
        <v>400</v>
      </c>
      <c r="G13" s="12">
        <f t="shared" si="1"/>
        <v>200</v>
      </c>
      <c r="H13" s="12">
        <v>200</v>
      </c>
      <c r="I13" s="12"/>
      <c r="J13" s="35">
        <f t="shared" si="0"/>
        <v>50</v>
      </c>
      <c r="K13" s="24"/>
    </row>
    <row r="14" spans="1:11" ht="21.95" customHeight="1">
      <c r="A14" s="28">
        <v>44845</v>
      </c>
      <c r="B14" s="12" t="s">
        <v>32</v>
      </c>
      <c r="C14" s="12" t="s">
        <v>69</v>
      </c>
      <c r="D14" s="12" t="s">
        <v>19</v>
      </c>
      <c r="E14" s="12">
        <v>8</v>
      </c>
      <c r="F14" s="12">
        <v>400</v>
      </c>
      <c r="G14" s="12">
        <f t="shared" si="1"/>
        <v>230</v>
      </c>
      <c r="H14" s="12">
        <v>230</v>
      </c>
      <c r="I14" s="12"/>
      <c r="J14" s="35">
        <f t="shared" si="0"/>
        <v>57.499999999999993</v>
      </c>
      <c r="K14" s="24"/>
    </row>
    <row r="15" spans="1:11" ht="21.95" customHeight="1">
      <c r="A15" s="28">
        <v>44846</v>
      </c>
      <c r="B15" s="12" t="s">
        <v>32</v>
      </c>
      <c r="C15" s="12" t="s">
        <v>69</v>
      </c>
      <c r="D15" s="12" t="s">
        <v>19</v>
      </c>
      <c r="E15" s="12">
        <v>8</v>
      </c>
      <c r="F15" s="12">
        <v>400</v>
      </c>
      <c r="G15" s="12">
        <f t="shared" si="1"/>
        <v>247</v>
      </c>
      <c r="H15" s="12">
        <v>247</v>
      </c>
      <c r="I15" s="12"/>
      <c r="J15" s="35">
        <f t="shared" si="0"/>
        <v>61.750000000000007</v>
      </c>
      <c r="K15" s="24"/>
    </row>
    <row r="16" spans="1:11" ht="21.95" customHeight="1">
      <c r="A16" s="28">
        <v>44847</v>
      </c>
      <c r="B16" s="12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239</v>
      </c>
      <c r="H16" s="12">
        <v>239</v>
      </c>
      <c r="I16" s="12"/>
      <c r="J16" s="35">
        <f t="shared" si="0"/>
        <v>33.194444444444443</v>
      </c>
      <c r="K16" s="24"/>
    </row>
    <row r="17" spans="1:11" ht="21.95" customHeight="1">
      <c r="A17" s="28">
        <v>44848</v>
      </c>
      <c r="B17" s="105" t="s">
        <v>32</v>
      </c>
      <c r="C17" s="105">
        <v>86901</v>
      </c>
      <c r="D17" s="105" t="s">
        <v>19</v>
      </c>
      <c r="E17" s="105">
        <v>8</v>
      </c>
      <c r="F17" s="105">
        <v>720</v>
      </c>
      <c r="G17" s="105">
        <f t="shared" ref="G17" si="2">SUM(H17+I17)</f>
        <v>245</v>
      </c>
      <c r="H17" s="105">
        <v>245</v>
      </c>
      <c r="I17" s="105"/>
      <c r="J17" s="35">
        <f t="shared" si="0"/>
        <v>34.027777777777779</v>
      </c>
      <c r="K17" s="24"/>
    </row>
    <row r="18" spans="1:11" ht="21.95" customHeight="1">
      <c r="A18" s="29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9"/>
      <c r="B19" s="12"/>
      <c r="C19" s="12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9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31"/>
      <c r="B23" s="12"/>
      <c r="C23" s="12"/>
      <c r="D23" s="12"/>
      <c r="E23" s="12"/>
      <c r="F23" s="12"/>
      <c r="G23" s="12"/>
      <c r="H23" s="12"/>
      <c r="I23" s="36"/>
      <c r="J23" s="35"/>
      <c r="K23" s="24"/>
    </row>
    <row r="24" spans="1:11" ht="21.95" customHeight="1">
      <c r="A24" s="31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32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3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1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1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1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1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v>22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4800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1658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305.5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v>23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13.282608695652174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54"/>
  <sheetViews>
    <sheetView topLeftCell="A51" zoomScale="60" zoomScaleNormal="60" workbookViewId="0">
      <selection activeCell="C52" sqref="C52"/>
    </sheetView>
  </sheetViews>
  <sheetFormatPr defaultColWidth="9" defaultRowHeight="15.75"/>
  <cols>
    <col min="1" max="1" width="12" customWidth="1"/>
    <col min="2" max="2" width="17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70</v>
      </c>
      <c r="C7" s="123"/>
      <c r="D7" s="123"/>
      <c r="E7" s="123"/>
      <c r="F7" s="6" t="s">
        <v>3</v>
      </c>
      <c r="G7" s="123" t="s">
        <v>192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71</v>
      </c>
      <c r="C10" s="72" t="s">
        <v>72</v>
      </c>
      <c r="D10" s="12" t="s">
        <v>19</v>
      </c>
      <c r="E10" s="12">
        <v>8</v>
      </c>
      <c r="F10" s="12">
        <v>528</v>
      </c>
      <c r="G10" s="12">
        <f>SUM(H10+I10)</f>
        <v>31</v>
      </c>
      <c r="H10" s="12">
        <v>27</v>
      </c>
      <c r="I10" s="12">
        <v>4</v>
      </c>
      <c r="J10" s="35">
        <f t="shared" ref="J10:J16" si="0">H10/F10*100</f>
        <v>5.1136363636363642</v>
      </c>
      <c r="K10" s="24"/>
    </row>
    <row r="11" spans="1:11" ht="21.95" customHeight="1">
      <c r="A11" s="28">
        <v>44840</v>
      </c>
      <c r="B11" s="12" t="s">
        <v>73</v>
      </c>
      <c r="C11" s="72" t="s">
        <v>72</v>
      </c>
      <c r="D11" s="12" t="s">
        <v>19</v>
      </c>
      <c r="E11" s="12">
        <v>8</v>
      </c>
      <c r="F11" s="12">
        <v>528</v>
      </c>
      <c r="G11" s="12">
        <f t="shared" ref="G11:G16" si="1">SUM(H11+I11)</f>
        <v>80</v>
      </c>
      <c r="H11" s="12">
        <v>80</v>
      </c>
      <c r="I11" s="12"/>
      <c r="J11" s="35">
        <f t="shared" si="0"/>
        <v>15.151515151515152</v>
      </c>
      <c r="K11" s="24"/>
    </row>
    <row r="12" spans="1:11" ht="21.95" customHeight="1">
      <c r="A12" s="27">
        <v>44841</v>
      </c>
      <c r="B12" s="12" t="s">
        <v>71</v>
      </c>
      <c r="C12" s="72" t="s">
        <v>74</v>
      </c>
      <c r="D12" s="12" t="s">
        <v>19</v>
      </c>
      <c r="E12" s="12">
        <v>8</v>
      </c>
      <c r="F12" s="12">
        <v>528</v>
      </c>
      <c r="G12" s="12">
        <f t="shared" si="1"/>
        <v>110</v>
      </c>
      <c r="H12" s="12">
        <v>110</v>
      </c>
      <c r="I12" s="12"/>
      <c r="J12" s="35">
        <f t="shared" si="0"/>
        <v>20.833333333333336</v>
      </c>
      <c r="K12" s="24"/>
    </row>
    <row r="13" spans="1:11" ht="21.95" customHeight="1">
      <c r="A13" s="29">
        <v>44844</v>
      </c>
      <c r="B13" s="12" t="s">
        <v>22</v>
      </c>
      <c r="C13" s="73" t="s">
        <v>149</v>
      </c>
      <c r="D13" s="12" t="s">
        <v>19</v>
      </c>
      <c r="E13" s="12">
        <v>8</v>
      </c>
      <c r="F13" s="12">
        <v>416</v>
      </c>
      <c r="G13" s="12">
        <f t="shared" si="1"/>
        <v>112</v>
      </c>
      <c r="H13" s="12">
        <v>100</v>
      </c>
      <c r="I13" s="12">
        <v>12</v>
      </c>
      <c r="J13" s="35">
        <f t="shared" si="0"/>
        <v>24.03846153846154</v>
      </c>
      <c r="K13" s="24"/>
    </row>
    <row r="14" spans="1:11" ht="21.95" customHeight="1">
      <c r="A14" s="29">
        <v>44845</v>
      </c>
      <c r="B14" s="12" t="s">
        <v>22</v>
      </c>
      <c r="C14" s="73" t="s">
        <v>149</v>
      </c>
      <c r="D14" s="12" t="s">
        <v>19</v>
      </c>
      <c r="E14" s="12">
        <v>8</v>
      </c>
      <c r="F14" s="12">
        <v>416</v>
      </c>
      <c r="G14" s="12">
        <f t="shared" si="1"/>
        <v>64</v>
      </c>
      <c r="H14" s="12">
        <v>57</v>
      </c>
      <c r="I14" s="12">
        <v>7</v>
      </c>
      <c r="J14" s="35">
        <f t="shared" si="0"/>
        <v>13.701923076923078</v>
      </c>
      <c r="K14" s="24"/>
    </row>
    <row r="15" spans="1:11" ht="21.95" customHeight="1">
      <c r="A15" s="28">
        <v>44846</v>
      </c>
      <c r="B15" s="12" t="s">
        <v>22</v>
      </c>
      <c r="C15" s="73" t="s">
        <v>149</v>
      </c>
      <c r="D15" s="12" t="s">
        <v>19</v>
      </c>
      <c r="E15" s="12">
        <v>8</v>
      </c>
      <c r="F15" s="12">
        <v>416</v>
      </c>
      <c r="G15" s="12">
        <f t="shared" si="1"/>
        <v>104</v>
      </c>
      <c r="H15" s="12">
        <v>100</v>
      </c>
      <c r="I15" s="12">
        <v>4</v>
      </c>
      <c r="J15" s="35">
        <f t="shared" si="0"/>
        <v>24.03846153846154</v>
      </c>
      <c r="K15" s="24"/>
    </row>
    <row r="16" spans="1:11" ht="21.95" customHeight="1">
      <c r="A16" s="28">
        <v>44847</v>
      </c>
      <c r="B16" s="12" t="s">
        <v>22</v>
      </c>
      <c r="C16" s="73" t="s">
        <v>149</v>
      </c>
      <c r="D16" s="12" t="s">
        <v>19</v>
      </c>
      <c r="E16" s="12">
        <v>8</v>
      </c>
      <c r="F16" s="12">
        <v>416</v>
      </c>
      <c r="G16" s="12">
        <f t="shared" si="1"/>
        <v>102</v>
      </c>
      <c r="H16" s="12">
        <v>100</v>
      </c>
      <c r="I16" s="12">
        <v>2</v>
      </c>
      <c r="J16" s="35">
        <f t="shared" si="0"/>
        <v>24.03846153846154</v>
      </c>
      <c r="K16" s="24"/>
    </row>
    <row r="17" spans="1:11" ht="21.95" customHeight="1">
      <c r="A17" s="28">
        <v>44848</v>
      </c>
      <c r="B17" s="66" t="s">
        <v>22</v>
      </c>
      <c r="C17" s="73" t="s">
        <v>149</v>
      </c>
      <c r="D17" s="12" t="s">
        <v>19</v>
      </c>
      <c r="E17" s="12">
        <v>8</v>
      </c>
      <c r="F17" s="12">
        <v>416</v>
      </c>
      <c r="G17" s="12">
        <f t="shared" ref="G17" si="2">SUM(H17+I17)</f>
        <v>102</v>
      </c>
      <c r="H17" s="12">
        <v>100</v>
      </c>
      <c r="I17" s="12">
        <v>2</v>
      </c>
      <c r="J17" s="35">
        <f t="shared" ref="J17" si="3">H17/F17*100</f>
        <v>24.03846153846154</v>
      </c>
      <c r="K17" s="24"/>
    </row>
    <row r="18" spans="1:11" ht="21.95" customHeight="1">
      <c r="A18" s="28"/>
      <c r="B18" s="66"/>
      <c r="C18" s="73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73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73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73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73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7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7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7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7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7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7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7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7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7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7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7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7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7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7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7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7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7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7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7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7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7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7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7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7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7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3664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674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150.9542540792541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18.869281759906762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106"/>
  <sheetViews>
    <sheetView topLeftCell="A14" zoomScale="80" zoomScaleNormal="80" workbookViewId="0">
      <selection activeCell="C14" sqref="C14"/>
    </sheetView>
  </sheetViews>
  <sheetFormatPr defaultColWidth="9" defaultRowHeight="15.75"/>
  <cols>
    <col min="1" max="1" width="10.375" customWidth="1"/>
    <col min="2" max="2" width="20.25" customWidth="1"/>
    <col min="3" max="3" width="19" customWidth="1"/>
    <col min="4" max="4" width="13.125" customWidth="1"/>
    <col min="5" max="5" width="9.8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75</v>
      </c>
      <c r="C7" s="123"/>
      <c r="D7" s="123"/>
      <c r="E7" s="123"/>
      <c r="F7" s="6" t="s">
        <v>3</v>
      </c>
      <c r="G7" s="123" t="s">
        <v>187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12">
        <v>86901</v>
      </c>
      <c r="D10" s="66" t="s">
        <v>19</v>
      </c>
      <c r="E10" s="12">
        <v>8</v>
      </c>
      <c r="F10" s="60">
        <v>800</v>
      </c>
      <c r="G10" s="60">
        <f t="shared" ref="G10:G17" si="0">SUM(H10+I10)</f>
        <v>34</v>
      </c>
      <c r="H10" s="60">
        <v>27</v>
      </c>
      <c r="I10" s="56">
        <v>7</v>
      </c>
      <c r="J10" s="35">
        <f t="shared" ref="J10:J16" si="1">H10/F10*100</f>
        <v>3.375</v>
      </c>
      <c r="K10" s="24"/>
    </row>
    <row r="11" spans="1:11" ht="21.95" customHeight="1">
      <c r="A11" s="29">
        <v>44840</v>
      </c>
      <c r="B11" s="12" t="s">
        <v>22</v>
      </c>
      <c r="C11" s="12" t="s">
        <v>23</v>
      </c>
      <c r="D11" s="66" t="s">
        <v>19</v>
      </c>
      <c r="E11" s="12">
        <v>8</v>
      </c>
      <c r="F11" s="60">
        <v>400</v>
      </c>
      <c r="G11" s="60">
        <f t="shared" si="0"/>
        <v>63</v>
      </c>
      <c r="H11" s="56">
        <v>63</v>
      </c>
      <c r="I11" s="56"/>
      <c r="J11" s="35">
        <f t="shared" si="1"/>
        <v>15.75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66" t="s">
        <v>19</v>
      </c>
      <c r="E12" s="12">
        <v>8</v>
      </c>
      <c r="F12" s="60">
        <v>400</v>
      </c>
      <c r="G12" s="60">
        <f t="shared" si="0"/>
        <v>106</v>
      </c>
      <c r="H12" s="60">
        <v>106</v>
      </c>
      <c r="I12" s="56"/>
      <c r="J12" s="35">
        <f t="shared" si="1"/>
        <v>26.5</v>
      </c>
      <c r="K12" s="24"/>
    </row>
    <row r="13" spans="1:11" ht="21.95" customHeight="1">
      <c r="A13" s="29">
        <v>44844</v>
      </c>
      <c r="B13" s="12" t="s">
        <v>76</v>
      </c>
      <c r="C13" s="12" t="s">
        <v>67</v>
      </c>
      <c r="D13" s="66" t="s">
        <v>19</v>
      </c>
      <c r="E13" s="12">
        <v>8</v>
      </c>
      <c r="F13" s="60">
        <v>424</v>
      </c>
      <c r="G13" s="60">
        <f t="shared" si="0"/>
        <v>100</v>
      </c>
      <c r="H13" s="56">
        <v>100</v>
      </c>
      <c r="I13" s="56"/>
      <c r="J13" s="35">
        <f t="shared" si="1"/>
        <v>23.584905660377359</v>
      </c>
      <c r="K13" s="24"/>
    </row>
    <row r="14" spans="1:11" ht="21.95" customHeight="1">
      <c r="A14" s="27">
        <v>44845</v>
      </c>
      <c r="B14" s="12" t="s">
        <v>76</v>
      </c>
      <c r="C14" s="12" t="s">
        <v>67</v>
      </c>
      <c r="D14" s="66" t="s">
        <v>19</v>
      </c>
      <c r="E14" s="12">
        <v>8</v>
      </c>
      <c r="F14" s="60">
        <v>424</v>
      </c>
      <c r="G14" s="60">
        <f t="shared" si="0"/>
        <v>150</v>
      </c>
      <c r="H14" s="60">
        <v>150</v>
      </c>
      <c r="I14" s="56"/>
      <c r="J14" s="35">
        <f t="shared" si="1"/>
        <v>35.377358490566039</v>
      </c>
      <c r="K14" s="24"/>
    </row>
    <row r="15" spans="1:11" ht="21.95" customHeight="1">
      <c r="A15" s="27">
        <v>44846</v>
      </c>
      <c r="B15" s="12" t="s">
        <v>76</v>
      </c>
      <c r="C15" s="12" t="s">
        <v>67</v>
      </c>
      <c r="D15" s="66" t="s">
        <v>19</v>
      </c>
      <c r="E15" s="12">
        <v>8</v>
      </c>
      <c r="F15" s="60">
        <v>424</v>
      </c>
      <c r="G15" s="60">
        <f t="shared" si="0"/>
        <v>200</v>
      </c>
      <c r="H15" s="56">
        <v>200</v>
      </c>
      <c r="I15" s="56"/>
      <c r="J15" s="35">
        <f t="shared" si="1"/>
        <v>47.169811320754718</v>
      </c>
      <c r="K15" s="24"/>
    </row>
    <row r="16" spans="1:11" ht="21.95" customHeight="1">
      <c r="A16" s="29">
        <v>44847</v>
      </c>
      <c r="B16" s="12" t="s">
        <v>32</v>
      </c>
      <c r="C16" s="12">
        <v>86901</v>
      </c>
      <c r="D16" s="66" t="s">
        <v>19</v>
      </c>
      <c r="E16" s="12">
        <v>8</v>
      </c>
      <c r="F16" s="60">
        <v>800</v>
      </c>
      <c r="G16" s="60">
        <f t="shared" si="0"/>
        <v>208</v>
      </c>
      <c r="H16" s="56">
        <v>208</v>
      </c>
      <c r="I16" s="56"/>
      <c r="J16" s="35">
        <f t="shared" si="1"/>
        <v>26</v>
      </c>
      <c r="K16" s="24"/>
    </row>
    <row r="17" spans="1:11" ht="21.95" customHeight="1">
      <c r="A17" s="29">
        <v>44848</v>
      </c>
      <c r="B17" s="12" t="s">
        <v>32</v>
      </c>
      <c r="C17" s="12">
        <v>86901</v>
      </c>
      <c r="D17" s="66" t="s">
        <v>19</v>
      </c>
      <c r="E17" s="12">
        <v>8</v>
      </c>
      <c r="F17" s="60">
        <v>800</v>
      </c>
      <c r="G17" s="60">
        <f t="shared" si="0"/>
        <v>208</v>
      </c>
      <c r="H17" s="56">
        <v>208</v>
      </c>
      <c r="I17" s="56"/>
      <c r="J17" s="35"/>
      <c r="K17" s="24"/>
    </row>
    <row r="18" spans="1:11" ht="21.95" customHeight="1">
      <c r="A18" s="31"/>
      <c r="B18" s="12"/>
      <c r="C18" s="12"/>
      <c r="D18" s="66"/>
      <c r="E18" s="12"/>
      <c r="F18" s="60"/>
      <c r="G18" s="60"/>
      <c r="H18" s="60"/>
      <c r="I18" s="56"/>
      <c r="J18" s="35"/>
      <c r="K18" s="24"/>
    </row>
    <row r="19" spans="1:11" ht="21.95" customHeight="1">
      <c r="A19" s="31"/>
      <c r="B19" s="12"/>
      <c r="C19" s="12"/>
      <c r="D19" s="66"/>
      <c r="E19" s="12"/>
      <c r="F19" s="60"/>
      <c r="G19" s="60"/>
      <c r="H19" s="60"/>
      <c r="I19" s="56"/>
      <c r="J19" s="35"/>
      <c r="K19" s="24"/>
    </row>
    <row r="20" spans="1:11" ht="21.95" customHeight="1">
      <c r="A20" s="31"/>
      <c r="B20" s="12"/>
      <c r="C20" s="12"/>
      <c r="D20" s="66"/>
      <c r="E20" s="12"/>
      <c r="F20" s="60"/>
      <c r="G20" s="60"/>
      <c r="H20" s="60"/>
      <c r="I20" s="56"/>
      <c r="J20" s="35"/>
      <c r="K20" s="24"/>
    </row>
    <row r="21" spans="1:11" ht="21.95" customHeight="1">
      <c r="A21" s="31"/>
      <c r="B21" s="12"/>
      <c r="C21" s="12"/>
      <c r="D21" s="66"/>
      <c r="E21" s="12"/>
      <c r="F21" s="60"/>
      <c r="G21" s="60"/>
      <c r="H21" s="60"/>
      <c r="I21" s="56"/>
      <c r="J21" s="35"/>
      <c r="K21" s="24"/>
    </row>
    <row r="22" spans="1:11" ht="21.95" customHeight="1">
      <c r="A22" s="31"/>
      <c r="B22" s="12"/>
      <c r="C22" s="12"/>
      <c r="D22" s="66"/>
      <c r="E22" s="12"/>
      <c r="F22" s="60"/>
      <c r="G22" s="60"/>
      <c r="H22" s="60"/>
      <c r="I22" s="56"/>
      <c r="J22" s="35"/>
      <c r="K22" s="24"/>
    </row>
    <row r="23" spans="1:11" ht="21.95" customHeight="1">
      <c r="A23" s="31"/>
      <c r="B23" s="12"/>
      <c r="C23" s="12"/>
      <c r="D23" s="66"/>
      <c r="E23" s="12"/>
      <c r="F23" s="60"/>
      <c r="G23" s="60"/>
      <c r="H23" s="60"/>
      <c r="I23" s="56"/>
      <c r="J23" s="35"/>
      <c r="K23" s="24"/>
    </row>
    <row r="24" spans="1:11" ht="24.95" customHeight="1">
      <c r="A24" s="31"/>
      <c r="B24" s="12"/>
      <c r="C24" s="12"/>
      <c r="D24" s="66"/>
      <c r="E24" s="12"/>
      <c r="F24" s="60"/>
      <c r="G24" s="60"/>
      <c r="H24" s="60"/>
      <c r="I24" s="56"/>
      <c r="J24" s="35"/>
      <c r="K24" s="24"/>
    </row>
    <row r="25" spans="1:11" ht="25.7" customHeight="1">
      <c r="A25" s="26"/>
      <c r="B25" s="12"/>
      <c r="C25" s="12"/>
      <c r="D25" s="66"/>
      <c r="E25" s="12"/>
      <c r="F25" s="60"/>
      <c r="G25" s="60"/>
      <c r="H25" s="60"/>
      <c r="I25" s="56"/>
      <c r="J25" s="35"/>
      <c r="K25" s="24"/>
    </row>
    <row r="26" spans="1:11" ht="20.65" customHeight="1">
      <c r="A26" s="26"/>
      <c r="B26" s="12"/>
      <c r="C26" s="12"/>
      <c r="D26" s="66"/>
      <c r="E26" s="12"/>
      <c r="F26" s="60"/>
      <c r="G26" s="60"/>
      <c r="H26" s="60"/>
      <c r="I26" s="56"/>
      <c r="J26" s="35"/>
      <c r="K26" s="24"/>
    </row>
    <row r="27" spans="1:11" ht="21.95" customHeight="1">
      <c r="A27" s="11"/>
      <c r="B27" s="12"/>
      <c r="C27" s="12"/>
      <c r="D27" s="66"/>
      <c r="E27" s="12"/>
      <c r="F27" s="60"/>
      <c r="G27" s="60"/>
      <c r="H27" s="60"/>
      <c r="I27" s="56"/>
      <c r="J27" s="35"/>
      <c r="K27" s="24"/>
    </row>
    <row r="28" spans="1:11" ht="21.95" customHeight="1">
      <c r="A28" s="31"/>
      <c r="B28" s="12"/>
      <c r="C28" s="12"/>
      <c r="D28" s="66"/>
      <c r="E28" s="12"/>
      <c r="F28" s="60"/>
      <c r="G28" s="60"/>
      <c r="H28" s="60"/>
      <c r="I28" s="56"/>
      <c r="J28" s="35"/>
      <c r="K28" s="24"/>
    </row>
    <row r="29" spans="1:11" ht="21.95" customHeight="1">
      <c r="A29" s="26"/>
      <c r="B29" s="12"/>
      <c r="C29" s="12"/>
      <c r="D29" s="66"/>
      <c r="E29" s="12"/>
      <c r="F29" s="60"/>
      <c r="G29" s="60"/>
      <c r="H29" s="60"/>
      <c r="I29" s="56"/>
      <c r="J29" s="35"/>
      <c r="K29" s="24"/>
    </row>
    <row r="30" spans="1:11" ht="21.95" customHeight="1">
      <c r="A30" s="11"/>
      <c r="B30" s="12"/>
      <c r="C30" s="12"/>
      <c r="D30" s="66"/>
      <c r="E30" s="12"/>
      <c r="F30" s="60"/>
      <c r="G30" s="60"/>
      <c r="H30" s="60"/>
      <c r="I30" s="56"/>
      <c r="J30" s="35"/>
      <c r="K30" s="24"/>
    </row>
    <row r="31" spans="1:11" ht="21.95" customHeight="1">
      <c r="A31" s="31"/>
      <c r="B31" s="12"/>
      <c r="C31" s="12"/>
      <c r="D31" s="66"/>
      <c r="E31" s="12"/>
      <c r="F31" s="60"/>
      <c r="G31" s="60"/>
      <c r="H31" s="60"/>
      <c r="I31" s="56"/>
      <c r="J31" s="35"/>
      <c r="K31" s="24"/>
    </row>
    <row r="32" spans="1:11" ht="21.95" customHeight="1">
      <c r="A32" s="26"/>
      <c r="B32" s="12"/>
      <c r="C32" s="12"/>
      <c r="D32" s="66"/>
      <c r="E32" s="12"/>
      <c r="F32" s="60"/>
      <c r="G32" s="60"/>
      <c r="H32" s="56"/>
      <c r="I32" s="56"/>
      <c r="J32" s="35"/>
      <c r="K32" s="24"/>
    </row>
    <row r="33" spans="1:11" ht="21.95" customHeight="1">
      <c r="A33" s="31"/>
      <c r="B33" s="12"/>
      <c r="C33" s="12"/>
      <c r="D33" s="66"/>
      <c r="E33" s="12"/>
      <c r="F33" s="60"/>
      <c r="G33" s="60"/>
      <c r="H33" s="60"/>
      <c r="I33" s="56"/>
      <c r="J33" s="35"/>
      <c r="K33" s="24"/>
    </row>
    <row r="34" spans="1:11" ht="21.95" customHeight="1">
      <c r="A34" s="26"/>
      <c r="B34" s="12"/>
      <c r="C34" s="12"/>
      <c r="D34" s="66"/>
      <c r="E34" s="12"/>
      <c r="F34" s="60"/>
      <c r="G34" s="60"/>
      <c r="H34" s="60"/>
      <c r="I34" s="56"/>
      <c r="J34" s="35"/>
      <c r="K34" s="24"/>
    </row>
    <row r="35" spans="1:11" ht="21.95" customHeight="1">
      <c r="A35" s="11"/>
      <c r="B35" s="12"/>
      <c r="C35" s="12"/>
      <c r="D35" s="66"/>
      <c r="E35" s="12"/>
      <c r="F35" s="60"/>
      <c r="G35" s="60"/>
      <c r="H35" s="60"/>
      <c r="I35" s="56"/>
      <c r="J35" s="35"/>
      <c r="K35" s="24"/>
    </row>
    <row r="36" spans="1:11" ht="21.95" customHeight="1">
      <c r="A36" s="31"/>
      <c r="B36" s="12"/>
      <c r="C36" s="12"/>
      <c r="D36" s="66"/>
      <c r="E36" s="12"/>
      <c r="F36" s="60"/>
      <c r="G36" s="60"/>
      <c r="H36" s="60"/>
      <c r="I36" s="56"/>
      <c r="J36" s="35"/>
      <c r="K36" s="24"/>
    </row>
    <row r="37" spans="1:11" ht="21.95" customHeight="1">
      <c r="A37" s="11"/>
      <c r="B37" s="12"/>
      <c r="C37" s="12"/>
      <c r="D37" s="66"/>
      <c r="E37" s="12"/>
      <c r="F37" s="60"/>
      <c r="G37" s="60"/>
      <c r="H37" s="60"/>
      <c r="I37" s="56"/>
      <c r="J37" s="35"/>
      <c r="K37" s="24"/>
    </row>
    <row r="38" spans="1:11" ht="21.95" customHeight="1">
      <c r="A38" s="31"/>
      <c r="B38" s="12"/>
      <c r="C38" s="12"/>
      <c r="D38" s="66"/>
      <c r="E38" s="12"/>
      <c r="F38" s="60"/>
      <c r="G38" s="60"/>
      <c r="H38" s="56"/>
      <c r="I38" s="56"/>
      <c r="J38" s="35"/>
      <c r="K38" s="24"/>
    </row>
    <row r="39" spans="1:11" ht="21.95" customHeight="1">
      <c r="A39" s="11"/>
      <c r="B39" s="12"/>
      <c r="C39" s="12"/>
      <c r="D39" s="66"/>
      <c r="E39" s="12"/>
      <c r="F39" s="60"/>
      <c r="G39" s="60"/>
      <c r="H39" s="60"/>
      <c r="I39" s="56"/>
      <c r="J39" s="35"/>
      <c r="K39" s="24"/>
    </row>
    <row r="40" spans="1:11" ht="21.95" customHeight="1">
      <c r="A40" s="31"/>
      <c r="B40" s="12"/>
      <c r="C40" s="12"/>
      <c r="D40" s="66"/>
      <c r="E40" s="12"/>
      <c r="F40" s="60"/>
      <c r="G40" s="60"/>
      <c r="H40" s="60"/>
      <c r="I40" s="56"/>
      <c r="J40" s="35"/>
      <c r="K40" s="24"/>
    </row>
    <row r="41" spans="1:11" ht="21.95" customHeight="1">
      <c r="A41" s="11"/>
      <c r="B41" s="12"/>
      <c r="C41" s="12"/>
      <c r="D41" s="66"/>
      <c r="E41" s="12"/>
      <c r="F41" s="60"/>
      <c r="G41" s="60"/>
      <c r="H41" s="56"/>
      <c r="I41" s="56"/>
      <c r="J41" s="35"/>
      <c r="K41" s="24"/>
    </row>
    <row r="42" spans="1:11" ht="21.95" customHeight="1">
      <c r="A42" s="11"/>
      <c r="B42" s="12"/>
      <c r="C42" s="12"/>
      <c r="D42" s="66"/>
      <c r="E42" s="12"/>
      <c r="F42" s="60"/>
      <c r="G42" s="60"/>
      <c r="H42" s="56"/>
      <c r="I42" s="56"/>
      <c r="J42" s="35"/>
      <c r="K42" s="24"/>
    </row>
    <row r="43" spans="1:11" ht="21.95" customHeight="1">
      <c r="A43" s="11"/>
      <c r="B43" s="12"/>
      <c r="C43" s="12"/>
      <c r="D43" s="66"/>
      <c r="E43" s="12"/>
      <c r="F43" s="60"/>
      <c r="G43" s="60"/>
      <c r="H43" s="12"/>
      <c r="I43" s="12"/>
      <c r="J43" s="35"/>
      <c r="K43" s="24"/>
    </row>
    <row r="44" spans="1:11" ht="21.95" customHeight="1">
      <c r="A44" s="31"/>
      <c r="B44" s="12"/>
      <c r="C44" s="12"/>
      <c r="D44" s="66"/>
      <c r="E44" s="12"/>
      <c r="F44" s="38"/>
      <c r="G44" s="60"/>
      <c r="H44" s="38"/>
      <c r="I44" s="12"/>
      <c r="J44" s="35"/>
      <c r="K44" s="24"/>
    </row>
    <row r="45" spans="1:11" ht="21.95" customHeight="1">
      <c r="A45" s="13"/>
      <c r="B45" s="12"/>
      <c r="C45" s="12"/>
      <c r="D45" s="66"/>
      <c r="E45" s="12"/>
      <c r="F45" s="38"/>
      <c r="G45" s="60"/>
      <c r="H45" s="38"/>
      <c r="I45" s="12"/>
      <c r="J45" s="35"/>
      <c r="K45" s="24"/>
    </row>
    <row r="46" spans="1:11" ht="21.95" customHeight="1">
      <c r="A46" s="42"/>
      <c r="B46" s="12"/>
      <c r="C46" s="12"/>
      <c r="D46" s="66"/>
      <c r="E46" s="12"/>
      <c r="F46" s="38"/>
      <c r="G46" s="60"/>
      <c r="H46" s="38"/>
      <c r="I46" s="12"/>
      <c r="J46" s="35"/>
      <c r="K46" s="24"/>
    </row>
    <row r="47" spans="1:11" ht="21.95" customHeight="1">
      <c r="A47" s="43"/>
      <c r="B47" s="12"/>
      <c r="C47" s="12"/>
      <c r="D47" s="66"/>
      <c r="E47" s="12"/>
      <c r="F47" s="38"/>
      <c r="G47" s="60"/>
      <c r="H47" s="43"/>
      <c r="I47" s="43"/>
      <c r="J47" s="35"/>
      <c r="K47" s="24"/>
    </row>
    <row r="48" spans="1:11" ht="21" customHeight="1">
      <c r="A48" s="42"/>
      <c r="B48" s="12"/>
      <c r="C48" s="12"/>
      <c r="D48" s="66"/>
      <c r="E48" s="12"/>
      <c r="F48" s="38"/>
      <c r="G48" s="60"/>
      <c r="H48" s="43"/>
      <c r="I48" s="43"/>
      <c r="J48" s="35"/>
      <c r="K48" s="51"/>
    </row>
    <row r="49" spans="1:11" ht="21" customHeight="1">
      <c r="A49" s="43"/>
      <c r="B49" s="12"/>
      <c r="C49" s="12"/>
      <c r="D49" s="66"/>
      <c r="E49" s="12"/>
      <c r="F49" s="38"/>
      <c r="G49" s="60"/>
      <c r="H49" s="43"/>
      <c r="I49" s="43"/>
      <c r="J49" s="35"/>
      <c r="K49" s="12"/>
    </row>
    <row r="50" spans="1:11" ht="21" customHeight="1">
      <c r="A50" s="42"/>
      <c r="B50" s="12"/>
      <c r="C50" s="12"/>
      <c r="D50" s="66"/>
      <c r="E50" s="12"/>
      <c r="F50" s="38"/>
      <c r="G50" s="60"/>
      <c r="H50" s="45"/>
      <c r="I50" s="43"/>
      <c r="J50" s="35"/>
      <c r="K50" s="12"/>
    </row>
    <row r="51" spans="1:11" ht="21" customHeight="1">
      <c r="A51" s="46"/>
      <c r="B51" s="12"/>
      <c r="C51" s="12"/>
      <c r="D51" s="66"/>
      <c r="E51" s="12"/>
      <c r="F51" s="38"/>
      <c r="G51" s="60"/>
      <c r="H51" s="45"/>
      <c r="I51" s="43"/>
      <c r="J51" s="35"/>
      <c r="K51" s="52"/>
    </row>
    <row r="52" spans="1:11" ht="21" customHeight="1">
      <c r="A52" s="42"/>
      <c r="B52" s="12"/>
      <c r="C52" s="12"/>
      <c r="D52" s="66"/>
      <c r="E52" s="12"/>
      <c r="F52" s="38"/>
      <c r="G52" s="60"/>
      <c r="H52" s="45"/>
      <c r="I52" s="43"/>
      <c r="J52" s="35"/>
      <c r="K52" s="52"/>
    </row>
    <row r="53" spans="1:11" ht="21" customHeight="1">
      <c r="A53" s="46"/>
      <c r="B53" s="46"/>
      <c r="C53" s="46"/>
      <c r="D53" s="66"/>
      <c r="E53" s="46"/>
      <c r="F53" s="46"/>
      <c r="G53" s="60"/>
      <c r="H53" s="46"/>
      <c r="I53" s="46"/>
      <c r="J53" s="35"/>
      <c r="K53" s="52"/>
    </row>
    <row r="54" spans="1:11" ht="21" customHeight="1">
      <c r="A54" s="46"/>
      <c r="B54" s="46"/>
      <c r="C54" s="46"/>
      <c r="D54" s="66"/>
      <c r="E54" s="46"/>
      <c r="F54" s="47"/>
      <c r="G54" s="60"/>
      <c r="H54" s="46"/>
      <c r="I54" s="46"/>
      <c r="J54" s="35"/>
      <c r="K54" s="52"/>
    </row>
    <row r="55" spans="1:11" ht="21" customHeight="1">
      <c r="A55" s="48"/>
      <c r="B55" s="46"/>
      <c r="C55" s="46"/>
      <c r="D55" s="66"/>
      <c r="E55" s="46"/>
      <c r="F55" s="47"/>
      <c r="G55" s="60"/>
      <c r="H55" s="47"/>
      <c r="I55" s="46"/>
      <c r="J55" s="35"/>
      <c r="K55" s="49"/>
    </row>
    <row r="56" spans="1:11" ht="21" customHeight="1">
      <c r="A56" s="46"/>
      <c r="B56" s="46"/>
      <c r="C56" s="46"/>
      <c r="D56" s="66"/>
      <c r="E56" s="46"/>
      <c r="F56" s="47"/>
      <c r="G56" s="60"/>
      <c r="H56" s="47"/>
      <c r="I56" s="46"/>
      <c r="J56" s="35"/>
      <c r="K56" s="49"/>
    </row>
    <row r="57" spans="1:11" ht="21" customHeight="1">
      <c r="A57" s="49"/>
      <c r="B57" s="49"/>
      <c r="C57" s="49"/>
      <c r="D57" s="66"/>
      <c r="E57" s="49"/>
      <c r="F57" s="49"/>
      <c r="G57" s="60"/>
      <c r="H57" s="49"/>
      <c r="I57" s="49"/>
      <c r="J57" s="35"/>
      <c r="K57" s="49"/>
    </row>
    <row r="58" spans="1:11" ht="21" customHeight="1">
      <c r="A58" s="132" t="s">
        <v>25</v>
      </c>
      <c r="B58" s="132"/>
      <c r="C58" s="14">
        <f>COUNT(A10:A57)</f>
        <v>8</v>
      </c>
      <c r="D58" s="15"/>
      <c r="E58" s="129" t="s">
        <v>26</v>
      </c>
      <c r="F58" s="130"/>
      <c r="G58" s="131"/>
      <c r="H58" s="131"/>
      <c r="I58" s="131"/>
      <c r="J58" s="131"/>
      <c r="K58" s="131"/>
    </row>
    <row r="59" spans="1:11" ht="21" customHeight="1">
      <c r="A59" s="132" t="s">
        <v>27</v>
      </c>
      <c r="B59" s="132"/>
      <c r="C59" s="50">
        <f>SUM(F10:F98)</f>
        <v>4472</v>
      </c>
      <c r="D59" s="15"/>
      <c r="E59" s="15"/>
      <c r="F59" s="133"/>
      <c r="G59" s="133"/>
      <c r="H59" s="133"/>
      <c r="I59" s="16"/>
      <c r="J59" s="16"/>
      <c r="K59" s="20"/>
    </row>
    <row r="60" spans="1:11" ht="21" customHeight="1">
      <c r="A60" s="132" t="s">
        <v>28</v>
      </c>
      <c r="B60" s="132"/>
      <c r="C60" s="50">
        <f>SUM(H10:H56)</f>
        <v>1062</v>
      </c>
      <c r="D60" s="15"/>
      <c r="E60" s="15"/>
      <c r="F60" s="16"/>
      <c r="G60" s="16"/>
      <c r="H60" s="16"/>
      <c r="I60" s="16"/>
      <c r="J60" s="16"/>
      <c r="K60" s="20"/>
    </row>
    <row r="61" spans="1:11" ht="21" customHeight="1">
      <c r="A61" s="134" t="s">
        <v>29</v>
      </c>
      <c r="B61" s="132"/>
      <c r="C61" s="34">
        <f>SUM(J10:J57)</f>
        <v>177.7570754716981</v>
      </c>
      <c r="D61" s="15"/>
      <c r="E61" s="15"/>
      <c r="F61" s="133"/>
      <c r="G61" s="133"/>
      <c r="H61" s="133"/>
      <c r="I61" s="133"/>
      <c r="J61" s="16"/>
      <c r="K61" s="135"/>
    </row>
    <row r="62" spans="1:11" ht="21" customHeight="1">
      <c r="A62" s="134" t="s">
        <v>30</v>
      </c>
      <c r="B62" s="132"/>
      <c r="C62" s="14">
        <f>COUNTA(B10:B57)</f>
        <v>8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27" t="s">
        <v>31</v>
      </c>
      <c r="B63" s="127"/>
      <c r="C63" s="34">
        <f>C61/C62</f>
        <v>22.219634433962263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7"/>
      <c r="B64" s="18"/>
      <c r="C64" s="18"/>
      <c r="D64" s="18"/>
      <c r="E64" s="18"/>
      <c r="F64" s="18"/>
      <c r="G64" s="18"/>
      <c r="H64" s="18"/>
      <c r="I64" s="18"/>
      <c r="J64" s="18"/>
      <c r="K64" s="25"/>
    </row>
    <row r="65" spans="1:12" ht="21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1:B61"/>
    <mergeCell ref="A62:B62"/>
    <mergeCell ref="A63:B63"/>
    <mergeCell ref="I61:I63"/>
    <mergeCell ref="K61:K63"/>
    <mergeCell ref="F61:H63"/>
    <mergeCell ref="A58:B58"/>
    <mergeCell ref="E58:K58"/>
    <mergeCell ref="A59:B59"/>
    <mergeCell ref="F59:H59"/>
    <mergeCell ref="A60:B6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E4B7-6846-4560-BCFA-8543B76C0B56}">
  <dimension ref="A1:K54"/>
  <sheetViews>
    <sheetView zoomScale="60" zoomScaleNormal="60" workbookViewId="0">
      <selection activeCell="I16" sqref="I16"/>
    </sheetView>
  </sheetViews>
  <sheetFormatPr defaultColWidth="9" defaultRowHeight="15.75"/>
  <cols>
    <col min="1" max="1" width="10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164</v>
      </c>
      <c r="C7" s="123"/>
      <c r="D7" s="123"/>
      <c r="E7" s="123"/>
      <c r="F7" s="68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65</v>
      </c>
      <c r="H10" s="12">
        <v>63</v>
      </c>
      <c r="I10" s="12">
        <v>2</v>
      </c>
      <c r="J10" s="35">
        <f t="shared" ref="J10:J16" si="0">H10/F10*100</f>
        <v>6.3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1000</v>
      </c>
      <c r="G11" s="12">
        <f t="shared" ref="G11:G16" si="1">SUM(H11+I11)</f>
        <v>101</v>
      </c>
      <c r="H11" s="12">
        <v>100</v>
      </c>
      <c r="I11" s="12">
        <v>1</v>
      </c>
      <c r="J11" s="35">
        <f t="shared" si="0"/>
        <v>10</v>
      </c>
      <c r="K11" s="24"/>
    </row>
    <row r="12" spans="1:11" ht="21.95" customHeight="1">
      <c r="A12" s="29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1"/>
        <v>150</v>
      </c>
      <c r="H12" s="12">
        <v>150</v>
      </c>
      <c r="I12" s="12"/>
      <c r="J12" s="35">
        <f t="shared" si="0"/>
        <v>37.5</v>
      </c>
      <c r="K12" s="24"/>
    </row>
    <row r="13" spans="1:11" ht="21.95" customHeight="1">
      <c r="A13" s="29">
        <v>44844</v>
      </c>
      <c r="B13" s="12" t="s">
        <v>46</v>
      </c>
      <c r="C13" s="12" t="s">
        <v>47</v>
      </c>
      <c r="D13" s="12" t="s">
        <v>19</v>
      </c>
      <c r="E13" s="12">
        <v>8</v>
      </c>
      <c r="F13" s="12">
        <v>800</v>
      </c>
      <c r="G13" s="12">
        <f t="shared" si="1"/>
        <v>205</v>
      </c>
      <c r="H13" s="12">
        <v>200</v>
      </c>
      <c r="I13" s="12">
        <v>5</v>
      </c>
      <c r="J13" s="35">
        <f t="shared" si="0"/>
        <v>25</v>
      </c>
      <c r="K13" s="24"/>
    </row>
    <row r="14" spans="1:11" ht="21.95" customHeight="1">
      <c r="A14" s="29">
        <v>44845</v>
      </c>
      <c r="B14" s="12" t="s">
        <v>46</v>
      </c>
      <c r="C14" s="12" t="s">
        <v>47</v>
      </c>
      <c r="D14" s="12" t="s">
        <v>19</v>
      </c>
      <c r="E14" s="12">
        <v>8</v>
      </c>
      <c r="F14" s="12">
        <v>800</v>
      </c>
      <c r="G14" s="12">
        <f t="shared" si="1"/>
        <v>250</v>
      </c>
      <c r="H14" s="12">
        <v>250</v>
      </c>
      <c r="I14" s="12"/>
      <c r="J14" s="35">
        <f t="shared" si="0"/>
        <v>31.25</v>
      </c>
      <c r="K14" s="24"/>
    </row>
    <row r="15" spans="1:11" ht="21.95" customHeight="1">
      <c r="A15" s="28">
        <v>44846</v>
      </c>
      <c r="B15" s="12" t="s">
        <v>46</v>
      </c>
      <c r="C15" s="12" t="s">
        <v>47</v>
      </c>
      <c r="D15" s="12" t="s">
        <v>19</v>
      </c>
      <c r="E15" s="12">
        <v>8</v>
      </c>
      <c r="F15" s="12">
        <v>800</v>
      </c>
      <c r="G15" s="12">
        <f t="shared" si="1"/>
        <v>502</v>
      </c>
      <c r="H15" s="12">
        <v>500</v>
      </c>
      <c r="I15" s="12">
        <v>2</v>
      </c>
      <c r="J15" s="35">
        <f t="shared" si="0"/>
        <v>62.5</v>
      </c>
      <c r="K15" s="24"/>
    </row>
    <row r="16" spans="1:11" ht="21.95" customHeight="1">
      <c r="A16" s="28">
        <v>44847</v>
      </c>
      <c r="B16" s="12" t="s">
        <v>46</v>
      </c>
      <c r="C16" s="12" t="s">
        <v>47</v>
      </c>
      <c r="D16" s="12" t="s">
        <v>19</v>
      </c>
      <c r="E16" s="12">
        <v>8</v>
      </c>
      <c r="F16" s="12">
        <v>800</v>
      </c>
      <c r="G16" s="12">
        <f t="shared" si="1"/>
        <v>500</v>
      </c>
      <c r="H16" s="12">
        <v>500</v>
      </c>
      <c r="I16" s="12"/>
      <c r="J16" s="35">
        <f t="shared" si="0"/>
        <v>62.5</v>
      </c>
      <c r="K16" s="24"/>
    </row>
    <row r="17" spans="1:11" ht="21.95" customHeight="1">
      <c r="A17" s="28">
        <v>44848</v>
      </c>
      <c r="B17" s="12" t="s">
        <v>46</v>
      </c>
      <c r="C17" s="12" t="s">
        <v>47</v>
      </c>
      <c r="D17" s="12" t="s">
        <v>19</v>
      </c>
      <c r="E17" s="12">
        <v>8</v>
      </c>
      <c r="F17" s="12">
        <v>800</v>
      </c>
      <c r="G17" s="12">
        <f t="shared" ref="G17" si="2">SUM(H17+I17)</f>
        <v>502</v>
      </c>
      <c r="H17" s="12">
        <v>500</v>
      </c>
      <c r="I17" s="12">
        <v>2</v>
      </c>
      <c r="J17" s="35">
        <f t="shared" ref="J17" si="3">H17/F17*100</f>
        <v>62.5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8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8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36"/>
      <c r="I25" s="36"/>
      <c r="J25" s="35"/>
      <c r="K25" s="24"/>
    </row>
    <row r="26" spans="1:11" ht="21.95" customHeight="1">
      <c r="A26" s="12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31"/>
      <c r="C27" s="31"/>
      <c r="D27" s="12"/>
      <c r="E27" s="31"/>
      <c r="F27" s="31"/>
      <c r="G27" s="12"/>
      <c r="H27" s="31"/>
      <c r="I27" s="31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2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6400</v>
      </c>
      <c r="D49" s="15"/>
      <c r="E49" s="15"/>
      <c r="F49" s="133"/>
      <c r="G49" s="133"/>
      <c r="H49" s="133"/>
      <c r="I49" s="69"/>
      <c r="J49" s="69"/>
      <c r="K49" s="71"/>
    </row>
    <row r="50" spans="1:11" ht="21" customHeight="1">
      <c r="A50" s="132" t="s">
        <v>28</v>
      </c>
      <c r="B50" s="132"/>
      <c r="C50" s="14">
        <f>SUM(H10:H47)</f>
        <v>2263</v>
      </c>
      <c r="D50" s="15"/>
      <c r="E50" s="15"/>
      <c r="F50" s="69"/>
      <c r="G50" s="69"/>
      <c r="H50" s="69"/>
      <c r="I50" s="69"/>
      <c r="J50" s="69"/>
      <c r="K50" s="71"/>
    </row>
    <row r="51" spans="1:11" ht="21" customHeight="1">
      <c r="A51" s="134" t="s">
        <v>29</v>
      </c>
      <c r="B51" s="132"/>
      <c r="C51" s="34">
        <f>SUM(J10:J47)</f>
        <v>297.55</v>
      </c>
      <c r="D51" s="15"/>
      <c r="E51" s="15"/>
      <c r="F51" s="133"/>
      <c r="G51" s="133"/>
      <c r="H51" s="133"/>
      <c r="I51" s="133"/>
      <c r="J51" s="69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69"/>
      <c r="K52" s="135"/>
    </row>
    <row r="53" spans="1:11" ht="21" customHeight="1">
      <c r="A53" s="127" t="s">
        <v>31</v>
      </c>
      <c r="B53" s="127"/>
      <c r="C53" s="34">
        <f>C51/C52</f>
        <v>37.193750000000001</v>
      </c>
      <c r="D53" s="15"/>
      <c r="E53" s="15"/>
      <c r="F53" s="133"/>
      <c r="G53" s="133"/>
      <c r="H53" s="133"/>
      <c r="I53" s="133"/>
      <c r="J53" s="6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106"/>
  <sheetViews>
    <sheetView topLeftCell="D4" zoomScale="80" zoomScaleNormal="80" workbookViewId="0">
      <selection activeCell="L7" sqref="L7"/>
    </sheetView>
  </sheetViews>
  <sheetFormatPr defaultColWidth="9" defaultRowHeight="15.75"/>
  <cols>
    <col min="1" max="1" width="10.375" customWidth="1"/>
    <col min="2" max="2" width="17.5" customWidth="1"/>
    <col min="3" max="3" width="17" customWidth="1"/>
    <col min="4" max="4" width="13.125" customWidth="1"/>
    <col min="5" max="5" width="9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77</v>
      </c>
      <c r="C7" s="123"/>
      <c r="D7" s="123"/>
      <c r="E7" s="123"/>
      <c r="F7" s="6" t="s">
        <v>3</v>
      </c>
      <c r="G7" s="123" t="s">
        <v>192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38">
        <v>720</v>
      </c>
      <c r="G10" s="38">
        <f>SUM(H10+I10)</f>
        <v>115</v>
      </c>
      <c r="H10" s="38">
        <v>110</v>
      </c>
      <c r="I10" s="12">
        <v>5</v>
      </c>
      <c r="J10" s="35">
        <f t="shared" ref="J10:J16" si="0">H10/F10*100</f>
        <v>15.277777777777779</v>
      </c>
      <c r="K10" s="24"/>
    </row>
    <row r="11" spans="1:11" ht="21.95" customHeight="1">
      <c r="A11" s="29">
        <v>44840</v>
      </c>
      <c r="B11" s="12" t="s">
        <v>18</v>
      </c>
      <c r="C11" s="12">
        <v>16700</v>
      </c>
      <c r="D11" s="12" t="s">
        <v>19</v>
      </c>
      <c r="E11" s="12">
        <v>8</v>
      </c>
      <c r="F11" s="38">
        <v>720</v>
      </c>
      <c r="G11" s="38">
        <f t="shared" ref="G11:G16" si="1">SUM(H11+I11)</f>
        <v>100</v>
      </c>
      <c r="H11" s="12">
        <v>100</v>
      </c>
      <c r="I11" s="12"/>
      <c r="J11" s="35">
        <f t="shared" si="0"/>
        <v>13.888888888888889</v>
      </c>
      <c r="K11" s="24"/>
    </row>
    <row r="12" spans="1:11" ht="21.95" customHeight="1">
      <c r="A12" s="29">
        <v>44841</v>
      </c>
      <c r="B12" s="12" t="s">
        <v>34</v>
      </c>
      <c r="C12" s="12">
        <v>22500</v>
      </c>
      <c r="D12" s="12" t="s">
        <v>19</v>
      </c>
      <c r="E12" s="12">
        <v>8</v>
      </c>
      <c r="F12" s="38">
        <v>4000</v>
      </c>
      <c r="G12" s="38">
        <f t="shared" si="1"/>
        <v>517</v>
      </c>
      <c r="H12" s="38">
        <v>517</v>
      </c>
      <c r="I12" s="12"/>
      <c r="J12" s="35">
        <f t="shared" si="0"/>
        <v>12.925000000000001</v>
      </c>
      <c r="K12" s="24"/>
    </row>
    <row r="13" spans="1:11" ht="21.95" customHeight="1">
      <c r="A13" s="27">
        <v>44844</v>
      </c>
      <c r="B13" s="12" t="s">
        <v>34</v>
      </c>
      <c r="C13" s="12">
        <v>22500</v>
      </c>
      <c r="D13" s="12" t="s">
        <v>19</v>
      </c>
      <c r="E13" s="12">
        <v>8</v>
      </c>
      <c r="F13" s="38">
        <v>4000</v>
      </c>
      <c r="G13" s="38">
        <f t="shared" si="1"/>
        <v>301</v>
      </c>
      <c r="H13" s="12">
        <v>300</v>
      </c>
      <c r="I13" s="12">
        <v>1</v>
      </c>
      <c r="J13" s="35">
        <f t="shared" si="0"/>
        <v>7.5</v>
      </c>
      <c r="K13" s="24"/>
    </row>
    <row r="14" spans="1:11" ht="21.95" customHeight="1">
      <c r="A14" s="29">
        <v>44845</v>
      </c>
      <c r="B14" s="12" t="s">
        <v>43</v>
      </c>
      <c r="C14" s="12" t="s">
        <v>53</v>
      </c>
      <c r="D14" s="12" t="s">
        <v>19</v>
      </c>
      <c r="E14" s="12">
        <v>8</v>
      </c>
      <c r="F14" s="38">
        <v>1200</v>
      </c>
      <c r="G14" s="38">
        <f t="shared" si="1"/>
        <v>101</v>
      </c>
      <c r="H14" s="38">
        <v>100</v>
      </c>
      <c r="I14" s="12">
        <v>1</v>
      </c>
      <c r="J14" s="35">
        <f t="shared" si="0"/>
        <v>8.3333333333333321</v>
      </c>
      <c r="K14" s="24"/>
    </row>
    <row r="15" spans="1:11" ht="21.95" customHeight="1">
      <c r="A15" s="29">
        <v>44846</v>
      </c>
      <c r="B15" s="12" t="s">
        <v>43</v>
      </c>
      <c r="C15" s="12" t="s">
        <v>53</v>
      </c>
      <c r="D15" s="12" t="s">
        <v>19</v>
      </c>
      <c r="E15" s="12">
        <v>8</v>
      </c>
      <c r="F15" s="38">
        <v>1200</v>
      </c>
      <c r="G15" s="38">
        <f t="shared" si="1"/>
        <v>187</v>
      </c>
      <c r="H15" s="12">
        <v>187</v>
      </c>
      <c r="I15" s="12"/>
      <c r="J15" s="35">
        <f t="shared" si="0"/>
        <v>15.583333333333332</v>
      </c>
      <c r="K15" s="24"/>
    </row>
    <row r="16" spans="1:11" ht="21.95" customHeight="1">
      <c r="A16" s="29">
        <v>44847</v>
      </c>
      <c r="B16" s="12" t="s">
        <v>24</v>
      </c>
      <c r="C16" s="12" t="s">
        <v>78</v>
      </c>
      <c r="D16" s="12" t="s">
        <v>19</v>
      </c>
      <c r="E16" s="12">
        <v>8</v>
      </c>
      <c r="F16" s="38">
        <v>800</v>
      </c>
      <c r="G16" s="38">
        <f t="shared" si="1"/>
        <v>100</v>
      </c>
      <c r="H16" s="38">
        <v>100</v>
      </c>
      <c r="I16" s="12"/>
      <c r="J16" s="35">
        <f t="shared" si="0"/>
        <v>12.5</v>
      </c>
      <c r="K16" s="24"/>
    </row>
    <row r="17" spans="1:11" ht="21.95" customHeight="1">
      <c r="A17" s="29">
        <v>44848</v>
      </c>
      <c r="B17" s="12" t="s">
        <v>24</v>
      </c>
      <c r="C17" s="12" t="s">
        <v>78</v>
      </c>
      <c r="D17" s="12" t="s">
        <v>19</v>
      </c>
      <c r="E17" s="12">
        <v>8</v>
      </c>
      <c r="F17" s="38">
        <v>800</v>
      </c>
      <c r="G17" s="38">
        <f t="shared" ref="G17" si="2">SUM(H17+I17)</f>
        <v>100</v>
      </c>
      <c r="H17" s="38">
        <v>100</v>
      </c>
      <c r="I17" s="12"/>
      <c r="J17" s="35">
        <f t="shared" ref="J17" si="3">H17/F17*100</f>
        <v>12.5</v>
      </c>
      <c r="K17" s="24"/>
    </row>
    <row r="18" spans="1:11" ht="21.95" customHeight="1">
      <c r="A18" s="67"/>
      <c r="B18" s="66"/>
      <c r="C18" s="66"/>
      <c r="D18" s="66"/>
      <c r="E18" s="12"/>
      <c r="F18" s="38"/>
      <c r="G18" s="38"/>
      <c r="H18" s="38"/>
      <c r="I18" s="12"/>
      <c r="J18" s="35"/>
      <c r="K18" s="24"/>
    </row>
    <row r="19" spans="1:11" ht="21.95" customHeight="1">
      <c r="A19" s="28"/>
      <c r="B19" s="66"/>
      <c r="C19" s="66"/>
      <c r="D19" s="66"/>
      <c r="E19" s="12"/>
      <c r="F19" s="38"/>
      <c r="G19" s="38"/>
      <c r="H19" s="38"/>
      <c r="I19" s="12"/>
      <c r="J19" s="35"/>
      <c r="K19" s="24"/>
    </row>
    <row r="20" spans="1:11" ht="21.95" customHeight="1">
      <c r="A20" s="67"/>
      <c r="B20" s="66"/>
      <c r="C20" s="66"/>
      <c r="D20" s="66"/>
      <c r="E20" s="12"/>
      <c r="F20" s="38"/>
      <c r="G20" s="38"/>
      <c r="H20" s="38"/>
      <c r="I20" s="12"/>
      <c r="J20" s="35"/>
      <c r="K20" s="24"/>
    </row>
    <row r="21" spans="1:11" ht="21.95" customHeight="1">
      <c r="A21" s="67"/>
      <c r="B21" s="66"/>
      <c r="C21" s="66"/>
      <c r="D21" s="66"/>
      <c r="E21" s="12"/>
      <c r="F21" s="38"/>
      <c r="G21" s="38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38"/>
      <c r="G22" s="38"/>
      <c r="H22" s="38"/>
      <c r="I22" s="12"/>
      <c r="J22" s="35"/>
      <c r="K22" s="24"/>
    </row>
    <row r="23" spans="1:11" ht="21.95" customHeight="1">
      <c r="A23" s="31"/>
      <c r="B23" s="12"/>
      <c r="C23" s="12"/>
      <c r="D23" s="12"/>
      <c r="E23" s="12"/>
      <c r="F23" s="38"/>
      <c r="G23" s="38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38"/>
      <c r="G25" s="38"/>
      <c r="H25" s="38"/>
      <c r="I25" s="12"/>
      <c r="J25" s="35"/>
      <c r="K25" s="24"/>
    </row>
    <row r="26" spans="1:11" ht="21.95" customHeight="1">
      <c r="A26" s="11"/>
      <c r="B26" s="12"/>
      <c r="C26" s="12"/>
      <c r="D26" s="12"/>
      <c r="E26" s="12"/>
      <c r="F26" s="38"/>
      <c r="G26" s="38"/>
      <c r="H26" s="38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38"/>
      <c r="G27" s="38"/>
      <c r="H27" s="38"/>
      <c r="I27" s="12"/>
      <c r="J27" s="35"/>
      <c r="K27" s="24"/>
    </row>
    <row r="28" spans="1:11" ht="21.95" customHeight="1">
      <c r="A28" s="26"/>
      <c r="B28" s="12"/>
      <c r="C28" s="12"/>
      <c r="D28" s="12"/>
      <c r="E28" s="12"/>
      <c r="F28" s="38"/>
      <c r="G28" s="38"/>
      <c r="H28" s="38"/>
      <c r="I28" s="12"/>
      <c r="J28" s="35"/>
      <c r="K28" s="24"/>
    </row>
    <row r="29" spans="1:11" ht="21.95" customHeight="1">
      <c r="A29" s="11"/>
      <c r="B29" s="12"/>
      <c r="C29" s="12"/>
      <c r="D29" s="12"/>
      <c r="E29" s="12"/>
      <c r="F29" s="38"/>
      <c r="G29" s="38"/>
      <c r="H29" s="38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38"/>
      <c r="G30" s="38"/>
      <c r="H30" s="38"/>
      <c r="I30" s="12"/>
      <c r="J30" s="35"/>
      <c r="K30" s="24"/>
    </row>
    <row r="31" spans="1:11" ht="21.95" customHeight="1">
      <c r="A31" s="26"/>
      <c r="B31" s="12"/>
      <c r="C31" s="12"/>
      <c r="D31" s="12"/>
      <c r="E31" s="12"/>
      <c r="F31" s="38"/>
      <c r="G31" s="38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38"/>
      <c r="G32" s="38"/>
      <c r="H32" s="38"/>
      <c r="I32" s="12"/>
      <c r="J32" s="35"/>
      <c r="K32" s="24"/>
    </row>
    <row r="33" spans="1:11" ht="21.95" customHeight="1">
      <c r="A33" s="26"/>
      <c r="B33" s="12"/>
      <c r="C33" s="12"/>
      <c r="D33" s="12"/>
      <c r="E33" s="12"/>
      <c r="F33" s="38"/>
      <c r="G33" s="38"/>
      <c r="H33" s="38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38"/>
      <c r="G34" s="38"/>
      <c r="H34" s="38"/>
      <c r="I34" s="12"/>
      <c r="J34" s="35"/>
      <c r="K34" s="24"/>
    </row>
    <row r="35" spans="1:11" ht="21.95" customHeight="1">
      <c r="A35" s="31"/>
      <c r="B35" s="12"/>
      <c r="C35" s="12"/>
      <c r="D35" s="12"/>
      <c r="E35" s="12"/>
      <c r="F35" s="38"/>
      <c r="G35" s="38"/>
      <c r="H35" s="38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38"/>
      <c r="G36" s="38"/>
      <c r="H36" s="38"/>
      <c r="I36" s="12"/>
      <c r="J36" s="35"/>
      <c r="K36" s="24"/>
    </row>
    <row r="37" spans="1:11" ht="21.95" customHeight="1">
      <c r="A37" s="31"/>
      <c r="B37" s="12"/>
      <c r="C37" s="12"/>
      <c r="D37" s="12"/>
      <c r="E37" s="12"/>
      <c r="F37" s="38"/>
      <c r="G37" s="38"/>
      <c r="H37" s="38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38"/>
      <c r="G38" s="38"/>
      <c r="H38" s="12"/>
      <c r="I38" s="12"/>
      <c r="J38" s="35"/>
      <c r="K38" s="24"/>
    </row>
    <row r="39" spans="1:11" ht="21.95" customHeight="1">
      <c r="A39" s="31"/>
      <c r="B39" s="12"/>
      <c r="C39" s="12"/>
      <c r="D39" s="12"/>
      <c r="E39" s="12"/>
      <c r="F39" s="38"/>
      <c r="G39" s="38"/>
      <c r="H39" s="38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38"/>
      <c r="G40" s="38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38"/>
      <c r="G41" s="38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38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38"/>
      <c r="G43" s="38"/>
      <c r="H43" s="12"/>
      <c r="I43" s="12"/>
      <c r="J43" s="35"/>
      <c r="K43" s="24"/>
    </row>
    <row r="44" spans="1:11" ht="21.95" customHeight="1">
      <c r="A44" s="31"/>
      <c r="B44" s="12"/>
      <c r="C44" s="12"/>
      <c r="D44" s="12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12"/>
      <c r="D45" s="12"/>
      <c r="E45" s="12"/>
      <c r="F45" s="38"/>
      <c r="G45" s="38"/>
      <c r="H45" s="38"/>
      <c r="I45" s="12"/>
      <c r="J45" s="35"/>
      <c r="K45" s="24"/>
    </row>
    <row r="46" spans="1:11" ht="21.95" customHeight="1">
      <c r="A46" s="42"/>
      <c r="B46" s="12"/>
      <c r="C46" s="12"/>
      <c r="D46" s="12"/>
      <c r="E46" s="12"/>
      <c r="F46" s="38"/>
      <c r="G46" s="38"/>
      <c r="H46" s="45"/>
      <c r="I46" s="43"/>
      <c r="J46" s="35"/>
      <c r="K46" s="24"/>
    </row>
    <row r="47" spans="1:11" ht="21.95" customHeight="1">
      <c r="A47" s="43"/>
      <c r="B47" s="12"/>
      <c r="C47" s="12"/>
      <c r="D47" s="12"/>
      <c r="E47" s="12"/>
      <c r="F47" s="38"/>
      <c r="G47" s="38"/>
      <c r="H47" s="43"/>
      <c r="I47" s="43"/>
      <c r="J47" s="35"/>
      <c r="K47" s="24"/>
    </row>
    <row r="48" spans="1:11" ht="21" customHeight="1">
      <c r="A48" s="42"/>
      <c r="B48" s="12"/>
      <c r="C48" s="12"/>
      <c r="D48" s="12"/>
      <c r="E48" s="12"/>
      <c r="F48" s="38"/>
      <c r="G48" s="38"/>
      <c r="H48" s="43"/>
      <c r="I48" s="43"/>
      <c r="J48" s="35"/>
      <c r="K48" s="51"/>
    </row>
    <row r="49" spans="1:11" ht="21" customHeight="1">
      <c r="A49" s="43"/>
      <c r="B49" s="12"/>
      <c r="C49" s="12"/>
      <c r="D49" s="12"/>
      <c r="E49" s="43"/>
      <c r="F49" s="45"/>
      <c r="G49" s="38"/>
      <c r="H49" s="43"/>
      <c r="I49" s="43"/>
      <c r="J49" s="35"/>
      <c r="K49" s="12"/>
    </row>
    <row r="50" spans="1:11" ht="21" customHeight="1">
      <c r="A50" s="42"/>
      <c r="B50" s="43"/>
      <c r="C50" s="43"/>
      <c r="D50" s="43"/>
      <c r="E50" s="43"/>
      <c r="F50" s="45"/>
      <c r="G50" s="38"/>
      <c r="H50" s="45"/>
      <c r="I50" s="43"/>
      <c r="J50" s="35"/>
      <c r="K50" s="12"/>
    </row>
    <row r="51" spans="1:11" ht="21" customHeight="1">
      <c r="A51" s="46"/>
      <c r="B51" s="46"/>
      <c r="C51" s="43"/>
      <c r="D51" s="43"/>
      <c r="E51" s="43"/>
      <c r="F51" s="45"/>
      <c r="G51" s="38"/>
      <c r="H51" s="45"/>
      <c r="I51" s="43"/>
      <c r="J51" s="35"/>
      <c r="K51" s="52"/>
    </row>
    <row r="52" spans="1:11" ht="21" customHeight="1">
      <c r="A52" s="42"/>
      <c r="B52" s="43"/>
      <c r="C52" s="43"/>
      <c r="D52" s="43"/>
      <c r="E52" s="43"/>
      <c r="F52" s="45"/>
      <c r="G52" s="38"/>
      <c r="H52" s="45"/>
      <c r="I52" s="43"/>
      <c r="J52" s="35"/>
      <c r="K52" s="52"/>
    </row>
    <row r="53" spans="1:11" ht="21" customHeight="1">
      <c r="A53" s="46"/>
      <c r="B53" s="46"/>
      <c r="C53" s="46"/>
      <c r="D53" s="46"/>
      <c r="E53" s="46"/>
      <c r="F53" s="46"/>
      <c r="G53" s="38"/>
      <c r="H53" s="46"/>
      <c r="I53" s="46"/>
      <c r="J53" s="35"/>
      <c r="K53" s="52"/>
    </row>
    <row r="54" spans="1:11" ht="21" customHeight="1">
      <c r="A54" s="46"/>
      <c r="B54" s="46"/>
      <c r="C54" s="46"/>
      <c r="D54" s="46"/>
      <c r="E54" s="46"/>
      <c r="F54" s="47"/>
      <c r="G54" s="38"/>
      <c r="H54" s="46"/>
      <c r="I54" s="46"/>
      <c r="J54" s="35"/>
      <c r="K54" s="52"/>
    </row>
    <row r="55" spans="1:11" ht="21" customHeight="1">
      <c r="A55" s="48"/>
      <c r="B55" s="46"/>
      <c r="C55" s="46"/>
      <c r="D55" s="46"/>
      <c r="E55" s="46"/>
      <c r="F55" s="47"/>
      <c r="G55" s="38"/>
      <c r="H55" s="47"/>
      <c r="I55" s="46"/>
      <c r="J55" s="35"/>
      <c r="K55" s="49"/>
    </row>
    <row r="56" spans="1:11" ht="21" customHeight="1">
      <c r="A56" s="46"/>
      <c r="B56" s="46"/>
      <c r="C56" s="46"/>
      <c r="D56" s="46"/>
      <c r="E56" s="46"/>
      <c r="F56" s="47"/>
      <c r="G56" s="38"/>
      <c r="H56" s="47"/>
      <c r="I56" s="46"/>
      <c r="J56" s="35"/>
      <c r="K56" s="49"/>
    </row>
    <row r="57" spans="1:11" ht="21" customHeight="1">
      <c r="A57" s="49"/>
      <c r="B57" s="49"/>
      <c r="C57" s="49"/>
      <c r="D57" s="49"/>
      <c r="E57" s="49"/>
      <c r="F57" s="49"/>
      <c r="G57" s="38"/>
      <c r="H57" s="49"/>
      <c r="I57" s="49"/>
      <c r="J57" s="35"/>
      <c r="K57" s="49"/>
    </row>
    <row r="58" spans="1:11" ht="21" customHeight="1">
      <c r="A58" s="49"/>
      <c r="B58" s="49"/>
      <c r="C58" s="49"/>
      <c r="D58" s="49"/>
      <c r="E58" s="49"/>
      <c r="F58" s="49"/>
      <c r="G58" s="38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COUNT(A10:A58)</f>
        <v>8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SUM(F10:F99)</f>
        <v>13440</v>
      </c>
      <c r="D60" s="15"/>
      <c r="E60" s="15"/>
      <c r="F60" s="133"/>
      <c r="G60" s="133"/>
      <c r="H60" s="133"/>
      <c r="I60" s="16"/>
      <c r="J60" s="16"/>
      <c r="K60" s="20"/>
    </row>
    <row r="61" spans="1:11" ht="21" customHeight="1">
      <c r="A61" s="132" t="s">
        <v>28</v>
      </c>
      <c r="B61" s="132"/>
      <c r="C61" s="50">
        <f>SUM(H10:H56)</f>
        <v>1514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4" t="s">
        <v>29</v>
      </c>
      <c r="B62" s="132"/>
      <c r="C62" s="34">
        <f>SUM(J10:J58)</f>
        <v>98.508333333333326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34" t="s">
        <v>30</v>
      </c>
      <c r="B63" s="132"/>
      <c r="C63" s="14">
        <f>COUNTA(B10:B58)</f>
        <v>8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27" t="s">
        <v>31</v>
      </c>
      <c r="B64" s="127"/>
      <c r="C64" s="34">
        <f>C62/C63</f>
        <v>12.313541666666666</v>
      </c>
      <c r="D64" s="15"/>
      <c r="E64" s="15"/>
      <c r="F64" s="133"/>
      <c r="G64" s="133"/>
      <c r="H64" s="133"/>
      <c r="I64" s="133"/>
      <c r="J64" s="16"/>
      <c r="K64" s="135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54"/>
  <sheetViews>
    <sheetView topLeftCell="A14" zoomScale="50" zoomScaleNormal="50" workbookViewId="0">
      <selection activeCell="C26" sqref="C26"/>
    </sheetView>
  </sheetViews>
  <sheetFormatPr defaultColWidth="9" defaultRowHeight="15.75"/>
  <cols>
    <col min="1" max="1" width="10.375" customWidth="1"/>
    <col min="2" max="2" width="17.12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625" customWidth="1"/>
    <col min="12" max="12" width="12.3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79</v>
      </c>
      <c r="C7" s="123"/>
      <c r="D7" s="123"/>
      <c r="E7" s="123"/>
      <c r="F7" s="6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43</v>
      </c>
      <c r="C10" s="12" t="s">
        <v>45</v>
      </c>
      <c r="D10" s="66" t="s">
        <v>33</v>
      </c>
      <c r="E10" s="12">
        <v>8</v>
      </c>
      <c r="F10" s="12">
        <v>3000</v>
      </c>
      <c r="G10" s="12">
        <f>SUM(H10+I10)</f>
        <v>1004</v>
      </c>
      <c r="H10" s="12">
        <v>1000</v>
      </c>
      <c r="I10" s="12">
        <v>4</v>
      </c>
      <c r="J10" s="35">
        <f t="shared" ref="J10:J39" si="0">H10/F10*100</f>
        <v>33.333333333333329</v>
      </c>
      <c r="K10" s="24"/>
    </row>
    <row r="11" spans="1:11" ht="21.95" customHeight="1">
      <c r="A11" s="28">
        <v>44840</v>
      </c>
      <c r="B11" s="12" t="s">
        <v>62</v>
      </c>
      <c r="C11" s="12" t="s">
        <v>44</v>
      </c>
      <c r="D11" s="66" t="s">
        <v>33</v>
      </c>
      <c r="E11" s="12">
        <v>8</v>
      </c>
      <c r="F11" s="12">
        <v>3000</v>
      </c>
      <c r="G11" s="12">
        <f t="shared" ref="G11:G38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80</v>
      </c>
      <c r="C12" s="12">
        <v>22500</v>
      </c>
      <c r="D12" s="66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66</v>
      </c>
      <c r="C13" s="12" t="s">
        <v>67</v>
      </c>
      <c r="D13" s="66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66</v>
      </c>
      <c r="C14" s="12" t="s">
        <v>67</v>
      </c>
      <c r="D14" s="66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66</v>
      </c>
      <c r="C15" s="12" t="s">
        <v>67</v>
      </c>
      <c r="D15" s="66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66</v>
      </c>
      <c r="C16" s="12" t="s">
        <v>67</v>
      </c>
      <c r="D16" s="66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66" t="s">
        <v>124</v>
      </c>
      <c r="C17" s="66" t="s">
        <v>125</v>
      </c>
      <c r="D17" s="66" t="s">
        <v>33</v>
      </c>
      <c r="E17" s="12">
        <v>8</v>
      </c>
      <c r="F17" s="12">
        <v>3000</v>
      </c>
      <c r="G17" s="12">
        <f t="shared" si="1"/>
        <v>2206</v>
      </c>
      <c r="H17" s="12">
        <v>2200</v>
      </c>
      <c r="I17" s="12">
        <v>6</v>
      </c>
      <c r="J17" s="35">
        <f t="shared" si="0"/>
        <v>73.333333333333329</v>
      </c>
      <c r="K17" s="24"/>
    </row>
    <row r="18" spans="1:11" ht="21.95" customHeight="1">
      <c r="A18" s="28">
        <v>44851</v>
      </c>
      <c r="B18" s="66" t="s">
        <v>63</v>
      </c>
      <c r="C18" s="66" t="s">
        <v>122</v>
      </c>
      <c r="D18" s="66" t="s">
        <v>33</v>
      </c>
      <c r="E18" s="12">
        <v>8</v>
      </c>
      <c r="F18" s="12">
        <v>3000</v>
      </c>
      <c r="G18" s="12">
        <f t="shared" si="1"/>
        <v>2204</v>
      </c>
      <c r="H18" s="12">
        <v>2200</v>
      </c>
      <c r="I18" s="12">
        <v>4</v>
      </c>
      <c r="J18" s="35">
        <f t="shared" si="0"/>
        <v>73.333333333333329</v>
      </c>
      <c r="K18" s="24"/>
    </row>
    <row r="19" spans="1:11" ht="19.149999999999999" customHeight="1">
      <c r="A19" s="28">
        <v>44852</v>
      </c>
      <c r="B19" s="66" t="s">
        <v>124</v>
      </c>
      <c r="C19" s="66" t="s">
        <v>126</v>
      </c>
      <c r="D19" s="66" t="s">
        <v>33</v>
      </c>
      <c r="E19" s="12">
        <v>8</v>
      </c>
      <c r="F19" s="12">
        <v>3000</v>
      </c>
      <c r="G19" s="12">
        <f t="shared" si="1"/>
        <v>2204</v>
      </c>
      <c r="H19" s="12">
        <v>2200</v>
      </c>
      <c r="I19" s="12">
        <v>4</v>
      </c>
      <c r="J19" s="35">
        <f t="shared" si="0"/>
        <v>73.333333333333329</v>
      </c>
      <c r="K19" s="24"/>
    </row>
    <row r="20" spans="1:11" ht="21.95" customHeight="1">
      <c r="A20" s="28">
        <v>44853</v>
      </c>
      <c r="B20" s="66" t="s">
        <v>124</v>
      </c>
      <c r="C20" s="66" t="s">
        <v>44</v>
      </c>
      <c r="D20" s="66" t="s">
        <v>33</v>
      </c>
      <c r="E20" s="12">
        <v>8</v>
      </c>
      <c r="F20" s="12">
        <v>3000</v>
      </c>
      <c r="G20" s="12">
        <f t="shared" si="1"/>
        <v>2200</v>
      </c>
      <c r="H20" s="12">
        <v>2200</v>
      </c>
      <c r="I20" s="12"/>
      <c r="J20" s="35">
        <f t="shared" si="0"/>
        <v>73.333333333333329</v>
      </c>
      <c r="K20" s="24"/>
    </row>
    <row r="21" spans="1:11" ht="21.95" customHeight="1">
      <c r="A21" s="29">
        <v>44854</v>
      </c>
      <c r="B21" s="66" t="s">
        <v>124</v>
      </c>
      <c r="C21" s="66" t="s">
        <v>125</v>
      </c>
      <c r="D21" s="66" t="s">
        <v>33</v>
      </c>
      <c r="E21" s="12">
        <v>8</v>
      </c>
      <c r="F21" s="12">
        <v>3000</v>
      </c>
      <c r="G21" s="12">
        <f t="shared" si="1"/>
        <v>2200</v>
      </c>
      <c r="H21" s="12">
        <v>2200</v>
      </c>
      <c r="I21" s="12"/>
      <c r="J21" s="35">
        <f t="shared" si="0"/>
        <v>73.333333333333329</v>
      </c>
      <c r="K21" s="24"/>
    </row>
    <row r="22" spans="1:11" ht="21.95" customHeight="1">
      <c r="A22" s="29">
        <v>44855</v>
      </c>
      <c r="B22" s="66" t="s">
        <v>183</v>
      </c>
      <c r="C22" s="66" t="s">
        <v>122</v>
      </c>
      <c r="D22" s="66" t="s">
        <v>33</v>
      </c>
      <c r="E22" s="12">
        <v>8</v>
      </c>
      <c r="F22" s="12">
        <v>3000</v>
      </c>
      <c r="G22" s="12">
        <f t="shared" si="1"/>
        <v>2600</v>
      </c>
      <c r="H22" s="12">
        <v>2600</v>
      </c>
      <c r="I22" s="36"/>
      <c r="J22" s="35">
        <f t="shared" si="0"/>
        <v>86.666666666666671</v>
      </c>
      <c r="K22" s="24"/>
    </row>
    <row r="23" spans="1:11" ht="21.95" customHeight="1">
      <c r="A23" s="29">
        <v>44858</v>
      </c>
      <c r="B23" s="66" t="s">
        <v>183</v>
      </c>
      <c r="C23" s="66" t="s">
        <v>122</v>
      </c>
      <c r="D23" s="66" t="s">
        <v>33</v>
      </c>
      <c r="E23" s="12">
        <v>8</v>
      </c>
      <c r="F23" s="12">
        <v>3000</v>
      </c>
      <c r="G23" s="12">
        <f t="shared" si="1"/>
        <v>2800</v>
      </c>
      <c r="H23" s="12">
        <v>2800</v>
      </c>
      <c r="I23" s="12"/>
      <c r="J23" s="35">
        <f t="shared" si="0"/>
        <v>93.333333333333329</v>
      </c>
      <c r="K23" s="24"/>
    </row>
    <row r="24" spans="1:11" ht="21.95" customHeight="1">
      <c r="A24" s="29">
        <v>44859</v>
      </c>
      <c r="B24" s="66" t="s">
        <v>183</v>
      </c>
      <c r="C24" s="66" t="s">
        <v>122</v>
      </c>
      <c r="D24" s="66" t="s">
        <v>33</v>
      </c>
      <c r="E24" s="12">
        <v>8</v>
      </c>
      <c r="F24" s="12">
        <v>3000</v>
      </c>
      <c r="G24" s="12">
        <f t="shared" si="1"/>
        <v>2800</v>
      </c>
      <c r="H24" s="12">
        <v>2800</v>
      </c>
      <c r="I24" s="12"/>
      <c r="J24" s="35">
        <f t="shared" si="0"/>
        <v>93.333333333333329</v>
      </c>
      <c r="K24" s="24"/>
    </row>
    <row r="25" spans="1:11" ht="21.95" customHeight="1">
      <c r="A25" s="29">
        <v>44860</v>
      </c>
      <c r="B25" s="66" t="s">
        <v>183</v>
      </c>
      <c r="C25" s="66" t="s">
        <v>122</v>
      </c>
      <c r="D25" s="66" t="s">
        <v>33</v>
      </c>
      <c r="E25" s="12">
        <v>8</v>
      </c>
      <c r="F25" s="12">
        <v>3000</v>
      </c>
      <c r="G25" s="12">
        <f t="shared" si="1"/>
        <v>2800</v>
      </c>
      <c r="H25" s="12">
        <v>2800</v>
      </c>
      <c r="I25" s="12"/>
      <c r="J25" s="35">
        <f t="shared" si="0"/>
        <v>93.333333333333329</v>
      </c>
      <c r="K25" s="24"/>
    </row>
    <row r="26" spans="1:11" ht="21.95" customHeight="1">
      <c r="A26" s="29">
        <v>44861</v>
      </c>
      <c r="B26" s="66" t="s">
        <v>183</v>
      </c>
      <c r="C26" s="66" t="s">
        <v>122</v>
      </c>
      <c r="D26" s="66" t="s">
        <v>33</v>
      </c>
      <c r="E26" s="12">
        <v>8</v>
      </c>
      <c r="F26" s="12">
        <v>3000</v>
      </c>
      <c r="G26" s="12">
        <f t="shared" si="1"/>
        <v>2800</v>
      </c>
      <c r="H26" s="12">
        <v>2800</v>
      </c>
      <c r="I26" s="12"/>
      <c r="J26" s="35">
        <f t="shared" si="0"/>
        <v>93.333333333333329</v>
      </c>
      <c r="K26" s="24"/>
    </row>
    <row r="27" spans="1:11" ht="21.95" customHeight="1">
      <c r="A27" s="29">
        <v>44862</v>
      </c>
      <c r="B27" s="66" t="s">
        <v>183</v>
      </c>
      <c r="C27" s="66" t="s">
        <v>122</v>
      </c>
      <c r="D27" s="66" t="s">
        <v>33</v>
      </c>
      <c r="E27" s="12">
        <v>8</v>
      </c>
      <c r="F27" s="12">
        <v>3000</v>
      </c>
      <c r="G27" s="12">
        <f t="shared" si="1"/>
        <v>2200</v>
      </c>
      <c r="H27" s="12">
        <v>2200</v>
      </c>
      <c r="I27" s="12"/>
      <c r="J27" s="35">
        <f t="shared" si="0"/>
        <v>73.333333333333329</v>
      </c>
      <c r="K27" s="24"/>
    </row>
    <row r="28" spans="1:11" ht="21.95" customHeight="1">
      <c r="A28" s="29">
        <v>44865</v>
      </c>
      <c r="B28" s="66" t="s">
        <v>124</v>
      </c>
      <c r="C28" s="66" t="s">
        <v>126</v>
      </c>
      <c r="D28" s="66" t="s">
        <v>33</v>
      </c>
      <c r="E28" s="12">
        <v>8</v>
      </c>
      <c r="F28" s="12">
        <v>3000</v>
      </c>
      <c r="G28" s="12">
        <f t="shared" si="1"/>
        <v>2200</v>
      </c>
      <c r="H28" s="12">
        <v>2200</v>
      </c>
      <c r="I28" s="36"/>
      <c r="J28" s="35">
        <f t="shared" si="0"/>
        <v>73.333333333333329</v>
      </c>
      <c r="K28" s="24"/>
    </row>
    <row r="29" spans="1:11" ht="21.95" customHeight="1">
      <c r="A29" s="29">
        <v>44866</v>
      </c>
      <c r="B29" s="66" t="s">
        <v>124</v>
      </c>
      <c r="C29" s="66" t="s">
        <v>126</v>
      </c>
      <c r="D29" s="66" t="s">
        <v>33</v>
      </c>
      <c r="E29" s="12">
        <v>8</v>
      </c>
      <c r="F29" s="12">
        <v>3000</v>
      </c>
      <c r="G29" s="12">
        <f t="shared" si="1"/>
        <v>3000</v>
      </c>
      <c r="H29" s="12">
        <v>3000</v>
      </c>
      <c r="I29" s="12"/>
      <c r="J29" s="35">
        <f t="shared" si="0"/>
        <v>100</v>
      </c>
      <c r="K29" s="24"/>
    </row>
    <row r="30" spans="1:11" ht="21.95" customHeight="1">
      <c r="A30" s="29">
        <v>44867</v>
      </c>
      <c r="B30" s="66" t="s">
        <v>124</v>
      </c>
      <c r="C30" s="66" t="s">
        <v>126</v>
      </c>
      <c r="D30" s="66" t="s">
        <v>33</v>
      </c>
      <c r="E30" s="12">
        <v>8</v>
      </c>
      <c r="F30" s="12">
        <v>3000</v>
      </c>
      <c r="G30" s="12">
        <f t="shared" si="1"/>
        <v>3000</v>
      </c>
      <c r="H30" s="12">
        <v>3000</v>
      </c>
      <c r="I30" s="36"/>
      <c r="J30" s="35">
        <f t="shared" si="0"/>
        <v>100</v>
      </c>
      <c r="K30" s="24"/>
    </row>
    <row r="31" spans="1:11" ht="21.95" customHeight="1">
      <c r="A31" s="98">
        <v>44868</v>
      </c>
      <c r="B31" s="66" t="s">
        <v>124</v>
      </c>
      <c r="C31" s="66" t="s">
        <v>126</v>
      </c>
      <c r="D31" s="66" t="s">
        <v>33</v>
      </c>
      <c r="E31" s="12">
        <v>8</v>
      </c>
      <c r="F31" s="12">
        <v>3000</v>
      </c>
      <c r="G31" s="12">
        <f t="shared" si="1"/>
        <v>3000</v>
      </c>
      <c r="H31" s="12">
        <v>3000</v>
      </c>
      <c r="I31" s="12"/>
      <c r="J31" s="35">
        <f t="shared" si="0"/>
        <v>100</v>
      </c>
      <c r="K31" s="24"/>
    </row>
    <row r="32" spans="1:11" ht="21.95" customHeight="1">
      <c r="A32" s="98">
        <v>44869</v>
      </c>
      <c r="B32" s="66" t="s">
        <v>124</v>
      </c>
      <c r="C32" s="66" t="s">
        <v>126</v>
      </c>
      <c r="D32" s="66" t="s">
        <v>33</v>
      </c>
      <c r="E32" s="12">
        <v>8</v>
      </c>
      <c r="F32" s="12">
        <v>3000</v>
      </c>
      <c r="G32" s="12">
        <f t="shared" si="1"/>
        <v>2400</v>
      </c>
      <c r="H32" s="12">
        <v>2400</v>
      </c>
      <c r="I32" s="12"/>
      <c r="J32" s="35">
        <f t="shared" si="0"/>
        <v>80</v>
      </c>
      <c r="K32" s="24"/>
    </row>
    <row r="33" spans="1:11" ht="21.95" customHeight="1">
      <c r="A33" s="98">
        <v>44872</v>
      </c>
      <c r="B33" s="66" t="s">
        <v>124</v>
      </c>
      <c r="C33" s="66" t="s">
        <v>126</v>
      </c>
      <c r="D33" s="66" t="s">
        <v>33</v>
      </c>
      <c r="E33" s="12">
        <v>8</v>
      </c>
      <c r="F33" s="12">
        <v>3000</v>
      </c>
      <c r="G33" s="12">
        <f t="shared" si="1"/>
        <v>2200</v>
      </c>
      <c r="H33" s="12">
        <v>2200</v>
      </c>
      <c r="I33" s="12"/>
      <c r="J33" s="35">
        <f t="shared" si="0"/>
        <v>73.333333333333329</v>
      </c>
      <c r="K33" s="24"/>
    </row>
    <row r="34" spans="1:11" ht="21.95" customHeight="1">
      <c r="A34" s="98">
        <v>44873</v>
      </c>
      <c r="B34" s="66" t="s">
        <v>124</v>
      </c>
      <c r="C34" s="66" t="s">
        <v>126</v>
      </c>
      <c r="D34" s="66" t="s">
        <v>33</v>
      </c>
      <c r="E34" s="12">
        <v>8</v>
      </c>
      <c r="F34" s="12">
        <v>3000</v>
      </c>
      <c r="G34" s="12">
        <f t="shared" si="1"/>
        <v>3000</v>
      </c>
      <c r="H34" s="12">
        <v>3000</v>
      </c>
      <c r="I34" s="12"/>
      <c r="J34" s="35">
        <f t="shared" si="0"/>
        <v>100</v>
      </c>
      <c r="K34" s="24"/>
    </row>
    <row r="35" spans="1:11" ht="21.95" customHeight="1">
      <c r="A35" s="98">
        <v>44874</v>
      </c>
      <c r="B35" s="66" t="s">
        <v>124</v>
      </c>
      <c r="C35" s="66" t="s">
        <v>126</v>
      </c>
      <c r="D35" s="66" t="s">
        <v>33</v>
      </c>
      <c r="E35" s="12">
        <v>8</v>
      </c>
      <c r="F35" s="12">
        <v>3000</v>
      </c>
      <c r="G35" s="12">
        <f t="shared" si="1"/>
        <v>2400</v>
      </c>
      <c r="H35" s="12">
        <v>2400</v>
      </c>
      <c r="I35" s="12"/>
      <c r="J35" s="35">
        <f t="shared" si="0"/>
        <v>80</v>
      </c>
      <c r="K35" s="24"/>
    </row>
    <row r="36" spans="1:11" ht="21.95" customHeight="1">
      <c r="A36" s="29">
        <v>44875</v>
      </c>
      <c r="B36" s="66" t="s">
        <v>184</v>
      </c>
      <c r="C36" s="66" t="s">
        <v>126</v>
      </c>
      <c r="D36" s="66" t="s">
        <v>33</v>
      </c>
      <c r="E36" s="12">
        <v>8</v>
      </c>
      <c r="F36" s="12">
        <v>3000</v>
      </c>
      <c r="G36" s="12">
        <f t="shared" si="1"/>
        <v>2200</v>
      </c>
      <c r="H36" s="12">
        <v>2200</v>
      </c>
      <c r="I36" s="12"/>
      <c r="J36" s="35">
        <f t="shared" si="0"/>
        <v>73.333333333333329</v>
      </c>
      <c r="K36" s="24"/>
    </row>
    <row r="37" spans="1:11" ht="21.95" customHeight="1">
      <c r="A37" s="29">
        <v>44876</v>
      </c>
      <c r="B37" s="66" t="s">
        <v>184</v>
      </c>
      <c r="C37" s="66" t="s">
        <v>126</v>
      </c>
      <c r="D37" s="66" t="s">
        <v>33</v>
      </c>
      <c r="E37" s="12">
        <v>8</v>
      </c>
      <c r="F37" s="12">
        <v>3000</v>
      </c>
      <c r="G37" s="12">
        <f t="shared" si="1"/>
        <v>2800</v>
      </c>
      <c r="H37" s="12">
        <v>2800</v>
      </c>
      <c r="I37" s="12"/>
      <c r="J37" s="35">
        <f t="shared" si="0"/>
        <v>93.333333333333329</v>
      </c>
      <c r="K37" s="24"/>
    </row>
    <row r="38" spans="1:11" ht="21.95" customHeight="1">
      <c r="A38" s="29">
        <v>44879</v>
      </c>
      <c r="B38" s="66" t="s">
        <v>184</v>
      </c>
      <c r="C38" s="66" t="s">
        <v>126</v>
      </c>
      <c r="D38" s="66" t="s">
        <v>33</v>
      </c>
      <c r="E38" s="12">
        <v>8</v>
      </c>
      <c r="F38" s="12">
        <v>3000</v>
      </c>
      <c r="G38" s="12">
        <f t="shared" si="1"/>
        <v>2800</v>
      </c>
      <c r="H38" s="12">
        <v>2800</v>
      </c>
      <c r="I38" s="12"/>
      <c r="J38" s="35">
        <f t="shared" si="0"/>
        <v>93.333333333333329</v>
      </c>
      <c r="K38" s="24"/>
    </row>
    <row r="39" spans="1:11" ht="21.95" customHeight="1">
      <c r="A39" s="29">
        <v>44880</v>
      </c>
      <c r="B39" s="66" t="s">
        <v>184</v>
      </c>
      <c r="C39" s="66" t="s">
        <v>126</v>
      </c>
      <c r="D39" s="66" t="s">
        <v>33</v>
      </c>
      <c r="E39" s="12">
        <v>8</v>
      </c>
      <c r="F39" s="12">
        <v>3000</v>
      </c>
      <c r="G39" s="12">
        <f t="shared" ref="G39" si="2">SUM(H39+I39)</f>
        <v>2800</v>
      </c>
      <c r="H39" s="12">
        <v>2800</v>
      </c>
      <c r="I39" s="12"/>
      <c r="J39" s="35">
        <f t="shared" si="0"/>
        <v>93.333333333333329</v>
      </c>
      <c r="K39" s="24"/>
    </row>
    <row r="40" spans="1:11" ht="21.95" customHeight="1">
      <c r="A40" s="29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28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28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28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30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90000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65800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2193.333333333333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30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73.1111111111111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K54"/>
  <sheetViews>
    <sheetView topLeftCell="A11" zoomScale="80" zoomScaleNormal="80" workbookViewId="0">
      <selection activeCell="C11" sqref="C1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81</v>
      </c>
      <c r="C7" s="123"/>
      <c r="D7" s="123"/>
      <c r="E7" s="123"/>
      <c r="F7" s="6" t="s">
        <v>3</v>
      </c>
      <c r="G7" s="123" t="s">
        <v>192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43</v>
      </c>
      <c r="C10" s="12" t="s">
        <v>45</v>
      </c>
      <c r="D10" s="12" t="s">
        <v>19</v>
      </c>
      <c r="E10" s="12">
        <v>8</v>
      </c>
      <c r="F10" s="12">
        <v>400</v>
      </c>
      <c r="G10" s="12">
        <f>SUM(H10+I10)</f>
        <v>82</v>
      </c>
      <c r="H10" s="12">
        <v>81</v>
      </c>
      <c r="I10" s="12">
        <v>1</v>
      </c>
      <c r="J10" s="35">
        <f t="shared" ref="J10:J16" si="0">H10/F10*100</f>
        <v>20.25</v>
      </c>
      <c r="K10" s="24"/>
    </row>
    <row r="11" spans="1:11" ht="21.95" customHeight="1">
      <c r="A11" s="28">
        <v>44840</v>
      </c>
      <c r="B11" s="12" t="s">
        <v>43</v>
      </c>
      <c r="C11" s="12" t="s">
        <v>45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96</v>
      </c>
      <c r="H11" s="12">
        <v>96</v>
      </c>
      <c r="I11" s="12"/>
      <c r="J11" s="35">
        <f t="shared" si="0"/>
        <v>24</v>
      </c>
      <c r="K11" s="24"/>
    </row>
    <row r="12" spans="1:11" ht="21.95" customHeight="1">
      <c r="A12" s="29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1"/>
        <v>155</v>
      </c>
      <c r="H12" s="12">
        <v>155</v>
      </c>
      <c r="I12" s="12"/>
      <c r="J12" s="35">
        <f t="shared" si="0"/>
        <v>38.75</v>
      </c>
      <c r="K12" s="24"/>
    </row>
    <row r="13" spans="1:11" ht="21.95" customHeight="1">
      <c r="A13" s="27">
        <v>44844</v>
      </c>
      <c r="B13" s="12" t="s">
        <v>43</v>
      </c>
      <c r="C13" s="12" t="s">
        <v>45</v>
      </c>
      <c r="D13" s="12" t="s">
        <v>19</v>
      </c>
      <c r="E13" s="12">
        <v>8</v>
      </c>
      <c r="F13" s="12">
        <v>400</v>
      </c>
      <c r="G13" s="12">
        <f t="shared" si="1"/>
        <v>286</v>
      </c>
      <c r="H13" s="12">
        <v>280</v>
      </c>
      <c r="I13" s="12">
        <v>6</v>
      </c>
      <c r="J13" s="35">
        <f t="shared" si="0"/>
        <v>70</v>
      </c>
      <c r="K13" s="24"/>
    </row>
    <row r="14" spans="1:11" ht="21.95" customHeight="1">
      <c r="A14" s="28">
        <v>44845</v>
      </c>
      <c r="B14" s="12" t="s">
        <v>43</v>
      </c>
      <c r="C14" s="12" t="s">
        <v>45</v>
      </c>
      <c r="D14" s="12" t="s">
        <v>19</v>
      </c>
      <c r="E14" s="12">
        <v>8</v>
      </c>
      <c r="F14" s="12">
        <v>400</v>
      </c>
      <c r="G14" s="12">
        <f t="shared" si="1"/>
        <v>270</v>
      </c>
      <c r="H14" s="12">
        <v>270</v>
      </c>
      <c r="I14" s="12"/>
      <c r="J14" s="35">
        <f t="shared" si="0"/>
        <v>67.5</v>
      </c>
      <c r="K14" s="24"/>
    </row>
    <row r="15" spans="1:11" ht="21.95" customHeight="1">
      <c r="A15" s="28">
        <v>44846</v>
      </c>
      <c r="B15" s="12" t="s">
        <v>82</v>
      </c>
      <c r="C15" s="12" t="s">
        <v>83</v>
      </c>
      <c r="D15" s="12" t="s">
        <v>19</v>
      </c>
      <c r="E15" s="12">
        <v>8</v>
      </c>
      <c r="F15" s="12">
        <v>280</v>
      </c>
      <c r="G15" s="12">
        <f t="shared" si="1"/>
        <v>105</v>
      </c>
      <c r="H15" s="12">
        <v>94</v>
      </c>
      <c r="I15" s="12">
        <v>11</v>
      </c>
      <c r="J15" s="35">
        <f t="shared" si="0"/>
        <v>33.571428571428569</v>
      </c>
      <c r="K15" s="24"/>
    </row>
    <row r="16" spans="1:11" ht="21.95" customHeight="1">
      <c r="A16" s="28">
        <v>44847</v>
      </c>
      <c r="B16" s="12" t="s">
        <v>82</v>
      </c>
      <c r="C16" s="12" t="s">
        <v>83</v>
      </c>
      <c r="D16" s="12" t="s">
        <v>19</v>
      </c>
      <c r="E16" s="12">
        <v>8</v>
      </c>
      <c r="F16" s="12">
        <v>280</v>
      </c>
      <c r="G16" s="12">
        <f t="shared" si="1"/>
        <v>98</v>
      </c>
      <c r="H16" s="12">
        <v>91</v>
      </c>
      <c r="I16" s="12">
        <v>7</v>
      </c>
      <c r="J16" s="35">
        <f t="shared" si="0"/>
        <v>32.5</v>
      </c>
      <c r="K16" s="24"/>
    </row>
    <row r="17" spans="1:11" ht="21.95" customHeight="1">
      <c r="A17" s="28">
        <v>44848</v>
      </c>
      <c r="B17" s="12" t="s">
        <v>82</v>
      </c>
      <c r="C17" s="12" t="s">
        <v>83</v>
      </c>
      <c r="D17" s="12" t="s">
        <v>19</v>
      </c>
      <c r="E17" s="12">
        <v>8</v>
      </c>
      <c r="F17" s="12">
        <v>280</v>
      </c>
      <c r="G17" s="12">
        <f t="shared" ref="G17" si="2">SUM(H17+I17)</f>
        <v>98</v>
      </c>
      <c r="H17" s="12">
        <v>91</v>
      </c>
      <c r="I17" s="12">
        <v>7</v>
      </c>
      <c r="J17" s="35">
        <f t="shared" ref="J17" si="3">H17/F17*100</f>
        <v>32.5</v>
      </c>
      <c r="K17" s="59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9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9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31"/>
      <c r="B23" s="12"/>
      <c r="C23" s="12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31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32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3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1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2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3"/>
      <c r="B31" s="12"/>
      <c r="C31" s="12"/>
      <c r="D31" s="66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2840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1158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319.07142857142856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39.883928571428569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K54"/>
  <sheetViews>
    <sheetView topLeftCell="D1" zoomScale="70" zoomScaleNormal="70" workbookViewId="0">
      <selection activeCell="J10" sqref="J10"/>
    </sheetView>
  </sheetViews>
  <sheetFormatPr defaultColWidth="9" defaultRowHeight="15.75"/>
  <cols>
    <col min="1" max="1" width="11.25" customWidth="1"/>
    <col min="2" max="2" width="17.75" customWidth="1"/>
    <col min="3" max="3" width="15.5" customWidth="1"/>
    <col min="4" max="4" width="13.125" customWidth="1"/>
    <col min="5" max="5" width="12.75" customWidth="1"/>
    <col min="6" max="10" width="8.625" customWidth="1"/>
    <col min="11" max="11" width="13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84</v>
      </c>
      <c r="C7" s="123"/>
      <c r="D7" s="123"/>
      <c r="E7" s="123"/>
      <c r="F7" s="6" t="s">
        <v>3</v>
      </c>
      <c r="G7" s="123" t="s">
        <v>186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85</v>
      </c>
      <c r="C10" s="12" t="s">
        <v>45</v>
      </c>
      <c r="D10" s="12" t="s">
        <v>33</v>
      </c>
      <c r="E10" s="12">
        <v>8</v>
      </c>
      <c r="F10" s="12">
        <v>3000</v>
      </c>
      <c r="G10" s="12">
        <f>SUM(I10+H10)</f>
        <v>1009</v>
      </c>
      <c r="H10" s="12">
        <v>1000</v>
      </c>
      <c r="I10" s="12">
        <v>9</v>
      </c>
      <c r="J10" s="35">
        <f t="shared" ref="J10:J17" si="0">H10/F10*100</f>
        <v>33.333333333333329</v>
      </c>
      <c r="K10" s="24"/>
    </row>
    <row r="11" spans="1:11" ht="21.95" customHeight="1">
      <c r="A11" s="28">
        <v>44840</v>
      </c>
      <c r="B11" s="12" t="s">
        <v>22</v>
      </c>
      <c r="C11" s="12" t="s">
        <v>44</v>
      </c>
      <c r="D11" s="12" t="s">
        <v>33</v>
      </c>
      <c r="E11" s="12">
        <v>8</v>
      </c>
      <c r="F11" s="12">
        <v>3000</v>
      </c>
      <c r="G11" s="12">
        <f t="shared" ref="G11:G16" si="1">SUM(I11+H11)</f>
        <v>1067</v>
      </c>
      <c r="H11" s="12">
        <v>1000</v>
      </c>
      <c r="I11" s="12">
        <v>67</v>
      </c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86</v>
      </c>
      <c r="C12" s="12">
        <v>94500</v>
      </c>
      <c r="D12" s="12" t="s">
        <v>33</v>
      </c>
      <c r="E12" s="12">
        <v>8</v>
      </c>
      <c r="F12" s="12">
        <v>4000</v>
      </c>
      <c r="G12" s="12">
        <f t="shared" si="1"/>
        <v>1123</v>
      </c>
      <c r="H12" s="12">
        <v>1000</v>
      </c>
      <c r="I12" s="12">
        <v>123</v>
      </c>
      <c r="J12" s="35">
        <f t="shared" si="0"/>
        <v>25</v>
      </c>
      <c r="K12" s="24"/>
    </row>
    <row r="13" spans="1:11" ht="21.95" customHeight="1">
      <c r="A13" s="29">
        <v>44844</v>
      </c>
      <c r="B13" s="12" t="s">
        <v>86</v>
      </c>
      <c r="C13" s="12">
        <v>94500</v>
      </c>
      <c r="D13" s="12" t="s">
        <v>33</v>
      </c>
      <c r="E13" s="12">
        <v>8</v>
      </c>
      <c r="F13" s="12">
        <v>4000</v>
      </c>
      <c r="G13" s="12">
        <f t="shared" si="1"/>
        <v>1040</v>
      </c>
      <c r="H13" s="12">
        <v>1000</v>
      </c>
      <c r="I13" s="12">
        <v>40</v>
      </c>
      <c r="J13" s="35">
        <f t="shared" si="0"/>
        <v>25</v>
      </c>
      <c r="K13" s="24"/>
    </row>
    <row r="14" spans="1:11" ht="21.95" customHeight="1">
      <c r="A14" s="29">
        <v>44845</v>
      </c>
      <c r="B14" s="12" t="s">
        <v>86</v>
      </c>
      <c r="C14" s="12">
        <v>94500</v>
      </c>
      <c r="D14" s="12" t="s">
        <v>33</v>
      </c>
      <c r="E14" s="12">
        <v>8</v>
      </c>
      <c r="F14" s="12">
        <v>4000</v>
      </c>
      <c r="G14" s="12">
        <f t="shared" si="1"/>
        <v>1009</v>
      </c>
      <c r="H14" s="12">
        <v>1000</v>
      </c>
      <c r="I14" s="12">
        <v>9</v>
      </c>
      <c r="J14" s="35">
        <f t="shared" si="0"/>
        <v>25</v>
      </c>
      <c r="K14" s="24"/>
    </row>
    <row r="15" spans="1:11" ht="21.95" customHeight="1">
      <c r="A15" s="28">
        <v>44846</v>
      </c>
      <c r="B15" s="12" t="s">
        <v>86</v>
      </c>
      <c r="C15" s="12">
        <v>94500</v>
      </c>
      <c r="D15" s="12" t="s">
        <v>33</v>
      </c>
      <c r="E15" s="12">
        <v>8</v>
      </c>
      <c r="F15" s="12">
        <v>4000</v>
      </c>
      <c r="G15" s="12">
        <f t="shared" si="1"/>
        <v>1067</v>
      </c>
      <c r="H15" s="12">
        <v>1000</v>
      </c>
      <c r="I15" s="12">
        <v>67</v>
      </c>
      <c r="J15" s="35">
        <f t="shared" si="0"/>
        <v>25</v>
      </c>
      <c r="K15" s="24"/>
    </row>
    <row r="16" spans="1:11" ht="21.95" customHeight="1">
      <c r="A16" s="28">
        <v>44847</v>
      </c>
      <c r="B16" s="12" t="s">
        <v>86</v>
      </c>
      <c r="C16" s="12">
        <v>94500</v>
      </c>
      <c r="D16" s="12" t="s">
        <v>33</v>
      </c>
      <c r="E16" s="12">
        <v>8</v>
      </c>
      <c r="F16" s="12">
        <v>4000</v>
      </c>
      <c r="G16" s="12">
        <f t="shared" si="1"/>
        <v>1040</v>
      </c>
      <c r="H16" s="12">
        <v>1000</v>
      </c>
      <c r="I16" s="12">
        <v>40</v>
      </c>
      <c r="J16" s="35">
        <f t="shared" si="0"/>
        <v>25</v>
      </c>
      <c r="K16" s="24"/>
    </row>
    <row r="17" spans="1:11" ht="21.95" customHeight="1">
      <c r="A17" s="28">
        <v>44848</v>
      </c>
      <c r="B17" s="66" t="s">
        <v>86</v>
      </c>
      <c r="C17" s="12">
        <v>94500</v>
      </c>
      <c r="D17" s="66" t="s">
        <v>33</v>
      </c>
      <c r="E17" s="12">
        <v>8</v>
      </c>
      <c r="F17" s="12">
        <v>4000</v>
      </c>
      <c r="G17" s="12">
        <f>SUM(H17+I17)</f>
        <v>1521</v>
      </c>
      <c r="H17" s="12">
        <v>1500</v>
      </c>
      <c r="I17" s="12">
        <v>21</v>
      </c>
      <c r="J17" s="35">
        <f t="shared" si="0"/>
        <v>37.5</v>
      </c>
      <c r="K17" s="24"/>
    </row>
    <row r="18" spans="1:11" ht="21.95" customHeight="1">
      <c r="A18" s="28"/>
      <c r="B18" s="66"/>
      <c r="C18" s="12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12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12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8"/>
      <c r="B21" s="66"/>
      <c r="C21" s="12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8"/>
      <c r="B22" s="66"/>
      <c r="C22" s="12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8"/>
      <c r="B23" s="66"/>
      <c r="C23" s="12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28"/>
      <c r="B24" s="66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8"/>
      <c r="B25" s="66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8"/>
      <c r="B26" s="66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28"/>
      <c r="B27" s="66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28"/>
      <c r="B28" s="66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28"/>
      <c r="B29" s="66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28"/>
      <c r="B30" s="66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28"/>
      <c r="B31" s="66"/>
      <c r="C31" s="12"/>
      <c r="D31" s="66"/>
      <c r="E31" s="12"/>
      <c r="F31" s="12"/>
      <c r="G31" s="12"/>
      <c r="H31" s="12"/>
      <c r="I31" s="12"/>
      <c r="J31" s="35"/>
      <c r="K31" s="24"/>
    </row>
    <row r="32" spans="1:11" ht="21.95" customHeight="1">
      <c r="A32" s="28"/>
      <c r="B32" s="66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28"/>
      <c r="B33" s="66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28"/>
      <c r="B34" s="66"/>
      <c r="C34" s="12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28"/>
      <c r="B35" s="66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28"/>
      <c r="B36" s="66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28"/>
      <c r="B37" s="66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28"/>
      <c r="B38" s="66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28"/>
      <c r="B39" s="66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28"/>
      <c r="B40" s="66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28"/>
      <c r="B41" s="66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28"/>
      <c r="B42" s="66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28"/>
      <c r="B43" s="66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28"/>
      <c r="B44" s="66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28"/>
      <c r="B45" s="66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28"/>
      <c r="B46" s="66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28"/>
      <c r="B47" s="66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30000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8500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229.16666666666666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28.645833333333332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K54"/>
  <sheetViews>
    <sheetView topLeftCell="A2" zoomScale="80" zoomScaleNormal="80" workbookViewId="0">
      <selection activeCell="A2" sqref="A2"/>
    </sheetView>
  </sheetViews>
  <sheetFormatPr defaultColWidth="9" defaultRowHeight="15.75"/>
  <cols>
    <col min="1" max="1" width="9.625" customWidth="1"/>
    <col min="2" max="2" width="16.75" customWidth="1"/>
    <col min="3" max="3" width="16.375" customWidth="1"/>
    <col min="4" max="4" width="13.125" customWidth="1"/>
    <col min="5" max="5" width="12.75" customWidth="1"/>
    <col min="6" max="10" width="8.625" customWidth="1"/>
    <col min="11" max="11" width="14.8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87</v>
      </c>
      <c r="C7" s="123"/>
      <c r="D7" s="123"/>
      <c r="E7" s="123"/>
      <c r="F7" s="6" t="s">
        <v>3</v>
      </c>
      <c r="G7" s="123" t="s">
        <v>190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246</v>
      </c>
      <c r="H10" s="12">
        <v>244</v>
      </c>
      <c r="I10" s="12">
        <v>2</v>
      </c>
      <c r="J10" s="35">
        <f t="shared" ref="J10:J17" si="0">H10/F10*100</f>
        <v>33.888888888888893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150</v>
      </c>
      <c r="H11" s="12">
        <v>143</v>
      </c>
      <c r="I11" s="12">
        <v>7</v>
      </c>
      <c r="J11" s="35">
        <f t="shared" si="0"/>
        <v>19.861111111111111</v>
      </c>
      <c r="K11" s="24"/>
    </row>
    <row r="12" spans="1:11" ht="21.95" customHeight="1">
      <c r="A12" s="29">
        <v>44841</v>
      </c>
      <c r="B12" s="12" t="s">
        <v>80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1"/>
        <v>505</v>
      </c>
      <c r="H12" s="12">
        <v>500</v>
      </c>
      <c r="I12" s="12">
        <v>5</v>
      </c>
      <c r="J12" s="35">
        <f t="shared" si="0"/>
        <v>16.666666666666664</v>
      </c>
      <c r="K12" s="24"/>
    </row>
    <row r="13" spans="1:11" ht="21.95" customHeight="1">
      <c r="A13" s="29">
        <v>44844</v>
      </c>
      <c r="B13" s="12" t="s">
        <v>66</v>
      </c>
      <c r="C13" s="12" t="s">
        <v>67</v>
      </c>
      <c r="D13" s="12" t="s">
        <v>19</v>
      </c>
      <c r="E13" s="12">
        <v>8</v>
      </c>
      <c r="F13" s="12">
        <v>424</v>
      </c>
      <c r="G13" s="12">
        <f t="shared" si="1"/>
        <v>181</v>
      </c>
      <c r="H13" s="12">
        <v>177</v>
      </c>
      <c r="I13" s="12">
        <v>4</v>
      </c>
      <c r="J13" s="35">
        <f t="shared" si="0"/>
        <v>41.745283018867923</v>
      </c>
      <c r="K13" s="24"/>
    </row>
    <row r="14" spans="1:11" ht="21.95" customHeight="1">
      <c r="A14" s="29">
        <v>44845</v>
      </c>
      <c r="B14" s="12" t="s">
        <v>66</v>
      </c>
      <c r="C14" s="12" t="s">
        <v>67</v>
      </c>
      <c r="D14" s="12" t="s">
        <v>19</v>
      </c>
      <c r="E14" s="12">
        <v>8</v>
      </c>
      <c r="F14" s="12">
        <v>424</v>
      </c>
      <c r="G14" s="12">
        <f t="shared" si="1"/>
        <v>183</v>
      </c>
      <c r="H14" s="12">
        <v>180</v>
      </c>
      <c r="I14" s="12">
        <v>3</v>
      </c>
      <c r="J14" s="35">
        <f t="shared" si="0"/>
        <v>42.452830188679243</v>
      </c>
      <c r="K14" s="24"/>
    </row>
    <row r="15" spans="1:11" ht="21.95" customHeight="1">
      <c r="A15" s="28">
        <v>44846</v>
      </c>
      <c r="B15" s="12" t="s">
        <v>66</v>
      </c>
      <c r="C15" s="12" t="s">
        <v>67</v>
      </c>
      <c r="D15" s="12" t="s">
        <v>19</v>
      </c>
      <c r="E15" s="12">
        <v>8</v>
      </c>
      <c r="F15" s="12">
        <v>424</v>
      </c>
      <c r="G15" s="12">
        <f t="shared" si="1"/>
        <v>272</v>
      </c>
      <c r="H15" s="12">
        <v>266</v>
      </c>
      <c r="I15" s="12">
        <v>6</v>
      </c>
      <c r="J15" s="35">
        <f t="shared" si="0"/>
        <v>62.735849056603776</v>
      </c>
      <c r="K15" s="24"/>
    </row>
    <row r="16" spans="1:11" ht="21.95" customHeight="1">
      <c r="A16" s="28">
        <v>44847</v>
      </c>
      <c r="B16" s="12" t="s">
        <v>66</v>
      </c>
      <c r="C16" s="12" t="s">
        <v>67</v>
      </c>
      <c r="D16" s="12" t="s">
        <v>19</v>
      </c>
      <c r="E16" s="12">
        <v>8</v>
      </c>
      <c r="F16" s="12">
        <v>424</v>
      </c>
      <c r="G16" s="12">
        <f t="shared" si="1"/>
        <v>273</v>
      </c>
      <c r="H16" s="12">
        <v>270</v>
      </c>
      <c r="I16" s="12">
        <v>3</v>
      </c>
      <c r="J16" s="35">
        <f t="shared" si="0"/>
        <v>63.679245283018872</v>
      </c>
      <c r="K16" s="24"/>
    </row>
    <row r="17" spans="1:11" ht="21.95" customHeight="1">
      <c r="A17" s="28">
        <v>44848</v>
      </c>
      <c r="B17" s="12" t="s">
        <v>66</v>
      </c>
      <c r="C17" s="12" t="s">
        <v>67</v>
      </c>
      <c r="D17" s="12" t="s">
        <v>19</v>
      </c>
      <c r="E17" s="12">
        <v>8</v>
      </c>
      <c r="F17" s="12">
        <v>424</v>
      </c>
      <c r="G17" s="12">
        <f t="shared" ref="G17" si="2">SUM(H17+I17)</f>
        <v>275</v>
      </c>
      <c r="H17" s="12">
        <v>270</v>
      </c>
      <c r="I17" s="12">
        <v>5</v>
      </c>
      <c r="J17" s="35">
        <f t="shared" si="0"/>
        <v>63.679245283018872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9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29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29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29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97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98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29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29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29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29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29"/>
      <c r="B36" s="66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5"/>
      <c r="F48" s="133"/>
      <c r="G48" s="133"/>
      <c r="H48" s="133"/>
      <c r="I48" s="133"/>
      <c r="J48" s="16"/>
      <c r="K48" s="135"/>
    </row>
    <row r="49" spans="1:11" ht="21" customHeight="1">
      <c r="A49" s="132" t="s">
        <v>27</v>
      </c>
      <c r="B49" s="132"/>
      <c r="C49" s="14">
        <f>SUM(F10:F47)</f>
        <v>6560</v>
      </c>
      <c r="D49" s="15"/>
      <c r="E49" s="15"/>
      <c r="F49" s="133"/>
      <c r="G49" s="133"/>
      <c r="H49" s="133"/>
      <c r="I49" s="133"/>
      <c r="J49" s="16"/>
      <c r="K49" s="135"/>
    </row>
    <row r="50" spans="1:11" ht="21" customHeight="1">
      <c r="A50" s="132" t="s">
        <v>28</v>
      </c>
      <c r="B50" s="132"/>
      <c r="C50" s="14">
        <f>SUM(H10:H47)</f>
        <v>2050</v>
      </c>
      <c r="D50" s="15"/>
      <c r="E50" s="15"/>
      <c r="F50" s="133"/>
      <c r="G50" s="133"/>
      <c r="H50" s="133"/>
      <c r="I50" s="133"/>
      <c r="J50" s="16"/>
      <c r="K50" s="135"/>
    </row>
    <row r="51" spans="1:11" ht="21" customHeight="1">
      <c r="A51" s="134" t="s">
        <v>29</v>
      </c>
      <c r="B51" s="132"/>
      <c r="C51" s="34">
        <f>SUM(J10:J47)</f>
        <v>344.70911949685535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43.088639937106919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A53:B53"/>
    <mergeCell ref="I48:I50"/>
    <mergeCell ref="I51:I53"/>
    <mergeCell ref="K48:K50"/>
    <mergeCell ref="K51:K53"/>
    <mergeCell ref="F48:H50"/>
    <mergeCell ref="F51:H53"/>
    <mergeCell ref="A48:B48"/>
    <mergeCell ref="A49:B49"/>
    <mergeCell ref="A50:B50"/>
    <mergeCell ref="A51:B51"/>
    <mergeCell ref="A52:B52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K54"/>
  <sheetViews>
    <sheetView topLeftCell="A52" zoomScale="60" zoomScaleNormal="60" workbookViewId="0">
      <selection activeCell="D54" sqref="D54"/>
    </sheetView>
  </sheetViews>
  <sheetFormatPr defaultColWidth="9" defaultRowHeight="15.75"/>
  <cols>
    <col min="1" max="1" width="11.125" customWidth="1"/>
    <col min="2" max="2" width="19.5" customWidth="1"/>
    <col min="3" max="3" width="16.125" customWidth="1"/>
    <col min="4" max="4" width="13.125" customWidth="1"/>
    <col min="5" max="5" width="12.75" customWidth="1"/>
    <col min="6" max="10" width="8.625" customWidth="1"/>
    <col min="11" max="11" width="14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88</v>
      </c>
      <c r="C7" s="123"/>
      <c r="D7" s="123"/>
      <c r="E7" s="123"/>
      <c r="F7" s="6" t="s">
        <v>3</v>
      </c>
      <c r="G7" s="123" t="s">
        <v>190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43</v>
      </c>
      <c r="C10" s="12" t="s">
        <v>45</v>
      </c>
      <c r="D10" s="12" t="s">
        <v>19</v>
      </c>
      <c r="E10" s="12">
        <v>8</v>
      </c>
      <c r="F10" s="12">
        <v>400</v>
      </c>
      <c r="G10" s="12">
        <f>SUM(H10+I10)</f>
        <v>93</v>
      </c>
      <c r="H10" s="12">
        <v>90</v>
      </c>
      <c r="I10" s="12">
        <v>3</v>
      </c>
      <c r="J10" s="35">
        <f t="shared" ref="J10:J22" si="0">H10/F10*100</f>
        <v>22.5</v>
      </c>
      <c r="K10" s="24"/>
    </row>
    <row r="11" spans="1:11" ht="21.95" customHeight="1">
      <c r="A11" s="28">
        <v>44840</v>
      </c>
      <c r="B11" s="12" t="s">
        <v>43</v>
      </c>
      <c r="C11" s="12" t="s">
        <v>45</v>
      </c>
      <c r="D11" s="12" t="s">
        <v>19</v>
      </c>
      <c r="E11" s="12">
        <v>8</v>
      </c>
      <c r="F11" s="12">
        <v>400</v>
      </c>
      <c r="G11" s="12">
        <f t="shared" ref="G11:G22" si="1">SUM(H11+I11)</f>
        <v>100</v>
      </c>
      <c r="H11" s="12">
        <v>100</v>
      </c>
      <c r="I11" s="12"/>
      <c r="J11" s="35">
        <f t="shared" si="0"/>
        <v>25</v>
      </c>
      <c r="K11" s="24"/>
    </row>
    <row r="12" spans="1:11" ht="21.95" customHeight="1">
      <c r="A12" s="27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1"/>
        <v>150</v>
      </c>
      <c r="H12" s="12">
        <v>150</v>
      </c>
      <c r="I12" s="12"/>
      <c r="J12" s="35">
        <f t="shared" si="0"/>
        <v>37.5</v>
      </c>
      <c r="K12" s="24"/>
    </row>
    <row r="13" spans="1:11" ht="21.95" customHeight="1">
      <c r="A13" s="29">
        <v>44844</v>
      </c>
      <c r="B13" s="12" t="s">
        <v>82</v>
      </c>
      <c r="C13" s="12" t="s">
        <v>83</v>
      </c>
      <c r="D13" s="12" t="s">
        <v>19</v>
      </c>
      <c r="E13" s="12">
        <v>8</v>
      </c>
      <c r="F13" s="12">
        <v>400</v>
      </c>
      <c r="G13" s="12">
        <f t="shared" si="1"/>
        <v>124</v>
      </c>
      <c r="H13" s="12">
        <v>112</v>
      </c>
      <c r="I13" s="12">
        <v>12</v>
      </c>
      <c r="J13" s="35">
        <f t="shared" si="0"/>
        <v>28.000000000000004</v>
      </c>
      <c r="K13" s="24"/>
    </row>
    <row r="14" spans="1:11" ht="21.95" customHeight="1">
      <c r="A14" s="29">
        <v>44845</v>
      </c>
      <c r="B14" s="12" t="s">
        <v>32</v>
      </c>
      <c r="C14" s="12">
        <v>86901</v>
      </c>
      <c r="D14" s="12" t="s">
        <v>19</v>
      </c>
      <c r="E14" s="12">
        <v>8</v>
      </c>
      <c r="F14" s="12">
        <v>720</v>
      </c>
      <c r="G14" s="12">
        <f t="shared" si="1"/>
        <v>504</v>
      </c>
      <c r="H14" s="12">
        <v>492</v>
      </c>
      <c r="I14" s="12">
        <v>12</v>
      </c>
      <c r="J14" s="35">
        <f t="shared" si="0"/>
        <v>68.333333333333329</v>
      </c>
      <c r="K14" s="24"/>
    </row>
    <row r="15" spans="1:11" ht="21.95" customHeight="1">
      <c r="A15" s="28">
        <v>44846</v>
      </c>
      <c r="B15" s="12" t="s">
        <v>86</v>
      </c>
      <c r="C15" s="12">
        <v>22500</v>
      </c>
      <c r="D15" s="12" t="s">
        <v>19</v>
      </c>
      <c r="E15" s="12">
        <v>8</v>
      </c>
      <c r="F15" s="12">
        <v>3040</v>
      </c>
      <c r="G15" s="12">
        <f t="shared" si="1"/>
        <v>920</v>
      </c>
      <c r="H15" s="12">
        <v>912</v>
      </c>
      <c r="I15" s="12">
        <v>8</v>
      </c>
      <c r="J15" s="35">
        <f t="shared" si="0"/>
        <v>30</v>
      </c>
      <c r="K15" s="24"/>
    </row>
    <row r="16" spans="1:11" ht="21.95" customHeight="1">
      <c r="A16" s="28">
        <v>44847</v>
      </c>
      <c r="B16" s="12" t="s">
        <v>86</v>
      </c>
      <c r="C16" s="12">
        <v>22500</v>
      </c>
      <c r="D16" s="12" t="s">
        <v>19</v>
      </c>
      <c r="E16" s="12">
        <v>8</v>
      </c>
      <c r="F16" s="12">
        <v>3040</v>
      </c>
      <c r="G16" s="12">
        <f t="shared" si="1"/>
        <v>743</v>
      </c>
      <c r="H16" s="12">
        <v>712</v>
      </c>
      <c r="I16" s="12">
        <v>31</v>
      </c>
      <c r="J16" s="35">
        <f t="shared" si="0"/>
        <v>23.421052631578949</v>
      </c>
      <c r="K16" s="24"/>
    </row>
    <row r="17" spans="1:11" ht="21.95" customHeight="1">
      <c r="A17" s="28">
        <v>44855</v>
      </c>
      <c r="B17" s="66" t="s">
        <v>147</v>
      </c>
      <c r="C17" s="66" t="s">
        <v>148</v>
      </c>
      <c r="D17" s="12" t="s">
        <v>19</v>
      </c>
      <c r="E17" s="12">
        <v>8</v>
      </c>
      <c r="F17" s="12">
        <v>684</v>
      </c>
      <c r="G17" s="12">
        <f t="shared" si="1"/>
        <v>421</v>
      </c>
      <c r="H17" s="12">
        <v>421</v>
      </c>
      <c r="I17" s="12"/>
      <c r="J17" s="35">
        <f t="shared" si="0"/>
        <v>61.549707602339176</v>
      </c>
      <c r="K17" s="24"/>
    </row>
    <row r="18" spans="1:11" ht="21.95" customHeight="1">
      <c r="A18" s="28">
        <v>44858</v>
      </c>
      <c r="B18" s="66" t="s">
        <v>43</v>
      </c>
      <c r="C18" s="66" t="s">
        <v>137</v>
      </c>
      <c r="D18" s="12" t="s">
        <v>19</v>
      </c>
      <c r="E18" s="12">
        <v>8</v>
      </c>
      <c r="F18" s="12">
        <v>456</v>
      </c>
      <c r="G18" s="12">
        <f t="shared" si="1"/>
        <v>400</v>
      </c>
      <c r="H18" s="12">
        <v>400</v>
      </c>
      <c r="I18" s="12"/>
      <c r="J18" s="35">
        <f t="shared" si="0"/>
        <v>87.719298245614027</v>
      </c>
      <c r="K18" s="24"/>
    </row>
    <row r="19" spans="1:11" ht="21.95" customHeight="1">
      <c r="A19" s="28">
        <v>44859</v>
      </c>
      <c r="B19" s="66" t="s">
        <v>86</v>
      </c>
      <c r="C19" s="12">
        <v>22500</v>
      </c>
      <c r="D19" s="12" t="s">
        <v>19</v>
      </c>
      <c r="E19" s="12">
        <v>8</v>
      </c>
      <c r="F19" s="12">
        <v>3040</v>
      </c>
      <c r="G19" s="12">
        <f t="shared" si="1"/>
        <v>2014</v>
      </c>
      <c r="H19" s="12">
        <v>2014</v>
      </c>
      <c r="I19" s="12"/>
      <c r="J19" s="35">
        <f t="shared" si="0"/>
        <v>66.25</v>
      </c>
      <c r="K19" s="24"/>
    </row>
    <row r="20" spans="1:11" ht="21.95" customHeight="1">
      <c r="A20" s="28">
        <v>44860</v>
      </c>
      <c r="B20" s="66" t="s">
        <v>86</v>
      </c>
      <c r="C20" s="12">
        <v>22500</v>
      </c>
      <c r="D20" s="12" t="s">
        <v>19</v>
      </c>
      <c r="E20" s="12">
        <v>8</v>
      </c>
      <c r="F20" s="12">
        <v>3040</v>
      </c>
      <c r="G20" s="12">
        <f t="shared" si="1"/>
        <v>2026</v>
      </c>
      <c r="H20" s="12">
        <v>2026</v>
      </c>
      <c r="I20" s="12"/>
      <c r="J20" s="35">
        <f t="shared" si="0"/>
        <v>66.644736842105274</v>
      </c>
      <c r="K20" s="24"/>
    </row>
    <row r="21" spans="1:11" ht="21.95" customHeight="1">
      <c r="A21" s="28">
        <v>44861</v>
      </c>
      <c r="B21" s="66" t="s">
        <v>86</v>
      </c>
      <c r="C21" s="12">
        <v>22500</v>
      </c>
      <c r="D21" s="12" t="s">
        <v>19</v>
      </c>
      <c r="E21" s="12">
        <v>8</v>
      </c>
      <c r="F21" s="12">
        <v>3040</v>
      </c>
      <c r="G21" s="12">
        <f t="shared" si="1"/>
        <v>1904</v>
      </c>
      <c r="H21" s="12">
        <v>1904</v>
      </c>
      <c r="I21" s="12"/>
      <c r="J21" s="35">
        <f t="shared" si="0"/>
        <v>62.631578947368418</v>
      </c>
      <c r="K21" s="24"/>
    </row>
    <row r="22" spans="1:11" ht="21.95" customHeight="1">
      <c r="A22" s="29">
        <v>44862</v>
      </c>
      <c r="B22" s="66" t="s">
        <v>86</v>
      </c>
      <c r="C22" s="12">
        <v>22500</v>
      </c>
      <c r="D22" s="12" t="s">
        <v>19</v>
      </c>
      <c r="E22" s="12">
        <v>8</v>
      </c>
      <c r="F22" s="12">
        <v>3040</v>
      </c>
      <c r="G22" s="12">
        <f t="shared" si="1"/>
        <v>1764</v>
      </c>
      <c r="H22" s="12">
        <v>1764</v>
      </c>
      <c r="I22" s="12"/>
      <c r="J22" s="35">
        <f t="shared" si="0"/>
        <v>58.026315789473685</v>
      </c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36"/>
      <c r="I24" s="36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26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1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13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21700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11097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637.5760233918129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13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49.044309491677915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K54"/>
  <sheetViews>
    <sheetView topLeftCell="A49" zoomScale="80" zoomScaleNormal="80" workbookViewId="0">
      <selection activeCell="C49" sqref="C49"/>
    </sheetView>
  </sheetViews>
  <sheetFormatPr defaultColWidth="9" defaultRowHeight="15.75"/>
  <cols>
    <col min="1" max="1" width="10.375" customWidth="1"/>
    <col min="2" max="2" width="16.75" customWidth="1"/>
    <col min="3" max="3" width="16.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89</v>
      </c>
      <c r="C7" s="123"/>
      <c r="D7" s="123"/>
      <c r="E7" s="123"/>
      <c r="F7" s="6" t="s">
        <v>3</v>
      </c>
      <c r="G7" s="123" t="s">
        <v>187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18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73</v>
      </c>
      <c r="H10" s="12">
        <v>60</v>
      </c>
      <c r="I10" s="12">
        <v>13</v>
      </c>
      <c r="J10" s="35">
        <f t="shared" ref="J10:J17" si="0">H10/F10*100</f>
        <v>7.5</v>
      </c>
      <c r="K10" s="24"/>
    </row>
    <row r="11" spans="1:11" ht="21.95" customHeight="1">
      <c r="A11" s="28">
        <v>44840</v>
      </c>
      <c r="B11" s="12" t="s">
        <v>22</v>
      </c>
      <c r="C11" s="12" t="s">
        <v>44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59</v>
      </c>
      <c r="H11" s="12">
        <v>59</v>
      </c>
      <c r="I11" s="12"/>
      <c r="J11" s="35">
        <f t="shared" si="0"/>
        <v>14.75</v>
      </c>
      <c r="K11" s="24"/>
    </row>
    <row r="12" spans="1:11" ht="21.95" customHeight="1">
      <c r="A12" s="29">
        <v>44841</v>
      </c>
      <c r="B12" s="12" t="s">
        <v>35</v>
      </c>
      <c r="C12" s="12" t="s">
        <v>36</v>
      </c>
      <c r="D12" s="12" t="s">
        <v>19</v>
      </c>
      <c r="E12" s="12">
        <v>8</v>
      </c>
      <c r="F12" s="12">
        <v>912</v>
      </c>
      <c r="G12" s="12">
        <f t="shared" si="1"/>
        <v>150</v>
      </c>
      <c r="H12" s="12">
        <v>150</v>
      </c>
      <c r="I12" s="12"/>
      <c r="J12" s="35">
        <f t="shared" si="0"/>
        <v>16.447368421052634</v>
      </c>
      <c r="K12" s="24"/>
    </row>
    <row r="13" spans="1:11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166</v>
      </c>
      <c r="H13" s="12">
        <v>153</v>
      </c>
      <c r="I13" s="12">
        <v>13</v>
      </c>
      <c r="J13" s="35">
        <f t="shared" si="0"/>
        <v>16.776315789473685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304</v>
      </c>
      <c r="H14" s="12">
        <v>283</v>
      </c>
      <c r="I14" s="12">
        <v>21</v>
      </c>
      <c r="J14" s="35">
        <f t="shared" si="0"/>
        <v>31.030701754385966</v>
      </c>
      <c r="K14" s="24"/>
    </row>
    <row r="15" spans="1:11" ht="21.95" customHeight="1">
      <c r="A15" s="28">
        <v>44846</v>
      </c>
      <c r="B15" s="12" t="s">
        <v>35</v>
      </c>
      <c r="C15" s="12" t="s">
        <v>90</v>
      </c>
      <c r="D15" s="12" t="s">
        <v>19</v>
      </c>
      <c r="E15" s="12">
        <v>8</v>
      </c>
      <c r="F15" s="12">
        <v>912</v>
      </c>
      <c r="G15" s="12">
        <f t="shared" si="1"/>
        <v>361</v>
      </c>
      <c r="H15" s="12">
        <v>333</v>
      </c>
      <c r="I15" s="12">
        <v>28</v>
      </c>
      <c r="J15" s="35">
        <f t="shared" si="0"/>
        <v>36.513157894736842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392</v>
      </c>
      <c r="H16" s="12">
        <v>363</v>
      </c>
      <c r="I16" s="12">
        <v>29</v>
      </c>
      <c r="J16" s="35">
        <f t="shared" si="0"/>
        <v>39.80263157894737</v>
      </c>
      <c r="K16" s="24"/>
    </row>
    <row r="17" spans="1:11" ht="21.95" customHeight="1">
      <c r="A17" s="28">
        <v>44848</v>
      </c>
      <c r="B17" s="12" t="s">
        <v>35</v>
      </c>
      <c r="C17" s="12" t="s">
        <v>36</v>
      </c>
      <c r="D17" s="12" t="s">
        <v>19</v>
      </c>
      <c r="E17" s="12">
        <v>8</v>
      </c>
      <c r="F17" s="12">
        <v>912</v>
      </c>
      <c r="G17" s="12">
        <f t="shared" ref="G17" si="2">SUM(H17+I17)</f>
        <v>392</v>
      </c>
      <c r="H17" s="12">
        <v>363</v>
      </c>
      <c r="I17" s="12">
        <v>29</v>
      </c>
      <c r="J17" s="35">
        <f t="shared" si="0"/>
        <v>39.80263157894737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12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31"/>
      <c r="C33" s="31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6672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1764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202.62280701754386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25.327850877192983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K53"/>
  <sheetViews>
    <sheetView topLeftCell="A5" zoomScale="80" zoomScaleNormal="80" workbookViewId="0">
      <selection activeCell="A18" sqref="A18"/>
    </sheetView>
  </sheetViews>
  <sheetFormatPr defaultColWidth="9" defaultRowHeight="15.75"/>
  <cols>
    <col min="1" max="1" width="10.375" customWidth="1"/>
    <col min="2" max="2" width="16.2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91</v>
      </c>
      <c r="C7" s="123"/>
      <c r="D7" s="123"/>
      <c r="E7" s="123"/>
      <c r="F7" s="6" t="s">
        <v>3</v>
      </c>
      <c r="G7" s="123" t="s">
        <v>192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1000</v>
      </c>
      <c r="G10" s="12">
        <f>SUM(H10+I10)</f>
        <v>145</v>
      </c>
      <c r="H10" s="12">
        <v>144</v>
      </c>
      <c r="I10" s="12">
        <v>1</v>
      </c>
      <c r="J10" s="35">
        <f t="shared" ref="J10:J16" si="0">H10/F10*100</f>
        <v>14.399999999999999</v>
      </c>
      <c r="K10" s="24"/>
    </row>
    <row r="11" spans="1:11" ht="21.95" customHeight="1">
      <c r="A11" s="28">
        <v>44840</v>
      </c>
      <c r="B11" s="12" t="s">
        <v>20</v>
      </c>
      <c r="C11" s="12" t="s">
        <v>21</v>
      </c>
      <c r="D11" s="12" t="s">
        <v>19</v>
      </c>
      <c r="E11" s="12">
        <v>8</v>
      </c>
      <c r="F11" s="12">
        <v>856</v>
      </c>
      <c r="G11" s="12">
        <f t="shared" ref="G11:G16" si="1">SUM(H11+I11)</f>
        <v>45</v>
      </c>
      <c r="H11" s="12">
        <v>45</v>
      </c>
      <c r="I11" s="12"/>
      <c r="J11" s="35">
        <f t="shared" si="0"/>
        <v>5.2570093457943923</v>
      </c>
      <c r="K11" s="24"/>
    </row>
    <row r="12" spans="1:11" ht="21.95" customHeight="1">
      <c r="A12" s="29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488</v>
      </c>
      <c r="G12" s="12">
        <f t="shared" si="1"/>
        <v>150</v>
      </c>
      <c r="H12" s="12">
        <v>150</v>
      </c>
      <c r="I12" s="12"/>
      <c r="J12" s="35">
        <f t="shared" si="0"/>
        <v>30.737704918032787</v>
      </c>
      <c r="K12" s="24"/>
    </row>
    <row r="13" spans="1:11" ht="21.95" customHeight="1">
      <c r="A13" s="29">
        <v>44844</v>
      </c>
      <c r="B13" s="12" t="s">
        <v>58</v>
      </c>
      <c r="C13" s="12">
        <v>261</v>
      </c>
      <c r="D13" s="12" t="s">
        <v>19</v>
      </c>
      <c r="E13" s="12">
        <v>8</v>
      </c>
      <c r="F13" s="12">
        <v>800</v>
      </c>
      <c r="G13" s="12">
        <f t="shared" si="1"/>
        <v>123</v>
      </c>
      <c r="H13" s="12">
        <v>105</v>
      </c>
      <c r="I13" s="12">
        <v>18</v>
      </c>
      <c r="J13" s="35">
        <f t="shared" si="0"/>
        <v>13.125</v>
      </c>
      <c r="K13" s="24"/>
    </row>
    <row r="14" spans="1:11" ht="21.95" customHeight="1">
      <c r="A14" s="29">
        <v>44845</v>
      </c>
      <c r="B14" s="12" t="s">
        <v>59</v>
      </c>
      <c r="C14" s="12">
        <v>261</v>
      </c>
      <c r="D14" s="12" t="s">
        <v>19</v>
      </c>
      <c r="E14" s="12">
        <v>8</v>
      </c>
      <c r="F14" s="56">
        <v>800</v>
      </c>
      <c r="G14" s="12">
        <f t="shared" si="1"/>
        <v>235</v>
      </c>
      <c r="H14" s="12">
        <v>230</v>
      </c>
      <c r="I14" s="12">
        <v>5</v>
      </c>
      <c r="J14" s="35">
        <f t="shared" si="0"/>
        <v>28.749999999999996</v>
      </c>
      <c r="K14" s="24"/>
    </row>
    <row r="15" spans="1:11" ht="21.95" customHeight="1">
      <c r="A15" s="28">
        <v>44846</v>
      </c>
      <c r="B15" s="12" t="s">
        <v>58</v>
      </c>
      <c r="C15" s="12">
        <v>261</v>
      </c>
      <c r="D15" s="12" t="s">
        <v>19</v>
      </c>
      <c r="E15" s="12">
        <v>8</v>
      </c>
      <c r="F15" s="12">
        <v>800</v>
      </c>
      <c r="G15" s="12">
        <f t="shared" si="1"/>
        <v>280</v>
      </c>
      <c r="H15" s="12">
        <v>280</v>
      </c>
      <c r="I15" s="12"/>
      <c r="J15" s="35">
        <f t="shared" si="0"/>
        <v>35</v>
      </c>
      <c r="K15" s="24"/>
    </row>
    <row r="16" spans="1:11" ht="21.95" customHeight="1">
      <c r="A16" s="28">
        <v>44847</v>
      </c>
      <c r="B16" s="12" t="s">
        <v>59</v>
      </c>
      <c r="C16" s="12">
        <v>261</v>
      </c>
      <c r="D16" s="12" t="s">
        <v>19</v>
      </c>
      <c r="E16" s="12">
        <v>8</v>
      </c>
      <c r="F16" s="12">
        <v>800</v>
      </c>
      <c r="G16" s="12">
        <f t="shared" si="1"/>
        <v>286</v>
      </c>
      <c r="H16" s="12">
        <v>278</v>
      </c>
      <c r="I16" s="12">
        <v>8</v>
      </c>
      <c r="J16" s="35">
        <f t="shared" si="0"/>
        <v>34.75</v>
      </c>
      <c r="K16" s="24"/>
    </row>
    <row r="17" spans="1:11" ht="21.95" customHeight="1">
      <c r="A17" s="28">
        <v>44848</v>
      </c>
      <c r="B17" s="105" t="s">
        <v>59</v>
      </c>
      <c r="C17" s="105">
        <v>261</v>
      </c>
      <c r="D17" s="105" t="s">
        <v>19</v>
      </c>
      <c r="E17" s="105">
        <v>8</v>
      </c>
      <c r="F17" s="105">
        <v>800</v>
      </c>
      <c r="G17" s="105">
        <f t="shared" ref="G17" si="2">SUM(H17+I17)</f>
        <v>286</v>
      </c>
      <c r="H17" s="105">
        <v>278</v>
      </c>
      <c r="I17" s="105">
        <v>8</v>
      </c>
      <c r="J17" s="35">
        <f t="shared" ref="J17" si="3">H17/F17*100</f>
        <v>34.75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9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36"/>
      <c r="I22" s="36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31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2"/>
      <c r="B29" s="12"/>
      <c r="C29" s="12"/>
      <c r="D29" s="12"/>
      <c r="E29" s="12"/>
      <c r="F29" s="12"/>
      <c r="G29" s="12"/>
      <c r="H29" s="36"/>
      <c r="I29" s="36"/>
      <c r="J29" s="35"/>
      <c r="K29" s="24"/>
    </row>
    <row r="30" spans="1:11" ht="21.95" customHeight="1">
      <c r="A30" s="33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1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1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1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3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" customHeight="1">
      <c r="A47" s="128" t="s">
        <v>25</v>
      </c>
      <c r="B47" s="128"/>
      <c r="C47" s="14">
        <f>COUNT(A7:A46)</f>
        <v>8</v>
      </c>
      <c r="D47" s="15"/>
      <c r="E47" s="129" t="s">
        <v>26</v>
      </c>
      <c r="F47" s="130"/>
      <c r="G47" s="131"/>
      <c r="H47" s="131"/>
      <c r="I47" s="131"/>
      <c r="J47" s="131"/>
      <c r="K47" s="131"/>
    </row>
    <row r="48" spans="1:11" ht="21" customHeight="1">
      <c r="A48" s="132" t="s">
        <v>27</v>
      </c>
      <c r="B48" s="132"/>
      <c r="C48" s="14">
        <f>SUM(F10:F46)</f>
        <v>6344</v>
      </c>
      <c r="D48" s="15"/>
      <c r="E48" s="15"/>
      <c r="F48" s="133"/>
      <c r="G48" s="133"/>
      <c r="H48" s="133"/>
      <c r="I48" s="16"/>
      <c r="J48" s="16"/>
      <c r="K48" s="20"/>
    </row>
    <row r="49" spans="1:11" ht="21" customHeight="1">
      <c r="A49" s="132" t="s">
        <v>28</v>
      </c>
      <c r="B49" s="132"/>
      <c r="C49" s="14">
        <f>SUM(H10:H46)</f>
        <v>1510</v>
      </c>
      <c r="D49" s="15"/>
      <c r="E49" s="15"/>
      <c r="F49" s="16"/>
      <c r="G49" s="16"/>
      <c r="H49" s="16"/>
      <c r="I49" s="16"/>
      <c r="J49" s="16"/>
      <c r="K49" s="20"/>
    </row>
    <row r="50" spans="1:11" ht="21" customHeight="1">
      <c r="A50" s="134" t="s">
        <v>29</v>
      </c>
      <c r="B50" s="132"/>
      <c r="C50" s="34">
        <f>SUM(J10:J46)</f>
        <v>196.76971426382718</v>
      </c>
      <c r="D50" s="15"/>
      <c r="E50" s="15"/>
      <c r="F50" s="133"/>
      <c r="G50" s="133"/>
      <c r="H50" s="133"/>
      <c r="I50" s="133"/>
      <c r="J50" s="16"/>
      <c r="K50" s="135"/>
    </row>
    <row r="51" spans="1:11" ht="21" customHeight="1">
      <c r="A51" s="134" t="s">
        <v>30</v>
      </c>
      <c r="B51" s="132"/>
      <c r="C51" s="14">
        <f>COUNTA(B7:B46)</f>
        <v>11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27" t="s">
        <v>31</v>
      </c>
      <c r="B52" s="127"/>
      <c r="C52" s="34">
        <f>C50/C51</f>
        <v>17.888155842166107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7"/>
      <c r="B53" s="18"/>
      <c r="C53" s="18"/>
      <c r="D53" s="18"/>
      <c r="E53" s="18"/>
      <c r="F53" s="18"/>
      <c r="G53" s="18"/>
      <c r="H53" s="18"/>
      <c r="I53" s="18"/>
      <c r="J53" s="18"/>
      <c r="K53" s="25"/>
    </row>
  </sheetData>
  <mergeCells count="17">
    <mergeCell ref="A50:B50"/>
    <mergeCell ref="A51:B51"/>
    <mergeCell ref="A52:B52"/>
    <mergeCell ref="I50:I52"/>
    <mergeCell ref="K50:K52"/>
    <mergeCell ref="F50:H52"/>
    <mergeCell ref="A47:B47"/>
    <mergeCell ref="E47:K47"/>
    <mergeCell ref="A48:B48"/>
    <mergeCell ref="F48:H48"/>
    <mergeCell ref="A49:B49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L106"/>
  <sheetViews>
    <sheetView zoomScale="80" zoomScaleNormal="80" workbookViewId="0">
      <selection activeCell="B7" sqref="B7:E7"/>
    </sheetView>
  </sheetViews>
  <sheetFormatPr defaultColWidth="9" defaultRowHeight="15.75"/>
  <cols>
    <col min="1" max="1" width="10.375" customWidth="1"/>
    <col min="2" max="2" width="18.25" customWidth="1"/>
    <col min="3" max="3" width="19" customWidth="1"/>
    <col min="4" max="4" width="13.125" customWidth="1"/>
    <col min="5" max="5" width="9.12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92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32</v>
      </c>
      <c r="C10" s="72">
        <v>86901</v>
      </c>
      <c r="D10" s="66" t="s">
        <v>19</v>
      </c>
      <c r="E10" s="12">
        <v>8</v>
      </c>
      <c r="F10" s="38">
        <v>720</v>
      </c>
      <c r="G10" s="38">
        <f>SUM(H10+I10)</f>
        <v>111</v>
      </c>
      <c r="H10" s="38">
        <v>110</v>
      </c>
      <c r="I10" s="12">
        <v>1</v>
      </c>
      <c r="J10" s="35">
        <f t="shared" ref="J10:J16" si="0">H10/F10*100</f>
        <v>15.277777777777779</v>
      </c>
      <c r="K10" s="24"/>
    </row>
    <row r="11" spans="1:11" ht="21.95" customHeight="1">
      <c r="A11" s="29">
        <v>44840</v>
      </c>
      <c r="B11" s="12" t="s">
        <v>32</v>
      </c>
      <c r="C11" s="72">
        <v>86901</v>
      </c>
      <c r="D11" s="66" t="s">
        <v>19</v>
      </c>
      <c r="E11" s="12">
        <v>8</v>
      </c>
      <c r="F11" s="38">
        <v>720</v>
      </c>
      <c r="G11" s="38">
        <f t="shared" ref="G11:G16" si="1">SUM(H11+I11)</f>
        <v>140</v>
      </c>
      <c r="H11" s="38">
        <v>140</v>
      </c>
      <c r="I11" s="12"/>
      <c r="J11" s="35">
        <f t="shared" si="0"/>
        <v>19.444444444444446</v>
      </c>
      <c r="K11" s="24"/>
    </row>
    <row r="12" spans="1:11" ht="21.95" customHeight="1">
      <c r="A12" s="29">
        <v>44841</v>
      </c>
      <c r="B12" s="12" t="s">
        <v>32</v>
      </c>
      <c r="C12" s="72">
        <v>86901</v>
      </c>
      <c r="D12" s="66" t="s">
        <v>19</v>
      </c>
      <c r="E12" s="12">
        <v>8</v>
      </c>
      <c r="F12" s="38">
        <v>720</v>
      </c>
      <c r="G12" s="38">
        <f t="shared" si="1"/>
        <v>220</v>
      </c>
      <c r="H12" s="38">
        <v>220</v>
      </c>
      <c r="I12" s="12"/>
      <c r="J12" s="35">
        <f t="shared" si="0"/>
        <v>30.555555555555557</v>
      </c>
      <c r="K12" s="24"/>
    </row>
    <row r="13" spans="1:11" ht="21.95" customHeight="1">
      <c r="A13" s="29">
        <v>44844</v>
      </c>
      <c r="B13" s="12" t="s">
        <v>40</v>
      </c>
      <c r="C13" s="72" t="s">
        <v>93</v>
      </c>
      <c r="D13" s="66" t="s">
        <v>19</v>
      </c>
      <c r="E13" s="12">
        <v>8</v>
      </c>
      <c r="F13" s="38">
        <v>1000</v>
      </c>
      <c r="G13" s="38">
        <f t="shared" si="1"/>
        <v>200</v>
      </c>
      <c r="H13" s="38">
        <v>200</v>
      </c>
      <c r="I13" s="12"/>
      <c r="J13" s="35">
        <f t="shared" si="0"/>
        <v>20</v>
      </c>
      <c r="K13" s="24"/>
    </row>
    <row r="14" spans="1:11" ht="21.95" customHeight="1">
      <c r="A14" s="29">
        <v>44845</v>
      </c>
      <c r="B14" s="12" t="s">
        <v>43</v>
      </c>
      <c r="C14" s="72" t="s">
        <v>44</v>
      </c>
      <c r="D14" s="66" t="s">
        <v>19</v>
      </c>
      <c r="E14" s="12">
        <v>8</v>
      </c>
      <c r="F14" s="38">
        <v>400</v>
      </c>
      <c r="G14" s="38">
        <f t="shared" si="1"/>
        <v>33</v>
      </c>
      <c r="H14" s="38">
        <v>33</v>
      </c>
      <c r="I14" s="12"/>
      <c r="J14" s="35">
        <f t="shared" si="0"/>
        <v>8.25</v>
      </c>
      <c r="K14" s="24"/>
    </row>
    <row r="15" spans="1:11" ht="21.95" customHeight="1">
      <c r="A15" s="27">
        <v>44846</v>
      </c>
      <c r="B15" s="12" t="s">
        <v>94</v>
      </c>
      <c r="C15" s="72" t="s">
        <v>95</v>
      </c>
      <c r="D15" s="66" t="s">
        <v>19</v>
      </c>
      <c r="E15" s="12">
        <v>8</v>
      </c>
      <c r="F15" s="38">
        <v>150</v>
      </c>
      <c r="G15" s="38">
        <f t="shared" si="1"/>
        <v>77</v>
      </c>
      <c r="H15" s="38">
        <v>75</v>
      </c>
      <c r="I15" s="12">
        <v>2</v>
      </c>
      <c r="J15" s="35">
        <f t="shared" si="0"/>
        <v>50</v>
      </c>
      <c r="K15" s="24"/>
    </row>
    <row r="16" spans="1:11" ht="21.95" customHeight="1">
      <c r="A16" s="29">
        <v>44847</v>
      </c>
      <c r="B16" s="12" t="s">
        <v>94</v>
      </c>
      <c r="C16" s="72" t="s">
        <v>95</v>
      </c>
      <c r="D16" s="66" t="s">
        <v>19</v>
      </c>
      <c r="E16" s="12">
        <v>8</v>
      </c>
      <c r="F16" s="38">
        <v>150</v>
      </c>
      <c r="G16" s="38">
        <f t="shared" si="1"/>
        <v>77</v>
      </c>
      <c r="H16" s="12">
        <v>75</v>
      </c>
      <c r="I16" s="12">
        <v>2</v>
      </c>
      <c r="J16" s="35">
        <f t="shared" si="0"/>
        <v>50</v>
      </c>
      <c r="K16" s="24"/>
    </row>
    <row r="17" spans="1:11" ht="21.95" customHeight="1">
      <c r="A17" s="29">
        <v>44848</v>
      </c>
      <c r="B17" s="66" t="s">
        <v>94</v>
      </c>
      <c r="C17" s="72" t="s">
        <v>95</v>
      </c>
      <c r="D17" s="66" t="s">
        <v>19</v>
      </c>
      <c r="E17" s="12">
        <v>8</v>
      </c>
      <c r="F17" s="38">
        <v>150</v>
      </c>
      <c r="G17" s="38">
        <f t="shared" ref="G17" si="2">SUM(H17+I17)</f>
        <v>77</v>
      </c>
      <c r="H17" s="12">
        <v>75</v>
      </c>
      <c r="I17" s="12">
        <v>2</v>
      </c>
      <c r="J17" s="35">
        <f t="shared" ref="J17" si="3">H17/F17*100</f>
        <v>50</v>
      </c>
      <c r="K17" s="24"/>
    </row>
    <row r="18" spans="1:11" ht="21.95" customHeight="1">
      <c r="A18" s="67"/>
      <c r="B18" s="66"/>
      <c r="C18" s="73"/>
      <c r="D18" s="66"/>
      <c r="E18" s="12"/>
      <c r="F18" s="38"/>
      <c r="G18" s="38"/>
      <c r="H18" s="38"/>
      <c r="I18" s="12"/>
      <c r="J18" s="35"/>
      <c r="K18" s="24"/>
    </row>
    <row r="19" spans="1:11" ht="21.95" customHeight="1">
      <c r="A19" s="67"/>
      <c r="B19" s="66"/>
      <c r="C19" s="73"/>
      <c r="D19" s="66"/>
      <c r="E19" s="12"/>
      <c r="F19" s="38"/>
      <c r="G19" s="38"/>
      <c r="H19" s="38"/>
      <c r="I19" s="12"/>
      <c r="J19" s="35"/>
      <c r="K19" s="24"/>
    </row>
    <row r="20" spans="1:11" ht="21.95" customHeight="1">
      <c r="A20" s="28"/>
      <c r="B20" s="85"/>
      <c r="C20" s="87"/>
      <c r="D20" s="66"/>
      <c r="E20" s="86"/>
      <c r="F20" s="89"/>
      <c r="G20" s="38"/>
      <c r="H20" s="89"/>
      <c r="I20" s="12"/>
      <c r="J20" s="35"/>
      <c r="K20" s="24"/>
    </row>
    <row r="21" spans="1:11" ht="21.95" customHeight="1">
      <c r="A21" s="67"/>
      <c r="B21" s="84"/>
      <c r="C21" s="73"/>
      <c r="D21" s="66"/>
      <c r="E21" s="12"/>
      <c r="F21" s="38"/>
      <c r="G21" s="38"/>
      <c r="H21" s="38"/>
      <c r="I21" s="12"/>
      <c r="J21" s="35"/>
      <c r="K21" s="24"/>
    </row>
    <row r="22" spans="1:11" ht="21.95" customHeight="1">
      <c r="A22" s="67"/>
      <c r="B22" s="66"/>
      <c r="C22" s="73"/>
      <c r="D22" s="66"/>
      <c r="E22" s="12"/>
      <c r="F22" s="38"/>
      <c r="G22" s="38"/>
      <c r="H22" s="38"/>
      <c r="I22" s="12"/>
      <c r="J22" s="35"/>
      <c r="K22" s="24"/>
    </row>
    <row r="23" spans="1:11" ht="21.95" customHeight="1">
      <c r="A23" s="33"/>
      <c r="B23" s="12"/>
      <c r="C23" s="72"/>
      <c r="D23" s="66"/>
      <c r="E23" s="12"/>
      <c r="F23" s="38"/>
      <c r="G23" s="38"/>
      <c r="H23" s="38"/>
      <c r="I23" s="12"/>
      <c r="J23" s="35"/>
      <c r="K23" s="24"/>
    </row>
    <row r="24" spans="1:11" ht="21.95" customHeight="1">
      <c r="A24" s="31"/>
      <c r="B24" s="12"/>
      <c r="C24" s="72"/>
      <c r="D24" s="66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72"/>
      <c r="D25" s="66"/>
      <c r="E25" s="12"/>
      <c r="F25" s="38"/>
      <c r="G25" s="38"/>
      <c r="H25" s="38"/>
      <c r="I25" s="12"/>
      <c r="J25" s="35"/>
      <c r="K25" s="24"/>
    </row>
    <row r="26" spans="1:11" ht="21.95" customHeight="1">
      <c r="A26" s="26"/>
      <c r="B26" s="12"/>
      <c r="C26" s="72"/>
      <c r="D26" s="66"/>
      <c r="E26" s="12"/>
      <c r="F26" s="38"/>
      <c r="G26" s="38"/>
      <c r="H26" s="38"/>
      <c r="I26" s="12"/>
      <c r="J26" s="35"/>
      <c r="K26" s="24"/>
    </row>
    <row r="27" spans="1:11" ht="21.95" customHeight="1">
      <c r="A27" s="11"/>
      <c r="B27" s="12"/>
      <c r="C27" s="72"/>
      <c r="D27" s="66"/>
      <c r="E27" s="12"/>
      <c r="F27" s="38"/>
      <c r="G27" s="38"/>
      <c r="H27" s="38"/>
      <c r="I27" s="12"/>
      <c r="J27" s="35"/>
      <c r="K27" s="24"/>
    </row>
    <row r="28" spans="1:11" ht="21.95" customHeight="1">
      <c r="A28" s="31"/>
      <c r="B28" s="12"/>
      <c r="C28" s="72"/>
      <c r="D28" s="66"/>
      <c r="E28" s="12"/>
      <c r="F28" s="38"/>
      <c r="G28" s="38"/>
      <c r="H28" s="38"/>
      <c r="I28" s="12"/>
      <c r="J28" s="35"/>
      <c r="K28" s="24"/>
    </row>
    <row r="29" spans="1:11" ht="21.95" customHeight="1">
      <c r="A29" s="26"/>
      <c r="B29" s="12"/>
      <c r="C29" s="72"/>
      <c r="D29" s="66"/>
      <c r="E29" s="12"/>
      <c r="F29" s="38"/>
      <c r="G29" s="38"/>
      <c r="H29" s="38"/>
      <c r="I29" s="12"/>
      <c r="J29" s="35"/>
      <c r="K29" s="24"/>
    </row>
    <row r="30" spans="1:11" ht="21.95" customHeight="1">
      <c r="A30" s="11"/>
      <c r="B30" s="12"/>
      <c r="C30" s="72"/>
      <c r="D30" s="66"/>
      <c r="E30" s="12"/>
      <c r="F30" s="38"/>
      <c r="G30" s="38"/>
      <c r="H30" s="38"/>
      <c r="I30" s="12"/>
      <c r="J30" s="35"/>
      <c r="K30" s="24"/>
    </row>
    <row r="31" spans="1:11" ht="21.95" customHeight="1">
      <c r="A31" s="31"/>
      <c r="B31" s="12"/>
      <c r="C31" s="72"/>
      <c r="D31" s="66"/>
      <c r="E31" s="12"/>
      <c r="F31" s="38"/>
      <c r="G31" s="38"/>
      <c r="H31" s="38"/>
      <c r="I31" s="12"/>
      <c r="J31" s="35"/>
      <c r="K31" s="24"/>
    </row>
    <row r="32" spans="1:11" ht="21.95" customHeight="1">
      <c r="A32" s="26"/>
      <c r="B32" s="12"/>
      <c r="C32" s="72"/>
      <c r="D32" s="66"/>
      <c r="E32" s="12"/>
      <c r="F32" s="38"/>
      <c r="G32" s="38"/>
      <c r="H32" s="38"/>
      <c r="I32" s="12"/>
      <c r="J32" s="35"/>
      <c r="K32" s="24"/>
    </row>
    <row r="33" spans="1:11" ht="21.95" customHeight="1">
      <c r="A33" s="31"/>
      <c r="B33" s="12"/>
      <c r="C33" s="72"/>
      <c r="D33" s="66"/>
      <c r="E33" s="12"/>
      <c r="F33" s="38"/>
      <c r="G33" s="38"/>
      <c r="H33" s="38"/>
      <c r="I33" s="12"/>
      <c r="J33" s="35"/>
      <c r="K33" s="24"/>
    </row>
    <row r="34" spans="1:11" ht="21.95" customHeight="1">
      <c r="A34" s="26"/>
      <c r="B34" s="12"/>
      <c r="C34" s="72"/>
      <c r="D34" s="66"/>
      <c r="E34" s="12"/>
      <c r="F34" s="38"/>
      <c r="G34" s="38"/>
      <c r="H34" s="38"/>
      <c r="I34" s="12"/>
      <c r="J34" s="35"/>
      <c r="K34" s="24"/>
    </row>
    <row r="35" spans="1:11" ht="21.95" customHeight="1">
      <c r="A35" s="11"/>
      <c r="B35" s="12"/>
      <c r="C35" s="72"/>
      <c r="D35" s="66"/>
      <c r="E35" s="12"/>
      <c r="F35" s="38"/>
      <c r="G35" s="38"/>
      <c r="H35" s="38"/>
      <c r="I35" s="12"/>
      <c r="J35" s="35"/>
      <c r="K35" s="24"/>
    </row>
    <row r="36" spans="1:11" ht="21.95" customHeight="1">
      <c r="A36" s="31"/>
      <c r="B36" s="12"/>
      <c r="C36" s="72"/>
      <c r="D36" s="66"/>
      <c r="E36" s="12"/>
      <c r="F36" s="38"/>
      <c r="G36" s="38"/>
      <c r="H36" s="38"/>
      <c r="I36" s="12"/>
      <c r="J36" s="35"/>
      <c r="K36" s="24"/>
    </row>
    <row r="37" spans="1:11" ht="21.95" customHeight="1">
      <c r="A37" s="11"/>
      <c r="B37" s="12"/>
      <c r="C37" s="72"/>
      <c r="D37" s="66"/>
      <c r="E37" s="12"/>
      <c r="F37" s="38"/>
      <c r="G37" s="38"/>
      <c r="H37" s="36"/>
      <c r="I37" s="36"/>
      <c r="J37" s="35"/>
      <c r="K37" s="24"/>
    </row>
    <row r="38" spans="1:11" ht="21.95" customHeight="1">
      <c r="A38" s="31"/>
      <c r="B38" s="12"/>
      <c r="C38" s="72"/>
      <c r="D38" s="66"/>
      <c r="E38" s="12"/>
      <c r="F38" s="38"/>
      <c r="G38" s="38"/>
      <c r="H38" s="38"/>
      <c r="I38" s="12"/>
      <c r="J38" s="35"/>
      <c r="K38" s="24"/>
    </row>
    <row r="39" spans="1:11" ht="21.95" customHeight="1">
      <c r="A39" s="11"/>
      <c r="B39" s="12"/>
      <c r="C39" s="72"/>
      <c r="D39" s="66"/>
      <c r="E39" s="12"/>
      <c r="F39" s="38"/>
      <c r="G39" s="38"/>
      <c r="H39" s="38"/>
      <c r="I39" s="12"/>
      <c r="J39" s="35"/>
      <c r="K39" s="24"/>
    </row>
    <row r="40" spans="1:11" ht="21.95" customHeight="1">
      <c r="A40" s="31"/>
      <c r="B40" s="12"/>
      <c r="C40" s="72"/>
      <c r="D40" s="66"/>
      <c r="E40" s="12"/>
      <c r="F40" s="38"/>
      <c r="G40" s="38"/>
      <c r="H40" s="38"/>
      <c r="I40" s="12"/>
      <c r="J40" s="35"/>
      <c r="K40" s="24"/>
    </row>
    <row r="41" spans="1:11" ht="21.95" customHeight="1">
      <c r="A41" s="11"/>
      <c r="B41" s="12"/>
      <c r="C41" s="72"/>
      <c r="D41" s="66"/>
      <c r="E41" s="12"/>
      <c r="F41" s="38"/>
      <c r="G41" s="38"/>
      <c r="H41" s="38"/>
      <c r="I41" s="12"/>
      <c r="J41" s="35"/>
      <c r="K41" s="24"/>
    </row>
    <row r="42" spans="1:11" ht="21.95" customHeight="1">
      <c r="A42" s="11"/>
      <c r="B42" s="12"/>
      <c r="C42" s="72"/>
      <c r="D42" s="66"/>
      <c r="E42" s="12"/>
      <c r="F42" s="38"/>
      <c r="G42" s="38"/>
      <c r="H42" s="36"/>
      <c r="I42" s="36"/>
      <c r="J42" s="35"/>
      <c r="K42" s="24"/>
    </row>
    <row r="43" spans="1:11" ht="21.95" customHeight="1">
      <c r="A43" s="11"/>
      <c r="B43" s="12"/>
      <c r="C43" s="72"/>
      <c r="D43" s="66"/>
      <c r="E43" s="12"/>
      <c r="F43" s="38"/>
      <c r="G43" s="38"/>
      <c r="H43" s="38"/>
      <c r="I43" s="12"/>
      <c r="J43" s="35"/>
      <c r="K43" s="24"/>
    </row>
    <row r="44" spans="1:11" ht="21.95" customHeight="1">
      <c r="A44" s="31"/>
      <c r="B44" s="12"/>
      <c r="C44" s="72"/>
      <c r="D44" s="66"/>
      <c r="E44" s="12"/>
      <c r="F44" s="38"/>
      <c r="G44" s="38"/>
      <c r="H44" s="38"/>
      <c r="I44" s="12"/>
      <c r="J44" s="35"/>
      <c r="K44" s="24"/>
    </row>
    <row r="45" spans="1:11" ht="21.95" customHeight="1">
      <c r="A45" s="13"/>
      <c r="B45" s="12"/>
      <c r="C45" s="72"/>
      <c r="D45" s="66"/>
      <c r="E45" s="12"/>
      <c r="F45" s="38"/>
      <c r="G45" s="38"/>
      <c r="H45" s="38"/>
      <c r="I45" s="12"/>
      <c r="J45" s="35"/>
      <c r="K45" s="24"/>
    </row>
    <row r="46" spans="1:11" ht="21.95" customHeight="1">
      <c r="A46" s="42"/>
      <c r="B46" s="12"/>
      <c r="C46" s="72"/>
      <c r="D46" s="66"/>
      <c r="E46" s="12"/>
      <c r="F46" s="38"/>
      <c r="G46" s="38"/>
      <c r="H46" s="38"/>
      <c r="I46" s="12"/>
      <c r="J46" s="35"/>
      <c r="K46" s="24"/>
    </row>
    <row r="47" spans="1:11" ht="21.95" customHeight="1">
      <c r="A47" s="43"/>
      <c r="B47" s="12"/>
      <c r="C47" s="72"/>
      <c r="D47" s="66"/>
      <c r="E47" s="12"/>
      <c r="F47" s="38"/>
      <c r="G47" s="38"/>
      <c r="H47" s="36"/>
      <c r="I47" s="36"/>
      <c r="J47" s="35"/>
      <c r="K47" s="24"/>
    </row>
    <row r="48" spans="1:11" ht="21" customHeight="1">
      <c r="A48" s="42"/>
      <c r="B48" s="12"/>
      <c r="C48" s="72"/>
      <c r="D48" s="66"/>
      <c r="E48" s="12"/>
      <c r="F48" s="38"/>
      <c r="G48" s="38"/>
      <c r="H48" s="38"/>
      <c r="I48" s="12"/>
      <c r="J48" s="35"/>
      <c r="K48" s="51"/>
    </row>
    <row r="49" spans="1:11" ht="21" customHeight="1">
      <c r="A49" s="43"/>
      <c r="B49" s="12"/>
      <c r="C49" s="72"/>
      <c r="D49" s="66"/>
      <c r="E49" s="12"/>
      <c r="F49" s="38"/>
      <c r="G49" s="38"/>
      <c r="H49" s="43"/>
      <c r="I49" s="43"/>
      <c r="J49" s="35"/>
      <c r="K49" s="12"/>
    </row>
    <row r="50" spans="1:11" ht="21" customHeight="1">
      <c r="A50" s="42"/>
      <c r="B50" s="12"/>
      <c r="C50" s="72"/>
      <c r="D50" s="66"/>
      <c r="E50" s="12"/>
      <c r="F50" s="38"/>
      <c r="G50" s="38"/>
      <c r="H50" s="45"/>
      <c r="I50" s="43"/>
      <c r="J50" s="35"/>
      <c r="K50" s="12"/>
    </row>
    <row r="51" spans="1:11" ht="21" customHeight="1">
      <c r="A51" s="46"/>
      <c r="B51" s="12"/>
      <c r="C51" s="72"/>
      <c r="D51" s="66"/>
      <c r="E51" s="12"/>
      <c r="F51" s="38"/>
      <c r="G51" s="38"/>
      <c r="H51" s="45"/>
      <c r="I51" s="43"/>
      <c r="J51" s="35"/>
      <c r="K51" s="52"/>
    </row>
    <row r="52" spans="1:11" ht="21" customHeight="1">
      <c r="A52" s="42"/>
      <c r="B52" s="12"/>
      <c r="C52" s="72"/>
      <c r="D52" s="66"/>
      <c r="E52" s="12"/>
      <c r="F52" s="38"/>
      <c r="G52" s="38"/>
      <c r="H52" s="45"/>
      <c r="I52" s="43"/>
      <c r="J52" s="35"/>
      <c r="K52" s="52"/>
    </row>
    <row r="53" spans="1:11" ht="21" customHeight="1">
      <c r="A53" s="46"/>
      <c r="B53" s="12"/>
      <c r="C53" s="72"/>
      <c r="D53" s="66"/>
      <c r="E53" s="12"/>
      <c r="F53" s="38"/>
      <c r="G53" s="38"/>
      <c r="H53" s="46"/>
      <c r="I53" s="46"/>
      <c r="J53" s="35"/>
      <c r="K53" s="52"/>
    </row>
    <row r="54" spans="1:11" ht="21" customHeight="1">
      <c r="A54" s="46"/>
      <c r="B54" s="46"/>
      <c r="C54" s="74"/>
      <c r="D54" s="66"/>
      <c r="E54" s="46"/>
      <c r="F54" s="47"/>
      <c r="G54" s="38"/>
      <c r="H54" s="46"/>
      <c r="I54" s="46"/>
      <c r="J54" s="35"/>
      <c r="K54" s="52"/>
    </row>
    <row r="55" spans="1:11" ht="21" customHeight="1">
      <c r="A55" s="48"/>
      <c r="B55" s="46"/>
      <c r="C55" s="74"/>
      <c r="D55" s="66"/>
      <c r="E55" s="46"/>
      <c r="F55" s="47"/>
      <c r="G55" s="38"/>
      <c r="H55" s="47"/>
      <c r="I55" s="46"/>
      <c r="J55" s="35"/>
      <c r="K55" s="49"/>
    </row>
    <row r="56" spans="1:11" ht="21" customHeight="1">
      <c r="A56" s="46"/>
      <c r="B56" s="46"/>
      <c r="C56" s="74"/>
      <c r="D56" s="66"/>
      <c r="E56" s="46"/>
      <c r="F56" s="47"/>
      <c r="G56" s="38"/>
      <c r="H56" s="47"/>
      <c r="I56" s="46"/>
      <c r="J56" s="35"/>
      <c r="K56" s="49"/>
    </row>
    <row r="57" spans="1:11" ht="21" customHeight="1">
      <c r="A57" s="49"/>
      <c r="B57" s="36"/>
      <c r="C57" s="88"/>
      <c r="D57" s="66"/>
      <c r="E57" s="49"/>
      <c r="F57" s="49"/>
      <c r="G57" s="38"/>
      <c r="H57" s="49"/>
      <c r="I57" s="49"/>
      <c r="J57" s="35"/>
      <c r="K57" s="49"/>
    </row>
    <row r="58" spans="1:11" ht="21" customHeight="1">
      <c r="A58" s="49"/>
      <c r="B58" s="36"/>
      <c r="C58" s="88"/>
      <c r="D58" s="66"/>
      <c r="E58" s="49"/>
      <c r="F58" s="49"/>
      <c r="G58" s="38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58">
        <f>COUNT(A10:A58)</f>
        <v>8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SUM(F10:F99)</f>
        <v>4010</v>
      </c>
      <c r="D60" s="15"/>
      <c r="E60" s="15"/>
      <c r="F60" s="133"/>
      <c r="G60" s="133"/>
      <c r="H60" s="133"/>
      <c r="I60" s="16"/>
      <c r="J60" s="16"/>
      <c r="K60" s="20"/>
    </row>
    <row r="61" spans="1:11" ht="21" customHeight="1">
      <c r="A61" s="132" t="s">
        <v>28</v>
      </c>
      <c r="B61" s="132"/>
      <c r="C61" s="50">
        <f>SUM(H10:H56)</f>
        <v>928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4" t="s">
        <v>29</v>
      </c>
      <c r="B62" s="132"/>
      <c r="C62" s="34">
        <f>SUM(J10:J58)</f>
        <v>243.52777777777777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34" t="s">
        <v>30</v>
      </c>
      <c r="B63" s="132"/>
      <c r="C63" s="14">
        <f>COUNTA(B10:B58)</f>
        <v>8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27" t="s">
        <v>31</v>
      </c>
      <c r="B64" s="127"/>
      <c r="C64" s="34">
        <f>C62/C63</f>
        <v>30.440972222222221</v>
      </c>
      <c r="D64" s="15"/>
      <c r="E64" s="15"/>
      <c r="F64" s="133"/>
      <c r="G64" s="133"/>
      <c r="H64" s="133"/>
      <c r="I64" s="133"/>
      <c r="J64" s="16"/>
      <c r="K64" s="135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K54"/>
  <sheetViews>
    <sheetView topLeftCell="A4" zoomScale="136" zoomScaleNormal="136" workbookViewId="0">
      <selection activeCell="A4" sqref="A4:K6"/>
    </sheetView>
  </sheetViews>
  <sheetFormatPr defaultColWidth="9" defaultRowHeight="15.75"/>
  <cols>
    <col min="1" max="1" width="10.375" customWidth="1"/>
    <col min="2" max="2" width="19.5" customWidth="1"/>
    <col min="3" max="3" width="15.375" customWidth="1"/>
    <col min="4" max="4" width="13.125" customWidth="1"/>
    <col min="5" max="5" width="12.75" customWidth="1"/>
    <col min="6" max="10" width="8.625" customWidth="1"/>
    <col min="11" max="11" width="13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96</v>
      </c>
      <c r="C7" s="123"/>
      <c r="D7" s="123"/>
      <c r="E7" s="123"/>
      <c r="F7" s="6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66" t="s">
        <v>32</v>
      </c>
      <c r="C10" s="66">
        <v>86901</v>
      </c>
      <c r="D10" s="12" t="s">
        <v>19</v>
      </c>
      <c r="E10" s="12">
        <v>8</v>
      </c>
      <c r="F10" s="12">
        <v>720</v>
      </c>
      <c r="G10" s="12">
        <f>SUM(H10+I10)</f>
        <v>720</v>
      </c>
      <c r="H10" s="105">
        <v>720</v>
      </c>
      <c r="I10" s="12"/>
      <c r="J10" s="35">
        <f t="shared" ref="J10:J17" si="0">H10/F10*100</f>
        <v>100</v>
      </c>
      <c r="K10" s="24"/>
    </row>
    <row r="11" spans="1:11" ht="21.95" customHeight="1">
      <c r="A11" s="28">
        <v>44840</v>
      </c>
      <c r="B11" s="66" t="s">
        <v>32</v>
      </c>
      <c r="C11" s="66">
        <v>86901</v>
      </c>
      <c r="D11" s="12" t="s">
        <v>19</v>
      </c>
      <c r="E11" s="12">
        <v>8</v>
      </c>
      <c r="F11" s="12">
        <v>720</v>
      </c>
      <c r="G11" s="12">
        <f t="shared" ref="G11:G17" si="1">SUM(H11+I11)</f>
        <v>720</v>
      </c>
      <c r="H11" s="105">
        <v>720</v>
      </c>
      <c r="I11" s="12"/>
      <c r="J11" s="35">
        <f t="shared" si="0"/>
        <v>100</v>
      </c>
      <c r="K11" s="24"/>
    </row>
    <row r="12" spans="1:11" ht="21.95" customHeight="1">
      <c r="A12" s="27">
        <v>44841</v>
      </c>
      <c r="B12" s="66" t="s">
        <v>32</v>
      </c>
      <c r="C12" s="66">
        <v>86901</v>
      </c>
      <c r="D12" s="12" t="s">
        <v>19</v>
      </c>
      <c r="E12" s="12">
        <v>8</v>
      </c>
      <c r="F12" s="12">
        <v>720</v>
      </c>
      <c r="G12" s="12">
        <f t="shared" si="1"/>
        <v>720</v>
      </c>
      <c r="H12" s="105">
        <v>720</v>
      </c>
      <c r="I12" s="12"/>
      <c r="J12" s="35">
        <f t="shared" si="0"/>
        <v>100</v>
      </c>
      <c r="K12" s="24"/>
    </row>
    <row r="13" spans="1:11" ht="21.95" customHeight="1">
      <c r="A13" s="29">
        <v>44844</v>
      </c>
      <c r="B13" s="66" t="s">
        <v>32</v>
      </c>
      <c r="C13" s="66">
        <v>86901</v>
      </c>
      <c r="D13" s="12" t="s">
        <v>19</v>
      </c>
      <c r="E13" s="12">
        <v>8</v>
      </c>
      <c r="F13" s="12">
        <v>424</v>
      </c>
      <c r="G13" s="12">
        <f t="shared" si="1"/>
        <v>424</v>
      </c>
      <c r="H13" s="105">
        <v>424</v>
      </c>
      <c r="I13" s="12"/>
      <c r="J13" s="35">
        <f t="shared" si="0"/>
        <v>100</v>
      </c>
      <c r="K13" s="24"/>
    </row>
    <row r="14" spans="1:11" ht="21.95" customHeight="1">
      <c r="A14" s="29">
        <v>44845</v>
      </c>
      <c r="B14" s="66" t="s">
        <v>138</v>
      </c>
      <c r="C14" s="66" t="s">
        <v>39</v>
      </c>
      <c r="D14" s="12" t="s">
        <v>19</v>
      </c>
      <c r="E14" s="12">
        <v>8</v>
      </c>
      <c r="F14" s="12">
        <v>1000</v>
      </c>
      <c r="G14" s="12">
        <f t="shared" si="1"/>
        <v>1000</v>
      </c>
      <c r="H14" s="105">
        <v>1000</v>
      </c>
      <c r="I14" s="12"/>
      <c r="J14" s="35">
        <f t="shared" si="0"/>
        <v>100</v>
      </c>
      <c r="K14" s="24"/>
    </row>
    <row r="15" spans="1:11" ht="21.95" customHeight="1">
      <c r="A15" s="28">
        <v>44846</v>
      </c>
      <c r="B15" s="66" t="s">
        <v>50</v>
      </c>
      <c r="C15" s="66" t="s">
        <v>42</v>
      </c>
      <c r="D15" s="12" t="s">
        <v>19</v>
      </c>
      <c r="E15" s="12">
        <v>8</v>
      </c>
      <c r="F15" s="12">
        <v>1200</v>
      </c>
      <c r="G15" s="12">
        <f t="shared" si="1"/>
        <v>1200</v>
      </c>
      <c r="H15" s="105">
        <v>1200</v>
      </c>
      <c r="I15" s="12"/>
      <c r="J15" s="35">
        <f t="shared" si="0"/>
        <v>100</v>
      </c>
      <c r="K15" s="24"/>
    </row>
    <row r="16" spans="1:11" ht="21.95" customHeight="1">
      <c r="A16" s="28">
        <v>44847</v>
      </c>
      <c r="B16" s="66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720</v>
      </c>
      <c r="H16" s="105">
        <v>720</v>
      </c>
      <c r="I16" s="12"/>
      <c r="J16" s="35">
        <f t="shared" si="0"/>
        <v>100</v>
      </c>
      <c r="K16" s="24"/>
    </row>
    <row r="17" spans="1:11" ht="21.95" customHeight="1">
      <c r="A17" s="28">
        <v>44848</v>
      </c>
      <c r="B17" s="66" t="s">
        <v>32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si="1"/>
        <v>720</v>
      </c>
      <c r="H17" s="105">
        <v>720</v>
      </c>
      <c r="I17" s="12"/>
      <c r="J17" s="35">
        <f t="shared" si="0"/>
        <v>100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30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30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30"/>
      <c r="B23" s="12"/>
      <c r="C23" s="12"/>
      <c r="D23" s="12"/>
      <c r="E23" s="12"/>
      <c r="F23" s="12"/>
      <c r="G23" s="36"/>
      <c r="H23" s="36"/>
      <c r="I23" s="36"/>
      <c r="J23" s="35"/>
      <c r="K23" s="24"/>
    </row>
    <row r="24" spans="1:11" ht="21.95" customHeight="1">
      <c r="A24" s="30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30"/>
      <c r="B25" s="12"/>
      <c r="C25" s="12"/>
      <c r="D25" s="12"/>
      <c r="E25" s="12"/>
      <c r="F25" s="12"/>
      <c r="G25" s="56"/>
      <c r="H25" s="12"/>
      <c r="I25" s="12"/>
      <c r="J25" s="35"/>
      <c r="K25" s="24"/>
    </row>
    <row r="26" spans="1:11" ht="21.95" customHeight="1">
      <c r="A26" s="30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0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6224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6224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800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B75F-6332-4EA2-9E05-D7D8F8E606A9}">
  <dimension ref="A1:K54"/>
  <sheetViews>
    <sheetView topLeftCell="A9" zoomScale="85" zoomScaleNormal="85" workbookViewId="0">
      <selection activeCell="B25" sqref="B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215</v>
      </c>
      <c r="C7" s="123"/>
      <c r="D7" s="123"/>
      <c r="E7" s="123"/>
      <c r="F7" s="102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110</v>
      </c>
      <c r="C10" s="66">
        <v>39009</v>
      </c>
      <c r="D10" s="105" t="s">
        <v>19</v>
      </c>
      <c r="E10" s="105">
        <v>8</v>
      </c>
      <c r="F10" s="105">
        <v>760</v>
      </c>
      <c r="G10" s="105">
        <f>SUM(H10+I10)</f>
        <v>791</v>
      </c>
      <c r="H10" s="105">
        <v>784</v>
      </c>
      <c r="I10" s="105">
        <v>7</v>
      </c>
      <c r="J10" s="35">
        <f t="shared" ref="J10:J25" si="0">H10/F10*100</f>
        <v>103.15789473684211</v>
      </c>
      <c r="K10" s="24"/>
    </row>
    <row r="11" spans="1:11" ht="21.95" customHeight="1">
      <c r="A11" s="28">
        <v>44860</v>
      </c>
      <c r="B11" s="66" t="s">
        <v>110</v>
      </c>
      <c r="C11" s="66">
        <v>39009</v>
      </c>
      <c r="D11" s="105" t="s">
        <v>19</v>
      </c>
      <c r="E11" s="105">
        <v>8</v>
      </c>
      <c r="F11" s="105">
        <v>760</v>
      </c>
      <c r="G11" s="105">
        <f t="shared" ref="G11:G16" si="1">SUM(H11+I11)</f>
        <v>792</v>
      </c>
      <c r="H11" s="105">
        <v>784</v>
      </c>
      <c r="I11" s="105">
        <v>8</v>
      </c>
      <c r="J11" s="35">
        <f t="shared" si="0"/>
        <v>103.15789473684211</v>
      </c>
      <c r="K11" s="24"/>
    </row>
    <row r="12" spans="1:11" ht="21.95" customHeight="1">
      <c r="A12" s="27">
        <v>44861</v>
      </c>
      <c r="B12" s="66" t="s">
        <v>110</v>
      </c>
      <c r="C12" s="66">
        <v>39009</v>
      </c>
      <c r="D12" s="105" t="s">
        <v>19</v>
      </c>
      <c r="E12" s="105">
        <v>8</v>
      </c>
      <c r="F12" s="105">
        <v>760</v>
      </c>
      <c r="G12" s="105">
        <f t="shared" si="1"/>
        <v>760</v>
      </c>
      <c r="H12" s="105">
        <v>760</v>
      </c>
      <c r="I12" s="105"/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110</v>
      </c>
      <c r="C13" s="66">
        <v>39009</v>
      </c>
      <c r="D13" s="105" t="s">
        <v>19</v>
      </c>
      <c r="E13" s="105">
        <v>8</v>
      </c>
      <c r="F13" s="105">
        <v>760</v>
      </c>
      <c r="G13" s="105">
        <f t="shared" si="1"/>
        <v>761</v>
      </c>
      <c r="H13" s="105">
        <v>760</v>
      </c>
      <c r="I13" s="105">
        <v>1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110</v>
      </c>
      <c r="C14" s="66">
        <v>39009</v>
      </c>
      <c r="D14" s="105" t="s">
        <v>19</v>
      </c>
      <c r="E14" s="105">
        <v>8</v>
      </c>
      <c r="F14" s="105">
        <v>760</v>
      </c>
      <c r="G14" s="105">
        <f t="shared" si="1"/>
        <v>760</v>
      </c>
      <c r="H14" s="105">
        <v>760</v>
      </c>
      <c r="I14" s="105"/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110</v>
      </c>
      <c r="C15" s="66">
        <v>39009</v>
      </c>
      <c r="D15" s="105" t="s">
        <v>19</v>
      </c>
      <c r="E15" s="105">
        <v>8</v>
      </c>
      <c r="F15" s="105">
        <v>760</v>
      </c>
      <c r="G15" s="105">
        <f t="shared" si="1"/>
        <v>803</v>
      </c>
      <c r="H15" s="105">
        <v>800</v>
      </c>
      <c r="I15" s="105">
        <v>3</v>
      </c>
      <c r="J15" s="35">
        <f t="shared" si="0"/>
        <v>105.26315789473684</v>
      </c>
      <c r="K15" s="24"/>
    </row>
    <row r="16" spans="1:11" ht="21.95" customHeight="1">
      <c r="A16" s="28">
        <v>44867</v>
      </c>
      <c r="B16" s="66" t="s">
        <v>124</v>
      </c>
      <c r="C16" s="66" t="s">
        <v>152</v>
      </c>
      <c r="D16" s="105" t="s">
        <v>19</v>
      </c>
      <c r="E16" s="105">
        <v>8</v>
      </c>
      <c r="F16" s="105">
        <v>760</v>
      </c>
      <c r="G16" s="105">
        <f t="shared" si="1"/>
        <v>760</v>
      </c>
      <c r="H16" s="105">
        <v>760</v>
      </c>
      <c r="I16" s="105"/>
      <c r="J16" s="35">
        <f t="shared" si="0"/>
        <v>100</v>
      </c>
      <c r="K16" s="24"/>
    </row>
    <row r="17" spans="1:11" ht="21.95" customHeight="1">
      <c r="A17" s="28">
        <v>44868</v>
      </c>
      <c r="B17" s="66" t="s">
        <v>124</v>
      </c>
      <c r="C17" s="66" t="s">
        <v>152</v>
      </c>
      <c r="D17" s="105" t="s">
        <v>19</v>
      </c>
      <c r="E17" s="105">
        <v>8</v>
      </c>
      <c r="F17" s="105">
        <v>760</v>
      </c>
      <c r="G17" s="105">
        <f t="shared" ref="G17:G21" si="2">SUM(H17+I17)</f>
        <v>765</v>
      </c>
      <c r="H17" s="105">
        <v>760</v>
      </c>
      <c r="I17" s="105">
        <v>5</v>
      </c>
      <c r="J17" s="35">
        <f t="shared" si="0"/>
        <v>100</v>
      </c>
      <c r="K17" s="24"/>
    </row>
    <row r="18" spans="1:11" ht="21.95" customHeight="1">
      <c r="A18" s="28">
        <v>44869</v>
      </c>
      <c r="B18" s="66" t="s">
        <v>110</v>
      </c>
      <c r="C18" s="66">
        <v>39009</v>
      </c>
      <c r="D18" s="105" t="s">
        <v>19</v>
      </c>
      <c r="E18" s="105">
        <v>8</v>
      </c>
      <c r="F18" s="105">
        <v>760</v>
      </c>
      <c r="G18" s="105">
        <f t="shared" si="2"/>
        <v>800</v>
      </c>
      <c r="H18" s="105">
        <v>800</v>
      </c>
      <c r="I18" s="105"/>
      <c r="J18" s="35">
        <f t="shared" si="0"/>
        <v>105.26315789473684</v>
      </c>
      <c r="K18" s="24"/>
    </row>
    <row r="19" spans="1:11" ht="21.95" customHeight="1">
      <c r="A19" s="28">
        <v>44872</v>
      </c>
      <c r="B19" s="66" t="s">
        <v>124</v>
      </c>
      <c r="C19" s="66" t="s">
        <v>152</v>
      </c>
      <c r="D19" s="105" t="s">
        <v>19</v>
      </c>
      <c r="E19" s="105">
        <v>8</v>
      </c>
      <c r="F19" s="105">
        <v>760</v>
      </c>
      <c r="G19" s="105">
        <f t="shared" si="2"/>
        <v>767</v>
      </c>
      <c r="H19" s="105">
        <v>760</v>
      </c>
      <c r="I19" s="105">
        <v>7</v>
      </c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124</v>
      </c>
      <c r="C20" s="66" t="s">
        <v>152</v>
      </c>
      <c r="D20" s="105" t="s">
        <v>19</v>
      </c>
      <c r="E20" s="105">
        <v>8</v>
      </c>
      <c r="F20" s="105">
        <v>760</v>
      </c>
      <c r="G20" s="105">
        <f t="shared" si="2"/>
        <v>760</v>
      </c>
      <c r="H20" s="105">
        <v>760</v>
      </c>
      <c r="I20" s="105"/>
      <c r="J20" s="35">
        <f t="shared" si="0"/>
        <v>100</v>
      </c>
      <c r="K20" s="24"/>
    </row>
    <row r="21" spans="1:11" ht="21.95" customHeight="1">
      <c r="A21" s="29">
        <v>44874</v>
      </c>
      <c r="B21" s="66" t="s">
        <v>124</v>
      </c>
      <c r="C21" s="66" t="s">
        <v>152</v>
      </c>
      <c r="D21" s="105" t="s">
        <v>19</v>
      </c>
      <c r="E21" s="105">
        <v>8</v>
      </c>
      <c r="F21" s="105">
        <v>760</v>
      </c>
      <c r="G21" s="105">
        <f t="shared" si="2"/>
        <v>768</v>
      </c>
      <c r="H21" s="105">
        <v>760</v>
      </c>
      <c r="I21" s="105">
        <v>8</v>
      </c>
      <c r="J21" s="35">
        <f t="shared" si="0"/>
        <v>100</v>
      </c>
      <c r="K21" s="24"/>
    </row>
    <row r="22" spans="1:11" ht="21.95" customHeight="1">
      <c r="A22" s="29">
        <v>44875</v>
      </c>
      <c r="B22" s="66" t="s">
        <v>124</v>
      </c>
      <c r="C22" s="66" t="s">
        <v>152</v>
      </c>
      <c r="D22" s="105" t="s">
        <v>19</v>
      </c>
      <c r="E22" s="105">
        <v>8</v>
      </c>
      <c r="F22" s="105">
        <v>760</v>
      </c>
      <c r="G22" s="105">
        <f t="shared" ref="G22:G25" si="3">SUM(H22+I22)</f>
        <v>760</v>
      </c>
      <c r="H22" s="105">
        <v>760</v>
      </c>
      <c r="I22" s="105"/>
      <c r="J22" s="35">
        <f t="shared" si="0"/>
        <v>100</v>
      </c>
      <c r="K22" s="24"/>
    </row>
    <row r="23" spans="1:11" ht="21.95" customHeight="1">
      <c r="A23" s="29">
        <v>44876</v>
      </c>
      <c r="B23" s="66" t="s">
        <v>124</v>
      </c>
      <c r="C23" s="66" t="s">
        <v>152</v>
      </c>
      <c r="D23" s="105" t="s">
        <v>19</v>
      </c>
      <c r="E23" s="105">
        <v>8</v>
      </c>
      <c r="F23" s="105">
        <v>760</v>
      </c>
      <c r="G23" s="105">
        <f t="shared" si="3"/>
        <v>765</v>
      </c>
      <c r="H23" s="105">
        <v>760</v>
      </c>
      <c r="I23" s="104">
        <v>5</v>
      </c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124</v>
      </c>
      <c r="C24" s="66" t="s">
        <v>152</v>
      </c>
      <c r="D24" s="105" t="s">
        <v>19</v>
      </c>
      <c r="E24" s="105">
        <v>8</v>
      </c>
      <c r="F24" s="105">
        <v>760</v>
      </c>
      <c r="G24" s="105">
        <f t="shared" si="3"/>
        <v>760</v>
      </c>
      <c r="H24" s="105">
        <v>760</v>
      </c>
      <c r="I24" s="105"/>
      <c r="J24" s="35">
        <f t="shared" si="0"/>
        <v>100</v>
      </c>
      <c r="K24" s="24"/>
    </row>
    <row r="25" spans="1:11" ht="21.95" customHeight="1">
      <c r="A25" s="29">
        <v>44880</v>
      </c>
      <c r="B25" s="66" t="s">
        <v>124</v>
      </c>
      <c r="C25" s="66" t="s">
        <v>152</v>
      </c>
      <c r="D25" s="105" t="s">
        <v>19</v>
      </c>
      <c r="E25" s="105">
        <v>8</v>
      </c>
      <c r="F25" s="105">
        <v>760</v>
      </c>
      <c r="G25" s="105">
        <f t="shared" si="3"/>
        <v>763</v>
      </c>
      <c r="H25" s="105">
        <v>760</v>
      </c>
      <c r="I25" s="105">
        <v>3</v>
      </c>
      <c r="J25" s="35">
        <f t="shared" si="0"/>
        <v>100</v>
      </c>
      <c r="K25" s="24"/>
    </row>
    <row r="26" spans="1:11" ht="21.95" customHeight="1">
      <c r="A26" s="31"/>
      <c r="B26" s="105"/>
      <c r="C26" s="105"/>
      <c r="D26" s="66"/>
      <c r="E26" s="105"/>
      <c r="F26" s="105"/>
      <c r="G26" s="105"/>
      <c r="H26" s="105"/>
      <c r="I26" s="105"/>
      <c r="J26" s="35"/>
      <c r="K26" s="24"/>
    </row>
    <row r="27" spans="1:11" ht="21.95" customHeight="1">
      <c r="A27" s="31"/>
      <c r="B27" s="105"/>
      <c r="C27" s="105"/>
      <c r="D27" s="66"/>
      <c r="E27" s="105"/>
      <c r="F27" s="105"/>
      <c r="G27" s="105"/>
      <c r="H27" s="105"/>
      <c r="I27" s="105"/>
      <c r="J27" s="35"/>
      <c r="K27" s="24"/>
    </row>
    <row r="28" spans="1:11" ht="21.95" customHeight="1">
      <c r="A28" s="31"/>
      <c r="B28" s="105"/>
      <c r="C28" s="105"/>
      <c r="D28" s="66"/>
      <c r="E28" s="105"/>
      <c r="F28" s="105"/>
      <c r="G28" s="105"/>
      <c r="H28" s="105"/>
      <c r="I28" s="105"/>
      <c r="J28" s="35"/>
      <c r="K28" s="24"/>
    </row>
    <row r="29" spans="1:11" ht="21.95" customHeight="1">
      <c r="A29" s="31"/>
      <c r="B29" s="105"/>
      <c r="C29" s="105"/>
      <c r="D29" s="66"/>
      <c r="E29" s="105"/>
      <c r="F29" s="105"/>
      <c r="G29" s="105"/>
      <c r="H29" s="105"/>
      <c r="I29" s="105"/>
      <c r="J29" s="35"/>
      <c r="K29" s="24"/>
    </row>
    <row r="30" spans="1:11" ht="21.95" customHeight="1">
      <c r="A30" s="31"/>
      <c r="B30" s="105"/>
      <c r="C30" s="105"/>
      <c r="D30" s="66"/>
      <c r="E30" s="105"/>
      <c r="F30" s="105"/>
      <c r="G30" s="105"/>
      <c r="H30" s="105"/>
      <c r="I30" s="105"/>
      <c r="J30" s="35"/>
      <c r="K30" s="24"/>
    </row>
    <row r="31" spans="1:11" ht="21.95" customHeight="1">
      <c r="A31" s="32"/>
      <c r="B31" s="105"/>
      <c r="C31" s="105"/>
      <c r="D31" s="66"/>
      <c r="E31" s="105"/>
      <c r="F31" s="105"/>
      <c r="G31" s="105"/>
      <c r="H31" s="105"/>
      <c r="I31" s="104"/>
      <c r="J31" s="35"/>
      <c r="K31" s="24"/>
    </row>
    <row r="32" spans="1:11" ht="21.95" customHeight="1">
      <c r="A32" s="33"/>
      <c r="B32" s="105"/>
      <c r="C32" s="105"/>
      <c r="D32" s="66"/>
      <c r="E32" s="105"/>
      <c r="F32" s="105"/>
      <c r="G32" s="105"/>
      <c r="H32" s="105"/>
      <c r="I32" s="105"/>
      <c r="J32" s="35"/>
      <c r="K32" s="24"/>
    </row>
    <row r="33" spans="1:11" ht="21.95" customHeight="1">
      <c r="A33" s="31"/>
      <c r="B33" s="105"/>
      <c r="C33" s="105"/>
      <c r="D33" s="66"/>
      <c r="E33" s="105"/>
      <c r="F33" s="105"/>
      <c r="G33" s="105"/>
      <c r="H33" s="105"/>
      <c r="I33" s="105"/>
      <c r="J33" s="35"/>
      <c r="K33" s="24"/>
    </row>
    <row r="34" spans="1:11" ht="21.95" customHeight="1">
      <c r="A34" s="31"/>
      <c r="B34" s="105"/>
      <c r="C34" s="105"/>
      <c r="D34" s="66"/>
      <c r="E34" s="105"/>
      <c r="F34" s="105"/>
      <c r="G34" s="105"/>
      <c r="H34" s="105"/>
      <c r="I34" s="104"/>
      <c r="J34" s="35"/>
      <c r="K34" s="24"/>
    </row>
    <row r="35" spans="1:11" ht="21.95" customHeight="1">
      <c r="A35" s="11"/>
      <c r="B35" s="105"/>
      <c r="C35" s="105"/>
      <c r="D35" s="66"/>
      <c r="E35" s="105"/>
      <c r="F35" s="105"/>
      <c r="G35" s="105"/>
      <c r="H35" s="105"/>
      <c r="I35" s="105"/>
      <c r="J35" s="35"/>
      <c r="K35" s="24"/>
    </row>
    <row r="36" spans="1:11" ht="21.95" customHeight="1">
      <c r="A36" s="11"/>
      <c r="B36" s="105"/>
      <c r="C36" s="105"/>
      <c r="D36" s="66"/>
      <c r="E36" s="105"/>
      <c r="F36" s="105"/>
      <c r="G36" s="105"/>
      <c r="H36" s="105"/>
      <c r="I36" s="105"/>
      <c r="J36" s="35"/>
      <c r="K36" s="24"/>
    </row>
    <row r="37" spans="1:11" ht="21.95" customHeight="1">
      <c r="A37" s="11"/>
      <c r="B37" s="105"/>
      <c r="C37" s="105"/>
      <c r="D37" s="66"/>
      <c r="E37" s="105"/>
      <c r="F37" s="105"/>
      <c r="G37" s="105"/>
      <c r="H37" s="105"/>
      <c r="I37" s="105"/>
      <c r="J37" s="35"/>
      <c r="K37" s="24"/>
    </row>
    <row r="38" spans="1:11" ht="21.95" customHeight="1">
      <c r="A38" s="11"/>
      <c r="B38" s="105"/>
      <c r="C38" s="105"/>
      <c r="D38" s="66"/>
      <c r="E38" s="105"/>
      <c r="F38" s="105"/>
      <c r="G38" s="105"/>
      <c r="H38" s="105"/>
      <c r="I38" s="105"/>
      <c r="J38" s="35"/>
      <c r="K38" s="24"/>
    </row>
    <row r="39" spans="1:11" ht="21.95" customHeight="1">
      <c r="A39" s="11"/>
      <c r="B39" s="105"/>
      <c r="C39" s="105"/>
      <c r="D39" s="66"/>
      <c r="E39" s="105"/>
      <c r="F39" s="105"/>
      <c r="G39" s="105"/>
      <c r="H39" s="105"/>
      <c r="I39" s="105"/>
      <c r="J39" s="35"/>
      <c r="K39" s="24"/>
    </row>
    <row r="40" spans="1:11" ht="21.95" customHeight="1">
      <c r="A40" s="11"/>
      <c r="B40" s="105"/>
      <c r="C40" s="105"/>
      <c r="D40" s="66"/>
      <c r="E40" s="105"/>
      <c r="F40" s="105"/>
      <c r="G40" s="105"/>
      <c r="H40" s="105"/>
      <c r="I40" s="105"/>
      <c r="J40" s="35"/>
      <c r="K40" s="24"/>
    </row>
    <row r="41" spans="1:11" ht="21.95" customHeight="1">
      <c r="A41" s="11"/>
      <c r="B41" s="105"/>
      <c r="C41" s="105"/>
      <c r="D41" s="66"/>
      <c r="E41" s="105"/>
      <c r="F41" s="105"/>
      <c r="G41" s="105"/>
      <c r="H41" s="105"/>
      <c r="I41" s="105"/>
      <c r="J41" s="35"/>
      <c r="K41" s="24"/>
    </row>
    <row r="42" spans="1:11" ht="21.95" customHeight="1">
      <c r="A42" s="11"/>
      <c r="B42" s="105"/>
      <c r="C42" s="105"/>
      <c r="D42" s="66"/>
      <c r="E42" s="105"/>
      <c r="F42" s="105"/>
      <c r="G42" s="105"/>
      <c r="H42" s="105"/>
      <c r="I42" s="105"/>
      <c r="J42" s="35"/>
      <c r="K42" s="24"/>
    </row>
    <row r="43" spans="1:11" ht="21.95" customHeight="1">
      <c r="A43" s="11"/>
      <c r="B43" s="105"/>
      <c r="C43" s="105"/>
      <c r="D43" s="66"/>
      <c r="E43" s="105"/>
      <c r="F43" s="105"/>
      <c r="G43" s="105"/>
      <c r="H43" s="105"/>
      <c r="I43" s="105"/>
      <c r="J43" s="35"/>
      <c r="K43" s="24"/>
    </row>
    <row r="44" spans="1:11" ht="21.95" customHeight="1">
      <c r="A44" s="11"/>
      <c r="B44" s="105"/>
      <c r="C44" s="105"/>
      <c r="D44" s="66"/>
      <c r="E44" s="105"/>
      <c r="F44" s="105"/>
      <c r="G44" s="105"/>
      <c r="H44" s="105"/>
      <c r="I44" s="105"/>
      <c r="J44" s="35"/>
      <c r="K44" s="24"/>
    </row>
    <row r="45" spans="1:11" ht="21.95" customHeight="1">
      <c r="A45" s="11"/>
      <c r="B45" s="105"/>
      <c r="C45" s="105"/>
      <c r="D45" s="66"/>
      <c r="E45" s="105"/>
      <c r="F45" s="105"/>
      <c r="G45" s="105"/>
      <c r="H45" s="105"/>
      <c r="I45" s="105"/>
      <c r="J45" s="35"/>
      <c r="K45" s="24"/>
    </row>
    <row r="46" spans="1:11" ht="21.95" customHeight="1">
      <c r="A46" s="11"/>
      <c r="B46" s="105"/>
      <c r="C46" s="105"/>
      <c r="D46" s="66"/>
      <c r="E46" s="105"/>
      <c r="F46" s="105"/>
      <c r="G46" s="105"/>
      <c r="H46" s="105"/>
      <c r="I46" s="105"/>
      <c r="J46" s="35"/>
      <c r="K46" s="24"/>
    </row>
    <row r="47" spans="1:11" ht="21.95" customHeight="1">
      <c r="A47" s="13"/>
      <c r="B47" s="105"/>
      <c r="C47" s="105"/>
      <c r="D47" s="66"/>
      <c r="E47" s="105"/>
      <c r="F47" s="105"/>
      <c r="G47" s="105"/>
      <c r="H47" s="105"/>
      <c r="I47" s="105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12160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12288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1616.8421052631579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96">
        <f>COUNTA(B10:B47)</f>
        <v>16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101.05263157894737</v>
      </c>
      <c r="D53" s="15"/>
      <c r="E53" s="15"/>
      <c r="F53" s="133"/>
      <c r="G53" s="133"/>
      <c r="H53" s="133"/>
      <c r="I53" s="133"/>
      <c r="J53" s="9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K54"/>
  <sheetViews>
    <sheetView topLeftCell="A50" zoomScale="60" zoomScaleNormal="60" workbookViewId="0">
      <selection activeCell="C53" sqref="C53"/>
    </sheetView>
  </sheetViews>
  <sheetFormatPr defaultColWidth="9" defaultRowHeight="15.75"/>
  <cols>
    <col min="1" max="1" width="11.375" customWidth="1"/>
    <col min="2" max="2" width="19.5" customWidth="1"/>
    <col min="3" max="3" width="16" customWidth="1"/>
    <col min="4" max="4" width="13.125" customWidth="1"/>
    <col min="5" max="5" width="12.75" customWidth="1"/>
    <col min="6" max="10" width="8.625" customWidth="1"/>
    <col min="11" max="11" width="12.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97</v>
      </c>
      <c r="C7" s="123"/>
      <c r="D7" s="123"/>
      <c r="E7" s="123"/>
      <c r="F7" s="6" t="s">
        <v>3</v>
      </c>
      <c r="G7" s="123" t="s">
        <v>193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66" t="s">
        <v>32</v>
      </c>
      <c r="C10" s="66">
        <v>86901</v>
      </c>
      <c r="D10" s="12" t="s">
        <v>19</v>
      </c>
      <c r="E10" s="12">
        <v>8</v>
      </c>
      <c r="F10" s="12">
        <v>720</v>
      </c>
      <c r="G10" s="12">
        <f>SUM(H10+I10)</f>
        <v>186</v>
      </c>
      <c r="H10" s="12">
        <v>179</v>
      </c>
      <c r="I10" s="12">
        <v>7</v>
      </c>
      <c r="J10" s="35">
        <f t="shared" ref="J10:J16" si="0">H10/F10*100</f>
        <v>24.861111111111111</v>
      </c>
      <c r="K10" s="24"/>
    </row>
    <row r="11" spans="1:11" ht="21.95" customHeight="1">
      <c r="A11" s="28">
        <v>44840</v>
      </c>
      <c r="B11" s="66" t="s">
        <v>32</v>
      </c>
      <c r="C11" s="66">
        <v>86901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136</v>
      </c>
      <c r="H11" s="12">
        <v>136</v>
      </c>
      <c r="I11" s="12"/>
      <c r="J11" s="35">
        <f t="shared" si="0"/>
        <v>18.888888888888889</v>
      </c>
      <c r="K11" s="24"/>
    </row>
    <row r="12" spans="1:11" ht="21.95" customHeight="1">
      <c r="A12" s="27">
        <v>44841</v>
      </c>
      <c r="B12" s="66" t="s">
        <v>32</v>
      </c>
      <c r="C12" s="66">
        <v>86901</v>
      </c>
      <c r="D12" s="12" t="s">
        <v>19</v>
      </c>
      <c r="E12" s="12">
        <v>8</v>
      </c>
      <c r="F12" s="12">
        <v>720</v>
      </c>
      <c r="G12" s="12">
        <f t="shared" si="1"/>
        <v>196</v>
      </c>
      <c r="H12" s="12">
        <v>196</v>
      </c>
      <c r="I12" s="12"/>
      <c r="J12" s="35">
        <f t="shared" si="0"/>
        <v>27.222222222222221</v>
      </c>
      <c r="K12" s="24"/>
    </row>
    <row r="13" spans="1:11" ht="21.95" customHeight="1">
      <c r="A13" s="29">
        <v>44844</v>
      </c>
      <c r="B13" s="66" t="s">
        <v>32</v>
      </c>
      <c r="C13" s="66">
        <v>86901</v>
      </c>
      <c r="D13" s="12" t="s">
        <v>19</v>
      </c>
      <c r="E13" s="12">
        <v>8</v>
      </c>
      <c r="F13" s="12">
        <v>424</v>
      </c>
      <c r="G13" s="12">
        <f t="shared" si="1"/>
        <v>195</v>
      </c>
      <c r="H13" s="12">
        <v>170</v>
      </c>
      <c r="I13" s="12">
        <v>25</v>
      </c>
      <c r="J13" s="35">
        <f t="shared" si="0"/>
        <v>40.094339622641513</v>
      </c>
      <c r="K13" s="24"/>
    </row>
    <row r="14" spans="1:11" ht="21.95" customHeight="1">
      <c r="A14" s="29">
        <v>44845</v>
      </c>
      <c r="B14" s="66" t="s">
        <v>138</v>
      </c>
      <c r="C14" s="66" t="s">
        <v>39</v>
      </c>
      <c r="D14" s="12" t="s">
        <v>19</v>
      </c>
      <c r="E14" s="12">
        <v>8</v>
      </c>
      <c r="F14" s="12">
        <v>1000</v>
      </c>
      <c r="G14" s="12">
        <f t="shared" si="1"/>
        <v>260</v>
      </c>
      <c r="H14" s="12">
        <v>238</v>
      </c>
      <c r="I14" s="12">
        <v>22</v>
      </c>
      <c r="J14" s="35">
        <f t="shared" si="0"/>
        <v>23.799999999999997</v>
      </c>
      <c r="K14" s="24"/>
    </row>
    <row r="15" spans="1:11" ht="21.95" customHeight="1">
      <c r="A15" s="28">
        <v>44846</v>
      </c>
      <c r="B15" s="66" t="s">
        <v>50</v>
      </c>
      <c r="C15" s="66" t="s">
        <v>42</v>
      </c>
      <c r="D15" s="12" t="s">
        <v>19</v>
      </c>
      <c r="E15" s="12">
        <v>8</v>
      </c>
      <c r="F15" s="12">
        <v>1200</v>
      </c>
      <c r="G15" s="12">
        <f t="shared" si="1"/>
        <v>239</v>
      </c>
      <c r="H15" s="12">
        <v>232</v>
      </c>
      <c r="I15" s="12">
        <v>7</v>
      </c>
      <c r="J15" s="35">
        <f t="shared" si="0"/>
        <v>19.333333333333332</v>
      </c>
      <c r="K15" s="24"/>
    </row>
    <row r="16" spans="1:11" ht="21.95" customHeight="1">
      <c r="A16" s="28">
        <v>44847</v>
      </c>
      <c r="B16" s="66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205</v>
      </c>
      <c r="H16" s="12">
        <v>205</v>
      </c>
      <c r="I16" s="12"/>
      <c r="J16" s="35">
        <f t="shared" si="0"/>
        <v>28.472222222222221</v>
      </c>
      <c r="K16" s="24"/>
    </row>
    <row r="17" spans="1:11" ht="21.95" customHeight="1">
      <c r="A17" s="28">
        <v>44848</v>
      </c>
      <c r="B17" s="66" t="s">
        <v>32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ref="G17" si="2">SUM(H17+I17)</f>
        <v>205</v>
      </c>
      <c r="H17" s="12">
        <v>205</v>
      </c>
      <c r="I17" s="12"/>
      <c r="J17" s="35">
        <f t="shared" ref="J17" si="3">H17/F17*100</f>
        <v>28.472222222222221</v>
      </c>
      <c r="K17" s="49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8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36"/>
      <c r="I24" s="36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6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36"/>
      <c r="I33" s="36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6224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1561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211.14433962264152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26.393042452830191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M54"/>
  <sheetViews>
    <sheetView topLeftCell="A3" zoomScale="70" zoomScaleNormal="70" workbookViewId="0">
      <selection activeCell="H19" sqref="H19"/>
    </sheetView>
  </sheetViews>
  <sheetFormatPr defaultColWidth="9" defaultRowHeight="15.75"/>
  <cols>
    <col min="1" max="1" width="12.125" customWidth="1"/>
    <col min="2" max="2" width="17.875" customWidth="1"/>
    <col min="3" max="3" width="15.625" customWidth="1"/>
    <col min="4" max="4" width="13.125" customWidth="1"/>
    <col min="5" max="5" width="12.75" customWidth="1"/>
    <col min="6" max="10" width="8.625" customWidth="1"/>
    <col min="11" max="11" width="12.5" customWidth="1"/>
    <col min="13" max="13" width="9" hidden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7" t="s">
        <v>1</v>
      </c>
      <c r="B4" s="148"/>
      <c r="C4" s="148"/>
      <c r="D4" s="148"/>
      <c r="E4" s="148"/>
      <c r="F4" s="148"/>
      <c r="G4" s="148"/>
      <c r="H4" s="148"/>
      <c r="I4" s="148"/>
      <c r="J4" s="149"/>
      <c r="K4" s="150"/>
    </row>
    <row r="5" spans="1:11">
      <c r="A5" s="147"/>
      <c r="B5" s="148"/>
      <c r="C5" s="148"/>
      <c r="D5" s="148"/>
      <c r="E5" s="148"/>
      <c r="F5" s="148"/>
      <c r="G5" s="148"/>
      <c r="H5" s="148"/>
      <c r="I5" s="148"/>
      <c r="J5" s="149"/>
      <c r="K5" s="150"/>
    </row>
    <row r="6" spans="1:11" ht="6.95" customHeight="1">
      <c r="A6" s="151"/>
      <c r="B6" s="148"/>
      <c r="C6" s="148"/>
      <c r="D6" s="148"/>
      <c r="E6" s="148"/>
      <c r="F6" s="148"/>
      <c r="G6" s="148"/>
      <c r="H6" s="148"/>
      <c r="I6" s="148"/>
      <c r="J6" s="149"/>
      <c r="K6" s="150"/>
    </row>
    <row r="7" spans="1:11" ht="24" customHeight="1">
      <c r="A7" s="5" t="s">
        <v>2</v>
      </c>
      <c r="B7" s="123" t="s">
        <v>98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SUM(I10+H10)</f>
        <v>165</v>
      </c>
      <c r="H10" s="12">
        <v>160</v>
      </c>
      <c r="I10" s="12">
        <v>5</v>
      </c>
      <c r="J10" s="35">
        <f t="shared" ref="J10:J17" si="0">H10/F10*100</f>
        <v>22.222222222222221</v>
      </c>
      <c r="K10" s="24"/>
    </row>
    <row r="11" spans="1:11" ht="21.95" customHeight="1">
      <c r="A11" s="28">
        <v>44840</v>
      </c>
      <c r="B11" s="12" t="s">
        <v>32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17" si="1">SUM(I11+H11)</f>
        <v>197</v>
      </c>
      <c r="H11" s="12">
        <v>197</v>
      </c>
      <c r="I11" s="12"/>
      <c r="J11" s="35">
        <f t="shared" si="0"/>
        <v>27.361111111111114</v>
      </c>
      <c r="K11" s="24"/>
    </row>
    <row r="12" spans="1:11" ht="21.95" customHeight="1">
      <c r="A12" s="29">
        <v>44841</v>
      </c>
      <c r="B12" s="12" t="s">
        <v>32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265</v>
      </c>
      <c r="H12" s="12">
        <v>265</v>
      </c>
      <c r="I12" s="12"/>
      <c r="J12" s="35">
        <f t="shared" si="0"/>
        <v>36.805555555555557</v>
      </c>
      <c r="K12" s="24"/>
    </row>
    <row r="13" spans="1:11" ht="21.95" customHeight="1">
      <c r="A13" s="29">
        <v>44844</v>
      </c>
      <c r="B13" s="12" t="s">
        <v>63</v>
      </c>
      <c r="C13" s="66" t="s">
        <v>122</v>
      </c>
      <c r="D13" s="12" t="s">
        <v>19</v>
      </c>
      <c r="E13" s="12">
        <v>8</v>
      </c>
      <c r="F13" s="12">
        <v>249</v>
      </c>
      <c r="G13" s="12">
        <f t="shared" si="1"/>
        <v>72</v>
      </c>
      <c r="H13" s="12">
        <v>65</v>
      </c>
      <c r="I13" s="12">
        <v>7</v>
      </c>
      <c r="J13" s="35">
        <f t="shared" si="0"/>
        <v>26.104417670682732</v>
      </c>
      <c r="K13" s="24"/>
    </row>
    <row r="14" spans="1:11" ht="21.95" customHeight="1">
      <c r="A14" s="29">
        <v>44845</v>
      </c>
      <c r="B14" s="12" t="s">
        <v>63</v>
      </c>
      <c r="C14" s="66" t="s">
        <v>122</v>
      </c>
      <c r="D14" s="12" t="s">
        <v>19</v>
      </c>
      <c r="E14" s="12">
        <v>8</v>
      </c>
      <c r="F14" s="12">
        <v>249</v>
      </c>
      <c r="G14" s="12">
        <f t="shared" si="1"/>
        <v>61</v>
      </c>
      <c r="H14" s="36">
        <v>50</v>
      </c>
      <c r="I14" s="36">
        <v>11</v>
      </c>
      <c r="J14" s="35">
        <f t="shared" si="0"/>
        <v>20.080321285140563</v>
      </c>
      <c r="K14" s="24"/>
    </row>
    <row r="15" spans="1:11" ht="21.95" customHeight="1">
      <c r="A15" s="28">
        <v>44846</v>
      </c>
      <c r="B15" s="12" t="s">
        <v>63</v>
      </c>
      <c r="C15" s="66" t="s">
        <v>122</v>
      </c>
      <c r="D15" s="12" t="s">
        <v>19</v>
      </c>
      <c r="E15" s="12">
        <v>8</v>
      </c>
      <c r="F15" s="12">
        <v>249</v>
      </c>
      <c r="G15" s="12">
        <f t="shared" si="1"/>
        <v>97</v>
      </c>
      <c r="H15" s="12">
        <v>50</v>
      </c>
      <c r="I15" s="12">
        <v>47</v>
      </c>
      <c r="J15" s="35">
        <f t="shared" si="0"/>
        <v>20.080321285140563</v>
      </c>
      <c r="K15" s="24"/>
    </row>
    <row r="16" spans="1:11" ht="21.95" customHeight="1">
      <c r="A16" s="28">
        <v>44847</v>
      </c>
      <c r="B16" s="12" t="s">
        <v>63</v>
      </c>
      <c r="C16" s="66" t="s">
        <v>122</v>
      </c>
      <c r="D16" s="12" t="s">
        <v>19</v>
      </c>
      <c r="E16" s="12">
        <v>8</v>
      </c>
      <c r="F16" s="12">
        <v>249</v>
      </c>
      <c r="G16" s="12">
        <f t="shared" si="1"/>
        <v>41</v>
      </c>
      <c r="H16" s="12">
        <v>20</v>
      </c>
      <c r="I16" s="12">
        <v>21</v>
      </c>
      <c r="J16" s="35">
        <f t="shared" si="0"/>
        <v>8.0321285140562253</v>
      </c>
      <c r="K16" s="24"/>
    </row>
    <row r="17" spans="1:11" ht="21.95" customHeight="1">
      <c r="A17" s="28">
        <v>44848</v>
      </c>
      <c r="B17" s="66" t="s">
        <v>63</v>
      </c>
      <c r="C17" s="66" t="s">
        <v>122</v>
      </c>
      <c r="D17" s="66" t="s">
        <v>19</v>
      </c>
      <c r="E17" s="12">
        <v>8</v>
      </c>
      <c r="F17" s="12">
        <v>249</v>
      </c>
      <c r="G17" s="12">
        <f t="shared" si="1"/>
        <v>163</v>
      </c>
      <c r="H17" s="12">
        <v>103</v>
      </c>
      <c r="I17" s="12">
        <v>60</v>
      </c>
      <c r="J17" s="35">
        <f t="shared" si="0"/>
        <v>41.365461847389554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3405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910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202.05153949129851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25.256442436412314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3" orientation="portrait"/>
  <headerFooter scaleWithDoc="0" alignWithMargins="0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K54"/>
  <sheetViews>
    <sheetView topLeftCell="A15" zoomScale="70" zoomScaleNormal="70" workbookViewId="0">
      <selection activeCell="A17" sqref="A17"/>
    </sheetView>
  </sheetViews>
  <sheetFormatPr defaultColWidth="9" defaultRowHeight="15.75"/>
  <cols>
    <col min="1" max="1" width="11" customWidth="1"/>
    <col min="2" max="2" width="18.125" customWidth="1"/>
    <col min="3" max="3" width="14.75" customWidth="1"/>
    <col min="4" max="4" width="13.125" customWidth="1"/>
    <col min="5" max="5" width="12.75" customWidth="1"/>
    <col min="6" max="10" width="8.625" customWidth="1"/>
    <col min="11" max="11" width="13.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99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43</v>
      </c>
      <c r="C10" s="12" t="s">
        <v>45</v>
      </c>
      <c r="D10" s="12" t="s">
        <v>19</v>
      </c>
      <c r="E10" s="12">
        <v>8</v>
      </c>
      <c r="F10" s="12">
        <v>400</v>
      </c>
      <c r="G10" s="12">
        <f>SUM(H10+I10)</f>
        <v>85</v>
      </c>
      <c r="H10" s="12">
        <v>80</v>
      </c>
      <c r="I10" s="12">
        <v>5</v>
      </c>
      <c r="J10" s="35">
        <f t="shared" ref="J10:J16" si="0">H10/F10*100</f>
        <v>20</v>
      </c>
      <c r="K10" s="24"/>
    </row>
    <row r="11" spans="1:11" ht="21.95" customHeight="1">
      <c r="A11" s="28">
        <v>44840</v>
      </c>
      <c r="B11" s="12" t="s">
        <v>43</v>
      </c>
      <c r="C11" s="12" t="s">
        <v>45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124</v>
      </c>
      <c r="H11" s="12">
        <v>124</v>
      </c>
      <c r="I11" s="12"/>
      <c r="J11" s="35">
        <f t="shared" si="0"/>
        <v>31</v>
      </c>
      <c r="K11" s="24"/>
    </row>
    <row r="12" spans="1:11" ht="21.95" customHeight="1">
      <c r="A12" s="29">
        <v>44780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1"/>
        <v>224</v>
      </c>
      <c r="H12" s="12">
        <v>224</v>
      </c>
      <c r="I12" s="12"/>
      <c r="J12" s="35">
        <f t="shared" si="0"/>
        <v>56.000000000000007</v>
      </c>
      <c r="K12" s="24"/>
    </row>
    <row r="13" spans="1:11" ht="21.95" customHeight="1">
      <c r="A13" s="29">
        <v>44844</v>
      </c>
      <c r="B13" s="12" t="s">
        <v>100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428</v>
      </c>
      <c r="H13" s="12">
        <v>400</v>
      </c>
      <c r="I13" s="12">
        <v>28</v>
      </c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100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728</v>
      </c>
      <c r="H14" s="12">
        <v>720</v>
      </c>
      <c r="I14" s="12">
        <v>8</v>
      </c>
      <c r="J14" s="35">
        <f t="shared" si="0"/>
        <v>60</v>
      </c>
      <c r="K14" s="24"/>
    </row>
    <row r="15" spans="1:11" ht="21.95" customHeight="1">
      <c r="A15" s="28">
        <v>44846</v>
      </c>
      <c r="B15" s="12" t="s">
        <v>100</v>
      </c>
      <c r="C15" s="12" t="s">
        <v>42</v>
      </c>
      <c r="D15" s="12" t="s">
        <v>19</v>
      </c>
      <c r="E15" s="12">
        <v>8</v>
      </c>
      <c r="F15" s="12">
        <v>1200</v>
      </c>
      <c r="G15" s="12">
        <f t="shared" si="1"/>
        <v>650</v>
      </c>
      <c r="H15" s="12">
        <v>650</v>
      </c>
      <c r="I15" s="12"/>
      <c r="J15" s="35">
        <f t="shared" si="0"/>
        <v>54.166666666666664</v>
      </c>
      <c r="K15" s="24"/>
    </row>
    <row r="16" spans="1:11" ht="21.95" customHeight="1">
      <c r="A16" s="28">
        <v>44847</v>
      </c>
      <c r="B16" s="12" t="s">
        <v>100</v>
      </c>
      <c r="C16" s="12" t="s">
        <v>42</v>
      </c>
      <c r="D16" s="12" t="s">
        <v>19</v>
      </c>
      <c r="E16" s="12">
        <v>8</v>
      </c>
      <c r="F16" s="12">
        <v>1200</v>
      </c>
      <c r="G16" s="12">
        <f t="shared" si="1"/>
        <v>725</v>
      </c>
      <c r="H16" s="12">
        <v>704</v>
      </c>
      <c r="I16" s="12">
        <v>21</v>
      </c>
      <c r="J16" s="35">
        <f t="shared" si="0"/>
        <v>58.666666666666664</v>
      </c>
      <c r="K16" s="24"/>
    </row>
    <row r="17" spans="1:11" ht="21.95" customHeight="1">
      <c r="A17" s="28">
        <v>44848</v>
      </c>
      <c r="B17" s="12" t="s">
        <v>100</v>
      </c>
      <c r="C17" s="12" t="s">
        <v>42</v>
      </c>
      <c r="D17" s="12" t="s">
        <v>19</v>
      </c>
      <c r="E17" s="12">
        <v>8</v>
      </c>
      <c r="F17" s="12">
        <v>1200</v>
      </c>
      <c r="G17" s="12">
        <f t="shared" ref="G17" si="2">SUM(H17+I17)</f>
        <v>725</v>
      </c>
      <c r="H17" s="12">
        <v>704</v>
      </c>
      <c r="I17" s="12">
        <v>21</v>
      </c>
      <c r="J17" s="35">
        <f t="shared" ref="J17" si="3">H17/F17*100</f>
        <v>58.666666666666664</v>
      </c>
      <c r="K17" s="24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0.45" customHeight="1">
      <c r="A19" s="28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12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66"/>
      <c r="C23" s="66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v>21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7200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3606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371.83333333333331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v>26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14.301282051282051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r:id="rId4">
            <anchor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361950</xdr:colOff>
                <xdr:row>3</xdr:row>
                <xdr:rowOff>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54"/>
  <sheetViews>
    <sheetView topLeftCell="A3" zoomScale="80" zoomScaleNormal="80" workbookViewId="0">
      <selection activeCell="A4" sqref="A4:K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101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43</v>
      </c>
      <c r="C10" s="12" t="s">
        <v>45</v>
      </c>
      <c r="D10" s="12" t="s">
        <v>19</v>
      </c>
      <c r="E10" s="12">
        <v>8</v>
      </c>
      <c r="F10" s="12">
        <v>400</v>
      </c>
      <c r="G10" s="12">
        <f>SUM(H10+I10)</f>
        <v>66</v>
      </c>
      <c r="H10" s="12">
        <v>56</v>
      </c>
      <c r="I10" s="12">
        <v>10</v>
      </c>
      <c r="J10" s="35">
        <f t="shared" ref="J10:J16" si="0">H10/F10*100</f>
        <v>14.000000000000002</v>
      </c>
      <c r="K10" s="24"/>
    </row>
    <row r="11" spans="1:11" ht="21.95" customHeight="1">
      <c r="A11" s="28">
        <v>44840</v>
      </c>
      <c r="B11" s="12" t="s">
        <v>43</v>
      </c>
      <c r="C11" s="12" t="s">
        <v>45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85</v>
      </c>
      <c r="H11" s="12">
        <v>85</v>
      </c>
      <c r="I11" s="12"/>
      <c r="J11" s="35">
        <f t="shared" si="0"/>
        <v>21.25</v>
      </c>
      <c r="K11" s="24"/>
    </row>
    <row r="12" spans="1:11" ht="21.95" customHeight="1">
      <c r="A12" s="27">
        <v>44841</v>
      </c>
      <c r="B12" s="12" t="s">
        <v>43</v>
      </c>
      <c r="C12" s="12" t="s">
        <v>45</v>
      </c>
      <c r="D12" s="12" t="s">
        <v>19</v>
      </c>
      <c r="E12" s="12">
        <v>8</v>
      </c>
      <c r="F12" s="12">
        <v>400</v>
      </c>
      <c r="G12" s="12">
        <f t="shared" si="1"/>
        <v>152</v>
      </c>
      <c r="H12" s="12">
        <v>152</v>
      </c>
      <c r="I12" s="12"/>
      <c r="J12" s="35">
        <f t="shared" si="0"/>
        <v>38</v>
      </c>
      <c r="K12" s="24"/>
    </row>
    <row r="13" spans="1:11" ht="21.95" customHeight="1">
      <c r="A13" s="29">
        <v>44844</v>
      </c>
      <c r="B13" s="12" t="s">
        <v>46</v>
      </c>
      <c r="C13" s="12">
        <v>2111</v>
      </c>
      <c r="D13" s="12" t="s">
        <v>19</v>
      </c>
      <c r="E13" s="12">
        <v>8</v>
      </c>
      <c r="F13" s="12">
        <v>800</v>
      </c>
      <c r="G13" s="12">
        <f t="shared" si="1"/>
        <v>175</v>
      </c>
      <c r="H13" s="12">
        <v>165</v>
      </c>
      <c r="I13" s="12">
        <v>10</v>
      </c>
      <c r="J13" s="35">
        <f t="shared" si="0"/>
        <v>20.625</v>
      </c>
      <c r="K13" s="24"/>
    </row>
    <row r="14" spans="1:11" ht="21.95" customHeight="1">
      <c r="A14" s="29">
        <v>44845</v>
      </c>
      <c r="B14" s="12" t="s">
        <v>46</v>
      </c>
      <c r="C14" s="12">
        <v>2111</v>
      </c>
      <c r="D14" s="12" t="s">
        <v>19</v>
      </c>
      <c r="E14" s="12">
        <v>8</v>
      </c>
      <c r="F14" s="12">
        <v>800</v>
      </c>
      <c r="G14" s="12">
        <f t="shared" si="1"/>
        <v>128</v>
      </c>
      <c r="H14" s="12">
        <v>121</v>
      </c>
      <c r="I14" s="12">
        <v>7</v>
      </c>
      <c r="J14" s="35">
        <f t="shared" si="0"/>
        <v>15.125</v>
      </c>
      <c r="K14" s="24"/>
    </row>
    <row r="15" spans="1:11" ht="21.95" customHeight="1">
      <c r="A15" s="28">
        <v>44846</v>
      </c>
      <c r="B15" s="12" t="s">
        <v>46</v>
      </c>
      <c r="C15" s="12">
        <v>2111</v>
      </c>
      <c r="D15" s="12" t="s">
        <v>19</v>
      </c>
      <c r="E15" s="12">
        <v>8</v>
      </c>
      <c r="F15" s="12">
        <v>800</v>
      </c>
      <c r="G15" s="12">
        <f t="shared" si="1"/>
        <v>290</v>
      </c>
      <c r="H15" s="12">
        <v>280</v>
      </c>
      <c r="I15" s="12">
        <v>10</v>
      </c>
      <c r="J15" s="35">
        <f t="shared" si="0"/>
        <v>35</v>
      </c>
      <c r="K15" s="24"/>
    </row>
    <row r="16" spans="1:11" ht="21.95" customHeight="1">
      <c r="A16" s="28">
        <v>44847</v>
      </c>
      <c r="B16" s="12" t="s">
        <v>46</v>
      </c>
      <c r="C16" s="12">
        <v>2111</v>
      </c>
      <c r="D16" s="12" t="s">
        <v>19</v>
      </c>
      <c r="E16" s="12">
        <v>8</v>
      </c>
      <c r="F16" s="12">
        <v>800</v>
      </c>
      <c r="G16" s="12">
        <f t="shared" si="1"/>
        <v>315</v>
      </c>
      <c r="H16" s="12">
        <v>306</v>
      </c>
      <c r="I16" s="12">
        <v>9</v>
      </c>
      <c r="J16" s="35">
        <f t="shared" si="0"/>
        <v>38.25</v>
      </c>
      <c r="K16" s="24"/>
    </row>
    <row r="17" spans="1:11" ht="21.95" customHeight="1">
      <c r="A17" s="28">
        <v>44847</v>
      </c>
      <c r="B17" s="105" t="s">
        <v>46</v>
      </c>
      <c r="C17" s="105">
        <v>2111</v>
      </c>
      <c r="D17" s="105" t="s">
        <v>19</v>
      </c>
      <c r="E17" s="105">
        <v>8</v>
      </c>
      <c r="F17" s="105">
        <v>800</v>
      </c>
      <c r="G17" s="105">
        <f t="shared" ref="G17" si="2">SUM(H17+I17)</f>
        <v>315</v>
      </c>
      <c r="H17" s="105">
        <v>306</v>
      </c>
      <c r="I17" s="105">
        <v>9</v>
      </c>
      <c r="J17" s="35">
        <f t="shared" ref="J17" si="3">H17/F17*100</f>
        <v>38.25</v>
      </c>
      <c r="K17" s="24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8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36"/>
      <c r="I24" s="36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6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5200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1471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220.5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27.5625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K54"/>
  <sheetViews>
    <sheetView topLeftCell="A16" zoomScale="80" zoomScaleNormal="80" workbookViewId="0">
      <selection activeCell="A17" sqref="A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102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18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154</v>
      </c>
      <c r="H10" s="12">
        <v>150</v>
      </c>
      <c r="I10" s="12">
        <v>4</v>
      </c>
      <c r="J10" s="35">
        <f t="shared" ref="J10:J16" si="0">H10/F10*100</f>
        <v>20.833333333333336</v>
      </c>
      <c r="K10" s="24"/>
    </row>
    <row r="11" spans="1:11" ht="21.95" customHeight="1">
      <c r="A11" s="28">
        <v>44840</v>
      </c>
      <c r="B11" s="12" t="s">
        <v>18</v>
      </c>
      <c r="C11" s="12">
        <v>86901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140</v>
      </c>
      <c r="H11" s="12">
        <v>140</v>
      </c>
      <c r="I11" s="12"/>
      <c r="J11" s="35">
        <f t="shared" si="0"/>
        <v>19.444444444444446</v>
      </c>
      <c r="K11" s="24"/>
    </row>
    <row r="12" spans="1:11" ht="21.95" customHeight="1">
      <c r="A12" s="27">
        <v>44841</v>
      </c>
      <c r="B12" s="12" t="s">
        <v>18</v>
      </c>
      <c r="C12" s="12">
        <v>86901</v>
      </c>
      <c r="D12" s="12" t="s">
        <v>19</v>
      </c>
      <c r="E12" s="12">
        <v>8</v>
      </c>
      <c r="F12" s="12">
        <v>720</v>
      </c>
      <c r="G12" s="12">
        <f t="shared" si="1"/>
        <v>235</v>
      </c>
      <c r="H12" s="12">
        <v>235</v>
      </c>
      <c r="I12" s="12"/>
      <c r="J12" s="35">
        <f t="shared" si="0"/>
        <v>32.638888888888893</v>
      </c>
      <c r="K12" s="24"/>
    </row>
    <row r="13" spans="1:11" ht="21.95" customHeight="1">
      <c r="A13" s="29">
        <v>44844</v>
      </c>
      <c r="B13" s="12" t="s">
        <v>55</v>
      </c>
      <c r="C13" s="12" t="s">
        <v>56</v>
      </c>
      <c r="D13" s="12" t="s">
        <v>19</v>
      </c>
      <c r="E13" s="12">
        <v>8</v>
      </c>
      <c r="F13" s="12">
        <v>832</v>
      </c>
      <c r="G13" s="12">
        <f t="shared" si="1"/>
        <v>130</v>
      </c>
      <c r="H13" s="12">
        <v>120</v>
      </c>
      <c r="I13" s="12">
        <v>10</v>
      </c>
      <c r="J13" s="35">
        <f t="shared" si="0"/>
        <v>14.423076923076922</v>
      </c>
      <c r="K13" s="24"/>
    </row>
    <row r="14" spans="1:11" ht="21.95" customHeight="1">
      <c r="A14" s="29">
        <v>44845</v>
      </c>
      <c r="B14" s="12" t="s">
        <v>55</v>
      </c>
      <c r="C14" s="12" t="s">
        <v>56</v>
      </c>
      <c r="D14" s="12" t="s">
        <v>19</v>
      </c>
      <c r="E14" s="12">
        <v>8</v>
      </c>
      <c r="F14" s="12">
        <v>832</v>
      </c>
      <c r="G14" s="12">
        <f t="shared" si="1"/>
        <v>105</v>
      </c>
      <c r="H14" s="12">
        <v>85</v>
      </c>
      <c r="I14" s="12">
        <v>20</v>
      </c>
      <c r="J14" s="35">
        <f t="shared" si="0"/>
        <v>10.216346153846153</v>
      </c>
      <c r="K14" s="24"/>
    </row>
    <row r="15" spans="1:11" ht="21.95" customHeight="1">
      <c r="A15" s="28">
        <v>44846</v>
      </c>
      <c r="B15" s="12" t="s">
        <v>55</v>
      </c>
      <c r="C15" s="12" t="s">
        <v>56</v>
      </c>
      <c r="D15" s="12" t="s">
        <v>19</v>
      </c>
      <c r="E15" s="12">
        <v>8</v>
      </c>
      <c r="F15" s="12">
        <v>832</v>
      </c>
      <c r="G15" s="12">
        <f t="shared" si="1"/>
        <v>261</v>
      </c>
      <c r="H15" s="12">
        <v>125</v>
      </c>
      <c r="I15" s="12">
        <v>136</v>
      </c>
      <c r="J15" s="35">
        <f t="shared" si="0"/>
        <v>15.024038461538462</v>
      </c>
      <c r="K15" s="24"/>
    </row>
    <row r="16" spans="1:11" ht="21.95" customHeight="1">
      <c r="A16" s="28">
        <v>44847</v>
      </c>
      <c r="B16" s="12" t="s">
        <v>55</v>
      </c>
      <c r="C16" s="12" t="s">
        <v>56</v>
      </c>
      <c r="D16" s="12" t="s">
        <v>19</v>
      </c>
      <c r="E16" s="12">
        <v>8</v>
      </c>
      <c r="F16" s="12">
        <v>832</v>
      </c>
      <c r="G16" s="12">
        <f t="shared" si="1"/>
        <v>148</v>
      </c>
      <c r="H16" s="12">
        <v>132</v>
      </c>
      <c r="I16" s="12">
        <v>16</v>
      </c>
      <c r="J16" s="35">
        <f t="shared" si="0"/>
        <v>15.865384615384615</v>
      </c>
      <c r="K16" s="24"/>
    </row>
    <row r="17" spans="1:11" ht="21.95" customHeight="1">
      <c r="A17" s="28">
        <v>44848</v>
      </c>
      <c r="B17" s="12" t="s">
        <v>18</v>
      </c>
      <c r="C17" s="12">
        <v>86901</v>
      </c>
      <c r="D17" s="12" t="s">
        <v>19</v>
      </c>
      <c r="E17" s="12">
        <v>8</v>
      </c>
      <c r="F17" s="12">
        <v>720</v>
      </c>
      <c r="G17" s="12">
        <f t="shared" ref="G17" si="2">SUM(H17+I17)</f>
        <v>235</v>
      </c>
      <c r="H17" s="12">
        <v>235</v>
      </c>
      <c r="I17" s="12"/>
      <c r="J17" s="35">
        <f t="shared" ref="J17" si="3">H17/F17*100</f>
        <v>32.638888888888893</v>
      </c>
      <c r="K17" s="24"/>
    </row>
    <row r="18" spans="1:11" ht="21.95" customHeight="1">
      <c r="A18" s="30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30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30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6208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1222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161.08440170940173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20.135550213675216</v>
      </c>
      <c r="D53" s="15"/>
      <c r="E53" s="15"/>
      <c r="F53" s="133"/>
      <c r="G53" s="133"/>
      <c r="H53" s="133"/>
      <c r="I53" s="133"/>
      <c r="J53" s="16"/>
      <c r="K53" s="135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K54"/>
  <sheetViews>
    <sheetView zoomScale="70" zoomScaleNormal="70" workbookViewId="0">
      <selection activeCell="C3" sqref="C3"/>
    </sheetView>
  </sheetViews>
  <sheetFormatPr defaultColWidth="9" defaultRowHeight="15.75"/>
  <cols>
    <col min="1" max="1" width="10.875" customWidth="1"/>
    <col min="2" max="2" width="17.125" customWidth="1"/>
    <col min="3" max="3" width="14.625" customWidth="1"/>
    <col min="4" max="4" width="13.125" customWidth="1"/>
    <col min="5" max="5" width="12.75" customWidth="1"/>
    <col min="6" max="10" width="8.625" customWidth="1"/>
    <col min="11" max="11" width="14.3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103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37</v>
      </c>
      <c r="H10" s="12">
        <v>33</v>
      </c>
      <c r="I10" s="12">
        <v>4</v>
      </c>
      <c r="J10" s="35">
        <f t="shared" ref="J10:J16" si="0">H10/F10*100</f>
        <v>3.293413173652695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16" si="1">SUM(H11+I11)</f>
        <v>108</v>
      </c>
      <c r="H11" s="12">
        <v>103</v>
      </c>
      <c r="I11" s="12">
        <v>5</v>
      </c>
      <c r="J11" s="35">
        <f t="shared" si="0"/>
        <v>10.27944111776447</v>
      </c>
      <c r="K11" s="24"/>
    </row>
    <row r="12" spans="1:11" ht="21.95" customHeight="1">
      <c r="A12" s="29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1002</v>
      </c>
      <c r="G12" s="12">
        <f t="shared" si="1"/>
        <v>156</v>
      </c>
      <c r="H12" s="12">
        <v>150</v>
      </c>
      <c r="I12" s="12">
        <v>6</v>
      </c>
      <c r="J12" s="35">
        <f t="shared" si="0"/>
        <v>14.97005988023952</v>
      </c>
      <c r="K12" s="24"/>
    </row>
    <row r="13" spans="1:11" ht="21.95" customHeight="1">
      <c r="A13" s="29">
        <v>44844</v>
      </c>
      <c r="B13" s="12" t="s">
        <v>40</v>
      </c>
      <c r="C13" s="12" t="s">
        <v>39</v>
      </c>
      <c r="D13" s="12" t="s">
        <v>19</v>
      </c>
      <c r="E13" s="12">
        <v>8</v>
      </c>
      <c r="F13" s="12">
        <v>1002</v>
      </c>
      <c r="G13" s="12">
        <f t="shared" si="1"/>
        <v>237</v>
      </c>
      <c r="H13" s="12">
        <v>230</v>
      </c>
      <c r="I13" s="12">
        <v>7</v>
      </c>
      <c r="J13" s="35">
        <f t="shared" si="0"/>
        <v>22.954091816367264</v>
      </c>
      <c r="K13" s="24"/>
    </row>
    <row r="14" spans="1:11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126</v>
      </c>
      <c r="H14" s="12">
        <v>117</v>
      </c>
      <c r="I14" s="12">
        <v>9</v>
      </c>
      <c r="J14" s="35">
        <f t="shared" si="0"/>
        <v>12.828947368421053</v>
      </c>
      <c r="K14" s="24"/>
    </row>
    <row r="15" spans="1:11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264</v>
      </c>
      <c r="H15" s="12">
        <v>253</v>
      </c>
      <c r="I15" s="12">
        <v>11</v>
      </c>
      <c r="J15" s="35">
        <f t="shared" si="0"/>
        <v>27.741228070175438</v>
      </c>
      <c r="K15" s="24"/>
    </row>
    <row r="16" spans="1:11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379</v>
      </c>
      <c r="H16" s="12">
        <v>281</v>
      </c>
      <c r="I16" s="12">
        <v>98</v>
      </c>
      <c r="J16" s="35">
        <f t="shared" si="0"/>
        <v>30.811403508771928</v>
      </c>
      <c r="K16" s="24"/>
    </row>
    <row r="17" spans="1:11" ht="21.95" customHeight="1">
      <c r="A17" s="28">
        <v>44848</v>
      </c>
      <c r="B17" s="105" t="s">
        <v>35</v>
      </c>
      <c r="C17" s="105" t="s">
        <v>36</v>
      </c>
      <c r="D17" s="105" t="s">
        <v>19</v>
      </c>
      <c r="E17" s="105">
        <v>8</v>
      </c>
      <c r="F17" s="105">
        <v>912</v>
      </c>
      <c r="G17" s="105">
        <f t="shared" ref="G17" si="2">SUM(H17+I17)</f>
        <v>379</v>
      </c>
      <c r="H17" s="105">
        <v>281</v>
      </c>
      <c r="I17" s="105">
        <v>98</v>
      </c>
      <c r="J17" s="35">
        <f t="shared" ref="J17" si="3">H17/F17*100</f>
        <v>30.811403508771928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COUNT(A7:A47)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7656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1448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153.6899884441643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COUNTA(B7:B47)</f>
        <v>11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13.971817131287663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K54"/>
  <sheetViews>
    <sheetView zoomScale="70" zoomScaleNormal="70" workbookViewId="0">
      <selection activeCell="B7" sqref="B7:E7"/>
    </sheetView>
  </sheetViews>
  <sheetFormatPr defaultColWidth="9" defaultRowHeight="15.75"/>
  <cols>
    <col min="1" max="1" width="12.1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4" max="14" width="8.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172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66" t="s">
        <v>73</v>
      </c>
      <c r="C10" s="66" t="s">
        <v>72</v>
      </c>
      <c r="D10" s="12" t="s">
        <v>33</v>
      </c>
      <c r="E10" s="12">
        <v>8</v>
      </c>
      <c r="F10" s="12">
        <v>3000</v>
      </c>
      <c r="G10" s="12">
        <f>SUM(H10+I10)</f>
        <v>1000</v>
      </c>
      <c r="H10" s="12">
        <v>1000</v>
      </c>
      <c r="I10" s="12"/>
      <c r="J10" s="35">
        <f t="shared" ref="J10:J16" si="0">H10/F10*100</f>
        <v>33.333333333333329</v>
      </c>
      <c r="K10" s="24"/>
    </row>
    <row r="11" spans="1:11" ht="21.95" customHeight="1">
      <c r="A11" s="28">
        <v>44840</v>
      </c>
      <c r="B11" s="12" t="s">
        <v>43</v>
      </c>
      <c r="C11" s="12" t="s">
        <v>53</v>
      </c>
      <c r="D11" s="12" t="s">
        <v>33</v>
      </c>
      <c r="E11" s="12">
        <v>8</v>
      </c>
      <c r="F11" s="12">
        <v>3000</v>
      </c>
      <c r="G11" s="12">
        <f t="shared" ref="G11:G16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7">
        <v>44841</v>
      </c>
      <c r="B12" s="12" t="s">
        <v>43</v>
      </c>
      <c r="C12" s="12" t="s">
        <v>53</v>
      </c>
      <c r="D12" s="12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43</v>
      </c>
      <c r="C13" s="12" t="s">
        <v>53</v>
      </c>
      <c r="D13" s="12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43</v>
      </c>
      <c r="C14" s="12" t="s">
        <v>53</v>
      </c>
      <c r="D14" s="12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43</v>
      </c>
      <c r="C15" s="12" t="s">
        <v>53</v>
      </c>
      <c r="D15" s="12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43</v>
      </c>
      <c r="C16" s="12" t="s">
        <v>53</v>
      </c>
      <c r="D16" s="12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12" t="s">
        <v>43</v>
      </c>
      <c r="C17" s="12" t="s">
        <v>53</v>
      </c>
      <c r="D17" s="12" t="s">
        <v>33</v>
      </c>
      <c r="E17" s="12">
        <v>8</v>
      </c>
      <c r="F17" s="12">
        <v>3000</v>
      </c>
      <c r="G17" s="12">
        <f t="shared" ref="G17" si="2">SUM(H17+I17)</f>
        <v>1000</v>
      </c>
      <c r="H17" s="12">
        <v>1000</v>
      </c>
      <c r="I17" s="12"/>
      <c r="J17" s="35">
        <f t="shared" ref="J17" si="3">H17/F17*100</f>
        <v>33.333333333333329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9"/>
      <c r="B24" s="66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66"/>
      <c r="C25" s="66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36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24000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266.66666666666657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33.333333333333321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Q54"/>
  <sheetViews>
    <sheetView zoomScale="50" zoomScaleNormal="50" workbookViewId="0">
      <selection activeCell="I12" sqref="I1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7" max="17" width="9" hidden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47" t="s">
        <v>1</v>
      </c>
      <c r="B4" s="148"/>
      <c r="C4" s="148"/>
      <c r="D4" s="148"/>
      <c r="E4" s="148"/>
      <c r="F4" s="148"/>
      <c r="G4" s="148"/>
      <c r="H4" s="148"/>
      <c r="I4" s="148"/>
      <c r="J4" s="149"/>
      <c r="K4" s="150"/>
    </row>
    <row r="5" spans="1:11">
      <c r="A5" s="147"/>
      <c r="B5" s="148"/>
      <c r="C5" s="148"/>
      <c r="D5" s="148"/>
      <c r="E5" s="148"/>
      <c r="F5" s="148"/>
      <c r="G5" s="148"/>
      <c r="H5" s="148"/>
      <c r="I5" s="148"/>
      <c r="J5" s="149"/>
      <c r="K5" s="150"/>
    </row>
    <row r="6" spans="1:11" ht="6.95" customHeight="1">
      <c r="A6" s="151"/>
      <c r="B6" s="148"/>
      <c r="C6" s="148"/>
      <c r="D6" s="148"/>
      <c r="E6" s="148"/>
      <c r="F6" s="148"/>
      <c r="G6" s="148"/>
      <c r="H6" s="148"/>
      <c r="I6" s="148"/>
      <c r="J6" s="149"/>
      <c r="K6" s="150"/>
    </row>
    <row r="7" spans="1:11" ht="24" customHeight="1">
      <c r="A7" s="5" t="s">
        <v>2</v>
      </c>
      <c r="B7" s="123" t="s">
        <v>104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>SUM(H10+I10)</f>
        <v>48</v>
      </c>
      <c r="H10" s="12">
        <v>44</v>
      </c>
      <c r="I10" s="12">
        <v>4</v>
      </c>
      <c r="J10" s="35">
        <f t="shared" ref="J10:J16" si="0">H10/F10*100</f>
        <v>6.1111111111111107</v>
      </c>
      <c r="K10" s="24"/>
    </row>
    <row r="11" spans="1:11" ht="21.95" customHeight="1">
      <c r="A11" s="28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62</v>
      </c>
      <c r="H11" s="12">
        <v>60</v>
      </c>
      <c r="I11" s="12">
        <v>2</v>
      </c>
      <c r="J11" s="35">
        <f t="shared" si="0"/>
        <v>15</v>
      </c>
      <c r="K11" s="24"/>
    </row>
    <row r="12" spans="1:11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113</v>
      </c>
      <c r="H12" s="12">
        <v>113</v>
      </c>
      <c r="I12" s="12"/>
      <c r="J12" s="35">
        <f t="shared" si="0"/>
        <v>28.249999999999996</v>
      </c>
      <c r="K12" s="24"/>
    </row>
    <row r="13" spans="1:11" ht="21.95" customHeight="1">
      <c r="A13" s="29">
        <v>44844</v>
      </c>
      <c r="B13" s="12" t="s">
        <v>50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318</v>
      </c>
      <c r="H13" s="12">
        <v>310</v>
      </c>
      <c r="I13" s="12">
        <v>8</v>
      </c>
      <c r="J13" s="35">
        <f t="shared" si="0"/>
        <v>25.833333333333336</v>
      </c>
      <c r="K13" s="24"/>
    </row>
    <row r="14" spans="1:11" ht="21.95" customHeight="1">
      <c r="A14" s="29">
        <v>44845</v>
      </c>
      <c r="B14" s="12" t="s">
        <v>50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358</v>
      </c>
      <c r="H14" s="12">
        <v>358</v>
      </c>
      <c r="I14" s="12"/>
      <c r="J14" s="35">
        <f t="shared" si="0"/>
        <v>29.833333333333336</v>
      </c>
      <c r="K14" s="24"/>
    </row>
    <row r="15" spans="1:11" ht="21.95" customHeight="1">
      <c r="A15" s="28">
        <v>44846</v>
      </c>
      <c r="B15" s="12" t="s">
        <v>32</v>
      </c>
      <c r="C15" s="12">
        <v>86901</v>
      </c>
      <c r="D15" s="12" t="s">
        <v>19</v>
      </c>
      <c r="E15" s="12">
        <v>8</v>
      </c>
      <c r="F15" s="12">
        <v>720</v>
      </c>
      <c r="G15" s="12">
        <f t="shared" si="1"/>
        <v>306</v>
      </c>
      <c r="H15" s="12">
        <v>301</v>
      </c>
      <c r="I15" s="12">
        <v>5</v>
      </c>
      <c r="J15" s="35">
        <f t="shared" si="0"/>
        <v>41.805555555555557</v>
      </c>
      <c r="K15" s="24"/>
    </row>
    <row r="16" spans="1:11" ht="21.95" customHeight="1">
      <c r="A16" s="28">
        <v>44847</v>
      </c>
      <c r="B16" s="12" t="s">
        <v>32</v>
      </c>
      <c r="C16" s="12">
        <v>86901</v>
      </c>
      <c r="D16" s="12" t="s">
        <v>19</v>
      </c>
      <c r="E16" s="12">
        <v>8</v>
      </c>
      <c r="F16" s="12">
        <v>720</v>
      </c>
      <c r="G16" s="12">
        <f t="shared" si="1"/>
        <v>387</v>
      </c>
      <c r="H16" s="12">
        <v>387</v>
      </c>
      <c r="I16" s="12"/>
      <c r="J16" s="35">
        <f t="shared" si="0"/>
        <v>53.75</v>
      </c>
      <c r="K16" s="24"/>
    </row>
    <row r="17" spans="1:11" ht="21.95" customHeight="1">
      <c r="A17" s="28">
        <v>44879</v>
      </c>
      <c r="B17" s="105" t="s">
        <v>32</v>
      </c>
      <c r="C17" s="105">
        <v>86901</v>
      </c>
      <c r="D17" s="105" t="s">
        <v>19</v>
      </c>
      <c r="E17" s="105">
        <v>8</v>
      </c>
      <c r="F17" s="105">
        <v>720</v>
      </c>
      <c r="G17" s="105">
        <f t="shared" ref="G17" si="2">SUM(H17+I17)</f>
        <v>392</v>
      </c>
      <c r="H17" s="105">
        <v>387</v>
      </c>
      <c r="I17" s="105">
        <v>5</v>
      </c>
      <c r="J17" s="35">
        <f t="shared" ref="J17" si="3">H17/F17*100</f>
        <v>53.75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6080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1960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254.33333333333331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31.791666666666664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K54"/>
  <sheetViews>
    <sheetView topLeftCell="A52" zoomScale="70" zoomScaleNormal="70" workbookViewId="0">
      <selection activeCell="C52" sqref="C52"/>
    </sheetView>
  </sheetViews>
  <sheetFormatPr defaultColWidth="9" defaultRowHeight="15.75"/>
  <cols>
    <col min="1" max="1" width="11.5" customWidth="1"/>
    <col min="2" max="2" width="17.12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105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38</v>
      </c>
      <c r="H10" s="12">
        <v>38</v>
      </c>
      <c r="I10" s="12"/>
      <c r="J10" s="35">
        <f t="shared" ref="J10:J16" si="0">H10/F10*100</f>
        <v>3.7924151696606789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16" si="1">SUM(H11+I11)</f>
        <v>125</v>
      </c>
      <c r="H11" s="12">
        <v>125</v>
      </c>
      <c r="I11" s="12"/>
      <c r="J11" s="35">
        <f t="shared" si="0"/>
        <v>12.4750499001996</v>
      </c>
      <c r="K11" s="24"/>
    </row>
    <row r="12" spans="1:11" ht="21.95" customHeight="1">
      <c r="A12" s="27">
        <v>44841</v>
      </c>
      <c r="B12" s="12" t="s">
        <v>40</v>
      </c>
      <c r="C12" s="12" t="s">
        <v>39</v>
      </c>
      <c r="D12" s="12" t="s">
        <v>19</v>
      </c>
      <c r="E12" s="12">
        <v>8</v>
      </c>
      <c r="F12" s="12">
        <v>1002</v>
      </c>
      <c r="G12" s="12">
        <f t="shared" si="1"/>
        <v>310</v>
      </c>
      <c r="H12" s="12">
        <v>310</v>
      </c>
      <c r="I12" s="12"/>
      <c r="J12" s="35">
        <f t="shared" si="0"/>
        <v>30.938123752495013</v>
      </c>
      <c r="K12" s="24"/>
    </row>
    <row r="13" spans="1:11" ht="21.95" customHeight="1">
      <c r="A13" s="29">
        <v>44844</v>
      </c>
      <c r="B13" s="12" t="s">
        <v>41</v>
      </c>
      <c r="C13" s="12" t="s">
        <v>42</v>
      </c>
      <c r="D13" s="12" t="s">
        <v>19</v>
      </c>
      <c r="E13" s="12">
        <v>8</v>
      </c>
      <c r="F13" s="12">
        <v>1200</v>
      </c>
      <c r="G13" s="12">
        <f t="shared" si="1"/>
        <v>95</v>
      </c>
      <c r="H13" s="12">
        <v>75</v>
      </c>
      <c r="I13" s="12">
        <v>20</v>
      </c>
      <c r="J13" s="35">
        <f t="shared" si="0"/>
        <v>6.25</v>
      </c>
      <c r="K13" s="24"/>
    </row>
    <row r="14" spans="1:11" ht="21.95" customHeight="1">
      <c r="A14" s="29">
        <v>44845</v>
      </c>
      <c r="B14" s="12" t="s">
        <v>41</v>
      </c>
      <c r="C14" s="12" t="s">
        <v>42</v>
      </c>
      <c r="D14" s="12" t="s">
        <v>19</v>
      </c>
      <c r="E14" s="12">
        <v>8</v>
      </c>
      <c r="F14" s="12">
        <v>1200</v>
      </c>
      <c r="G14" s="12">
        <f t="shared" si="1"/>
        <v>212</v>
      </c>
      <c r="H14" s="12">
        <v>204</v>
      </c>
      <c r="I14" s="12">
        <v>8</v>
      </c>
      <c r="J14" s="35">
        <f t="shared" si="0"/>
        <v>17</v>
      </c>
      <c r="K14" s="24"/>
    </row>
    <row r="15" spans="1:11" ht="21.95" customHeight="1">
      <c r="A15" s="28">
        <v>44846</v>
      </c>
      <c r="B15" s="12" t="s">
        <v>41</v>
      </c>
      <c r="C15" s="12" t="s">
        <v>42</v>
      </c>
      <c r="D15" s="12" t="s">
        <v>19</v>
      </c>
      <c r="E15" s="12">
        <v>8</v>
      </c>
      <c r="F15" s="12">
        <v>1200</v>
      </c>
      <c r="G15" s="12">
        <f t="shared" si="1"/>
        <v>637</v>
      </c>
      <c r="H15" s="12">
        <v>600</v>
      </c>
      <c r="I15" s="12">
        <v>37</v>
      </c>
      <c r="J15" s="35">
        <f t="shared" si="0"/>
        <v>50</v>
      </c>
      <c r="K15" s="24"/>
    </row>
    <row r="16" spans="1:11" ht="21.95" customHeight="1">
      <c r="A16" s="28">
        <v>44847</v>
      </c>
      <c r="B16" s="12" t="s">
        <v>41</v>
      </c>
      <c r="C16" s="12" t="s">
        <v>42</v>
      </c>
      <c r="D16" s="12" t="s">
        <v>19</v>
      </c>
      <c r="E16" s="12">
        <v>8</v>
      </c>
      <c r="F16" s="12">
        <v>1200</v>
      </c>
      <c r="G16" s="12">
        <f t="shared" si="1"/>
        <v>717</v>
      </c>
      <c r="H16" s="12">
        <v>704</v>
      </c>
      <c r="I16" s="12">
        <v>13</v>
      </c>
      <c r="J16" s="35">
        <f t="shared" si="0"/>
        <v>58.666666666666664</v>
      </c>
      <c r="K16" s="24"/>
    </row>
    <row r="17" spans="1:11" ht="21.95" customHeight="1">
      <c r="A17" s="28"/>
      <c r="B17" s="66"/>
      <c r="C17" s="66"/>
      <c r="D17" s="66"/>
      <c r="E17" s="12"/>
      <c r="F17" s="12"/>
      <c r="G17" s="12"/>
      <c r="H17" s="12"/>
      <c r="I17" s="12"/>
      <c r="J17" s="35"/>
      <c r="K17" s="24"/>
    </row>
    <row r="18" spans="1:11" ht="21.95" customHeight="1">
      <c r="A18" s="28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66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66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66"/>
      <c r="E34" s="12"/>
      <c r="F34" s="12"/>
      <c r="G34" s="12"/>
      <c r="H34" s="36"/>
      <c r="I34" s="36"/>
      <c r="J34" s="35"/>
      <c r="K34" s="24"/>
    </row>
    <row r="35" spans="1:11" ht="21.95" customHeight="1">
      <c r="A35" s="11"/>
      <c r="B35" s="12"/>
      <c r="C35" s="12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66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7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7806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2056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179.12225548902197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7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25.588893641288852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K54"/>
  <sheetViews>
    <sheetView topLeftCell="A33" zoomScale="70" zoomScaleNormal="70" workbookViewId="0">
      <selection activeCell="C55" sqref="C55"/>
    </sheetView>
  </sheetViews>
  <sheetFormatPr defaultColWidth="9" defaultRowHeight="15.75"/>
  <cols>
    <col min="1" max="1" width="12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  <col min="16" max="16" width="13.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106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720</v>
      </c>
      <c r="G10" s="12">
        <f t="shared" ref="G10:G16" si="0">SUM(H10+I10)</f>
        <v>30</v>
      </c>
      <c r="H10" s="12">
        <v>15</v>
      </c>
      <c r="I10" s="12">
        <v>15</v>
      </c>
      <c r="J10" s="35">
        <f t="shared" ref="J10:J16" si="1">H10/F10*100</f>
        <v>2.083333333333333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si="0"/>
        <v>101</v>
      </c>
      <c r="H11" s="12">
        <v>101</v>
      </c>
      <c r="I11" s="12"/>
      <c r="J11" s="35">
        <f t="shared" si="1"/>
        <v>14.027777777777779</v>
      </c>
      <c r="K11" s="24"/>
    </row>
    <row r="12" spans="1:11" ht="21.95" customHeight="1">
      <c r="A12" s="29">
        <v>44841</v>
      </c>
      <c r="B12" s="12" t="s">
        <v>34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0"/>
        <v>206</v>
      </c>
      <c r="H12" s="12">
        <v>206</v>
      </c>
      <c r="I12" s="12"/>
      <c r="J12" s="35">
        <f t="shared" si="1"/>
        <v>6.8666666666666671</v>
      </c>
      <c r="K12" s="24"/>
    </row>
    <row r="13" spans="1:11" ht="21.95" customHeight="1">
      <c r="A13" s="29">
        <v>44844</v>
      </c>
      <c r="B13" s="12" t="s">
        <v>66</v>
      </c>
      <c r="C13" s="12" t="s">
        <v>107</v>
      </c>
      <c r="D13" s="12" t="s">
        <v>19</v>
      </c>
      <c r="E13" s="12">
        <v>8</v>
      </c>
      <c r="F13" s="12">
        <v>424</v>
      </c>
      <c r="G13" s="12">
        <f t="shared" si="0"/>
        <v>65</v>
      </c>
      <c r="H13" s="12">
        <v>65</v>
      </c>
      <c r="I13" s="12"/>
      <c r="J13" s="35">
        <f t="shared" si="1"/>
        <v>15.330188679245282</v>
      </c>
      <c r="K13" s="24"/>
    </row>
    <row r="14" spans="1:11" ht="21.95" customHeight="1">
      <c r="A14" s="29">
        <v>44845</v>
      </c>
      <c r="B14" s="12" t="s">
        <v>66</v>
      </c>
      <c r="C14" s="12" t="s">
        <v>67</v>
      </c>
      <c r="D14" s="12" t="s">
        <v>19</v>
      </c>
      <c r="E14" s="12">
        <v>8</v>
      </c>
      <c r="F14" s="12">
        <v>424</v>
      </c>
      <c r="G14" s="12">
        <f t="shared" si="0"/>
        <v>123</v>
      </c>
      <c r="H14" s="12">
        <v>120</v>
      </c>
      <c r="I14" s="12">
        <v>3</v>
      </c>
      <c r="J14" s="35">
        <f t="shared" si="1"/>
        <v>28.30188679245283</v>
      </c>
      <c r="K14" s="24"/>
    </row>
    <row r="15" spans="1:11" ht="21.95" customHeight="1">
      <c r="A15" s="28">
        <v>44846</v>
      </c>
      <c r="B15" s="12" t="s">
        <v>66</v>
      </c>
      <c r="C15" s="12" t="s">
        <v>67</v>
      </c>
      <c r="D15" s="12" t="s">
        <v>19</v>
      </c>
      <c r="E15" s="12">
        <v>8</v>
      </c>
      <c r="F15" s="12">
        <v>424</v>
      </c>
      <c r="G15" s="12">
        <f t="shared" si="0"/>
        <v>130</v>
      </c>
      <c r="H15" s="12">
        <v>130</v>
      </c>
      <c r="I15" s="12"/>
      <c r="J15" s="35">
        <f t="shared" si="1"/>
        <v>30.660377358490564</v>
      </c>
      <c r="K15" s="24"/>
    </row>
    <row r="16" spans="1:11" ht="21.95" customHeight="1">
      <c r="A16" s="28">
        <v>44847</v>
      </c>
      <c r="B16" s="12" t="s">
        <v>66</v>
      </c>
      <c r="C16" s="12" t="s">
        <v>67</v>
      </c>
      <c r="D16" s="12" t="s">
        <v>19</v>
      </c>
      <c r="E16" s="12">
        <v>8</v>
      </c>
      <c r="F16" s="12">
        <v>424</v>
      </c>
      <c r="G16" s="12">
        <f t="shared" si="0"/>
        <v>105</v>
      </c>
      <c r="H16" s="12">
        <v>102</v>
      </c>
      <c r="I16" s="12">
        <v>3</v>
      </c>
      <c r="J16" s="35">
        <f t="shared" si="1"/>
        <v>24.056603773584907</v>
      </c>
      <c r="K16" s="24"/>
    </row>
    <row r="17" spans="1:11" ht="21.95" customHeight="1">
      <c r="A17" s="29">
        <v>44848</v>
      </c>
      <c r="B17" s="105" t="s">
        <v>66</v>
      </c>
      <c r="C17" s="105" t="s">
        <v>67</v>
      </c>
      <c r="D17" s="105" t="s">
        <v>19</v>
      </c>
      <c r="E17" s="105">
        <v>8</v>
      </c>
      <c r="F17" s="105">
        <v>424</v>
      </c>
      <c r="G17" s="105">
        <f t="shared" ref="G17" si="2">SUM(H17+I17)</f>
        <v>105</v>
      </c>
      <c r="H17" s="105">
        <v>102</v>
      </c>
      <c r="I17" s="105">
        <v>3</v>
      </c>
      <c r="J17" s="35">
        <f t="shared" ref="J17" si="3">H17/F17*100</f>
        <v>24.056603773584907</v>
      </c>
      <c r="K17" s="24"/>
    </row>
    <row r="18" spans="1:11" ht="21.95" customHeight="1">
      <c r="A18" s="26"/>
      <c r="B18" s="12"/>
      <c r="C18" s="12"/>
      <c r="D18" s="12"/>
      <c r="E18" s="12"/>
      <c r="F18" s="12"/>
      <c r="G18" s="12"/>
      <c r="H18" s="36"/>
      <c r="I18" s="36"/>
      <c r="J18" s="35"/>
      <c r="K18" s="24"/>
    </row>
    <row r="19" spans="1:11" ht="21.95" customHeight="1">
      <c r="A19" s="26"/>
      <c r="B19" s="12"/>
      <c r="C19" s="12"/>
      <c r="D19" s="12"/>
      <c r="E19" s="12"/>
      <c r="F19" s="12"/>
      <c r="G19" s="12"/>
      <c r="H19" s="36"/>
      <c r="I19" s="36"/>
      <c r="J19" s="35"/>
      <c r="K19" s="24"/>
    </row>
    <row r="20" spans="1:11" ht="21.95" customHeight="1">
      <c r="A20" s="26"/>
      <c r="B20" s="12"/>
      <c r="C20" s="12"/>
      <c r="D20" s="12"/>
      <c r="E20" s="12"/>
      <c r="F20" s="12"/>
      <c r="G20" s="12"/>
      <c r="H20" s="36"/>
      <c r="I20" s="36"/>
      <c r="J20" s="35"/>
      <c r="K20" s="24"/>
    </row>
    <row r="21" spans="1:11" ht="21.95" customHeight="1">
      <c r="A21" s="26"/>
      <c r="B21" s="12"/>
      <c r="C21" s="12"/>
      <c r="D21" s="12"/>
      <c r="E21" s="12"/>
      <c r="F21" s="12"/>
      <c r="G21" s="12"/>
      <c r="H21" s="36"/>
      <c r="I21" s="36"/>
      <c r="J21" s="35"/>
      <c r="K21" s="24"/>
    </row>
    <row r="22" spans="1:11" ht="21.95" customHeight="1">
      <c r="A22" s="26"/>
      <c r="B22" s="12"/>
      <c r="C22" s="12"/>
      <c r="D22" s="12"/>
      <c r="E22" s="12"/>
      <c r="F22" s="12"/>
      <c r="G22" s="12"/>
      <c r="H22" s="36"/>
      <c r="I22" s="36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12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COUNT(A7:A47)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6560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841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145.38343815513628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COUNTA(B7:B47)</f>
        <v>11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13.21667619592148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48CF-468D-4FDD-A195-E35FF819FE14}">
  <dimension ref="A1:K54"/>
  <sheetViews>
    <sheetView topLeftCell="A9" zoomScale="85" zoomScaleNormal="85" workbookViewId="0">
      <selection activeCell="C25" sqref="C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214</v>
      </c>
      <c r="C7" s="123"/>
      <c r="D7" s="123"/>
      <c r="E7" s="123"/>
      <c r="F7" s="102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44859</v>
      </c>
      <c r="B10" s="66" t="s">
        <v>124</v>
      </c>
      <c r="C10" s="66" t="s">
        <v>155</v>
      </c>
      <c r="D10" s="105" t="s">
        <v>19</v>
      </c>
      <c r="E10" s="105">
        <v>8</v>
      </c>
      <c r="F10" s="105">
        <v>275</v>
      </c>
      <c r="G10" s="105">
        <f>SUM(H10+I10)</f>
        <v>259</v>
      </c>
      <c r="H10" s="105">
        <v>255</v>
      </c>
      <c r="I10" s="105">
        <v>4</v>
      </c>
      <c r="J10" s="35">
        <f t="shared" ref="J10:J25" si="0">H10/F10*100</f>
        <v>92.72727272727272</v>
      </c>
      <c r="K10" s="24"/>
    </row>
    <row r="11" spans="1:11" ht="21.95" customHeight="1">
      <c r="A11" s="28">
        <v>44860</v>
      </c>
      <c r="B11" s="66" t="s">
        <v>138</v>
      </c>
      <c r="C11" s="66" t="s">
        <v>39</v>
      </c>
      <c r="D11" s="105" t="s">
        <v>19</v>
      </c>
      <c r="E11" s="105">
        <v>8</v>
      </c>
      <c r="F11" s="105">
        <v>800</v>
      </c>
      <c r="G11" s="105">
        <f t="shared" ref="G11:G19" si="1">SUM(H11+I11)</f>
        <v>800</v>
      </c>
      <c r="H11" s="105">
        <v>800</v>
      </c>
      <c r="I11" s="105"/>
      <c r="J11" s="35">
        <f t="shared" si="0"/>
        <v>100</v>
      </c>
      <c r="K11" s="24"/>
    </row>
    <row r="12" spans="1:11" ht="21.95" customHeight="1">
      <c r="A12" s="27">
        <v>44861</v>
      </c>
      <c r="B12" s="66" t="s">
        <v>138</v>
      </c>
      <c r="C12" s="66" t="s">
        <v>39</v>
      </c>
      <c r="D12" s="105" t="s">
        <v>19</v>
      </c>
      <c r="E12" s="105">
        <v>8</v>
      </c>
      <c r="F12" s="105">
        <v>800</v>
      </c>
      <c r="G12" s="105">
        <f t="shared" si="1"/>
        <v>805</v>
      </c>
      <c r="H12" s="105">
        <v>800</v>
      </c>
      <c r="I12" s="105">
        <v>5</v>
      </c>
      <c r="J12" s="35">
        <f t="shared" si="0"/>
        <v>100</v>
      </c>
      <c r="K12" s="24"/>
    </row>
    <row r="13" spans="1:11" ht="21.95" customHeight="1">
      <c r="A13" s="29">
        <v>44862</v>
      </c>
      <c r="B13" s="66" t="s">
        <v>138</v>
      </c>
      <c r="C13" s="66" t="s">
        <v>39</v>
      </c>
      <c r="D13" s="105" t="s">
        <v>19</v>
      </c>
      <c r="E13" s="105">
        <v>8</v>
      </c>
      <c r="F13" s="105">
        <v>800</v>
      </c>
      <c r="G13" s="105">
        <f t="shared" si="1"/>
        <v>806</v>
      </c>
      <c r="H13" s="105">
        <v>800</v>
      </c>
      <c r="I13" s="105">
        <v>6</v>
      </c>
      <c r="J13" s="35">
        <f t="shared" si="0"/>
        <v>100</v>
      </c>
      <c r="K13" s="24"/>
    </row>
    <row r="14" spans="1:11" ht="21.95" customHeight="1">
      <c r="A14" s="29">
        <v>44865</v>
      </c>
      <c r="B14" s="66" t="s">
        <v>138</v>
      </c>
      <c r="C14" s="66" t="s">
        <v>39</v>
      </c>
      <c r="D14" s="105" t="s">
        <v>19</v>
      </c>
      <c r="E14" s="105">
        <v>8</v>
      </c>
      <c r="F14" s="105">
        <v>800</v>
      </c>
      <c r="G14" s="105">
        <f t="shared" si="1"/>
        <v>800</v>
      </c>
      <c r="H14" s="105">
        <v>800</v>
      </c>
      <c r="I14" s="105"/>
      <c r="J14" s="35">
        <f t="shared" si="0"/>
        <v>100</v>
      </c>
      <c r="K14" s="24"/>
    </row>
    <row r="15" spans="1:11" ht="21.95" customHeight="1">
      <c r="A15" s="28">
        <v>44866</v>
      </c>
      <c r="B15" s="66" t="s">
        <v>35</v>
      </c>
      <c r="C15" s="66" t="s">
        <v>36</v>
      </c>
      <c r="D15" s="105" t="s">
        <v>19</v>
      </c>
      <c r="E15" s="105">
        <v>8</v>
      </c>
      <c r="F15" s="105">
        <v>912</v>
      </c>
      <c r="G15" s="105">
        <f t="shared" si="1"/>
        <v>962</v>
      </c>
      <c r="H15" s="105">
        <v>960</v>
      </c>
      <c r="I15" s="105">
        <v>2</v>
      </c>
      <c r="J15" s="35">
        <f t="shared" si="0"/>
        <v>105.26315789473684</v>
      </c>
      <c r="K15" s="24"/>
    </row>
    <row r="16" spans="1:11" ht="21.95" customHeight="1">
      <c r="A16" s="28">
        <v>44867</v>
      </c>
      <c r="B16" s="66" t="s">
        <v>35</v>
      </c>
      <c r="C16" s="66" t="s">
        <v>36</v>
      </c>
      <c r="D16" s="105" t="s">
        <v>19</v>
      </c>
      <c r="E16" s="105">
        <v>8</v>
      </c>
      <c r="F16" s="105">
        <v>912</v>
      </c>
      <c r="G16" s="105">
        <f t="shared" si="1"/>
        <v>944</v>
      </c>
      <c r="H16" s="105">
        <v>944</v>
      </c>
      <c r="I16" s="105"/>
      <c r="J16" s="35">
        <f t="shared" si="0"/>
        <v>103.50877192982458</v>
      </c>
      <c r="K16" s="24"/>
    </row>
    <row r="17" spans="1:11" ht="21.95" customHeight="1">
      <c r="A17" s="28">
        <v>44868</v>
      </c>
      <c r="B17" s="66" t="s">
        <v>35</v>
      </c>
      <c r="C17" s="66" t="s">
        <v>36</v>
      </c>
      <c r="D17" s="105" t="s">
        <v>19</v>
      </c>
      <c r="E17" s="105">
        <v>8</v>
      </c>
      <c r="F17" s="105">
        <v>912</v>
      </c>
      <c r="G17" s="105">
        <f t="shared" ref="G17:G18" si="2">SUM(H17+I17)</f>
        <v>948</v>
      </c>
      <c r="H17" s="105">
        <v>944</v>
      </c>
      <c r="I17" s="105">
        <v>4</v>
      </c>
      <c r="J17" s="35">
        <f t="shared" si="0"/>
        <v>103.50877192982458</v>
      </c>
      <c r="K17" s="24"/>
    </row>
    <row r="18" spans="1:11" ht="21.95" customHeight="1">
      <c r="A18" s="28">
        <v>44869</v>
      </c>
      <c r="B18" s="66" t="s">
        <v>35</v>
      </c>
      <c r="C18" s="66" t="s">
        <v>36</v>
      </c>
      <c r="D18" s="105" t="s">
        <v>19</v>
      </c>
      <c r="E18" s="105">
        <v>8</v>
      </c>
      <c r="F18" s="105">
        <v>912</v>
      </c>
      <c r="G18" s="105">
        <f t="shared" si="2"/>
        <v>912</v>
      </c>
      <c r="H18" s="105">
        <v>912</v>
      </c>
      <c r="I18" s="105"/>
      <c r="J18" s="35">
        <f t="shared" si="0"/>
        <v>100</v>
      </c>
      <c r="K18" s="24"/>
    </row>
    <row r="19" spans="1:11" ht="21.95" customHeight="1">
      <c r="A19" s="28">
        <v>44872</v>
      </c>
      <c r="B19" s="66" t="s">
        <v>35</v>
      </c>
      <c r="C19" s="66" t="s">
        <v>36</v>
      </c>
      <c r="D19" s="66" t="s">
        <v>19</v>
      </c>
      <c r="E19" s="105">
        <v>8</v>
      </c>
      <c r="F19" s="105">
        <v>912</v>
      </c>
      <c r="G19" s="105">
        <f t="shared" si="1"/>
        <v>913</v>
      </c>
      <c r="H19" s="105">
        <v>912</v>
      </c>
      <c r="I19" s="105">
        <v>1</v>
      </c>
      <c r="J19" s="35">
        <f t="shared" si="0"/>
        <v>100</v>
      </c>
      <c r="K19" s="24"/>
    </row>
    <row r="20" spans="1:11" ht="21.95" customHeight="1">
      <c r="A20" s="28">
        <v>44873</v>
      </c>
      <c r="B20" s="66" t="s">
        <v>35</v>
      </c>
      <c r="C20" s="66" t="s">
        <v>36</v>
      </c>
      <c r="D20" s="66" t="s">
        <v>19</v>
      </c>
      <c r="E20" s="105">
        <v>8</v>
      </c>
      <c r="F20" s="105">
        <v>912</v>
      </c>
      <c r="G20" s="105">
        <f t="shared" ref="G20:G25" si="3">SUM(H20+I20)</f>
        <v>912</v>
      </c>
      <c r="H20" s="105">
        <v>912</v>
      </c>
      <c r="I20" s="105"/>
      <c r="J20" s="35">
        <f t="shared" si="0"/>
        <v>100</v>
      </c>
      <c r="K20" s="24"/>
    </row>
    <row r="21" spans="1:11" ht="21.95" customHeight="1">
      <c r="A21" s="29">
        <v>44874</v>
      </c>
      <c r="B21" s="66" t="s">
        <v>35</v>
      </c>
      <c r="C21" s="66" t="s">
        <v>36</v>
      </c>
      <c r="D21" s="66" t="s">
        <v>19</v>
      </c>
      <c r="E21" s="105">
        <v>8</v>
      </c>
      <c r="F21" s="105">
        <v>912</v>
      </c>
      <c r="G21" s="105">
        <f t="shared" si="3"/>
        <v>916</v>
      </c>
      <c r="H21" s="105">
        <v>912</v>
      </c>
      <c r="I21" s="105">
        <v>4</v>
      </c>
      <c r="J21" s="35">
        <f t="shared" si="0"/>
        <v>100</v>
      </c>
      <c r="K21" s="24"/>
    </row>
    <row r="22" spans="1:11" ht="21.95" customHeight="1">
      <c r="A22" s="29">
        <v>44875</v>
      </c>
      <c r="B22" s="66" t="s">
        <v>35</v>
      </c>
      <c r="C22" s="66" t="s">
        <v>36</v>
      </c>
      <c r="D22" s="66" t="s">
        <v>19</v>
      </c>
      <c r="E22" s="105">
        <v>8</v>
      </c>
      <c r="F22" s="105">
        <v>912</v>
      </c>
      <c r="G22" s="105">
        <f t="shared" si="3"/>
        <v>912</v>
      </c>
      <c r="H22" s="105">
        <v>912</v>
      </c>
      <c r="I22" s="105"/>
      <c r="J22" s="35">
        <f t="shared" si="0"/>
        <v>100</v>
      </c>
      <c r="K22" s="24"/>
    </row>
    <row r="23" spans="1:11" ht="21.95" customHeight="1">
      <c r="A23" s="29">
        <v>44876</v>
      </c>
      <c r="B23" s="66" t="s">
        <v>35</v>
      </c>
      <c r="C23" s="66" t="s">
        <v>36</v>
      </c>
      <c r="D23" s="66" t="s">
        <v>19</v>
      </c>
      <c r="E23" s="105">
        <v>8</v>
      </c>
      <c r="F23" s="105">
        <v>912</v>
      </c>
      <c r="G23" s="105">
        <f t="shared" si="3"/>
        <v>917</v>
      </c>
      <c r="H23" s="105">
        <v>912</v>
      </c>
      <c r="I23" s="104">
        <v>5</v>
      </c>
      <c r="J23" s="35">
        <f t="shared" si="0"/>
        <v>100</v>
      </c>
      <c r="K23" s="24"/>
    </row>
    <row r="24" spans="1:11" ht="21.95" customHeight="1">
      <c r="A24" s="29">
        <v>44879</v>
      </c>
      <c r="B24" s="66" t="s">
        <v>35</v>
      </c>
      <c r="C24" s="66" t="s">
        <v>36</v>
      </c>
      <c r="D24" s="66" t="s">
        <v>19</v>
      </c>
      <c r="E24" s="105">
        <v>8</v>
      </c>
      <c r="F24" s="105">
        <v>912</v>
      </c>
      <c r="G24" s="105">
        <f t="shared" si="3"/>
        <v>952</v>
      </c>
      <c r="H24" s="105">
        <v>952</v>
      </c>
      <c r="I24" s="105"/>
      <c r="J24" s="35">
        <f t="shared" si="0"/>
        <v>104.3859649122807</v>
      </c>
      <c r="K24" s="24"/>
    </row>
    <row r="25" spans="1:11" ht="21.95" customHeight="1">
      <c r="A25" s="29">
        <v>44880</v>
      </c>
      <c r="B25" s="66" t="s">
        <v>35</v>
      </c>
      <c r="C25" s="66" t="s">
        <v>36</v>
      </c>
      <c r="D25" s="66" t="s">
        <v>19</v>
      </c>
      <c r="E25" s="105">
        <v>8</v>
      </c>
      <c r="F25" s="105">
        <v>912</v>
      </c>
      <c r="G25" s="105">
        <f t="shared" si="3"/>
        <v>919</v>
      </c>
      <c r="H25" s="105">
        <v>912</v>
      </c>
      <c r="I25" s="105">
        <v>7</v>
      </c>
      <c r="J25" s="35">
        <f t="shared" si="0"/>
        <v>100</v>
      </c>
      <c r="K25" s="24"/>
    </row>
    <row r="26" spans="1:11" ht="21.95" customHeight="1">
      <c r="A26" s="31"/>
      <c r="B26" s="105"/>
      <c r="C26" s="105"/>
      <c r="D26" s="66"/>
      <c r="E26" s="105"/>
      <c r="F26" s="105"/>
      <c r="G26" s="105"/>
      <c r="H26" s="105"/>
      <c r="I26" s="105"/>
      <c r="J26" s="35"/>
      <c r="K26" s="24"/>
    </row>
    <row r="27" spans="1:11" ht="21.95" customHeight="1">
      <c r="A27" s="31"/>
      <c r="B27" s="105"/>
      <c r="C27" s="105"/>
      <c r="D27" s="66"/>
      <c r="E27" s="105"/>
      <c r="F27" s="105"/>
      <c r="G27" s="105"/>
      <c r="H27" s="105"/>
      <c r="I27" s="105"/>
      <c r="J27" s="35"/>
      <c r="K27" s="24"/>
    </row>
    <row r="28" spans="1:11" ht="21.95" customHeight="1">
      <c r="A28" s="31"/>
      <c r="B28" s="105"/>
      <c r="C28" s="105"/>
      <c r="D28" s="66"/>
      <c r="E28" s="105"/>
      <c r="F28" s="105"/>
      <c r="G28" s="105"/>
      <c r="H28" s="105"/>
      <c r="I28" s="105"/>
      <c r="J28" s="35"/>
      <c r="K28" s="24"/>
    </row>
    <row r="29" spans="1:11" ht="21.95" customHeight="1">
      <c r="A29" s="31"/>
      <c r="B29" s="105"/>
      <c r="C29" s="105"/>
      <c r="D29" s="66"/>
      <c r="E29" s="105"/>
      <c r="F29" s="105"/>
      <c r="G29" s="105"/>
      <c r="H29" s="105"/>
      <c r="I29" s="105"/>
      <c r="J29" s="35"/>
      <c r="K29" s="24"/>
    </row>
    <row r="30" spans="1:11" ht="21.95" customHeight="1">
      <c r="A30" s="31"/>
      <c r="B30" s="105"/>
      <c r="C30" s="105"/>
      <c r="D30" s="66"/>
      <c r="E30" s="105"/>
      <c r="F30" s="105"/>
      <c r="G30" s="105"/>
      <c r="H30" s="105"/>
      <c r="I30" s="105"/>
      <c r="J30" s="35"/>
      <c r="K30" s="24"/>
    </row>
    <row r="31" spans="1:11" ht="21.95" customHeight="1">
      <c r="A31" s="32"/>
      <c r="B31" s="105"/>
      <c r="C31" s="105"/>
      <c r="D31" s="66"/>
      <c r="E31" s="105"/>
      <c r="F31" s="105"/>
      <c r="G31" s="105"/>
      <c r="H31" s="105"/>
      <c r="I31" s="104"/>
      <c r="J31" s="35"/>
      <c r="K31" s="24"/>
    </row>
    <row r="32" spans="1:11" ht="21.95" customHeight="1">
      <c r="A32" s="33"/>
      <c r="B32" s="105"/>
      <c r="C32" s="105"/>
      <c r="D32" s="66"/>
      <c r="E32" s="105"/>
      <c r="F32" s="105"/>
      <c r="G32" s="105"/>
      <c r="H32" s="105"/>
      <c r="I32" s="105"/>
      <c r="J32" s="35"/>
      <c r="K32" s="24"/>
    </row>
    <row r="33" spans="1:11" ht="21.95" customHeight="1">
      <c r="A33" s="31"/>
      <c r="B33" s="105"/>
      <c r="C33" s="105"/>
      <c r="D33" s="66"/>
      <c r="E33" s="105"/>
      <c r="F33" s="105"/>
      <c r="G33" s="105"/>
      <c r="H33" s="105"/>
      <c r="I33" s="105"/>
      <c r="J33" s="35"/>
      <c r="K33" s="24"/>
    </row>
    <row r="34" spans="1:11" ht="21.95" customHeight="1">
      <c r="A34" s="31"/>
      <c r="B34" s="105"/>
      <c r="C34" s="105"/>
      <c r="D34" s="66"/>
      <c r="E34" s="105"/>
      <c r="F34" s="105"/>
      <c r="G34" s="105"/>
      <c r="H34" s="105"/>
      <c r="I34" s="104"/>
      <c r="J34" s="35"/>
      <c r="K34" s="24"/>
    </row>
    <row r="35" spans="1:11" ht="21.95" customHeight="1">
      <c r="A35" s="11"/>
      <c r="B35" s="105"/>
      <c r="C35" s="105"/>
      <c r="D35" s="66"/>
      <c r="E35" s="105"/>
      <c r="F35" s="105"/>
      <c r="G35" s="105"/>
      <c r="H35" s="105"/>
      <c r="I35" s="105"/>
      <c r="J35" s="35"/>
      <c r="K35" s="24"/>
    </row>
    <row r="36" spans="1:11" ht="21.95" customHeight="1">
      <c r="A36" s="11"/>
      <c r="B36" s="105"/>
      <c r="C36" s="105"/>
      <c r="D36" s="66"/>
      <c r="E36" s="105"/>
      <c r="F36" s="105"/>
      <c r="G36" s="105"/>
      <c r="H36" s="105"/>
      <c r="I36" s="105"/>
      <c r="J36" s="35"/>
      <c r="K36" s="24"/>
    </row>
    <row r="37" spans="1:11" ht="21.95" customHeight="1">
      <c r="A37" s="11"/>
      <c r="B37" s="105"/>
      <c r="C37" s="105"/>
      <c r="D37" s="66"/>
      <c r="E37" s="105"/>
      <c r="F37" s="105"/>
      <c r="G37" s="105"/>
      <c r="H37" s="105"/>
      <c r="I37" s="105"/>
      <c r="J37" s="35"/>
      <c r="K37" s="24"/>
    </row>
    <row r="38" spans="1:11" ht="21.95" customHeight="1">
      <c r="A38" s="11"/>
      <c r="B38" s="105"/>
      <c r="C38" s="105"/>
      <c r="D38" s="66"/>
      <c r="E38" s="105"/>
      <c r="F38" s="105"/>
      <c r="G38" s="105"/>
      <c r="H38" s="105"/>
      <c r="I38" s="105"/>
      <c r="J38" s="35"/>
      <c r="K38" s="24"/>
    </row>
    <row r="39" spans="1:11" ht="21.95" customHeight="1">
      <c r="A39" s="11"/>
      <c r="B39" s="105"/>
      <c r="C39" s="105"/>
      <c r="D39" s="66"/>
      <c r="E39" s="105"/>
      <c r="F39" s="105"/>
      <c r="G39" s="105"/>
      <c r="H39" s="105"/>
      <c r="I39" s="105"/>
      <c r="J39" s="35"/>
      <c r="K39" s="24"/>
    </row>
    <row r="40" spans="1:11" ht="21.95" customHeight="1">
      <c r="A40" s="11"/>
      <c r="B40" s="105"/>
      <c r="C40" s="105"/>
      <c r="D40" s="66"/>
      <c r="E40" s="105"/>
      <c r="F40" s="105"/>
      <c r="G40" s="105"/>
      <c r="H40" s="105"/>
      <c r="I40" s="105"/>
      <c r="J40" s="35"/>
      <c r="K40" s="24"/>
    </row>
    <row r="41" spans="1:11" ht="21.95" customHeight="1">
      <c r="A41" s="11"/>
      <c r="B41" s="105"/>
      <c r="C41" s="105"/>
      <c r="D41" s="66"/>
      <c r="E41" s="105"/>
      <c r="F41" s="105"/>
      <c r="G41" s="105"/>
      <c r="H41" s="105"/>
      <c r="I41" s="105"/>
      <c r="J41" s="35"/>
      <c r="K41" s="24"/>
    </row>
    <row r="42" spans="1:11" ht="21.95" customHeight="1">
      <c r="A42" s="11"/>
      <c r="B42" s="105"/>
      <c r="C42" s="105"/>
      <c r="D42" s="66"/>
      <c r="E42" s="105"/>
      <c r="F42" s="105"/>
      <c r="G42" s="105"/>
      <c r="H42" s="105"/>
      <c r="I42" s="105"/>
      <c r="J42" s="35"/>
      <c r="K42" s="24"/>
    </row>
    <row r="43" spans="1:11" ht="21.95" customHeight="1">
      <c r="A43" s="11"/>
      <c r="B43" s="105"/>
      <c r="C43" s="105"/>
      <c r="D43" s="66"/>
      <c r="E43" s="105"/>
      <c r="F43" s="105"/>
      <c r="G43" s="105"/>
      <c r="H43" s="105"/>
      <c r="I43" s="105"/>
      <c r="J43" s="35"/>
      <c r="K43" s="24"/>
    </row>
    <row r="44" spans="1:11" ht="21.95" customHeight="1">
      <c r="A44" s="11"/>
      <c r="B44" s="105"/>
      <c r="C44" s="105"/>
      <c r="D44" s="66"/>
      <c r="E44" s="105"/>
      <c r="F44" s="105"/>
      <c r="G44" s="105"/>
      <c r="H44" s="105"/>
      <c r="I44" s="105"/>
      <c r="J44" s="35"/>
      <c r="K44" s="24"/>
    </row>
    <row r="45" spans="1:11" ht="21.95" customHeight="1">
      <c r="A45" s="11"/>
      <c r="B45" s="105"/>
      <c r="C45" s="105"/>
      <c r="D45" s="66"/>
      <c r="E45" s="105"/>
      <c r="F45" s="105"/>
      <c r="G45" s="105"/>
      <c r="H45" s="105"/>
      <c r="I45" s="105"/>
      <c r="J45" s="35"/>
      <c r="K45" s="24"/>
    </row>
    <row r="46" spans="1:11" ht="21.95" customHeight="1">
      <c r="A46" s="11"/>
      <c r="B46" s="105"/>
      <c r="C46" s="105"/>
      <c r="D46" s="66"/>
      <c r="E46" s="105"/>
      <c r="F46" s="105"/>
      <c r="G46" s="105"/>
      <c r="H46" s="105"/>
      <c r="I46" s="105"/>
      <c r="J46" s="35"/>
      <c r="K46" s="24"/>
    </row>
    <row r="47" spans="1:11" ht="21.95" customHeight="1">
      <c r="A47" s="13"/>
      <c r="B47" s="105"/>
      <c r="C47" s="105"/>
      <c r="D47" s="66"/>
      <c r="E47" s="105"/>
      <c r="F47" s="105"/>
      <c r="G47" s="105"/>
      <c r="H47" s="105"/>
      <c r="I47" s="105"/>
      <c r="J47" s="35"/>
      <c r="K47" s="24"/>
    </row>
    <row r="48" spans="1:11" ht="21" customHeight="1">
      <c r="A48" s="128" t="s">
        <v>25</v>
      </c>
      <c r="B48" s="128"/>
      <c r="C48" s="14">
        <f>COUNT(A10:A47)</f>
        <v>16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13507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13639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1609.3939393939395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16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100.58712121212122</v>
      </c>
      <c r="D53" s="15"/>
      <c r="E53" s="15"/>
      <c r="F53" s="133"/>
      <c r="G53" s="133"/>
      <c r="H53" s="133"/>
      <c r="I53" s="133"/>
      <c r="J53" s="9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54"/>
  <sheetViews>
    <sheetView topLeftCell="A7" zoomScale="70" zoomScaleNormal="70" workbookViewId="0">
      <selection activeCell="F9" sqref="F9"/>
    </sheetView>
  </sheetViews>
  <sheetFormatPr defaultColWidth="9" defaultRowHeight="15.75"/>
  <cols>
    <col min="1" max="1" width="10.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6">
      <c r="J1" s="116" t="s">
        <v>0</v>
      </c>
      <c r="K1" s="117"/>
    </row>
    <row r="2" spans="1:16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6" s="37" customFormat="1">
      <c r="A3" s="54"/>
      <c r="B3" s="55"/>
      <c r="C3" s="55"/>
      <c r="D3" s="55"/>
      <c r="E3" s="55"/>
      <c r="F3" s="55"/>
      <c r="G3" s="55"/>
      <c r="H3" s="55"/>
      <c r="I3" s="55"/>
      <c r="J3" s="55"/>
      <c r="K3" s="57"/>
    </row>
    <row r="4" spans="1:16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6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6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6" ht="24" customHeight="1">
      <c r="A7" s="5" t="s">
        <v>2</v>
      </c>
      <c r="B7" s="123" t="s">
        <v>108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6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  <c r="L8" s="123"/>
      <c r="M8" s="123"/>
      <c r="N8" s="123"/>
      <c r="O8" s="123"/>
      <c r="P8" s="124"/>
    </row>
    <row r="9" spans="1:16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6" ht="21.95" customHeight="1">
      <c r="A10" s="28">
        <v>44839</v>
      </c>
      <c r="B10" s="12" t="s">
        <v>32</v>
      </c>
      <c r="C10" s="12">
        <v>86901</v>
      </c>
      <c r="D10" s="12" t="s">
        <v>19</v>
      </c>
      <c r="E10" s="12">
        <v>8</v>
      </c>
      <c r="F10" s="12">
        <v>800</v>
      </c>
      <c r="G10" s="12">
        <f>SUM(H10+I10)</f>
        <v>430</v>
      </c>
      <c r="H10" s="12">
        <v>420</v>
      </c>
      <c r="I10" s="12">
        <v>10</v>
      </c>
      <c r="J10" s="35">
        <f t="shared" ref="J10:J17" si="0">H10/F10*100</f>
        <v>52.5</v>
      </c>
      <c r="K10" s="24"/>
    </row>
    <row r="11" spans="1:16" ht="21.95" customHeight="1">
      <c r="A11" s="27">
        <v>44840</v>
      </c>
      <c r="B11" s="12" t="s">
        <v>22</v>
      </c>
      <c r="C11" s="12" t="s">
        <v>23</v>
      </c>
      <c r="D11" s="12" t="s">
        <v>19</v>
      </c>
      <c r="E11" s="12">
        <v>8</v>
      </c>
      <c r="F11" s="12">
        <v>400</v>
      </c>
      <c r="G11" s="12">
        <f t="shared" ref="G11:G16" si="1">SUM(H11+I11)</f>
        <v>234</v>
      </c>
      <c r="H11" s="12">
        <v>234</v>
      </c>
      <c r="I11" s="12"/>
      <c r="J11" s="35">
        <f t="shared" si="0"/>
        <v>58.5</v>
      </c>
      <c r="K11" s="24"/>
    </row>
    <row r="12" spans="1:16" ht="21.95" customHeight="1">
      <c r="A12" s="29">
        <v>44841</v>
      </c>
      <c r="B12" s="12" t="s">
        <v>22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121</v>
      </c>
      <c r="H12" s="12">
        <v>121</v>
      </c>
      <c r="I12" s="12"/>
      <c r="J12" s="35">
        <f t="shared" si="0"/>
        <v>30.25</v>
      </c>
      <c r="K12" s="24"/>
    </row>
    <row r="13" spans="1:16" ht="21.95" customHeight="1">
      <c r="A13" s="29">
        <v>44844</v>
      </c>
      <c r="B13" s="12" t="s">
        <v>35</v>
      </c>
      <c r="C13" s="12" t="s">
        <v>36</v>
      </c>
      <c r="D13" s="12" t="s">
        <v>19</v>
      </c>
      <c r="E13" s="12">
        <v>8</v>
      </c>
      <c r="F13" s="12">
        <v>912</v>
      </c>
      <c r="G13" s="12">
        <f t="shared" si="1"/>
        <v>449</v>
      </c>
      <c r="H13" s="12">
        <v>421</v>
      </c>
      <c r="I13" s="12">
        <v>28</v>
      </c>
      <c r="J13" s="35">
        <f t="shared" si="0"/>
        <v>46.162280701754391</v>
      </c>
      <c r="K13" s="24"/>
    </row>
    <row r="14" spans="1:16" ht="21.95" customHeight="1">
      <c r="A14" s="29">
        <v>44845</v>
      </c>
      <c r="B14" s="12" t="s">
        <v>35</v>
      </c>
      <c r="C14" s="12" t="s">
        <v>36</v>
      </c>
      <c r="D14" s="12" t="s">
        <v>19</v>
      </c>
      <c r="E14" s="12">
        <v>8</v>
      </c>
      <c r="F14" s="12">
        <v>912</v>
      </c>
      <c r="G14" s="12">
        <f t="shared" si="1"/>
        <v>243</v>
      </c>
      <c r="H14" s="12">
        <v>242</v>
      </c>
      <c r="I14" s="12">
        <v>1</v>
      </c>
      <c r="J14" s="35">
        <f t="shared" si="0"/>
        <v>26.535087719298247</v>
      </c>
      <c r="K14" s="24"/>
    </row>
    <row r="15" spans="1:16" ht="21.95" customHeight="1">
      <c r="A15" s="28">
        <v>44846</v>
      </c>
      <c r="B15" s="12" t="s">
        <v>35</v>
      </c>
      <c r="C15" s="12" t="s">
        <v>36</v>
      </c>
      <c r="D15" s="12" t="s">
        <v>19</v>
      </c>
      <c r="E15" s="12">
        <v>8</v>
      </c>
      <c r="F15" s="12">
        <v>912</v>
      </c>
      <c r="G15" s="12">
        <f t="shared" si="1"/>
        <v>501</v>
      </c>
      <c r="H15" s="12">
        <v>421</v>
      </c>
      <c r="I15" s="12">
        <v>80</v>
      </c>
      <c r="J15" s="35">
        <f t="shared" si="0"/>
        <v>46.162280701754391</v>
      </c>
      <c r="K15" s="24"/>
    </row>
    <row r="16" spans="1:16" ht="21.95" customHeight="1">
      <c r="A16" s="28">
        <v>44847</v>
      </c>
      <c r="B16" s="12" t="s">
        <v>35</v>
      </c>
      <c r="C16" s="12" t="s">
        <v>36</v>
      </c>
      <c r="D16" s="12" t="s">
        <v>19</v>
      </c>
      <c r="E16" s="12">
        <v>8</v>
      </c>
      <c r="F16" s="12">
        <v>912</v>
      </c>
      <c r="G16" s="12">
        <f t="shared" si="1"/>
        <v>282</v>
      </c>
      <c r="H16" s="12">
        <v>233</v>
      </c>
      <c r="I16" s="12">
        <v>49</v>
      </c>
      <c r="J16" s="35">
        <f t="shared" si="0"/>
        <v>25.548245614035086</v>
      </c>
      <c r="K16" s="24"/>
    </row>
    <row r="17" spans="1:11" ht="21.95" customHeight="1">
      <c r="A17" s="28">
        <v>44848</v>
      </c>
      <c r="B17" s="12" t="s">
        <v>35</v>
      </c>
      <c r="C17" s="12" t="s">
        <v>36</v>
      </c>
      <c r="D17" s="12" t="s">
        <v>19</v>
      </c>
      <c r="E17" s="12">
        <v>8</v>
      </c>
      <c r="F17" s="12">
        <v>912</v>
      </c>
      <c r="G17" s="12"/>
      <c r="H17" s="12">
        <v>233</v>
      </c>
      <c r="I17" s="12"/>
      <c r="J17" s="35">
        <f t="shared" si="0"/>
        <v>25.548245614035086</v>
      </c>
      <c r="K17" s="24"/>
    </row>
    <row r="18" spans="1:11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66"/>
      <c r="C21" s="66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66"/>
      <c r="C22" s="66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56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6160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2325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311.20614035087715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38.900767543859644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8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L8:P8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K54"/>
  <sheetViews>
    <sheetView zoomScale="50" zoomScaleNormal="50" workbookViewId="0">
      <selection activeCell="B7" sqref="B7:E7"/>
    </sheetView>
  </sheetViews>
  <sheetFormatPr defaultColWidth="9" defaultRowHeight="15.75"/>
  <cols>
    <col min="1" max="1" width="10.375" customWidth="1"/>
    <col min="2" max="2" width="17.5" customWidth="1"/>
    <col min="3" max="3" width="15.125" customWidth="1"/>
    <col min="4" max="4" width="13.125" customWidth="1"/>
    <col min="5" max="5" width="12.75" customWidth="1"/>
    <col min="6" max="10" width="8.625" customWidth="1"/>
    <col min="11" max="11" width="13.87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109</v>
      </c>
      <c r="C7" s="123"/>
      <c r="D7" s="123"/>
      <c r="E7" s="123"/>
      <c r="F7" s="6" t="s">
        <v>3</v>
      </c>
      <c r="G7" s="123" t="s">
        <v>185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33</v>
      </c>
      <c r="E10" s="12">
        <v>8</v>
      </c>
      <c r="F10" s="12">
        <v>3000</v>
      </c>
      <c r="G10" s="12">
        <f>SUM(H10+I10)</f>
        <v>1000</v>
      </c>
      <c r="H10" s="12">
        <v>1000</v>
      </c>
      <c r="I10" s="12"/>
      <c r="J10" s="35">
        <f t="shared" ref="J10:J16" si="0">H10/F10*100</f>
        <v>33.333333333333329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33</v>
      </c>
      <c r="E11" s="12">
        <v>8</v>
      </c>
      <c r="F11" s="12">
        <v>3000</v>
      </c>
      <c r="G11" s="12">
        <f t="shared" ref="G11:G16" si="1">SUM(H11+I11)</f>
        <v>1000</v>
      </c>
      <c r="H11" s="12">
        <v>1000</v>
      </c>
      <c r="I11" s="12"/>
      <c r="J11" s="35">
        <f t="shared" si="0"/>
        <v>33.333333333333329</v>
      </c>
      <c r="K11" s="24"/>
    </row>
    <row r="12" spans="1:11" ht="21.95" customHeight="1">
      <c r="A12" s="29">
        <v>44841</v>
      </c>
      <c r="B12" s="12" t="s">
        <v>110</v>
      </c>
      <c r="C12" s="12" t="s">
        <v>111</v>
      </c>
      <c r="D12" s="12" t="s">
        <v>33</v>
      </c>
      <c r="E12" s="12">
        <v>8</v>
      </c>
      <c r="F12" s="12">
        <v>3000</v>
      </c>
      <c r="G12" s="12">
        <f t="shared" si="1"/>
        <v>1000</v>
      </c>
      <c r="H12" s="12">
        <v>1000</v>
      </c>
      <c r="I12" s="12"/>
      <c r="J12" s="35">
        <f t="shared" si="0"/>
        <v>33.333333333333329</v>
      </c>
      <c r="K12" s="24"/>
    </row>
    <row r="13" spans="1:11" ht="21.95" customHeight="1">
      <c r="A13" s="29">
        <v>44844</v>
      </c>
      <c r="B13" s="12" t="s">
        <v>110</v>
      </c>
      <c r="C13" s="12" t="s">
        <v>111</v>
      </c>
      <c r="D13" s="12" t="s">
        <v>33</v>
      </c>
      <c r="E13" s="12">
        <v>8</v>
      </c>
      <c r="F13" s="12">
        <v>3000</v>
      </c>
      <c r="G13" s="12">
        <f t="shared" si="1"/>
        <v>1000</v>
      </c>
      <c r="H13" s="12">
        <v>1000</v>
      </c>
      <c r="I13" s="12"/>
      <c r="J13" s="35">
        <f t="shared" si="0"/>
        <v>33.333333333333329</v>
      </c>
      <c r="K13" s="24"/>
    </row>
    <row r="14" spans="1:11" ht="21.95" customHeight="1">
      <c r="A14" s="29">
        <v>44845</v>
      </c>
      <c r="B14" s="12" t="s">
        <v>110</v>
      </c>
      <c r="C14" s="12" t="s">
        <v>111</v>
      </c>
      <c r="D14" s="12" t="s">
        <v>33</v>
      </c>
      <c r="E14" s="12">
        <v>8</v>
      </c>
      <c r="F14" s="12">
        <v>3000</v>
      </c>
      <c r="G14" s="12">
        <f t="shared" si="1"/>
        <v>1000</v>
      </c>
      <c r="H14" s="12">
        <v>1000</v>
      </c>
      <c r="I14" s="12"/>
      <c r="J14" s="35">
        <f t="shared" si="0"/>
        <v>33.333333333333329</v>
      </c>
      <c r="K14" s="24"/>
    </row>
    <row r="15" spans="1:11" ht="21.95" customHeight="1">
      <c r="A15" s="28">
        <v>44846</v>
      </c>
      <c r="B15" s="12" t="s">
        <v>110</v>
      </c>
      <c r="C15" s="12" t="s">
        <v>111</v>
      </c>
      <c r="D15" s="12" t="s">
        <v>33</v>
      </c>
      <c r="E15" s="12">
        <v>8</v>
      </c>
      <c r="F15" s="12">
        <v>3000</v>
      </c>
      <c r="G15" s="12">
        <f t="shared" si="1"/>
        <v>1000</v>
      </c>
      <c r="H15" s="12">
        <v>1000</v>
      </c>
      <c r="I15" s="12"/>
      <c r="J15" s="35">
        <f t="shared" si="0"/>
        <v>33.333333333333329</v>
      </c>
      <c r="K15" s="24"/>
    </row>
    <row r="16" spans="1:11" ht="21.95" customHeight="1">
      <c r="A16" s="28">
        <v>44847</v>
      </c>
      <c r="B16" s="12" t="s">
        <v>50</v>
      </c>
      <c r="C16" s="12" t="s">
        <v>42</v>
      </c>
      <c r="D16" s="12" t="s">
        <v>33</v>
      </c>
      <c r="E16" s="12">
        <v>8</v>
      </c>
      <c r="F16" s="12">
        <v>3000</v>
      </c>
      <c r="G16" s="12">
        <f t="shared" si="1"/>
        <v>1000</v>
      </c>
      <c r="H16" s="12">
        <v>1000</v>
      </c>
      <c r="I16" s="12"/>
      <c r="J16" s="35">
        <f t="shared" si="0"/>
        <v>33.333333333333329</v>
      </c>
      <c r="K16" s="24"/>
    </row>
    <row r="17" spans="1:11" ht="21.95" customHeight="1">
      <c r="A17" s="28">
        <v>44848</v>
      </c>
      <c r="B17" s="12" t="s">
        <v>50</v>
      </c>
      <c r="C17" s="12" t="s">
        <v>42</v>
      </c>
      <c r="D17" s="12" t="s">
        <v>33</v>
      </c>
      <c r="E17" s="12">
        <v>8</v>
      </c>
      <c r="F17" s="12">
        <v>3000</v>
      </c>
      <c r="G17" s="12">
        <f t="shared" ref="G17" si="2">SUM(H17+I17)</f>
        <v>1000</v>
      </c>
      <c r="H17" s="12">
        <v>1000</v>
      </c>
      <c r="I17" s="12"/>
      <c r="J17" s="35">
        <f t="shared" ref="J17" si="3">H17/F17*100</f>
        <v>33.333333333333329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9"/>
      <c r="B23" s="12"/>
      <c r="C23" s="12"/>
      <c r="D23" s="12"/>
      <c r="E23" s="12"/>
      <c r="F23" s="12"/>
      <c r="G23" s="12"/>
      <c r="H23" s="12"/>
      <c r="I23" s="36"/>
      <c r="J23" s="35"/>
      <c r="K23" s="24"/>
    </row>
    <row r="24" spans="1:11" ht="21.95" customHeight="1">
      <c r="A24" s="29"/>
      <c r="B24" s="66"/>
      <c r="C24" s="66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29"/>
      <c r="B25" s="66"/>
      <c r="C25" s="66"/>
      <c r="D25" s="66"/>
      <c r="E25" s="12"/>
      <c r="F25" s="12"/>
      <c r="G25" s="12"/>
      <c r="H25" s="12"/>
      <c r="I25" s="12"/>
      <c r="J25" s="35"/>
      <c r="K25" s="24"/>
    </row>
    <row r="26" spans="1:11" ht="21.95" customHeight="1">
      <c r="A26" s="29"/>
      <c r="B26" s="66"/>
      <c r="C26" s="66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29"/>
      <c r="B27" s="66"/>
      <c r="C27" s="66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29"/>
      <c r="B28" s="66"/>
      <c r="C28" s="66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29"/>
      <c r="B29" s="66"/>
      <c r="C29" s="66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97"/>
      <c r="B30" s="66"/>
      <c r="C30" s="66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98"/>
      <c r="B31" s="66"/>
      <c r="C31" s="66"/>
      <c r="D31" s="66"/>
      <c r="E31" s="12"/>
      <c r="F31" s="12"/>
      <c r="G31" s="12"/>
      <c r="H31" s="12"/>
      <c r="I31" s="36"/>
      <c r="J31" s="35"/>
      <c r="K31" s="24"/>
    </row>
    <row r="32" spans="1:11" ht="21.95" customHeight="1">
      <c r="A32" s="29"/>
      <c r="B32" s="66"/>
      <c r="C32" s="66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29"/>
      <c r="B33" s="66"/>
      <c r="C33" s="66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29"/>
      <c r="B34" s="66"/>
      <c r="C34" s="66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29"/>
      <c r="B35" s="66"/>
      <c r="C35" s="66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29"/>
      <c r="B36" s="66"/>
      <c r="C36" s="66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24000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8000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266.66666666666657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33.333333333333321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K54"/>
  <sheetViews>
    <sheetView topLeftCell="A3" zoomScale="70" zoomScaleNormal="70" workbookViewId="0">
      <selection activeCell="B18" sqref="B18"/>
    </sheetView>
  </sheetViews>
  <sheetFormatPr defaultColWidth="9" defaultRowHeight="15.75"/>
  <cols>
    <col min="1" max="1" width="11.625" customWidth="1"/>
    <col min="2" max="2" width="18.5" customWidth="1"/>
    <col min="3" max="3" width="15.25" customWidth="1"/>
    <col min="4" max="4" width="13.125" customWidth="1"/>
    <col min="5" max="5" width="12.75" customWidth="1"/>
    <col min="6" max="10" width="8.625" customWidth="1"/>
    <col min="11" max="11" width="13" customWidth="1"/>
    <col min="16" max="16" width="9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112</v>
      </c>
      <c r="C7" s="123"/>
      <c r="D7" s="123"/>
      <c r="E7" s="123"/>
      <c r="F7" s="6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66" t="s">
        <v>61</v>
      </c>
      <c r="C10" s="12" t="s">
        <v>39</v>
      </c>
      <c r="D10" s="12" t="s">
        <v>33</v>
      </c>
      <c r="E10" s="12">
        <v>8</v>
      </c>
      <c r="F10" s="12">
        <v>3000</v>
      </c>
      <c r="G10" s="12">
        <f>SUM(I10+H10)</f>
        <v>1215</v>
      </c>
      <c r="H10" s="12">
        <v>1200</v>
      </c>
      <c r="I10" s="12">
        <v>15</v>
      </c>
      <c r="J10" s="35">
        <f>H10/F10*100</f>
        <v>40</v>
      </c>
      <c r="K10" s="24"/>
    </row>
    <row r="11" spans="1:11" ht="21.95" customHeight="1">
      <c r="A11" s="28">
        <v>44840</v>
      </c>
      <c r="B11" s="66" t="s">
        <v>61</v>
      </c>
      <c r="C11" s="12" t="s">
        <v>39</v>
      </c>
      <c r="D11" s="12" t="s">
        <v>33</v>
      </c>
      <c r="E11" s="12">
        <v>8</v>
      </c>
      <c r="F11" s="12">
        <v>3000</v>
      </c>
      <c r="G11" s="12">
        <f t="shared" ref="G11:G17" si="0">SUM(I11+H11)</f>
        <v>1007</v>
      </c>
      <c r="H11" s="12">
        <v>1000</v>
      </c>
      <c r="I11" s="12">
        <v>7</v>
      </c>
      <c r="J11" s="35">
        <f>H11/F11*100</f>
        <v>33.333333333333329</v>
      </c>
      <c r="K11" s="24"/>
    </row>
    <row r="12" spans="1:11" ht="21.95" customHeight="1">
      <c r="A12" s="29">
        <v>44841</v>
      </c>
      <c r="B12" s="66" t="s">
        <v>61</v>
      </c>
      <c r="C12" s="12" t="s">
        <v>39</v>
      </c>
      <c r="D12" s="12" t="s">
        <v>33</v>
      </c>
      <c r="E12" s="12">
        <v>8</v>
      </c>
      <c r="F12" s="12">
        <v>3000</v>
      </c>
      <c r="G12" s="12">
        <f t="shared" si="0"/>
        <v>1210</v>
      </c>
      <c r="H12" s="12">
        <v>1200</v>
      </c>
      <c r="I12" s="12">
        <v>10</v>
      </c>
      <c r="J12" s="35">
        <f t="shared" ref="J12:J17" si="1">H12/F12*100</f>
        <v>40</v>
      </c>
      <c r="K12" s="24"/>
    </row>
    <row r="13" spans="1:11" ht="21.95" customHeight="1">
      <c r="A13" s="29">
        <v>44844</v>
      </c>
      <c r="B13" s="66" t="s">
        <v>61</v>
      </c>
      <c r="C13" s="12" t="s">
        <v>39</v>
      </c>
      <c r="D13" s="12" t="s">
        <v>33</v>
      </c>
      <c r="E13" s="12">
        <v>8</v>
      </c>
      <c r="F13" s="12">
        <v>3000</v>
      </c>
      <c r="G13" s="12">
        <f t="shared" si="0"/>
        <v>1209</v>
      </c>
      <c r="H13" s="12">
        <v>1200</v>
      </c>
      <c r="I13" s="12">
        <v>9</v>
      </c>
      <c r="J13" s="35">
        <f t="shared" si="1"/>
        <v>40</v>
      </c>
      <c r="K13" s="24"/>
    </row>
    <row r="14" spans="1:11" ht="21.95" customHeight="1">
      <c r="A14" s="29">
        <v>44845</v>
      </c>
      <c r="B14" s="66" t="s">
        <v>61</v>
      </c>
      <c r="C14" s="12" t="s">
        <v>39</v>
      </c>
      <c r="D14" s="12" t="s">
        <v>33</v>
      </c>
      <c r="E14" s="12">
        <v>8</v>
      </c>
      <c r="F14" s="12">
        <v>3000</v>
      </c>
      <c r="G14" s="12">
        <f t="shared" si="0"/>
        <v>1212</v>
      </c>
      <c r="H14" s="12">
        <v>1200</v>
      </c>
      <c r="I14" s="12">
        <v>12</v>
      </c>
      <c r="J14" s="35">
        <f t="shared" si="1"/>
        <v>40</v>
      </c>
      <c r="K14" s="24"/>
    </row>
    <row r="15" spans="1:11" ht="21.95" customHeight="1">
      <c r="A15" s="28">
        <v>44846</v>
      </c>
      <c r="B15" s="66" t="s">
        <v>61</v>
      </c>
      <c r="C15" s="12" t="s">
        <v>39</v>
      </c>
      <c r="D15" s="12" t="s">
        <v>33</v>
      </c>
      <c r="E15" s="12">
        <v>8</v>
      </c>
      <c r="F15" s="12">
        <v>3000</v>
      </c>
      <c r="G15" s="12">
        <f t="shared" si="0"/>
        <v>1223</v>
      </c>
      <c r="H15" s="12">
        <v>1200</v>
      </c>
      <c r="I15" s="12">
        <v>23</v>
      </c>
      <c r="J15" s="35">
        <f t="shared" si="1"/>
        <v>40</v>
      </c>
      <c r="K15" s="24"/>
    </row>
    <row r="16" spans="1:11" ht="21.95" customHeight="1">
      <c r="A16" s="28">
        <v>44847</v>
      </c>
      <c r="B16" s="66" t="s">
        <v>61</v>
      </c>
      <c r="C16" s="12" t="s">
        <v>39</v>
      </c>
      <c r="D16" s="12" t="s">
        <v>33</v>
      </c>
      <c r="E16" s="12">
        <v>8</v>
      </c>
      <c r="F16" s="12">
        <v>3000</v>
      </c>
      <c r="G16" s="12">
        <f t="shared" si="0"/>
        <v>1212</v>
      </c>
      <c r="H16" s="12">
        <v>1200</v>
      </c>
      <c r="I16" s="12">
        <v>12</v>
      </c>
      <c r="J16" s="35">
        <f t="shared" si="1"/>
        <v>40</v>
      </c>
      <c r="K16" s="24"/>
    </row>
    <row r="17" spans="1:11" ht="21.95" customHeight="1">
      <c r="A17" s="28">
        <v>14</v>
      </c>
      <c r="B17" s="66" t="s">
        <v>61</v>
      </c>
      <c r="C17" s="12" t="s">
        <v>39</v>
      </c>
      <c r="D17" s="12" t="s">
        <v>33</v>
      </c>
      <c r="E17" s="12">
        <v>8</v>
      </c>
      <c r="F17" s="12">
        <v>3000</v>
      </c>
      <c r="G17" s="12">
        <f t="shared" si="0"/>
        <v>1205</v>
      </c>
      <c r="H17" s="12">
        <v>1200</v>
      </c>
      <c r="I17" s="12">
        <v>5</v>
      </c>
      <c r="J17" s="35">
        <f t="shared" si="1"/>
        <v>40</v>
      </c>
      <c r="K17" s="24"/>
    </row>
    <row r="18" spans="1:11" ht="21.95" customHeight="1">
      <c r="A18" s="66"/>
      <c r="B18" s="66"/>
      <c r="C18" s="66"/>
      <c r="D18" s="66"/>
      <c r="E18" s="12"/>
      <c r="F18" s="12"/>
      <c r="G18" s="12"/>
      <c r="H18" s="12"/>
      <c r="I18" s="12"/>
      <c r="J18" s="35"/>
      <c r="K18" s="24"/>
    </row>
    <row r="19" spans="1:11" ht="21.95" customHeight="1">
      <c r="A19" s="66"/>
      <c r="B19" s="66"/>
      <c r="C19" s="66"/>
      <c r="D19" s="66"/>
      <c r="E19" s="12"/>
      <c r="F19" s="12"/>
      <c r="G19" s="12"/>
      <c r="H19" s="12"/>
      <c r="I19" s="12"/>
      <c r="J19" s="35"/>
      <c r="K19" s="24"/>
    </row>
    <row r="20" spans="1:11" ht="21.95" customHeight="1">
      <c r="A20" s="66"/>
      <c r="B20" s="66"/>
      <c r="C20" s="66"/>
      <c r="D20" s="66"/>
      <c r="E20" s="12"/>
      <c r="F20" s="12"/>
      <c r="G20" s="12"/>
      <c r="H20" s="12"/>
      <c r="I20" s="12"/>
      <c r="J20" s="35"/>
      <c r="K20" s="24"/>
    </row>
    <row r="21" spans="1:11" ht="21.95" customHeight="1">
      <c r="A21" s="66"/>
      <c r="B21" s="66"/>
      <c r="C21" s="66"/>
      <c r="D21" s="66"/>
      <c r="E21" s="12"/>
      <c r="F21" s="12"/>
      <c r="G21" s="12"/>
      <c r="H21" s="12"/>
      <c r="I21" s="12"/>
      <c r="J21" s="35"/>
      <c r="K21" s="24"/>
    </row>
    <row r="22" spans="1:11" ht="21.95" customHeight="1">
      <c r="A22" s="66"/>
      <c r="B22" s="66"/>
      <c r="C22" s="66"/>
      <c r="D22" s="66"/>
      <c r="E22" s="12"/>
      <c r="F22" s="12"/>
      <c r="G22" s="12"/>
      <c r="H22" s="12"/>
      <c r="I22" s="12"/>
      <c r="J22" s="35"/>
      <c r="K22" s="24"/>
    </row>
    <row r="23" spans="1:11" ht="21.95" customHeight="1">
      <c r="A23" s="66"/>
      <c r="B23" s="66"/>
      <c r="C23" s="66"/>
      <c r="D23" s="66"/>
      <c r="E23" s="12"/>
      <c r="F23" s="12"/>
      <c r="G23" s="12"/>
      <c r="H23" s="12"/>
      <c r="I23" s="12"/>
      <c r="J23" s="35"/>
      <c r="K23" s="24"/>
    </row>
    <row r="24" spans="1:11" ht="21.95" customHeight="1">
      <c r="A24" s="66"/>
      <c r="B24" s="66"/>
      <c r="C24" s="66"/>
      <c r="D24" s="66"/>
      <c r="E24" s="12"/>
      <c r="F24" s="12"/>
      <c r="G24" s="12"/>
      <c r="H24" s="12"/>
      <c r="I24" s="12"/>
      <c r="J24" s="35"/>
      <c r="K24" s="24"/>
    </row>
    <row r="25" spans="1:11" ht="21.95" customHeight="1">
      <c r="A25" s="66"/>
      <c r="B25" s="66"/>
      <c r="C25" s="66"/>
      <c r="D25" s="66"/>
      <c r="E25" s="12"/>
      <c r="F25" s="12"/>
      <c r="G25" s="12"/>
      <c r="H25" s="12"/>
      <c r="I25" s="12"/>
      <c r="J25" s="35"/>
      <c r="K25" s="49"/>
    </row>
    <row r="26" spans="1:11" ht="21.95" customHeight="1">
      <c r="A26" s="66"/>
      <c r="B26" s="66"/>
      <c r="C26" s="66"/>
      <c r="D26" s="66"/>
      <c r="E26" s="12"/>
      <c r="F26" s="12"/>
      <c r="G26" s="12"/>
      <c r="H26" s="12"/>
      <c r="I26" s="12"/>
      <c r="J26" s="35"/>
      <c r="K26" s="24"/>
    </row>
    <row r="27" spans="1:11" ht="21.95" customHeight="1">
      <c r="A27" s="66"/>
      <c r="B27" s="66"/>
      <c r="C27" s="66"/>
      <c r="D27" s="66"/>
      <c r="E27" s="12"/>
      <c r="F27" s="12"/>
      <c r="G27" s="12"/>
      <c r="H27" s="12"/>
      <c r="I27" s="12"/>
      <c r="J27" s="35"/>
      <c r="K27" s="24"/>
    </row>
    <row r="28" spans="1:11" ht="21.95" customHeight="1">
      <c r="A28" s="66"/>
      <c r="B28" s="66"/>
      <c r="C28" s="66"/>
      <c r="D28" s="66"/>
      <c r="E28" s="12"/>
      <c r="F28" s="12"/>
      <c r="G28" s="12"/>
      <c r="H28" s="12"/>
      <c r="I28" s="12"/>
      <c r="J28" s="35"/>
      <c r="K28" s="24"/>
    </row>
    <row r="29" spans="1:11" ht="21.95" customHeight="1">
      <c r="A29" s="66"/>
      <c r="B29" s="66"/>
      <c r="C29" s="66"/>
      <c r="D29" s="66"/>
      <c r="E29" s="12"/>
      <c r="F29" s="12"/>
      <c r="G29" s="12"/>
      <c r="H29" s="12"/>
      <c r="I29" s="12"/>
      <c r="J29" s="35"/>
      <c r="K29" s="24"/>
    </row>
    <row r="30" spans="1:11" ht="21.95" customHeight="1">
      <c r="A30" s="66"/>
      <c r="B30" s="66"/>
      <c r="C30" s="66"/>
      <c r="D30" s="66"/>
      <c r="E30" s="12"/>
      <c r="F30" s="12"/>
      <c r="G30" s="12"/>
      <c r="H30" s="12"/>
      <c r="I30" s="12"/>
      <c r="J30" s="35"/>
      <c r="K30" s="24"/>
    </row>
    <row r="31" spans="1:11" ht="21.95" customHeight="1">
      <c r="A31" s="66"/>
      <c r="B31" s="66"/>
      <c r="C31" s="66"/>
      <c r="D31" s="66"/>
      <c r="E31" s="12"/>
      <c r="F31" s="12"/>
      <c r="G31" s="12"/>
      <c r="H31" s="12"/>
      <c r="I31" s="12"/>
      <c r="J31" s="35"/>
      <c r="K31" s="24"/>
    </row>
    <row r="32" spans="1:11" ht="21.95" customHeight="1">
      <c r="A32" s="66"/>
      <c r="B32" s="66"/>
      <c r="C32" s="66"/>
      <c r="D32" s="66"/>
      <c r="E32" s="12"/>
      <c r="F32" s="12"/>
      <c r="G32" s="12"/>
      <c r="H32" s="12"/>
      <c r="I32" s="12"/>
      <c r="J32" s="35"/>
      <c r="K32" s="24"/>
    </row>
    <row r="33" spans="1:11" ht="21.95" customHeight="1">
      <c r="A33" s="66"/>
      <c r="B33" s="66"/>
      <c r="C33" s="66"/>
      <c r="D33" s="66"/>
      <c r="E33" s="12"/>
      <c r="F33" s="12"/>
      <c r="G33" s="12"/>
      <c r="H33" s="12"/>
      <c r="I33" s="12"/>
      <c r="J33" s="35"/>
      <c r="K33" s="24"/>
    </row>
    <row r="34" spans="1:11" ht="21.95" customHeight="1">
      <c r="A34" s="66"/>
      <c r="B34" s="66"/>
      <c r="C34" s="66"/>
      <c r="D34" s="66"/>
      <c r="E34" s="12"/>
      <c r="F34" s="12"/>
      <c r="G34" s="12"/>
      <c r="H34" s="12"/>
      <c r="I34" s="12"/>
      <c r="J34" s="35"/>
      <c r="K34" s="24"/>
    </row>
    <row r="35" spans="1:11" ht="21.95" customHeight="1">
      <c r="A35" s="66"/>
      <c r="B35" s="66"/>
      <c r="C35" s="66"/>
      <c r="D35" s="66"/>
      <c r="E35" s="12"/>
      <c r="F35" s="12"/>
      <c r="G35" s="12"/>
      <c r="H35" s="12"/>
      <c r="I35" s="12"/>
      <c r="J35" s="35"/>
      <c r="K35" s="24"/>
    </row>
    <row r="36" spans="1:11" ht="21.95" customHeight="1">
      <c r="A36" s="66"/>
      <c r="B36" s="66"/>
      <c r="C36" s="66"/>
      <c r="D36" s="66"/>
      <c r="E36" s="12"/>
      <c r="F36" s="12"/>
      <c r="G36" s="12"/>
      <c r="H36" s="12"/>
      <c r="I36" s="12"/>
      <c r="J36" s="35"/>
      <c r="K36" s="24"/>
    </row>
    <row r="37" spans="1:11" ht="21.95" customHeight="1">
      <c r="A37" s="66"/>
      <c r="B37" s="66"/>
      <c r="C37" s="66"/>
      <c r="D37" s="66"/>
      <c r="E37" s="12"/>
      <c r="F37" s="12"/>
      <c r="G37" s="12"/>
      <c r="H37" s="12"/>
      <c r="I37" s="12"/>
      <c r="J37" s="35"/>
      <c r="K37" s="24"/>
    </row>
    <row r="38" spans="1:11" ht="21.95" customHeight="1">
      <c r="A38" s="66"/>
      <c r="B38" s="66"/>
      <c r="C38" s="66"/>
      <c r="D38" s="66"/>
      <c r="E38" s="12"/>
      <c r="F38" s="12"/>
      <c r="G38" s="12"/>
      <c r="H38" s="12"/>
      <c r="I38" s="12"/>
      <c r="J38" s="35"/>
      <c r="K38" s="24"/>
    </row>
    <row r="39" spans="1:11" ht="21.95" customHeight="1">
      <c r="A39" s="29"/>
      <c r="B39" s="66"/>
      <c r="C39" s="66"/>
      <c r="D39" s="66"/>
      <c r="E39" s="12"/>
      <c r="F39" s="12"/>
      <c r="G39" s="12"/>
      <c r="H39" s="12"/>
      <c r="I39" s="12"/>
      <c r="J39" s="35"/>
      <c r="K39" s="24"/>
    </row>
    <row r="40" spans="1:11" ht="21.95" customHeight="1">
      <c r="A40" s="29"/>
      <c r="B40" s="66"/>
      <c r="C40" s="66"/>
      <c r="D40" s="66"/>
      <c r="E40" s="12"/>
      <c r="F40" s="12"/>
      <c r="G40" s="12"/>
      <c r="H40" s="12"/>
      <c r="I40" s="12"/>
      <c r="J40" s="35"/>
      <c r="K40" s="24"/>
    </row>
    <row r="41" spans="1:11" ht="21.95" customHeight="1">
      <c r="A41" s="29"/>
      <c r="B41" s="66"/>
      <c r="C41" s="66"/>
      <c r="D41" s="66"/>
      <c r="E41" s="12"/>
      <c r="F41" s="12"/>
      <c r="G41" s="12"/>
      <c r="H41" s="12"/>
      <c r="I41" s="12"/>
      <c r="J41" s="35"/>
      <c r="K41" s="24"/>
    </row>
    <row r="42" spans="1:11" ht="21.95" customHeight="1">
      <c r="A42" s="29"/>
      <c r="B42" s="66"/>
      <c r="C42" s="66"/>
      <c r="D42" s="66"/>
      <c r="E42" s="12"/>
      <c r="F42" s="12"/>
      <c r="G42" s="12"/>
      <c r="H42" s="12"/>
      <c r="I42" s="12"/>
      <c r="J42" s="35"/>
      <c r="K42" s="24"/>
    </row>
    <row r="43" spans="1:11" ht="21.95" customHeight="1">
      <c r="A43" s="29"/>
      <c r="B43" s="66"/>
      <c r="C43" s="66"/>
      <c r="D43" s="66"/>
      <c r="E43" s="12"/>
      <c r="F43" s="12"/>
      <c r="G43" s="12"/>
      <c r="H43" s="12"/>
      <c r="I43" s="12"/>
      <c r="J43" s="35"/>
      <c r="K43" s="24"/>
    </row>
    <row r="44" spans="1:11" ht="21.95" customHeight="1">
      <c r="A44" s="29"/>
      <c r="B44" s="66"/>
      <c r="C44" s="66"/>
      <c r="D44" s="66"/>
      <c r="E44" s="12"/>
      <c r="F44" s="12"/>
      <c r="G44" s="12"/>
      <c r="H44" s="12"/>
      <c r="I44" s="12"/>
      <c r="J44" s="35"/>
      <c r="K44" s="24"/>
    </row>
    <row r="45" spans="1:11" ht="21.95" customHeight="1">
      <c r="A45" s="29"/>
      <c r="B45" s="66"/>
      <c r="C45" s="66"/>
      <c r="D45" s="66"/>
      <c r="E45" s="12"/>
      <c r="F45" s="12"/>
      <c r="G45" s="12"/>
      <c r="H45" s="12"/>
      <c r="I45" s="12"/>
      <c r="J45" s="35"/>
      <c r="K45" s="24"/>
    </row>
    <row r="46" spans="1:11" ht="21.95" customHeight="1">
      <c r="A46" s="29"/>
      <c r="B46" s="66"/>
      <c r="C46" s="66"/>
      <c r="D46" s="66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24000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9400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313.33333333333331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39.166666666666664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O106"/>
  <sheetViews>
    <sheetView topLeftCell="A8" zoomScale="70" zoomScaleNormal="70" workbookViewId="0">
      <selection activeCell="G8" sqref="G8:K8"/>
    </sheetView>
  </sheetViews>
  <sheetFormatPr defaultColWidth="9" defaultRowHeight="15.75"/>
  <cols>
    <col min="1" max="1" width="12.125" customWidth="1"/>
    <col min="2" max="2" width="20" customWidth="1"/>
    <col min="3" max="3" width="17.75" customWidth="1"/>
    <col min="4" max="4" width="13.125" customWidth="1"/>
    <col min="5" max="5" width="8.75" customWidth="1"/>
    <col min="6" max="10" width="8.625" customWidth="1"/>
    <col min="11" max="11" width="14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113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9">
        <v>44839</v>
      </c>
      <c r="B10" s="12" t="s">
        <v>40</v>
      </c>
      <c r="C10" s="12" t="s">
        <v>39</v>
      </c>
      <c r="D10" s="66" t="s">
        <v>19</v>
      </c>
      <c r="E10" s="12">
        <v>8</v>
      </c>
      <c r="F10" s="38">
        <v>1000</v>
      </c>
      <c r="G10" s="38">
        <f>SUM(H10+I10)</f>
        <v>86</v>
      </c>
      <c r="H10" s="38">
        <v>69</v>
      </c>
      <c r="I10" s="12">
        <v>17</v>
      </c>
      <c r="J10" s="35">
        <f t="shared" ref="J10:J16" si="0">H10/F10*100</f>
        <v>6.9</v>
      </c>
      <c r="K10" s="24"/>
    </row>
    <row r="11" spans="1:11" ht="21.95" customHeight="1">
      <c r="A11" s="29">
        <v>44840</v>
      </c>
      <c r="B11" s="12" t="s">
        <v>32</v>
      </c>
      <c r="C11" s="12">
        <v>16700</v>
      </c>
      <c r="D11" s="66" t="s">
        <v>19</v>
      </c>
      <c r="E11" s="12">
        <v>8</v>
      </c>
      <c r="F11" s="38">
        <v>720</v>
      </c>
      <c r="G11" s="38">
        <f t="shared" ref="G11:G16" si="1">SUM(H11+I11)</f>
        <v>224</v>
      </c>
      <c r="H11" s="38">
        <v>224</v>
      </c>
      <c r="I11" s="12"/>
      <c r="J11" s="35">
        <f t="shared" si="0"/>
        <v>31.111111111111111</v>
      </c>
      <c r="K11" s="24"/>
    </row>
    <row r="12" spans="1:11" ht="21.95" customHeight="1">
      <c r="A12" s="27">
        <v>44841</v>
      </c>
      <c r="B12" s="12" t="s">
        <v>114</v>
      </c>
      <c r="C12" s="12">
        <v>22500</v>
      </c>
      <c r="D12" s="66" t="s">
        <v>19</v>
      </c>
      <c r="E12" s="12">
        <v>8</v>
      </c>
      <c r="F12" s="38">
        <v>3000</v>
      </c>
      <c r="G12" s="38">
        <f t="shared" si="1"/>
        <v>500</v>
      </c>
      <c r="H12" s="38">
        <v>500</v>
      </c>
      <c r="I12" s="12"/>
      <c r="J12" s="35">
        <f t="shared" si="0"/>
        <v>16.666666666666664</v>
      </c>
      <c r="K12" s="24"/>
    </row>
    <row r="13" spans="1:11" ht="21.95" customHeight="1">
      <c r="A13" s="29">
        <v>44844</v>
      </c>
      <c r="B13" s="12" t="s">
        <v>66</v>
      </c>
      <c r="C13" s="12" t="s">
        <v>67</v>
      </c>
      <c r="D13" s="66" t="s">
        <v>19</v>
      </c>
      <c r="E13" s="12">
        <v>8</v>
      </c>
      <c r="F13" s="38">
        <v>424</v>
      </c>
      <c r="G13" s="38">
        <f t="shared" si="1"/>
        <v>150</v>
      </c>
      <c r="H13" s="38">
        <v>150</v>
      </c>
      <c r="I13" s="12"/>
      <c r="J13" s="35">
        <f t="shared" si="0"/>
        <v>35.377358490566039</v>
      </c>
      <c r="K13" s="24"/>
    </row>
    <row r="14" spans="1:11" ht="21.95" customHeight="1">
      <c r="A14" s="29">
        <v>44845</v>
      </c>
      <c r="B14" s="12" t="s">
        <v>66</v>
      </c>
      <c r="C14" s="12" t="s">
        <v>67</v>
      </c>
      <c r="D14" s="66" t="s">
        <v>19</v>
      </c>
      <c r="E14" s="12">
        <v>8</v>
      </c>
      <c r="F14" s="38">
        <v>424</v>
      </c>
      <c r="G14" s="38">
        <f t="shared" si="1"/>
        <v>208</v>
      </c>
      <c r="H14" s="38">
        <v>208</v>
      </c>
      <c r="I14" s="12"/>
      <c r="J14" s="35">
        <f t="shared" si="0"/>
        <v>49.056603773584904</v>
      </c>
      <c r="K14" s="24"/>
    </row>
    <row r="15" spans="1:11" ht="21.95" customHeight="1">
      <c r="A15" s="29">
        <v>44846</v>
      </c>
      <c r="B15" s="12" t="s">
        <v>110</v>
      </c>
      <c r="C15" s="12" t="s">
        <v>111</v>
      </c>
      <c r="D15" s="66" t="s">
        <v>19</v>
      </c>
      <c r="E15" s="12">
        <v>8</v>
      </c>
      <c r="F15" s="38">
        <v>1200</v>
      </c>
      <c r="G15" s="38">
        <f t="shared" si="1"/>
        <v>408</v>
      </c>
      <c r="H15" s="38">
        <v>400</v>
      </c>
      <c r="I15" s="12">
        <v>8</v>
      </c>
      <c r="J15" s="35">
        <f t="shared" si="0"/>
        <v>33.333333333333329</v>
      </c>
      <c r="K15" s="24"/>
    </row>
    <row r="16" spans="1:11" ht="21.95" customHeight="1">
      <c r="A16" s="29">
        <v>44847</v>
      </c>
      <c r="B16" s="12" t="s">
        <v>66</v>
      </c>
      <c r="C16" s="12" t="s">
        <v>67</v>
      </c>
      <c r="D16" s="66" t="s">
        <v>19</v>
      </c>
      <c r="E16" s="12">
        <v>8</v>
      </c>
      <c r="F16" s="38">
        <v>424</v>
      </c>
      <c r="G16" s="38">
        <f t="shared" si="1"/>
        <v>266</v>
      </c>
      <c r="H16" s="12">
        <v>257</v>
      </c>
      <c r="I16" s="12">
        <v>9</v>
      </c>
      <c r="J16" s="35">
        <f t="shared" si="0"/>
        <v>60.613207547169814</v>
      </c>
      <c r="K16" s="24"/>
    </row>
    <row r="17" spans="1:11" ht="21.95" customHeight="1">
      <c r="A17" s="29">
        <v>44848</v>
      </c>
      <c r="B17" s="105" t="s">
        <v>66</v>
      </c>
      <c r="C17" s="105" t="s">
        <v>67</v>
      </c>
      <c r="D17" s="66" t="s">
        <v>19</v>
      </c>
      <c r="E17" s="105">
        <v>8</v>
      </c>
      <c r="F17" s="38">
        <v>424</v>
      </c>
      <c r="G17" s="38">
        <f t="shared" ref="G17" si="2">SUM(H17+I17)</f>
        <v>266</v>
      </c>
      <c r="H17" s="105">
        <v>257</v>
      </c>
      <c r="I17" s="105">
        <v>9</v>
      </c>
      <c r="J17" s="35">
        <f t="shared" ref="J17" si="3">H17/F17*100</f>
        <v>60.613207547169814</v>
      </c>
      <c r="K17" s="24"/>
    </row>
    <row r="18" spans="1:11" ht="21.95" customHeight="1">
      <c r="A18" s="67"/>
      <c r="B18" s="12"/>
      <c r="C18" s="12"/>
      <c r="D18" s="66"/>
      <c r="E18" s="12"/>
      <c r="F18" s="38"/>
      <c r="G18" s="38"/>
      <c r="H18" s="40"/>
      <c r="I18" s="12"/>
      <c r="J18" s="35"/>
      <c r="K18" s="24"/>
    </row>
    <row r="19" spans="1:11" ht="21.95" customHeight="1">
      <c r="A19" s="67"/>
      <c r="B19" s="12"/>
      <c r="C19" s="12"/>
      <c r="D19" s="66"/>
      <c r="E19" s="12"/>
      <c r="F19" s="38"/>
      <c r="G19" s="38"/>
      <c r="H19" s="38"/>
      <c r="I19" s="12"/>
      <c r="J19" s="35"/>
      <c r="K19" s="24"/>
    </row>
    <row r="20" spans="1:11" ht="21.95" customHeight="1">
      <c r="A20" s="28"/>
      <c r="B20" s="12"/>
      <c r="C20" s="12"/>
      <c r="D20" s="66"/>
      <c r="E20" s="12"/>
      <c r="F20" s="38"/>
      <c r="G20" s="38"/>
      <c r="H20" s="38"/>
      <c r="I20" s="12"/>
      <c r="J20" s="35"/>
      <c r="K20" s="24"/>
    </row>
    <row r="21" spans="1:11" ht="21.95" customHeight="1">
      <c r="A21" s="67"/>
      <c r="B21" s="12"/>
      <c r="C21" s="12"/>
      <c r="D21" s="66"/>
      <c r="E21" s="12"/>
      <c r="F21" s="38"/>
      <c r="G21" s="38"/>
      <c r="H21" s="38"/>
      <c r="I21" s="12"/>
      <c r="J21" s="35"/>
      <c r="K21" s="24"/>
    </row>
    <row r="22" spans="1:11" ht="21.95" customHeight="1">
      <c r="A22" s="67"/>
      <c r="B22" s="12"/>
      <c r="C22" s="12"/>
      <c r="D22" s="66"/>
      <c r="E22" s="12"/>
      <c r="F22" s="38"/>
      <c r="G22" s="38"/>
      <c r="H22" s="38"/>
      <c r="I22" s="12"/>
      <c r="J22" s="35"/>
      <c r="K22" s="24"/>
    </row>
    <row r="23" spans="1:11" ht="21.95" customHeight="1">
      <c r="A23" s="31"/>
      <c r="B23" s="12"/>
      <c r="C23" s="12"/>
      <c r="D23" s="66"/>
      <c r="E23" s="12"/>
      <c r="F23" s="38"/>
      <c r="G23" s="38"/>
      <c r="H23" s="38"/>
      <c r="I23" s="12"/>
      <c r="J23" s="35"/>
      <c r="K23" s="24"/>
    </row>
    <row r="24" spans="1:11" ht="21.95" customHeight="1">
      <c r="A24" s="31"/>
      <c r="B24" s="12"/>
      <c r="C24" s="12"/>
      <c r="D24" s="66"/>
      <c r="E24" s="12"/>
      <c r="F24" s="38"/>
      <c r="G24" s="38"/>
      <c r="H24" s="38"/>
      <c r="I24" s="12"/>
      <c r="J24" s="35"/>
      <c r="K24" s="24"/>
    </row>
    <row r="25" spans="1:11" ht="21.95" customHeight="1">
      <c r="A25" s="26"/>
      <c r="B25" s="12"/>
      <c r="C25" s="12"/>
      <c r="D25" s="66"/>
      <c r="E25" s="12"/>
      <c r="F25" s="38"/>
      <c r="G25" s="38"/>
      <c r="H25" s="38"/>
      <c r="I25" s="12"/>
      <c r="J25" s="35"/>
      <c r="K25" s="24"/>
    </row>
    <row r="26" spans="1:11" ht="21.95" customHeight="1">
      <c r="A26" s="26"/>
      <c r="B26" s="12"/>
      <c r="C26" s="12"/>
      <c r="D26" s="66"/>
      <c r="E26" s="12"/>
      <c r="F26" s="38"/>
      <c r="G26" s="38"/>
      <c r="H26" s="38"/>
      <c r="I26" s="12"/>
      <c r="J26" s="35"/>
      <c r="K26" s="24"/>
    </row>
    <row r="27" spans="1:11" ht="21.95" customHeight="1">
      <c r="A27" s="26"/>
      <c r="B27" s="12"/>
      <c r="C27" s="12"/>
      <c r="D27" s="66"/>
      <c r="E27" s="12"/>
      <c r="F27" s="38"/>
      <c r="G27" s="38"/>
      <c r="H27" s="38"/>
      <c r="I27" s="12"/>
      <c r="J27" s="35"/>
      <c r="K27" s="24"/>
    </row>
    <row r="28" spans="1:11" ht="21.95" customHeight="1">
      <c r="A28" s="11"/>
      <c r="B28" s="12"/>
      <c r="C28" s="12"/>
      <c r="D28" s="66"/>
      <c r="E28" s="12"/>
      <c r="F28" s="38"/>
      <c r="G28" s="38"/>
      <c r="H28" s="38"/>
      <c r="I28" s="12"/>
      <c r="J28" s="35"/>
      <c r="K28" s="24"/>
    </row>
    <row r="29" spans="1:11" ht="21.95" customHeight="1">
      <c r="A29" s="31"/>
      <c r="B29" s="12"/>
      <c r="C29" s="12"/>
      <c r="D29" s="66"/>
      <c r="E29" s="12"/>
      <c r="F29" s="38"/>
      <c r="G29" s="38"/>
      <c r="H29" s="38"/>
      <c r="I29" s="12"/>
      <c r="J29" s="35"/>
      <c r="K29" s="24"/>
    </row>
    <row r="30" spans="1:11" ht="21.95" customHeight="1">
      <c r="A30" s="26"/>
      <c r="B30" s="12"/>
      <c r="C30" s="12"/>
      <c r="D30" s="66"/>
      <c r="E30" s="12"/>
      <c r="F30" s="38"/>
      <c r="G30" s="38"/>
      <c r="H30" s="38"/>
      <c r="I30" s="12"/>
      <c r="J30" s="35"/>
      <c r="K30" s="24"/>
    </row>
    <row r="31" spans="1:11" ht="21.95" customHeight="1">
      <c r="A31" s="11"/>
      <c r="B31" s="12"/>
      <c r="C31" s="12"/>
      <c r="D31" s="66"/>
      <c r="E31" s="12"/>
      <c r="F31" s="38"/>
      <c r="G31" s="38"/>
      <c r="H31" s="38"/>
      <c r="I31" s="12"/>
      <c r="J31" s="35"/>
      <c r="K31" s="24"/>
    </row>
    <row r="32" spans="1:11" ht="21.95" customHeight="1">
      <c r="A32" s="31"/>
      <c r="B32" s="12"/>
      <c r="C32" s="12"/>
      <c r="D32" s="66"/>
      <c r="E32" s="12"/>
      <c r="F32" s="38"/>
      <c r="G32" s="38"/>
      <c r="H32" s="38"/>
      <c r="I32" s="12"/>
      <c r="J32" s="35"/>
      <c r="K32" s="24"/>
    </row>
    <row r="33" spans="1:15" ht="21.95" customHeight="1">
      <c r="A33" s="26"/>
      <c r="B33" s="12"/>
      <c r="C33" s="12"/>
      <c r="D33" s="66"/>
      <c r="E33" s="12"/>
      <c r="F33" s="38"/>
      <c r="G33" s="38"/>
      <c r="H33" s="38"/>
      <c r="I33" s="12"/>
      <c r="J33" s="35"/>
      <c r="K33" s="24"/>
    </row>
    <row r="34" spans="1:15" ht="21.95" customHeight="1">
      <c r="A34" s="31"/>
      <c r="B34" s="12"/>
      <c r="C34" s="12"/>
      <c r="D34" s="66"/>
      <c r="E34" s="12"/>
      <c r="F34" s="38"/>
      <c r="G34" s="38"/>
      <c r="H34" s="38"/>
      <c r="I34" s="12"/>
      <c r="J34" s="35"/>
      <c r="K34" s="24"/>
    </row>
    <row r="35" spans="1:15" ht="21.95" customHeight="1">
      <c r="A35" s="26"/>
      <c r="B35" s="12"/>
      <c r="C35" s="12"/>
      <c r="D35" s="66"/>
      <c r="E35" s="12"/>
      <c r="F35" s="12"/>
      <c r="G35" s="38"/>
      <c r="H35" s="38"/>
      <c r="I35" s="12"/>
      <c r="J35" s="35"/>
      <c r="K35" s="24"/>
    </row>
    <row r="36" spans="1:15" ht="21.95" customHeight="1">
      <c r="A36" s="31"/>
      <c r="B36" s="12"/>
      <c r="C36" s="12"/>
      <c r="D36" s="66"/>
      <c r="E36" s="12"/>
      <c r="F36" s="38"/>
      <c r="G36" s="38"/>
      <c r="H36" s="38"/>
      <c r="I36" s="12"/>
      <c r="J36" s="35"/>
      <c r="K36" s="38"/>
      <c r="O36" s="24"/>
    </row>
    <row r="37" spans="1:15" ht="21.95" customHeight="1">
      <c r="A37" s="11"/>
      <c r="B37" s="12"/>
      <c r="C37" s="12"/>
      <c r="D37" s="66"/>
      <c r="E37" s="12"/>
      <c r="F37" s="38"/>
      <c r="G37" s="38"/>
      <c r="H37" s="36"/>
      <c r="I37" s="36"/>
      <c r="J37" s="35"/>
      <c r="K37" s="24"/>
    </row>
    <row r="38" spans="1:15" ht="21.95" customHeight="1">
      <c r="A38" s="31"/>
      <c r="B38" s="12"/>
      <c r="C38" s="12"/>
      <c r="D38" s="66"/>
      <c r="E38" s="12"/>
      <c r="F38" s="38"/>
      <c r="G38" s="38"/>
      <c r="H38" s="38"/>
      <c r="I38" s="12"/>
      <c r="J38" s="35"/>
      <c r="K38" s="24"/>
    </row>
    <row r="39" spans="1:15" ht="21.95" customHeight="1">
      <c r="A39" s="11"/>
      <c r="B39" s="12"/>
      <c r="C39" s="12"/>
      <c r="D39" s="66"/>
      <c r="E39" s="12"/>
      <c r="F39" s="12"/>
      <c r="G39" s="38"/>
      <c r="H39" s="12"/>
      <c r="I39" s="12"/>
      <c r="J39" s="35"/>
      <c r="K39" s="24"/>
    </row>
    <row r="40" spans="1:15" ht="21.95" customHeight="1">
      <c r="A40" s="31"/>
      <c r="B40" s="12"/>
      <c r="C40" s="12"/>
      <c r="D40" s="66"/>
      <c r="E40" s="12"/>
      <c r="F40" s="12"/>
      <c r="G40" s="38"/>
      <c r="H40" s="12"/>
      <c r="I40" s="12"/>
      <c r="J40" s="35"/>
      <c r="K40" s="24"/>
    </row>
    <row r="41" spans="1:15" ht="21.95" customHeight="1">
      <c r="A41" s="11"/>
      <c r="B41" s="12"/>
      <c r="C41" s="12"/>
      <c r="D41" s="66"/>
      <c r="E41" s="12"/>
      <c r="F41" s="12"/>
      <c r="G41" s="38"/>
      <c r="H41" s="12"/>
      <c r="I41" s="12"/>
      <c r="J41" s="35"/>
      <c r="K41" s="24"/>
    </row>
    <row r="42" spans="1:15" ht="21.95" customHeight="1">
      <c r="A42" s="11"/>
      <c r="B42" s="12"/>
      <c r="C42" s="12"/>
      <c r="D42" s="66"/>
      <c r="E42" s="12"/>
      <c r="F42" s="38"/>
      <c r="G42" s="38"/>
      <c r="H42" s="12"/>
      <c r="I42" s="12"/>
      <c r="J42" s="35"/>
      <c r="K42" s="24"/>
    </row>
    <row r="43" spans="1:15" ht="21.95" customHeight="1">
      <c r="A43" s="11"/>
      <c r="B43" s="12"/>
      <c r="C43" s="12"/>
      <c r="D43" s="66"/>
      <c r="E43" s="12"/>
      <c r="F43" s="12"/>
      <c r="G43" s="38"/>
      <c r="H43" s="12"/>
      <c r="I43" s="12"/>
      <c r="J43" s="35"/>
      <c r="K43" s="24"/>
    </row>
    <row r="44" spans="1:15" ht="21.95" customHeight="1">
      <c r="A44" s="31"/>
      <c r="B44" s="12"/>
      <c r="C44" s="12"/>
      <c r="D44" s="66"/>
      <c r="E44" s="12"/>
      <c r="F44" s="38"/>
      <c r="G44" s="38"/>
      <c r="H44" s="38"/>
      <c r="I44" s="12"/>
      <c r="J44" s="35"/>
      <c r="K44" s="24"/>
    </row>
    <row r="45" spans="1:15" ht="21.95" customHeight="1">
      <c r="A45" s="13"/>
      <c r="B45" s="12"/>
      <c r="C45" s="12"/>
      <c r="D45" s="66"/>
      <c r="E45" s="12"/>
      <c r="F45" s="38"/>
      <c r="G45" s="38"/>
      <c r="H45" s="38"/>
      <c r="I45" s="12"/>
      <c r="J45" s="35"/>
      <c r="K45" s="24"/>
    </row>
    <row r="46" spans="1:15" ht="21.95" customHeight="1">
      <c r="A46" s="42"/>
      <c r="B46" s="43"/>
      <c r="C46" s="43"/>
      <c r="D46" s="66"/>
      <c r="E46" s="44"/>
      <c r="F46" s="45"/>
      <c r="G46" s="38"/>
      <c r="H46" s="45"/>
      <c r="I46" s="43"/>
      <c r="J46" s="35"/>
      <c r="K46" s="24"/>
    </row>
    <row r="47" spans="1:15" ht="21.95" customHeight="1">
      <c r="A47" s="43"/>
      <c r="B47" s="43"/>
      <c r="C47" s="12"/>
      <c r="D47" s="66"/>
      <c r="E47" s="43"/>
      <c r="F47" s="12"/>
      <c r="G47" s="38"/>
      <c r="H47" s="43"/>
      <c r="I47" s="43"/>
      <c r="J47" s="35"/>
      <c r="K47" s="24"/>
    </row>
    <row r="48" spans="1:15" ht="21" customHeight="1">
      <c r="A48" s="42"/>
      <c r="B48" s="12"/>
      <c r="C48" s="12"/>
      <c r="D48" s="66"/>
      <c r="E48" s="12"/>
      <c r="F48" s="38"/>
      <c r="G48" s="38"/>
      <c r="H48" s="38"/>
      <c r="I48" s="12"/>
      <c r="J48" s="35"/>
      <c r="K48" s="51"/>
    </row>
    <row r="49" spans="1:11" ht="21" customHeight="1">
      <c r="A49" s="43"/>
      <c r="B49" s="43"/>
      <c r="C49" s="43"/>
      <c r="D49" s="66"/>
      <c r="E49" s="43"/>
      <c r="F49" s="45"/>
      <c r="G49" s="38"/>
      <c r="H49" s="43"/>
      <c r="I49" s="43"/>
      <c r="J49" s="35"/>
      <c r="K49" s="12"/>
    </row>
    <row r="50" spans="1:11" ht="21" customHeight="1">
      <c r="A50" s="42"/>
      <c r="B50" s="43"/>
      <c r="C50" s="43"/>
      <c r="D50" s="66"/>
      <c r="E50" s="43"/>
      <c r="F50" s="45"/>
      <c r="G50" s="38"/>
      <c r="H50" s="45"/>
      <c r="I50" s="43"/>
      <c r="J50" s="35"/>
      <c r="K50" s="12"/>
    </row>
    <row r="51" spans="1:11" ht="21" customHeight="1">
      <c r="A51" s="46"/>
      <c r="B51" s="46"/>
      <c r="C51" s="43"/>
      <c r="D51" s="66"/>
      <c r="E51" s="43"/>
      <c r="F51" s="45"/>
      <c r="G51" s="38"/>
      <c r="H51" s="45"/>
      <c r="I51" s="43"/>
      <c r="J51" s="35"/>
      <c r="K51" s="52"/>
    </row>
    <row r="52" spans="1:11" ht="21" customHeight="1">
      <c r="A52" s="42"/>
      <c r="B52" s="43"/>
      <c r="C52" s="43"/>
      <c r="D52" s="66"/>
      <c r="E52" s="43"/>
      <c r="F52" s="45"/>
      <c r="G52" s="38"/>
      <c r="H52" s="45"/>
      <c r="I52" s="43"/>
      <c r="J52" s="35"/>
      <c r="K52" s="52"/>
    </row>
    <row r="53" spans="1:11" ht="21" customHeight="1">
      <c r="A53" s="46"/>
      <c r="B53" s="46"/>
      <c r="C53" s="46"/>
      <c r="D53" s="66"/>
      <c r="E53" s="46"/>
      <c r="F53" s="46"/>
      <c r="G53" s="38"/>
      <c r="H53" s="46"/>
      <c r="I53" s="46"/>
      <c r="J53" s="35"/>
      <c r="K53" s="52"/>
    </row>
    <row r="54" spans="1:11" ht="21" customHeight="1">
      <c r="A54" s="46"/>
      <c r="B54" s="46"/>
      <c r="C54" s="46"/>
      <c r="D54" s="66"/>
      <c r="E54" s="46"/>
      <c r="F54" s="47"/>
      <c r="G54" s="38"/>
      <c r="H54" s="46"/>
      <c r="I54" s="46"/>
      <c r="J54" s="35"/>
      <c r="K54" s="52"/>
    </row>
    <row r="55" spans="1:11" ht="21" customHeight="1">
      <c r="A55" s="48"/>
      <c r="B55" s="46"/>
      <c r="C55" s="46"/>
      <c r="D55" s="66"/>
      <c r="E55" s="46"/>
      <c r="F55" s="47"/>
      <c r="G55" s="38"/>
      <c r="H55" s="47"/>
      <c r="I55" s="46"/>
      <c r="J55" s="35"/>
      <c r="K55" s="49"/>
    </row>
    <row r="56" spans="1:11" ht="21" customHeight="1">
      <c r="A56" s="46"/>
      <c r="B56" s="46"/>
      <c r="C56" s="46"/>
      <c r="D56" s="66"/>
      <c r="E56" s="46"/>
      <c r="F56" s="47"/>
      <c r="G56" s="38"/>
      <c r="H56" s="47"/>
      <c r="I56" s="46"/>
      <c r="J56" s="35"/>
      <c r="K56" s="49"/>
    </row>
    <row r="57" spans="1:11" ht="21" customHeight="1">
      <c r="A57" s="49"/>
      <c r="B57" s="49"/>
      <c r="C57" s="49"/>
      <c r="D57" s="66"/>
      <c r="E57" s="49"/>
      <c r="F57" s="49"/>
      <c r="G57" s="38"/>
      <c r="H57" s="49"/>
      <c r="I57" s="49"/>
      <c r="J57" s="35"/>
      <c r="K57" s="49"/>
    </row>
    <row r="58" spans="1:11" ht="21" customHeight="1">
      <c r="A58" s="49"/>
      <c r="B58" s="49"/>
      <c r="C58" s="49"/>
      <c r="D58" s="66"/>
      <c r="E58" s="49"/>
      <c r="F58" s="49"/>
      <c r="G58" s="38"/>
      <c r="H58" s="49"/>
      <c r="I58" s="49"/>
      <c r="J58" s="35"/>
      <c r="K58" s="49"/>
    </row>
    <row r="59" spans="1:11" ht="21" customHeight="1">
      <c r="A59" s="132" t="s">
        <v>25</v>
      </c>
      <c r="B59" s="132"/>
      <c r="C59" s="14">
        <f>COUNT(A10:A58)</f>
        <v>8</v>
      </c>
      <c r="D59" s="15"/>
      <c r="E59" s="129" t="s">
        <v>26</v>
      </c>
      <c r="F59" s="130"/>
      <c r="G59" s="131"/>
      <c r="H59" s="131"/>
      <c r="I59" s="131"/>
      <c r="J59" s="131"/>
      <c r="K59" s="131"/>
    </row>
    <row r="60" spans="1:11" ht="21" customHeight="1">
      <c r="A60" s="132" t="s">
        <v>27</v>
      </c>
      <c r="B60" s="132"/>
      <c r="C60" s="50">
        <f>SUM(F10:F99)</f>
        <v>7616</v>
      </c>
      <c r="D60" s="15"/>
      <c r="E60" s="15"/>
      <c r="F60" s="133"/>
      <c r="G60" s="133"/>
      <c r="H60" s="133"/>
      <c r="I60" s="16"/>
      <c r="J60" s="16"/>
      <c r="K60" s="20"/>
    </row>
    <row r="61" spans="1:11" ht="21" customHeight="1">
      <c r="A61" s="132" t="s">
        <v>28</v>
      </c>
      <c r="B61" s="132"/>
      <c r="C61" s="50">
        <f>SUM(H10:H56)</f>
        <v>2065</v>
      </c>
      <c r="D61" s="15"/>
      <c r="E61" s="15"/>
      <c r="F61" s="16"/>
      <c r="G61" s="16"/>
      <c r="H61" s="16"/>
      <c r="I61" s="16"/>
      <c r="J61" s="16"/>
      <c r="K61" s="20"/>
    </row>
    <row r="62" spans="1:11" ht="21" customHeight="1">
      <c r="A62" s="134" t="s">
        <v>29</v>
      </c>
      <c r="B62" s="132"/>
      <c r="C62" s="34">
        <f>SUM(J10:J58)</f>
        <v>293.67148846960168</v>
      </c>
      <c r="D62" s="15"/>
      <c r="E62" s="15"/>
      <c r="F62" s="133"/>
      <c r="G62" s="133"/>
      <c r="H62" s="133"/>
      <c r="I62" s="133"/>
      <c r="J62" s="16"/>
      <c r="K62" s="135"/>
    </row>
    <row r="63" spans="1:11" ht="21" customHeight="1">
      <c r="A63" s="134" t="s">
        <v>30</v>
      </c>
      <c r="B63" s="132"/>
      <c r="C63" s="14">
        <f>COUNTA(B10:B58)</f>
        <v>8</v>
      </c>
      <c r="D63" s="15"/>
      <c r="E63" s="15"/>
      <c r="F63" s="133"/>
      <c r="G63" s="133"/>
      <c r="H63" s="133"/>
      <c r="I63" s="133"/>
      <c r="J63" s="16"/>
      <c r="K63" s="135"/>
    </row>
    <row r="64" spans="1:11" ht="21" customHeight="1">
      <c r="A64" s="127" t="s">
        <v>31</v>
      </c>
      <c r="B64" s="127"/>
      <c r="C64" s="34">
        <f>C62/C63</f>
        <v>36.70893605870021</v>
      </c>
      <c r="D64" s="15"/>
      <c r="E64" s="15"/>
      <c r="F64" s="133"/>
      <c r="G64" s="133"/>
      <c r="H64" s="133"/>
      <c r="I64" s="133"/>
      <c r="J64" s="16"/>
      <c r="K64" s="135"/>
    </row>
    <row r="65" spans="1:12" ht="21" customHeight="1">
      <c r="A65" s="17"/>
      <c r="B65" s="18"/>
      <c r="C65" s="18"/>
      <c r="D65" s="18"/>
      <c r="E65" s="18"/>
      <c r="F65" s="18"/>
      <c r="G65" s="18"/>
      <c r="H65" s="18"/>
      <c r="I65" s="18"/>
      <c r="J65" s="18"/>
      <c r="K65" s="25"/>
      <c r="L65" s="53"/>
    </row>
    <row r="66" spans="1:12" ht="21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</row>
    <row r="67" spans="1:12" ht="21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ht="21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ht="21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</row>
    <row r="70" spans="1:12" ht="21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</row>
    <row r="71" spans="1:12" ht="21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</row>
    <row r="72" spans="1:12" ht="21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</row>
    <row r="73" spans="1:12" ht="21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</row>
    <row r="74" spans="1:12" ht="2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  <row r="75" spans="1:12" ht="21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</row>
    <row r="76" spans="1:12" ht="21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</row>
    <row r="77" spans="1:12" ht="21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</row>
    <row r="78" spans="1:12" ht="21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</row>
    <row r="79" spans="1:12" ht="21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</row>
    <row r="80" spans="1:12" ht="21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</row>
    <row r="81" spans="1:12" ht="21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</row>
    <row r="82" spans="1:12" ht="21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</row>
    <row r="83" spans="1:12" ht="21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</row>
    <row r="84" spans="1:12" ht="21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</row>
    <row r="85" spans="1:12" ht="21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</row>
    <row r="86" spans="1:12" ht="21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</row>
    <row r="87" spans="1:12" ht="21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</row>
    <row r="88" spans="1:12" ht="21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</row>
    <row r="89" spans="1:12" ht="21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</row>
    <row r="90" spans="1:12" ht="21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</row>
    <row r="91" spans="1:12" ht="21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</row>
    <row r="92" spans="1:12" ht="21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</row>
    <row r="93" spans="1:12" ht="21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</row>
    <row r="94" spans="1:12" ht="21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</row>
    <row r="95" spans="1:12" ht="21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</row>
    <row r="96" spans="1:12" ht="21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</row>
    <row r="97" spans="1:12" ht="21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</row>
    <row r="98" spans="1:12" ht="21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</row>
    <row r="99" spans="1:12" ht="21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</row>
    <row r="100" spans="1:12" ht="21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</row>
    <row r="101" spans="1:12" ht="21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2" ht="21" customHeight="1"/>
    <row r="103" spans="1:12" ht="21" customHeight="1"/>
    <row r="104" spans="1:12" ht="21" customHeight="1"/>
    <row r="105" spans="1:12" ht="21" customHeight="1"/>
    <row r="106" spans="1:12" ht="21" customHeight="1"/>
  </sheetData>
  <mergeCells count="17">
    <mergeCell ref="A62:B62"/>
    <mergeCell ref="A63:B63"/>
    <mergeCell ref="A64:B64"/>
    <mergeCell ref="I62:I64"/>
    <mergeCell ref="K62:K64"/>
    <mergeCell ref="F62:H64"/>
    <mergeCell ref="A59:B59"/>
    <mergeCell ref="E59:K59"/>
    <mergeCell ref="A60:B60"/>
    <mergeCell ref="F60:H60"/>
    <mergeCell ref="A61:B61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63" orientation="portrait"/>
  <headerFooter scaleWithDoc="0" alignWithMargins="0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0535-F66A-40A7-90DE-0A22B6A4FF3C}">
  <dimension ref="A1:K54"/>
  <sheetViews>
    <sheetView zoomScale="70" zoomScaleNormal="70" workbookViewId="0">
      <selection activeCell="B7" sqref="B7:E7"/>
    </sheetView>
  </sheetViews>
  <sheetFormatPr defaultColWidth="9" defaultRowHeight="15.75"/>
  <cols>
    <col min="1" max="1" width="11.25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115</v>
      </c>
      <c r="C7" s="123"/>
      <c r="D7" s="123"/>
      <c r="E7" s="123"/>
      <c r="F7" s="68" t="s">
        <v>3</v>
      </c>
      <c r="G7" s="123" t="s">
        <v>174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1000</v>
      </c>
      <c r="G10" s="12">
        <f>SUM(H10+I10)</f>
        <v>42</v>
      </c>
      <c r="H10" s="12">
        <v>42</v>
      </c>
      <c r="I10" s="12"/>
      <c r="J10" s="35">
        <f t="shared" ref="J10:J16" si="0">H10/F10*100</f>
        <v>4.2</v>
      </c>
      <c r="K10" s="24"/>
    </row>
    <row r="11" spans="1:11" ht="21.95" customHeight="1">
      <c r="A11" s="28">
        <v>44840</v>
      </c>
      <c r="B11" s="12" t="s">
        <v>32</v>
      </c>
      <c r="C11" s="12">
        <v>16700</v>
      </c>
      <c r="D11" s="12" t="s">
        <v>19</v>
      </c>
      <c r="E11" s="12">
        <v>8</v>
      </c>
      <c r="F11" s="12">
        <v>720</v>
      </c>
      <c r="G11" s="12">
        <f t="shared" ref="G11:G16" si="1">SUM(H11+I11)</f>
        <v>155</v>
      </c>
      <c r="H11" s="12">
        <v>155</v>
      </c>
      <c r="I11" s="12"/>
      <c r="J11" s="35">
        <f t="shared" si="0"/>
        <v>21.527777777777779</v>
      </c>
      <c r="K11" s="24"/>
    </row>
    <row r="12" spans="1:11" ht="21.95" customHeight="1">
      <c r="A12" s="29">
        <v>44841</v>
      </c>
      <c r="B12" s="12" t="s">
        <v>114</v>
      </c>
      <c r="C12" s="12">
        <v>22500</v>
      </c>
      <c r="D12" s="12" t="s">
        <v>19</v>
      </c>
      <c r="E12" s="12">
        <v>8</v>
      </c>
      <c r="F12" s="12">
        <v>3000</v>
      </c>
      <c r="G12" s="12">
        <f t="shared" si="1"/>
        <v>300</v>
      </c>
      <c r="H12" s="12">
        <v>300</v>
      </c>
      <c r="I12" s="12"/>
      <c r="J12" s="35">
        <f t="shared" si="0"/>
        <v>10</v>
      </c>
      <c r="K12" s="24"/>
    </row>
    <row r="13" spans="1:11" ht="21.95" customHeight="1">
      <c r="A13" s="29">
        <v>44844</v>
      </c>
      <c r="B13" s="12" t="s">
        <v>110</v>
      </c>
      <c r="C13" s="12">
        <v>39009</v>
      </c>
      <c r="D13" s="12" t="s">
        <v>19</v>
      </c>
      <c r="E13" s="12">
        <v>8</v>
      </c>
      <c r="F13" s="12">
        <v>760</v>
      </c>
      <c r="G13" s="12">
        <f t="shared" si="1"/>
        <v>173</v>
      </c>
      <c r="H13" s="12">
        <v>125</v>
      </c>
      <c r="I13" s="12">
        <v>48</v>
      </c>
      <c r="J13" s="35">
        <f t="shared" si="0"/>
        <v>16.447368421052634</v>
      </c>
      <c r="K13" s="24"/>
    </row>
    <row r="14" spans="1:11" ht="21.95" customHeight="1">
      <c r="A14" s="29">
        <v>44845</v>
      </c>
      <c r="B14" s="12" t="s">
        <v>110</v>
      </c>
      <c r="C14" s="12">
        <v>39009</v>
      </c>
      <c r="D14" s="12" t="s">
        <v>19</v>
      </c>
      <c r="E14" s="12">
        <v>8</v>
      </c>
      <c r="F14" s="12">
        <v>760</v>
      </c>
      <c r="G14" s="12">
        <f t="shared" si="1"/>
        <v>257</v>
      </c>
      <c r="H14" s="12">
        <v>237</v>
      </c>
      <c r="I14" s="12">
        <v>20</v>
      </c>
      <c r="J14" s="35">
        <f t="shared" si="0"/>
        <v>31.184210526315791</v>
      </c>
      <c r="K14" s="24"/>
    </row>
    <row r="15" spans="1:11" ht="21.95" customHeight="1">
      <c r="A15" s="28">
        <v>44846</v>
      </c>
      <c r="B15" s="12" t="s">
        <v>82</v>
      </c>
      <c r="C15" s="66" t="s">
        <v>83</v>
      </c>
      <c r="D15" s="12" t="s">
        <v>19</v>
      </c>
      <c r="E15" s="12">
        <v>8</v>
      </c>
      <c r="F15" s="12">
        <v>400</v>
      </c>
      <c r="G15" s="12">
        <f t="shared" si="1"/>
        <v>355</v>
      </c>
      <c r="H15" s="12">
        <v>350</v>
      </c>
      <c r="I15" s="12">
        <v>5</v>
      </c>
      <c r="J15" s="35">
        <f t="shared" si="0"/>
        <v>87.5</v>
      </c>
      <c r="K15" s="24"/>
    </row>
    <row r="16" spans="1:11" ht="21.95" customHeight="1">
      <c r="A16" s="28">
        <v>44847</v>
      </c>
      <c r="B16" s="12" t="s">
        <v>110</v>
      </c>
      <c r="C16" s="12">
        <v>39009</v>
      </c>
      <c r="D16" s="12" t="s">
        <v>19</v>
      </c>
      <c r="E16" s="12">
        <v>8</v>
      </c>
      <c r="F16" s="12">
        <v>760</v>
      </c>
      <c r="G16" s="12">
        <f t="shared" si="1"/>
        <v>393</v>
      </c>
      <c r="H16" s="12">
        <v>312</v>
      </c>
      <c r="I16" s="12">
        <v>81</v>
      </c>
      <c r="J16" s="35">
        <f t="shared" si="0"/>
        <v>41.05263157894737</v>
      </c>
      <c r="K16" s="24"/>
    </row>
    <row r="17" spans="1:11" ht="21.95" customHeight="1">
      <c r="A17" s="28">
        <v>44848</v>
      </c>
      <c r="B17" s="105" t="s">
        <v>110</v>
      </c>
      <c r="C17" s="105">
        <v>39009</v>
      </c>
      <c r="D17" s="105" t="s">
        <v>19</v>
      </c>
      <c r="E17" s="105">
        <v>8</v>
      </c>
      <c r="F17" s="105">
        <v>760</v>
      </c>
      <c r="G17" s="105">
        <f t="shared" ref="G17" si="2">SUM(H17+I17)</f>
        <v>393</v>
      </c>
      <c r="H17" s="105">
        <v>312</v>
      </c>
      <c r="I17" s="105">
        <v>81</v>
      </c>
      <c r="J17" s="35">
        <f t="shared" ref="J17" si="3">H17/F17*100</f>
        <v>41.05263157894737</v>
      </c>
      <c r="K17" s="24"/>
    </row>
    <row r="18" spans="1:11" ht="21.95" customHeight="1">
      <c r="A18" s="28"/>
      <c r="B18" s="12"/>
      <c r="C18" s="12"/>
      <c r="D18" s="12"/>
      <c r="E18" s="12"/>
      <c r="F18" s="12"/>
      <c r="G18" s="12"/>
      <c r="H18" s="12"/>
      <c r="I18" s="12"/>
      <c r="J18" s="35"/>
      <c r="K18" s="24"/>
    </row>
    <row r="19" spans="1:11" ht="21.95" customHeight="1">
      <c r="A19" s="28"/>
      <c r="B19" s="12"/>
      <c r="C19" s="12"/>
      <c r="D19" s="12"/>
      <c r="E19" s="12"/>
      <c r="F19" s="12"/>
      <c r="G19" s="12"/>
      <c r="H19" s="12"/>
      <c r="I19" s="12"/>
      <c r="J19" s="35"/>
      <c r="K19" s="24"/>
    </row>
    <row r="20" spans="1:11" ht="21.95" customHeight="1">
      <c r="A20" s="28"/>
      <c r="B20" s="12"/>
      <c r="C20" s="12"/>
      <c r="D20" s="12"/>
      <c r="E20" s="12"/>
      <c r="F20" s="12"/>
      <c r="G20" s="12"/>
      <c r="H20" s="12"/>
      <c r="I20" s="12"/>
      <c r="J20" s="35"/>
      <c r="K20" s="24"/>
    </row>
    <row r="21" spans="1:11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11" ht="21.95" customHeight="1">
      <c r="A22" s="29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11" ht="21.95" customHeight="1">
      <c r="A23" s="26"/>
      <c r="B23" s="12"/>
      <c r="C23" s="12"/>
      <c r="D23" s="12"/>
      <c r="E23" s="12"/>
      <c r="F23" s="12"/>
      <c r="G23" s="12"/>
      <c r="H23" s="36"/>
      <c r="I23" s="36"/>
      <c r="J23" s="35"/>
      <c r="K23" s="24"/>
    </row>
    <row r="24" spans="1:11" ht="21.95" customHeight="1">
      <c r="A24" s="26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11" ht="21.95" customHeight="1">
      <c r="A25" s="26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11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11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11" ht="21.95" customHeight="1">
      <c r="A28" s="31"/>
      <c r="B28" s="12"/>
      <c r="C28" s="12"/>
      <c r="D28" s="12"/>
      <c r="E28" s="12"/>
      <c r="F28" s="12"/>
      <c r="G28" s="12"/>
      <c r="H28" s="36"/>
      <c r="I28" s="36"/>
      <c r="J28" s="35"/>
      <c r="K28" s="24"/>
    </row>
    <row r="29" spans="1:11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11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11" ht="21.95" customHeight="1">
      <c r="A31" s="32"/>
      <c r="B31" s="12"/>
      <c r="C31" s="12"/>
      <c r="D31" s="12"/>
      <c r="E31" s="12"/>
      <c r="F31" s="12"/>
      <c r="G31" s="12"/>
      <c r="H31" s="36"/>
      <c r="I31" s="36"/>
      <c r="J31" s="35"/>
      <c r="K31" s="24"/>
    </row>
    <row r="32" spans="1:11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COUNT(A7:A47)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8160</v>
      </c>
      <c r="D49" s="15"/>
      <c r="E49" s="15"/>
      <c r="F49" s="133"/>
      <c r="G49" s="133"/>
      <c r="H49" s="133"/>
      <c r="I49" s="69"/>
      <c r="J49" s="69"/>
      <c r="K49" s="71"/>
    </row>
    <row r="50" spans="1:11" ht="21" customHeight="1">
      <c r="A50" s="132" t="s">
        <v>28</v>
      </c>
      <c r="B50" s="132"/>
      <c r="C50" s="14">
        <f>SUM(H10:H47)</f>
        <v>1833</v>
      </c>
      <c r="D50" s="15"/>
      <c r="E50" s="15"/>
      <c r="F50" s="69"/>
      <c r="G50" s="69"/>
      <c r="H50" s="69"/>
      <c r="I50" s="69"/>
      <c r="J50" s="69"/>
      <c r="K50" s="71"/>
    </row>
    <row r="51" spans="1:11" ht="21" customHeight="1">
      <c r="A51" s="134" t="s">
        <v>29</v>
      </c>
      <c r="B51" s="132"/>
      <c r="C51" s="34">
        <f>SUM(J10:J47)</f>
        <v>252.96461988304094</v>
      </c>
      <c r="D51" s="15"/>
      <c r="E51" s="15"/>
      <c r="F51" s="133"/>
      <c r="G51" s="133"/>
      <c r="H51" s="133"/>
      <c r="I51" s="133"/>
      <c r="J51" s="69"/>
      <c r="K51" s="135"/>
    </row>
    <row r="52" spans="1:11" ht="21" customHeight="1">
      <c r="A52" s="134" t="s">
        <v>30</v>
      </c>
      <c r="B52" s="132"/>
      <c r="C52" s="14">
        <f>COUNTA(B7:B47)</f>
        <v>11</v>
      </c>
      <c r="D52" s="15"/>
      <c r="E52" s="15"/>
      <c r="F52" s="133"/>
      <c r="G52" s="133"/>
      <c r="H52" s="133"/>
      <c r="I52" s="133"/>
      <c r="J52" s="69"/>
      <c r="K52" s="135"/>
    </row>
    <row r="53" spans="1:11" ht="21" customHeight="1">
      <c r="A53" s="127" t="s">
        <v>31</v>
      </c>
      <c r="B53" s="127"/>
      <c r="C53" s="34">
        <f>C51/C52</f>
        <v>22.996783625730995</v>
      </c>
      <c r="D53" s="15"/>
      <c r="E53" s="15"/>
      <c r="F53" s="133"/>
      <c r="G53" s="133"/>
      <c r="H53" s="133"/>
      <c r="I53" s="133"/>
      <c r="J53" s="6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7AD7-AF78-4FAD-BAC8-BD2675C2A987}">
  <dimension ref="A1:K54"/>
  <sheetViews>
    <sheetView zoomScale="57" zoomScaleNormal="57" workbookViewId="0">
      <selection activeCell="E1" sqref="E1"/>
    </sheetView>
  </sheetViews>
  <sheetFormatPr defaultColWidth="9" defaultRowHeight="15.75"/>
  <cols>
    <col min="1" max="1" width="11.25" customWidth="1"/>
    <col min="2" max="2" width="16.37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7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70" t="s">
        <v>2</v>
      </c>
      <c r="B7" s="123" t="s">
        <v>144</v>
      </c>
      <c r="C7" s="123"/>
      <c r="D7" s="123"/>
      <c r="E7" s="123"/>
      <c r="F7" s="68" t="s">
        <v>3</v>
      </c>
      <c r="G7" s="123" t="s">
        <v>176</v>
      </c>
      <c r="H7" s="123"/>
      <c r="I7" s="123"/>
      <c r="J7" s="123"/>
      <c r="K7" s="124"/>
    </row>
    <row r="8" spans="1:11" ht="24" customHeight="1">
      <c r="A8" s="70" t="s">
        <v>4</v>
      </c>
      <c r="B8" s="125" t="s">
        <v>5</v>
      </c>
      <c r="C8" s="125"/>
      <c r="D8" s="125"/>
      <c r="E8" s="125"/>
      <c r="F8" s="68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44851</v>
      </c>
      <c r="B10" s="66" t="s">
        <v>63</v>
      </c>
      <c r="C10" s="66" t="s">
        <v>21</v>
      </c>
      <c r="D10" s="12" t="s">
        <v>19</v>
      </c>
      <c r="E10" s="12">
        <v>8</v>
      </c>
      <c r="F10" s="12">
        <v>456</v>
      </c>
      <c r="G10" s="12">
        <f t="shared" ref="G10:G13" si="0">SUM(H10+I10)</f>
        <v>456</v>
      </c>
      <c r="H10" s="12">
        <v>456</v>
      </c>
      <c r="I10" s="12"/>
      <c r="J10" s="59">
        <f t="shared" ref="J10:J28" si="1">H10/F10*100</f>
        <v>100</v>
      </c>
      <c r="K10" s="12"/>
    </row>
    <row r="11" spans="1:11" ht="21.95" customHeight="1">
      <c r="A11" s="28">
        <v>44852</v>
      </c>
      <c r="B11" s="66" t="s">
        <v>63</v>
      </c>
      <c r="C11" s="66" t="s">
        <v>21</v>
      </c>
      <c r="D11" s="12" t="s">
        <v>19</v>
      </c>
      <c r="E11" s="12">
        <v>8</v>
      </c>
      <c r="F11" s="12">
        <v>456</v>
      </c>
      <c r="G11" s="12">
        <f t="shared" si="0"/>
        <v>480</v>
      </c>
      <c r="H11" s="12">
        <v>480</v>
      </c>
      <c r="I11" s="12"/>
      <c r="J11" s="59">
        <f t="shared" si="1"/>
        <v>105.26315789473684</v>
      </c>
      <c r="K11" s="12"/>
    </row>
    <row r="12" spans="1:11" ht="21.95" customHeight="1">
      <c r="A12" s="28">
        <v>44853</v>
      </c>
      <c r="B12" s="66" t="s">
        <v>63</v>
      </c>
      <c r="C12" s="66" t="s">
        <v>21</v>
      </c>
      <c r="D12" s="12" t="s">
        <v>19</v>
      </c>
      <c r="E12" s="12">
        <v>8</v>
      </c>
      <c r="F12" s="12">
        <v>456</v>
      </c>
      <c r="G12" s="12">
        <f t="shared" si="0"/>
        <v>480</v>
      </c>
      <c r="H12" s="12">
        <v>480</v>
      </c>
      <c r="I12" s="12"/>
      <c r="J12" s="59">
        <f t="shared" si="1"/>
        <v>105.26315789473684</v>
      </c>
      <c r="K12" s="12"/>
    </row>
    <row r="13" spans="1:11" ht="21.95" customHeight="1">
      <c r="A13" s="28">
        <v>44854</v>
      </c>
      <c r="B13" s="66" t="s">
        <v>63</v>
      </c>
      <c r="C13" s="66" t="s">
        <v>21</v>
      </c>
      <c r="D13" s="12" t="s">
        <v>19</v>
      </c>
      <c r="E13" s="12">
        <v>8</v>
      </c>
      <c r="F13" s="12">
        <v>456</v>
      </c>
      <c r="G13" s="12">
        <f t="shared" si="0"/>
        <v>480</v>
      </c>
      <c r="H13" s="12">
        <v>480</v>
      </c>
      <c r="I13" s="12"/>
      <c r="J13" s="59">
        <f t="shared" si="1"/>
        <v>105.26315789473684</v>
      </c>
      <c r="K13" s="12"/>
    </row>
    <row r="14" spans="1:11" ht="21.95" customHeight="1">
      <c r="A14" s="28">
        <v>44855</v>
      </c>
      <c r="B14" s="66" t="s">
        <v>63</v>
      </c>
      <c r="C14" s="66" t="s">
        <v>21</v>
      </c>
      <c r="D14" s="12" t="s">
        <v>19</v>
      </c>
      <c r="E14" s="12">
        <v>8</v>
      </c>
      <c r="F14" s="12">
        <v>456</v>
      </c>
      <c r="G14" s="12">
        <f>SUM(H14+I14)</f>
        <v>480</v>
      </c>
      <c r="H14" s="12">
        <v>480</v>
      </c>
      <c r="I14" s="12"/>
      <c r="J14" s="59">
        <f t="shared" si="1"/>
        <v>105.26315789473684</v>
      </c>
      <c r="K14" s="12"/>
    </row>
    <row r="15" spans="1:11" ht="21.95" customHeight="1">
      <c r="A15" s="28">
        <v>44858</v>
      </c>
      <c r="B15" s="12" t="s">
        <v>82</v>
      </c>
      <c r="C15" s="12" t="s">
        <v>83</v>
      </c>
      <c r="D15" s="12" t="s">
        <v>19</v>
      </c>
      <c r="E15" s="12">
        <v>8</v>
      </c>
      <c r="F15" s="12">
        <v>280</v>
      </c>
      <c r="G15" s="12">
        <f t="shared" ref="G15" si="2">SUM(H15+I15)</f>
        <v>280</v>
      </c>
      <c r="H15" s="12">
        <v>280</v>
      </c>
      <c r="I15" s="12"/>
      <c r="J15" s="59">
        <f t="shared" si="1"/>
        <v>100</v>
      </c>
      <c r="K15" s="12"/>
    </row>
    <row r="16" spans="1:11" ht="21.95" customHeight="1">
      <c r="A16" s="28">
        <v>44859</v>
      </c>
      <c r="B16" s="12" t="s">
        <v>82</v>
      </c>
      <c r="C16" s="12" t="s">
        <v>83</v>
      </c>
      <c r="D16" s="12" t="s">
        <v>19</v>
      </c>
      <c r="E16" s="12">
        <v>8</v>
      </c>
      <c r="F16" s="12">
        <v>280</v>
      </c>
      <c r="G16" s="12">
        <f t="shared" ref="G16:G19" si="3">SUM(H16+I16)</f>
        <v>280</v>
      </c>
      <c r="H16" s="12">
        <v>280</v>
      </c>
      <c r="I16" s="12"/>
      <c r="J16" s="59">
        <f t="shared" si="1"/>
        <v>100</v>
      </c>
      <c r="K16" s="12"/>
    </row>
    <row r="17" spans="1:11" ht="21.95" customHeight="1">
      <c r="A17" s="28">
        <v>44860</v>
      </c>
      <c r="B17" s="12" t="s">
        <v>63</v>
      </c>
      <c r="C17" s="12" t="s">
        <v>21</v>
      </c>
      <c r="D17" s="12" t="s">
        <v>19</v>
      </c>
      <c r="E17" s="12">
        <v>8</v>
      </c>
      <c r="F17" s="12">
        <v>456</v>
      </c>
      <c r="G17" s="12">
        <f t="shared" si="3"/>
        <v>456</v>
      </c>
      <c r="H17" s="12">
        <v>456</v>
      </c>
      <c r="I17" s="12"/>
      <c r="J17" s="59">
        <f t="shared" si="1"/>
        <v>100</v>
      </c>
      <c r="K17" s="12"/>
    </row>
    <row r="18" spans="1:11" ht="21.95" customHeight="1">
      <c r="A18" s="28">
        <v>44861</v>
      </c>
      <c r="B18" s="12" t="s">
        <v>63</v>
      </c>
      <c r="C18" s="36" t="s">
        <v>21</v>
      </c>
      <c r="D18" s="12" t="s">
        <v>19</v>
      </c>
      <c r="E18" s="12">
        <v>8</v>
      </c>
      <c r="F18" s="12">
        <v>456</v>
      </c>
      <c r="G18" s="12">
        <f t="shared" si="3"/>
        <v>456</v>
      </c>
      <c r="H18" s="12">
        <v>456</v>
      </c>
      <c r="I18" s="12"/>
      <c r="J18" s="59">
        <f t="shared" si="1"/>
        <v>100</v>
      </c>
      <c r="K18" s="12"/>
    </row>
    <row r="19" spans="1:11" ht="21.95" customHeight="1">
      <c r="A19" s="28">
        <v>44862</v>
      </c>
      <c r="B19" s="12" t="s">
        <v>63</v>
      </c>
      <c r="C19" s="12" t="s">
        <v>21</v>
      </c>
      <c r="D19" s="12" t="s">
        <v>19</v>
      </c>
      <c r="E19" s="12">
        <v>8</v>
      </c>
      <c r="F19" s="12">
        <v>456</v>
      </c>
      <c r="G19" s="12">
        <f t="shared" si="3"/>
        <v>459</v>
      </c>
      <c r="H19" s="12">
        <v>459</v>
      </c>
      <c r="I19" s="12"/>
      <c r="J19" s="59">
        <f t="shared" si="1"/>
        <v>100.6578947368421</v>
      </c>
      <c r="K19" s="12"/>
    </row>
    <row r="20" spans="1:11" ht="21.95" customHeight="1">
      <c r="A20" s="28">
        <v>44865</v>
      </c>
      <c r="B20" s="12" t="s">
        <v>63</v>
      </c>
      <c r="C20" s="12" t="s">
        <v>21</v>
      </c>
      <c r="D20" s="12" t="s">
        <v>19</v>
      </c>
      <c r="E20" s="12">
        <v>8</v>
      </c>
      <c r="F20" s="12">
        <v>456</v>
      </c>
      <c r="G20" s="12">
        <f t="shared" ref="G20" si="4">SUM(H20+I20)</f>
        <v>459</v>
      </c>
      <c r="H20" s="12">
        <v>459</v>
      </c>
      <c r="I20" s="12"/>
      <c r="J20" s="59">
        <f t="shared" si="1"/>
        <v>100.6578947368421</v>
      </c>
      <c r="K20" s="12"/>
    </row>
    <row r="21" spans="1:11" ht="21.95" customHeight="1">
      <c r="A21" s="28">
        <v>44866</v>
      </c>
      <c r="B21" s="12" t="s">
        <v>63</v>
      </c>
      <c r="C21" s="12" t="s">
        <v>21</v>
      </c>
      <c r="D21" s="12" t="s">
        <v>19</v>
      </c>
      <c r="E21" s="12">
        <v>8</v>
      </c>
      <c r="F21" s="12">
        <v>456</v>
      </c>
      <c r="G21" s="12">
        <f t="shared" ref="G21" si="5">SUM(H21+I21)</f>
        <v>459</v>
      </c>
      <c r="H21" s="12">
        <v>459</v>
      </c>
      <c r="I21" s="12"/>
      <c r="J21" s="59">
        <f t="shared" si="1"/>
        <v>100.6578947368421</v>
      </c>
      <c r="K21" s="12"/>
    </row>
    <row r="22" spans="1:11" ht="21.95" customHeight="1">
      <c r="A22" s="28">
        <v>44867</v>
      </c>
      <c r="B22" s="12" t="s">
        <v>63</v>
      </c>
      <c r="C22" s="12" t="s">
        <v>21</v>
      </c>
      <c r="D22" s="12" t="s">
        <v>19</v>
      </c>
      <c r="E22" s="12">
        <v>8</v>
      </c>
      <c r="F22" s="12">
        <v>456</v>
      </c>
      <c r="G22" s="12">
        <f t="shared" ref="G22" si="6">SUM(H22+I22)</f>
        <v>459</v>
      </c>
      <c r="H22" s="12">
        <v>459</v>
      </c>
      <c r="I22" s="12"/>
      <c r="J22" s="59">
        <f t="shared" si="1"/>
        <v>100.6578947368421</v>
      </c>
      <c r="K22" s="12"/>
    </row>
    <row r="23" spans="1:11" ht="21.95" customHeight="1">
      <c r="A23" s="28">
        <v>44868</v>
      </c>
      <c r="B23" s="12" t="s">
        <v>63</v>
      </c>
      <c r="C23" s="12" t="s">
        <v>21</v>
      </c>
      <c r="D23" s="12" t="s">
        <v>19</v>
      </c>
      <c r="E23" s="12">
        <v>8</v>
      </c>
      <c r="F23" s="12">
        <v>456</v>
      </c>
      <c r="G23" s="12">
        <f t="shared" ref="G23:G24" si="7">SUM(H23+I23)</f>
        <v>459</v>
      </c>
      <c r="H23" s="12">
        <v>459</v>
      </c>
      <c r="I23" s="36"/>
      <c r="J23" s="59">
        <f t="shared" si="1"/>
        <v>100.6578947368421</v>
      </c>
      <c r="K23" s="12"/>
    </row>
    <row r="24" spans="1:11" ht="21.95" customHeight="1">
      <c r="A24" s="28">
        <v>44869</v>
      </c>
      <c r="B24" s="12" t="s">
        <v>63</v>
      </c>
      <c r="C24" s="12" t="s">
        <v>21</v>
      </c>
      <c r="D24" s="12" t="s">
        <v>19</v>
      </c>
      <c r="E24" s="12">
        <v>8</v>
      </c>
      <c r="F24" s="12">
        <v>456</v>
      </c>
      <c r="G24" s="12">
        <f t="shared" si="7"/>
        <v>459</v>
      </c>
      <c r="H24" s="12">
        <v>459</v>
      </c>
      <c r="I24" s="12"/>
      <c r="J24" s="59">
        <f t="shared" si="1"/>
        <v>100.6578947368421</v>
      </c>
      <c r="K24" s="12"/>
    </row>
    <row r="25" spans="1:11" ht="21.95" customHeight="1">
      <c r="A25" s="28">
        <v>44872</v>
      </c>
      <c r="B25" s="12" t="s">
        <v>63</v>
      </c>
      <c r="C25" s="12" t="s">
        <v>21</v>
      </c>
      <c r="D25" s="12" t="s">
        <v>19</v>
      </c>
      <c r="E25" s="12">
        <v>8</v>
      </c>
      <c r="F25" s="12">
        <v>456</v>
      </c>
      <c r="G25" s="12">
        <f t="shared" ref="G25" si="8">SUM(H25+I25)</f>
        <v>459</v>
      </c>
      <c r="H25" s="12">
        <v>459</v>
      </c>
      <c r="I25" s="12"/>
      <c r="J25" s="59">
        <f t="shared" si="1"/>
        <v>100.6578947368421</v>
      </c>
      <c r="K25" s="12"/>
    </row>
    <row r="26" spans="1:11" ht="21.95" customHeight="1">
      <c r="A26" s="28">
        <v>44875</v>
      </c>
      <c r="B26" s="66" t="s">
        <v>198</v>
      </c>
      <c r="C26" s="66" t="s">
        <v>180</v>
      </c>
      <c r="D26" s="12" t="s">
        <v>19</v>
      </c>
      <c r="E26" s="12">
        <v>8</v>
      </c>
      <c r="F26" s="12">
        <v>1056</v>
      </c>
      <c r="G26" s="12">
        <f>SUM(H26+I27)</f>
        <v>1056</v>
      </c>
      <c r="H26" s="12">
        <v>1056</v>
      </c>
      <c r="I26" s="12"/>
      <c r="J26" s="59">
        <f t="shared" si="1"/>
        <v>100</v>
      </c>
      <c r="K26" s="12"/>
    </row>
    <row r="27" spans="1:11" ht="21.95" customHeight="1">
      <c r="A27" s="28">
        <v>44876</v>
      </c>
      <c r="B27" s="66" t="s">
        <v>198</v>
      </c>
      <c r="C27" s="66" t="s">
        <v>180</v>
      </c>
      <c r="D27" s="12" t="s">
        <v>19</v>
      </c>
      <c r="E27" s="12">
        <v>8</v>
      </c>
      <c r="F27" s="12">
        <v>1056</v>
      </c>
      <c r="G27" s="12">
        <f>SUM(H27+I28)</f>
        <v>1056</v>
      </c>
      <c r="H27" s="12">
        <v>1056</v>
      </c>
      <c r="I27" s="36"/>
      <c r="J27" s="59">
        <f t="shared" si="1"/>
        <v>100</v>
      </c>
      <c r="K27" s="12"/>
    </row>
    <row r="28" spans="1:11" ht="21.95" customHeight="1">
      <c r="A28" s="28">
        <v>44879</v>
      </c>
      <c r="B28" s="66" t="s">
        <v>198</v>
      </c>
      <c r="C28" s="66" t="s">
        <v>180</v>
      </c>
      <c r="D28" s="12" t="s">
        <v>19</v>
      </c>
      <c r="E28" s="12">
        <v>8</v>
      </c>
      <c r="F28" s="12">
        <v>1056</v>
      </c>
      <c r="G28" s="12">
        <f>SUM(H28+I29)</f>
        <v>1056</v>
      </c>
      <c r="H28" s="12">
        <v>1056</v>
      </c>
      <c r="I28" s="12"/>
      <c r="J28" s="59">
        <f t="shared" si="1"/>
        <v>100</v>
      </c>
      <c r="K28" s="12"/>
    </row>
    <row r="29" spans="1:11" ht="21.95" customHeight="1">
      <c r="A29" s="67"/>
      <c r="B29" s="12"/>
      <c r="C29" s="12"/>
      <c r="D29" s="12"/>
      <c r="E29" s="12"/>
      <c r="F29" s="12"/>
      <c r="G29" s="12"/>
      <c r="H29" s="12"/>
      <c r="I29" s="12"/>
      <c r="J29" s="59"/>
      <c r="K29" s="12"/>
    </row>
    <row r="30" spans="1:11" ht="21.9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12"/>
    </row>
    <row r="31" spans="1:11" ht="21.95" customHeight="1">
      <c r="A31" s="36"/>
      <c r="B31" s="36"/>
      <c r="C31" s="36"/>
      <c r="D31" s="36"/>
      <c r="E31" s="36"/>
      <c r="F31" s="36"/>
      <c r="G31" s="36"/>
      <c r="H31" s="36"/>
      <c r="I31" s="36"/>
      <c r="J31" s="59"/>
      <c r="K31" s="12"/>
    </row>
    <row r="32" spans="1:11" ht="21.95" customHeight="1">
      <c r="A32" s="36"/>
      <c r="B32" s="12"/>
      <c r="C32" s="12"/>
      <c r="D32" s="12"/>
      <c r="E32" s="12"/>
      <c r="F32" s="12"/>
      <c r="G32" s="12"/>
      <c r="H32" s="12"/>
      <c r="I32" s="12"/>
      <c r="J32" s="59"/>
      <c r="K32" s="12"/>
    </row>
    <row r="33" spans="1:11" ht="21.95" customHeight="1">
      <c r="A33" s="41"/>
      <c r="B33" s="12"/>
      <c r="C33" s="12"/>
      <c r="D33" s="12"/>
      <c r="E33" s="12"/>
      <c r="F33" s="12"/>
      <c r="G33" s="12"/>
      <c r="H33" s="12"/>
      <c r="I33" s="12"/>
      <c r="J33" s="59"/>
      <c r="K33" s="12"/>
    </row>
    <row r="34" spans="1:11" ht="21.95" customHeight="1">
      <c r="A34" s="41"/>
      <c r="B34" s="12"/>
      <c r="C34" s="12"/>
      <c r="D34" s="12"/>
      <c r="E34" s="12"/>
      <c r="F34" s="12"/>
      <c r="G34" s="12"/>
      <c r="H34" s="12"/>
      <c r="I34" s="12"/>
      <c r="J34" s="59"/>
      <c r="K34" s="12"/>
    </row>
    <row r="35" spans="1:11" ht="21.95" customHeight="1">
      <c r="A35" s="12"/>
      <c r="B35" s="12"/>
      <c r="C35" s="12"/>
      <c r="D35" s="12"/>
      <c r="E35" s="12"/>
      <c r="F35" s="12"/>
      <c r="G35" s="12"/>
      <c r="H35" s="12"/>
      <c r="I35" s="12"/>
      <c r="J35" s="59"/>
      <c r="K35" s="12"/>
    </row>
    <row r="36" spans="1:11" ht="21.95" customHeight="1">
      <c r="A36" s="12"/>
      <c r="B36" s="12"/>
      <c r="C36" s="12"/>
      <c r="D36" s="12"/>
      <c r="E36" s="12"/>
      <c r="F36" s="12"/>
      <c r="G36" s="12"/>
      <c r="H36" s="12"/>
      <c r="I36" s="12"/>
      <c r="J36" s="59"/>
      <c r="K36" s="12"/>
    </row>
    <row r="37" spans="1:11" ht="21.95" customHeight="1">
      <c r="A37" s="12"/>
      <c r="B37" s="12"/>
      <c r="C37" s="12"/>
      <c r="D37" s="12"/>
      <c r="E37" s="12"/>
      <c r="F37" s="12"/>
      <c r="G37" s="12"/>
      <c r="H37" s="12"/>
      <c r="I37" s="12"/>
      <c r="J37" s="59"/>
      <c r="K37" s="12"/>
    </row>
    <row r="38" spans="1:11" ht="21.95" customHeight="1">
      <c r="A38" s="12"/>
      <c r="B38" s="12"/>
      <c r="C38" s="12"/>
      <c r="D38" s="12"/>
      <c r="E38" s="12"/>
      <c r="F38" s="12"/>
      <c r="G38" s="12"/>
      <c r="H38" s="12"/>
      <c r="I38" s="12"/>
      <c r="J38" s="59"/>
      <c r="K38" s="12"/>
    </row>
    <row r="39" spans="1:11" ht="21.95" customHeight="1">
      <c r="A39" s="12"/>
      <c r="B39" s="12"/>
      <c r="C39" s="12"/>
      <c r="D39" s="12"/>
      <c r="E39" s="12"/>
      <c r="F39" s="12"/>
      <c r="G39" s="12"/>
      <c r="H39" s="12"/>
      <c r="I39" s="12"/>
      <c r="J39" s="59"/>
      <c r="K39" s="12"/>
    </row>
    <row r="40" spans="1:11" ht="21.95" customHeight="1">
      <c r="A40" s="12"/>
      <c r="B40" s="12"/>
      <c r="C40" s="12"/>
      <c r="D40" s="12"/>
      <c r="E40" s="12"/>
      <c r="F40" s="12"/>
      <c r="G40" s="12"/>
      <c r="H40" s="12"/>
      <c r="I40" s="12"/>
      <c r="J40" s="59"/>
      <c r="K40" s="12"/>
    </row>
    <row r="41" spans="1:11" ht="21.95" customHeight="1">
      <c r="A41" s="12"/>
      <c r="B41" s="12"/>
      <c r="C41" s="12"/>
      <c r="D41" s="12"/>
      <c r="E41" s="12"/>
      <c r="F41" s="12"/>
      <c r="G41" s="12"/>
      <c r="H41" s="12"/>
      <c r="I41" s="12"/>
      <c r="J41" s="59"/>
      <c r="K41" s="12"/>
    </row>
    <row r="42" spans="1:11" ht="21.95" customHeight="1">
      <c r="A42" s="12"/>
      <c r="B42" s="12"/>
      <c r="C42" s="12"/>
      <c r="D42" s="12"/>
      <c r="E42" s="12"/>
      <c r="F42" s="12"/>
      <c r="G42" s="12"/>
      <c r="H42" s="12"/>
      <c r="I42" s="12"/>
      <c r="J42" s="59"/>
      <c r="K42" s="12"/>
    </row>
    <row r="43" spans="1:11" ht="21.95" customHeight="1">
      <c r="A43" s="12"/>
      <c r="B43" s="12"/>
      <c r="C43" s="12"/>
      <c r="D43" s="12"/>
      <c r="E43" s="12"/>
      <c r="F43" s="12"/>
      <c r="G43" s="12"/>
      <c r="H43" s="12"/>
      <c r="I43" s="12"/>
      <c r="J43" s="59"/>
      <c r="K43" s="12"/>
    </row>
    <row r="44" spans="1:11" ht="21.95" customHeight="1">
      <c r="A44" s="12"/>
      <c r="B44" s="12"/>
      <c r="C44" s="12"/>
      <c r="D44" s="12"/>
      <c r="E44" s="12"/>
      <c r="F44" s="12"/>
      <c r="G44" s="12"/>
      <c r="H44" s="12"/>
      <c r="I44" s="12"/>
      <c r="J44" s="59"/>
      <c r="K44" s="12"/>
    </row>
    <row r="45" spans="1:11" ht="21.95" customHeight="1">
      <c r="A45" s="12"/>
      <c r="B45" s="12"/>
      <c r="C45" s="12"/>
      <c r="D45" s="12"/>
      <c r="E45" s="12"/>
      <c r="F45" s="12"/>
      <c r="G45" s="12"/>
      <c r="H45" s="12"/>
      <c r="I45" s="12"/>
      <c r="J45" s="59"/>
      <c r="K45" s="12"/>
    </row>
    <row r="46" spans="1:11" ht="21.95" customHeight="1">
      <c r="A46" s="12"/>
      <c r="B46" s="12"/>
      <c r="C46" s="12"/>
      <c r="D46" s="12"/>
      <c r="E46" s="12"/>
      <c r="F46" s="12"/>
      <c r="G46" s="12"/>
      <c r="H46" s="12"/>
      <c r="I46" s="12"/>
      <c r="J46" s="59"/>
      <c r="K46" s="12"/>
    </row>
    <row r="47" spans="1:11" ht="21.95" customHeight="1">
      <c r="A47" s="12"/>
      <c r="B47" s="12"/>
      <c r="C47" s="12"/>
      <c r="D47" s="12"/>
      <c r="E47" s="12"/>
      <c r="F47" s="12"/>
      <c r="G47" s="12"/>
      <c r="H47" s="12"/>
      <c r="I47" s="12"/>
      <c r="J47" s="59"/>
      <c r="K47" s="12"/>
    </row>
    <row r="48" spans="1:11" ht="21" customHeight="1">
      <c r="A48" s="128" t="s">
        <v>25</v>
      </c>
      <c r="B48" s="128"/>
      <c r="C48" s="14">
        <f>COUNT(A10:A47)</f>
        <v>19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10112</v>
      </c>
      <c r="D49" s="15"/>
      <c r="E49" s="15"/>
      <c r="F49" s="133"/>
      <c r="G49" s="133"/>
      <c r="H49" s="133"/>
      <c r="I49" s="69"/>
      <c r="J49" s="69"/>
      <c r="K49" s="71"/>
    </row>
    <row r="50" spans="1:11" ht="21" customHeight="1">
      <c r="A50" s="132" t="s">
        <v>28</v>
      </c>
      <c r="B50" s="132"/>
      <c r="C50" s="14">
        <f>SUM(H10:H47)</f>
        <v>10229</v>
      </c>
      <c r="D50" s="15"/>
      <c r="E50" s="15"/>
      <c r="F50" s="69"/>
      <c r="G50" s="69"/>
      <c r="H50" s="69"/>
      <c r="I50" s="69"/>
      <c r="J50" s="69"/>
      <c r="K50" s="71"/>
    </row>
    <row r="51" spans="1:11" ht="21" customHeight="1">
      <c r="A51" s="134" t="s">
        <v>29</v>
      </c>
      <c r="B51" s="132"/>
      <c r="C51" s="34">
        <f>SUM(J10:J47)</f>
        <v>1925.6578947368419</v>
      </c>
      <c r="D51" s="15"/>
      <c r="E51" s="15"/>
      <c r="F51" s="133"/>
      <c r="G51" s="133"/>
      <c r="H51" s="133"/>
      <c r="I51" s="133"/>
      <c r="J51" s="69"/>
      <c r="K51" s="135"/>
    </row>
    <row r="52" spans="1:11" ht="21" customHeight="1">
      <c r="A52" s="134" t="s">
        <v>30</v>
      </c>
      <c r="B52" s="132"/>
      <c r="C52" s="14">
        <f>COUNTA(B10:B47)</f>
        <v>19</v>
      </c>
      <c r="D52" s="15"/>
      <c r="E52" s="15"/>
      <c r="F52" s="133"/>
      <c r="G52" s="133"/>
      <c r="H52" s="133"/>
      <c r="I52" s="133"/>
      <c r="J52" s="69"/>
      <c r="K52" s="135"/>
    </row>
    <row r="53" spans="1:11" ht="21" customHeight="1">
      <c r="A53" s="127" t="s">
        <v>31</v>
      </c>
      <c r="B53" s="127"/>
      <c r="C53" s="34">
        <f>C51/C52</f>
        <v>101.35041551246536</v>
      </c>
      <c r="D53" s="15"/>
      <c r="E53" s="15"/>
      <c r="F53" s="133"/>
      <c r="G53" s="133"/>
      <c r="H53" s="133"/>
      <c r="I53" s="133"/>
      <c r="J53" s="69"/>
      <c r="K53" s="135"/>
    </row>
    <row r="54" spans="1:11" ht="21" customHeight="1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T54"/>
  <sheetViews>
    <sheetView zoomScale="60" zoomScaleNormal="60" workbookViewId="0">
      <selection activeCell="A4" sqref="A4:K6"/>
    </sheetView>
  </sheetViews>
  <sheetFormatPr defaultColWidth="9" defaultRowHeight="15.75"/>
  <cols>
    <col min="1" max="1" width="12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116</v>
      </c>
      <c r="C7" s="123"/>
      <c r="D7" s="123"/>
      <c r="E7" s="123"/>
      <c r="F7" s="6" t="s">
        <v>3</v>
      </c>
      <c r="G7" s="123" t="s">
        <v>188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8">
        <v>44839</v>
      </c>
      <c r="B10" s="12" t="s">
        <v>40</v>
      </c>
      <c r="C10" s="12" t="s">
        <v>39</v>
      </c>
      <c r="D10" s="12" t="s">
        <v>19</v>
      </c>
      <c r="E10" s="12">
        <v>8</v>
      </c>
      <c r="F10" s="12">
        <v>1002</v>
      </c>
      <c r="G10" s="12">
        <f>SUM(H10+I10)</f>
        <v>84</v>
      </c>
      <c r="H10" s="12">
        <v>80</v>
      </c>
      <c r="I10" s="12">
        <v>4</v>
      </c>
      <c r="J10" s="35">
        <f t="shared" ref="J10:J16" si="0">H10/F10*100</f>
        <v>7.9840319361277441</v>
      </c>
      <c r="K10" s="24"/>
    </row>
    <row r="11" spans="1:11" ht="21.95" customHeight="1">
      <c r="A11" s="28">
        <v>44840</v>
      </c>
      <c r="B11" s="12" t="s">
        <v>40</v>
      </c>
      <c r="C11" s="12" t="s">
        <v>39</v>
      </c>
      <c r="D11" s="12" t="s">
        <v>19</v>
      </c>
      <c r="E11" s="12">
        <v>8</v>
      </c>
      <c r="F11" s="12">
        <v>1002</v>
      </c>
      <c r="G11" s="12">
        <f t="shared" ref="G11:G16" si="1">SUM(H11+I11)</f>
        <v>104</v>
      </c>
      <c r="H11" s="12">
        <v>104</v>
      </c>
      <c r="I11" s="12"/>
      <c r="J11" s="35">
        <f t="shared" si="0"/>
        <v>10.379241516966067</v>
      </c>
      <c r="K11" s="24"/>
    </row>
    <row r="12" spans="1:11" ht="21.95" customHeight="1">
      <c r="A12" s="27">
        <v>44841</v>
      </c>
      <c r="B12" s="12" t="s">
        <v>62</v>
      </c>
      <c r="C12" s="12" t="s">
        <v>23</v>
      </c>
      <c r="D12" s="12" t="s">
        <v>19</v>
      </c>
      <c r="E12" s="12">
        <v>8</v>
      </c>
      <c r="F12" s="12">
        <v>400</v>
      </c>
      <c r="G12" s="12">
        <f t="shared" si="1"/>
        <v>120</v>
      </c>
      <c r="H12" s="12">
        <v>120</v>
      </c>
      <c r="I12" s="12"/>
      <c r="J12" s="35">
        <f t="shared" si="0"/>
        <v>30</v>
      </c>
      <c r="K12" s="24"/>
    </row>
    <row r="13" spans="1:11" ht="21.95" customHeight="1">
      <c r="A13" s="29">
        <v>44844</v>
      </c>
      <c r="B13" s="12" t="s">
        <v>40</v>
      </c>
      <c r="C13" s="12" t="s">
        <v>39</v>
      </c>
      <c r="D13" s="12" t="s">
        <v>19</v>
      </c>
      <c r="E13" s="12">
        <v>8</v>
      </c>
      <c r="F13" s="12">
        <v>1000</v>
      </c>
      <c r="G13" s="12">
        <f t="shared" si="1"/>
        <v>300</v>
      </c>
      <c r="H13" s="12">
        <v>300</v>
      </c>
      <c r="I13" s="12"/>
      <c r="J13" s="35">
        <f t="shared" si="0"/>
        <v>30</v>
      </c>
      <c r="K13" s="24"/>
    </row>
    <row r="14" spans="1:11" ht="21.95" customHeight="1">
      <c r="A14" s="29">
        <v>44845</v>
      </c>
      <c r="B14" s="12" t="s">
        <v>117</v>
      </c>
      <c r="C14" s="12">
        <v>933</v>
      </c>
      <c r="D14" s="12" t="s">
        <v>19</v>
      </c>
      <c r="E14" s="12">
        <v>8</v>
      </c>
      <c r="F14" s="12">
        <v>1000</v>
      </c>
      <c r="G14" s="12">
        <f t="shared" si="1"/>
        <v>358</v>
      </c>
      <c r="H14" s="12">
        <v>348</v>
      </c>
      <c r="I14" s="12">
        <v>10</v>
      </c>
      <c r="J14" s="35">
        <f t="shared" si="0"/>
        <v>34.799999999999997</v>
      </c>
      <c r="K14" s="24"/>
    </row>
    <row r="15" spans="1:11" ht="21.95" customHeight="1">
      <c r="A15" s="29">
        <v>44846</v>
      </c>
      <c r="B15" s="12" t="s">
        <v>40</v>
      </c>
      <c r="C15" s="66" t="s">
        <v>39</v>
      </c>
      <c r="D15" s="12" t="s">
        <v>19</v>
      </c>
      <c r="E15" s="12">
        <v>8</v>
      </c>
      <c r="F15" s="12">
        <v>1002</v>
      </c>
      <c r="G15" s="12">
        <f t="shared" si="1"/>
        <v>400</v>
      </c>
      <c r="H15" s="12">
        <v>400</v>
      </c>
      <c r="I15" s="12"/>
      <c r="J15" s="35">
        <f t="shared" si="0"/>
        <v>39.920159680638726</v>
      </c>
      <c r="K15" s="24"/>
    </row>
    <row r="16" spans="1:11" ht="21.95" customHeight="1">
      <c r="A16" s="28">
        <v>44847</v>
      </c>
      <c r="B16" s="12" t="s">
        <v>40</v>
      </c>
      <c r="C16" s="12" t="s">
        <v>39</v>
      </c>
      <c r="D16" s="12" t="s">
        <v>19</v>
      </c>
      <c r="E16" s="12">
        <v>8</v>
      </c>
      <c r="F16" s="12">
        <v>1002</v>
      </c>
      <c r="G16" s="12">
        <f t="shared" si="1"/>
        <v>207</v>
      </c>
      <c r="H16" s="12">
        <v>200</v>
      </c>
      <c r="I16" s="12">
        <v>7</v>
      </c>
      <c r="J16" s="35">
        <f t="shared" si="0"/>
        <v>19.960079840319363</v>
      </c>
      <c r="K16" s="24"/>
    </row>
    <row r="17" spans="1:20" ht="21.95" customHeight="1">
      <c r="A17" s="28">
        <v>44848</v>
      </c>
      <c r="B17" s="12" t="s">
        <v>40</v>
      </c>
      <c r="C17" s="66" t="s">
        <v>39</v>
      </c>
      <c r="D17" s="12" t="s">
        <v>19</v>
      </c>
      <c r="E17" s="12">
        <v>8</v>
      </c>
      <c r="F17" s="12">
        <v>1002</v>
      </c>
      <c r="G17" s="12">
        <f t="shared" ref="G17" si="2">SUM(H17+I17)</f>
        <v>400</v>
      </c>
      <c r="H17" s="12">
        <v>400</v>
      </c>
      <c r="I17" s="12"/>
      <c r="J17" s="35">
        <f t="shared" ref="J17" si="3">H17/F17*100</f>
        <v>39.920159680638726</v>
      </c>
      <c r="K17" s="24"/>
    </row>
    <row r="18" spans="1:20" ht="21.95" customHeight="1">
      <c r="A18" s="28"/>
      <c r="B18" s="66"/>
      <c r="C18" s="66"/>
      <c r="D18" s="12"/>
      <c r="E18" s="12"/>
      <c r="F18" s="12"/>
      <c r="G18" s="12"/>
      <c r="H18" s="12"/>
      <c r="I18" s="12"/>
      <c r="J18" s="35"/>
      <c r="K18" s="24"/>
    </row>
    <row r="19" spans="1:20" ht="21.95" customHeight="1">
      <c r="A19" s="28"/>
      <c r="B19" s="66"/>
      <c r="C19" s="66"/>
      <c r="D19" s="12"/>
      <c r="E19" s="12"/>
      <c r="F19" s="12"/>
      <c r="G19" s="12"/>
      <c r="H19" s="12"/>
      <c r="I19" s="12"/>
      <c r="J19" s="35"/>
      <c r="K19" s="24"/>
    </row>
    <row r="20" spans="1:20" ht="21.95" customHeight="1">
      <c r="A20" s="29"/>
      <c r="B20" s="66"/>
      <c r="C20" s="66"/>
      <c r="D20" s="12"/>
      <c r="E20" s="12"/>
      <c r="F20" s="12"/>
      <c r="G20" s="12"/>
      <c r="H20" s="12"/>
      <c r="I20" s="12"/>
      <c r="J20" s="35"/>
      <c r="K20" s="24"/>
    </row>
    <row r="21" spans="1:20" ht="21.95" customHeight="1">
      <c r="A21" s="29"/>
      <c r="B21" s="12"/>
      <c r="C21" s="12"/>
      <c r="D21" s="12"/>
      <c r="E21" s="12"/>
      <c r="F21" s="12"/>
      <c r="G21" s="12"/>
      <c r="H21" s="12"/>
      <c r="I21" s="12"/>
      <c r="J21" s="35"/>
      <c r="K21" s="24"/>
    </row>
    <row r="22" spans="1:20" ht="21.95" customHeight="1">
      <c r="A22" s="28"/>
      <c r="B22" s="12"/>
      <c r="C22" s="12"/>
      <c r="D22" s="12"/>
      <c r="E22" s="12"/>
      <c r="F22" s="12"/>
      <c r="G22" s="12"/>
      <c r="H22" s="12"/>
      <c r="I22" s="12"/>
      <c r="J22" s="35"/>
      <c r="K22" s="24"/>
    </row>
    <row r="23" spans="1:20" ht="21.95" customHeight="1">
      <c r="A23" s="30"/>
      <c r="B23" s="12"/>
      <c r="C23" s="12"/>
      <c r="D23" s="12"/>
      <c r="E23" s="12"/>
      <c r="F23" s="12"/>
      <c r="G23" s="12"/>
      <c r="H23" s="12"/>
      <c r="I23" s="12"/>
      <c r="J23" s="35"/>
      <c r="K23" s="24"/>
    </row>
    <row r="24" spans="1:20" ht="21.95" customHeight="1">
      <c r="A24" s="30"/>
      <c r="B24" s="12"/>
      <c r="C24" s="12"/>
      <c r="D24" s="12"/>
      <c r="E24" s="12"/>
      <c r="F24" s="12"/>
      <c r="G24" s="12"/>
      <c r="H24" s="12"/>
      <c r="I24" s="12"/>
      <c r="J24" s="35"/>
      <c r="K24" s="24"/>
    </row>
    <row r="25" spans="1:20" ht="21.95" customHeight="1">
      <c r="A25" s="30"/>
      <c r="B25" s="12"/>
      <c r="C25" s="12"/>
      <c r="D25" s="12"/>
      <c r="E25" s="12"/>
      <c r="F25" s="12"/>
      <c r="G25" s="12"/>
      <c r="H25" s="12"/>
      <c r="I25" s="12"/>
      <c r="J25" s="35"/>
      <c r="K25" s="24"/>
    </row>
    <row r="26" spans="1:20" ht="21.95" customHeight="1">
      <c r="A26" s="31"/>
      <c r="B26" s="12"/>
      <c r="C26" s="12"/>
      <c r="D26" s="12"/>
      <c r="E26" s="12"/>
      <c r="F26" s="12"/>
      <c r="G26" s="12"/>
      <c r="H26" s="12"/>
      <c r="I26" s="12"/>
      <c r="J26" s="35"/>
      <c r="K26" s="24"/>
    </row>
    <row r="27" spans="1:20" ht="21.95" customHeight="1">
      <c r="A27" s="31"/>
      <c r="B27" s="12"/>
      <c r="C27" s="12"/>
      <c r="D27" s="12"/>
      <c r="E27" s="12"/>
      <c r="F27" s="12"/>
      <c r="G27" s="12"/>
      <c r="H27" s="12"/>
      <c r="I27" s="12"/>
      <c r="J27" s="35"/>
      <c r="K27" s="24"/>
    </row>
    <row r="28" spans="1:20" ht="21.95" customHeight="1">
      <c r="A28" s="31"/>
      <c r="B28" s="12"/>
      <c r="C28" s="12"/>
      <c r="D28" s="12"/>
      <c r="E28" s="12"/>
      <c r="F28" s="12"/>
      <c r="G28" s="12"/>
      <c r="H28" s="12"/>
      <c r="I28" s="12"/>
      <c r="J28" s="35"/>
      <c r="K28" s="24"/>
    </row>
    <row r="29" spans="1:20" ht="21.95" customHeight="1">
      <c r="A29" s="31"/>
      <c r="B29" s="12"/>
      <c r="C29" s="12"/>
      <c r="D29" s="12"/>
      <c r="E29" s="12"/>
      <c r="F29" s="12"/>
      <c r="G29" s="12"/>
      <c r="H29" s="12"/>
      <c r="I29" s="12"/>
      <c r="J29" s="35"/>
      <c r="K29" s="24"/>
    </row>
    <row r="30" spans="1:20" ht="21.95" customHeight="1">
      <c r="A30" s="31"/>
      <c r="B30" s="12"/>
      <c r="C30" s="12"/>
      <c r="D30" s="12"/>
      <c r="E30" s="12"/>
      <c r="F30" s="12"/>
      <c r="G30" s="12"/>
      <c r="H30" s="12"/>
      <c r="I30" s="12"/>
      <c r="J30" s="35"/>
      <c r="K30" s="24"/>
    </row>
    <row r="31" spans="1:20" ht="21.95" customHeight="1">
      <c r="A31" s="32"/>
      <c r="B31" s="12"/>
      <c r="C31" s="12"/>
      <c r="D31" s="12"/>
      <c r="E31" s="12"/>
      <c r="F31" s="12"/>
      <c r="G31" s="12"/>
      <c r="H31" s="12"/>
      <c r="I31" s="36"/>
      <c r="J31" s="35"/>
      <c r="K31" s="24"/>
    </row>
    <row r="32" spans="1:20" ht="21.95" customHeight="1">
      <c r="A32" s="33"/>
      <c r="B32" s="12"/>
      <c r="C32" s="12"/>
      <c r="D32" s="12"/>
      <c r="E32" s="12"/>
      <c r="F32" s="12"/>
      <c r="G32" s="12"/>
      <c r="H32" s="12"/>
      <c r="I32" s="12"/>
      <c r="J32" s="35"/>
      <c r="K32" s="24"/>
      <c r="T32" s="37"/>
    </row>
    <row r="33" spans="1:11" ht="21.95" customHeight="1">
      <c r="A33" s="31"/>
      <c r="B33" s="12"/>
      <c r="C33" s="12"/>
      <c r="D33" s="12"/>
      <c r="E33" s="12"/>
      <c r="F33" s="12"/>
      <c r="G33" s="12"/>
      <c r="H33" s="12"/>
      <c r="I33" s="12"/>
      <c r="J33" s="35"/>
      <c r="K33" s="24"/>
    </row>
    <row r="34" spans="1:11" ht="21.95" customHeight="1">
      <c r="A34" s="31"/>
      <c r="B34" s="12"/>
      <c r="C34" s="12"/>
      <c r="D34" s="12"/>
      <c r="E34" s="12"/>
      <c r="F34" s="12"/>
      <c r="G34" s="12"/>
      <c r="H34" s="12"/>
      <c r="I34" s="12"/>
      <c r="J34" s="35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35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35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35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35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35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35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35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35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35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35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35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35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35"/>
      <c r="K47" s="24"/>
    </row>
    <row r="48" spans="1:11" ht="21" customHeight="1">
      <c r="A48" s="128" t="s">
        <v>25</v>
      </c>
      <c r="B48" s="128"/>
      <c r="C48" s="14">
        <f>COUNT(A10:A22)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7410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1952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212.96367265469064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COUNTA(B10:B22)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26.62045908183633</v>
      </c>
      <c r="D53" s="15"/>
      <c r="E53" s="15"/>
      <c r="F53" s="133"/>
      <c r="G53" s="133"/>
      <c r="H53" s="133"/>
      <c r="I53" s="133"/>
      <c r="J53" s="16"/>
      <c r="K53" s="135"/>
    </row>
    <row r="54" spans="1:11" ht="21" customHeigh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K54"/>
  <sheetViews>
    <sheetView zoomScale="70" zoomScaleNormal="70" workbookViewId="0">
      <selection activeCell="F11" sqref="F11"/>
    </sheetView>
  </sheetViews>
  <sheetFormatPr defaultColWidth="9" defaultRowHeight="15.75"/>
  <cols>
    <col min="1" max="1" width="11.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116" t="s">
        <v>0</v>
      </c>
      <c r="K1" s="11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0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5" t="s">
        <v>2</v>
      </c>
      <c r="B7" s="123" t="s">
        <v>121</v>
      </c>
      <c r="C7" s="123"/>
      <c r="D7" s="123"/>
      <c r="E7" s="123"/>
      <c r="F7" s="6" t="s">
        <v>3</v>
      </c>
      <c r="G7" s="123" t="s">
        <v>189</v>
      </c>
      <c r="H7" s="123"/>
      <c r="I7" s="123"/>
      <c r="J7" s="123"/>
      <c r="K7" s="124"/>
    </row>
    <row r="8" spans="1:11" ht="24" customHeight="1">
      <c r="A8" s="5" t="s">
        <v>4</v>
      </c>
      <c r="B8" s="125" t="s">
        <v>5</v>
      </c>
      <c r="C8" s="125"/>
      <c r="D8" s="125"/>
      <c r="E8" s="125"/>
      <c r="F8" s="6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44839</v>
      </c>
      <c r="B10" s="61" t="s">
        <v>138</v>
      </c>
      <c r="C10" s="61" t="s">
        <v>39</v>
      </c>
      <c r="D10" s="61" t="s">
        <v>194</v>
      </c>
      <c r="E10" s="10">
        <v>8</v>
      </c>
      <c r="F10" s="10">
        <v>800</v>
      </c>
      <c r="G10" s="10">
        <f>SUM(H10+I10)</f>
        <v>860</v>
      </c>
      <c r="H10" s="10">
        <v>860</v>
      </c>
      <c r="I10" s="12"/>
      <c r="J10" s="23">
        <f t="shared" ref="J10:J17" si="0">H10/F10*100</f>
        <v>107.5</v>
      </c>
      <c r="K10" s="24"/>
    </row>
    <row r="11" spans="1:11" ht="21.95" customHeight="1">
      <c r="A11" s="27">
        <v>44840</v>
      </c>
      <c r="B11" s="61" t="s">
        <v>86</v>
      </c>
      <c r="C11" s="10">
        <v>22500</v>
      </c>
      <c r="D11" s="61" t="s">
        <v>194</v>
      </c>
      <c r="E11" s="10">
        <v>8</v>
      </c>
      <c r="F11" s="10">
        <v>3040</v>
      </c>
      <c r="G11" s="10">
        <f t="shared" ref="G11:G17" si="1">SUM(H11+I11)</f>
        <v>3040</v>
      </c>
      <c r="H11" s="10">
        <v>3040</v>
      </c>
      <c r="I11" s="12"/>
      <c r="J11" s="23">
        <f t="shared" si="0"/>
        <v>100</v>
      </c>
      <c r="K11" s="24"/>
    </row>
    <row r="12" spans="1:11" ht="21.95" customHeight="1">
      <c r="A12" s="27">
        <v>44841</v>
      </c>
      <c r="B12" s="61" t="s">
        <v>66</v>
      </c>
      <c r="C12" s="61" t="s">
        <v>67</v>
      </c>
      <c r="D12" s="61" t="s">
        <v>194</v>
      </c>
      <c r="E12" s="10">
        <v>8</v>
      </c>
      <c r="F12" s="10">
        <v>424</v>
      </c>
      <c r="G12" s="10">
        <f t="shared" si="1"/>
        <v>424</v>
      </c>
      <c r="H12" s="10">
        <v>424</v>
      </c>
      <c r="I12" s="12"/>
      <c r="J12" s="23">
        <f t="shared" si="0"/>
        <v>100</v>
      </c>
      <c r="K12" s="24"/>
    </row>
    <row r="13" spans="1:11" ht="21.95" customHeight="1">
      <c r="A13" s="27">
        <v>44844</v>
      </c>
      <c r="B13" s="61" t="s">
        <v>110</v>
      </c>
      <c r="C13" s="61" t="s">
        <v>111</v>
      </c>
      <c r="D13" s="61" t="s">
        <v>194</v>
      </c>
      <c r="E13" s="10">
        <v>8</v>
      </c>
      <c r="F13" s="10">
        <v>1200</v>
      </c>
      <c r="G13" s="10">
        <f t="shared" si="1"/>
        <v>1200</v>
      </c>
      <c r="H13" s="10">
        <v>1200</v>
      </c>
      <c r="I13" s="12"/>
      <c r="J13" s="23">
        <f t="shared" si="0"/>
        <v>100</v>
      </c>
      <c r="K13" s="24"/>
    </row>
    <row r="14" spans="1:11" ht="21.95" customHeight="1">
      <c r="A14" s="27">
        <v>44845</v>
      </c>
      <c r="B14" s="61" t="s">
        <v>110</v>
      </c>
      <c r="C14" s="61" t="s">
        <v>111</v>
      </c>
      <c r="D14" s="61" t="s">
        <v>194</v>
      </c>
      <c r="E14" s="10">
        <v>8</v>
      </c>
      <c r="F14" s="10">
        <v>1200</v>
      </c>
      <c r="G14" s="10">
        <f t="shared" si="1"/>
        <v>1200</v>
      </c>
      <c r="H14" s="10">
        <v>1200</v>
      </c>
      <c r="I14" s="12"/>
      <c r="J14" s="23">
        <f t="shared" si="0"/>
        <v>100</v>
      </c>
      <c r="K14" s="24"/>
    </row>
    <row r="15" spans="1:11" ht="21.95" customHeight="1">
      <c r="A15" s="27">
        <v>44846</v>
      </c>
      <c r="B15" s="61" t="s">
        <v>66</v>
      </c>
      <c r="C15" s="61" t="s">
        <v>67</v>
      </c>
      <c r="D15" s="61" t="s">
        <v>194</v>
      </c>
      <c r="E15" s="10">
        <v>8</v>
      </c>
      <c r="F15" s="10">
        <v>424</v>
      </c>
      <c r="G15" s="10">
        <f t="shared" si="1"/>
        <v>424</v>
      </c>
      <c r="H15" s="10">
        <v>424</v>
      </c>
      <c r="I15" s="12"/>
      <c r="J15" s="23">
        <f t="shared" si="0"/>
        <v>100</v>
      </c>
      <c r="K15" s="24"/>
    </row>
    <row r="16" spans="1:11" ht="21.95" customHeight="1">
      <c r="A16" s="27">
        <v>44847</v>
      </c>
      <c r="B16" s="61" t="s">
        <v>66</v>
      </c>
      <c r="C16" s="61" t="s">
        <v>67</v>
      </c>
      <c r="D16" s="61" t="s">
        <v>194</v>
      </c>
      <c r="E16" s="10">
        <v>8</v>
      </c>
      <c r="F16" s="10">
        <v>424</v>
      </c>
      <c r="G16" s="10">
        <f t="shared" si="1"/>
        <v>424</v>
      </c>
      <c r="H16" s="10">
        <v>424</v>
      </c>
      <c r="I16" s="12"/>
      <c r="J16" s="23">
        <f t="shared" si="0"/>
        <v>100</v>
      </c>
      <c r="K16" s="24"/>
    </row>
    <row r="17" spans="1:11" ht="21.95" customHeight="1">
      <c r="A17" s="27">
        <v>44848</v>
      </c>
      <c r="B17" s="61" t="s">
        <v>66</v>
      </c>
      <c r="C17" s="61" t="s">
        <v>67</v>
      </c>
      <c r="D17" s="61" t="s">
        <v>194</v>
      </c>
      <c r="E17" s="10">
        <v>8</v>
      </c>
      <c r="F17" s="10">
        <v>424</v>
      </c>
      <c r="G17" s="10">
        <f t="shared" si="1"/>
        <v>424</v>
      </c>
      <c r="H17" s="10">
        <v>424</v>
      </c>
      <c r="I17" s="12"/>
      <c r="J17" s="23">
        <f t="shared" si="0"/>
        <v>100</v>
      </c>
      <c r="K17" s="24"/>
    </row>
    <row r="18" spans="1:11" ht="21.95" customHeight="1">
      <c r="A18" s="27"/>
      <c r="B18" s="61"/>
      <c r="C18" s="61"/>
      <c r="D18" s="61"/>
      <c r="E18" s="10"/>
      <c r="F18" s="10"/>
      <c r="G18" s="10"/>
      <c r="H18" s="10"/>
      <c r="I18" s="12"/>
      <c r="J18" s="23"/>
      <c r="K18" s="24"/>
    </row>
    <row r="19" spans="1:11" ht="21.95" customHeight="1">
      <c r="A19" s="95"/>
      <c r="B19" s="10"/>
      <c r="C19" s="10"/>
      <c r="D19" s="61"/>
      <c r="E19" s="10"/>
      <c r="F19" s="10"/>
      <c r="G19" s="10"/>
      <c r="H19" s="10"/>
      <c r="I19" s="12"/>
      <c r="J19" s="23"/>
      <c r="K19" s="24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2"/>
      <c r="J20" s="23"/>
      <c r="K20" s="24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2"/>
      <c r="J21" s="23"/>
      <c r="K21" s="24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2"/>
      <c r="J22" s="23"/>
      <c r="K22" s="24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2"/>
      <c r="J23" s="23"/>
      <c r="K23" s="24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2"/>
      <c r="J24" s="23"/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2"/>
      <c r="J25" s="23"/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2"/>
      <c r="J26" s="23"/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2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2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2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2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2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2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2"/>
      <c r="J33" s="23"/>
      <c r="K33" s="24"/>
    </row>
    <row r="34" spans="1:11" ht="21.95" customHeight="1">
      <c r="A34" s="11"/>
      <c r="B34" s="12"/>
      <c r="C34" s="12"/>
      <c r="D34" s="12"/>
      <c r="E34" s="12"/>
      <c r="F34" s="12"/>
      <c r="G34" s="12"/>
      <c r="H34" s="12"/>
      <c r="I34" s="12"/>
      <c r="J34" s="23"/>
      <c r="K34" s="24"/>
    </row>
    <row r="35" spans="1:11" ht="21.95" customHeight="1">
      <c r="A35" s="11"/>
      <c r="B35" s="12"/>
      <c r="C35" s="12"/>
      <c r="D35" s="12"/>
      <c r="E35" s="12"/>
      <c r="F35" s="12"/>
      <c r="G35" s="12"/>
      <c r="H35" s="12"/>
      <c r="I35" s="12"/>
      <c r="J35" s="23"/>
      <c r="K35" s="24"/>
    </row>
    <row r="36" spans="1:11" ht="21.95" customHeight="1">
      <c r="A36" s="11"/>
      <c r="B36" s="12"/>
      <c r="C36" s="12"/>
      <c r="D36" s="12"/>
      <c r="E36" s="12"/>
      <c r="F36" s="12"/>
      <c r="G36" s="12"/>
      <c r="H36" s="12"/>
      <c r="I36" s="12"/>
      <c r="J36" s="23"/>
      <c r="K36" s="24"/>
    </row>
    <row r="37" spans="1:11" ht="21.95" customHeight="1">
      <c r="A37" s="11"/>
      <c r="B37" s="12"/>
      <c r="C37" s="12"/>
      <c r="D37" s="12"/>
      <c r="E37" s="12"/>
      <c r="F37" s="12"/>
      <c r="G37" s="12"/>
      <c r="H37" s="12"/>
      <c r="I37" s="12"/>
      <c r="J37" s="23"/>
      <c r="K37" s="24"/>
    </row>
    <row r="38" spans="1:11" ht="21.95" customHeight="1">
      <c r="A38" s="11"/>
      <c r="B38" s="12"/>
      <c r="C38" s="12"/>
      <c r="D38" s="12"/>
      <c r="E38" s="12"/>
      <c r="F38" s="12"/>
      <c r="G38" s="12"/>
      <c r="H38" s="12"/>
      <c r="I38" s="12"/>
      <c r="J38" s="23"/>
      <c r="K38" s="24"/>
    </row>
    <row r="39" spans="1:11" ht="21.95" customHeight="1">
      <c r="A39" s="11"/>
      <c r="B39" s="12"/>
      <c r="C39" s="12"/>
      <c r="D39" s="12"/>
      <c r="E39" s="12"/>
      <c r="F39" s="12"/>
      <c r="G39" s="12"/>
      <c r="H39" s="12"/>
      <c r="I39" s="12"/>
      <c r="J39" s="23"/>
      <c r="K39" s="24"/>
    </row>
    <row r="40" spans="1:11" ht="21.95" customHeight="1">
      <c r="A40" s="11"/>
      <c r="B40" s="12"/>
      <c r="C40" s="12"/>
      <c r="D40" s="12"/>
      <c r="E40" s="12"/>
      <c r="F40" s="12"/>
      <c r="G40" s="12"/>
      <c r="H40" s="12"/>
      <c r="I40" s="12"/>
      <c r="J40" s="23"/>
      <c r="K40" s="24"/>
    </row>
    <row r="41" spans="1:11" ht="21.95" customHeight="1">
      <c r="A41" s="11"/>
      <c r="B41" s="12"/>
      <c r="C41" s="12"/>
      <c r="D41" s="12"/>
      <c r="E41" s="12"/>
      <c r="F41" s="12"/>
      <c r="G41" s="12"/>
      <c r="H41" s="12"/>
      <c r="I41" s="12"/>
      <c r="J41" s="23"/>
      <c r="K41" s="24"/>
    </row>
    <row r="42" spans="1:11" ht="21.95" customHeight="1">
      <c r="A42" s="11"/>
      <c r="B42" s="12"/>
      <c r="C42" s="12"/>
      <c r="D42" s="12"/>
      <c r="E42" s="12"/>
      <c r="F42" s="12"/>
      <c r="G42" s="12"/>
      <c r="H42" s="12"/>
      <c r="I42" s="12"/>
      <c r="J42" s="23"/>
      <c r="K42" s="24"/>
    </row>
    <row r="43" spans="1:11" ht="21.95" customHeight="1">
      <c r="A43" s="11"/>
      <c r="B43" s="12"/>
      <c r="C43" s="12"/>
      <c r="D43" s="12"/>
      <c r="E43" s="12"/>
      <c r="F43" s="12"/>
      <c r="G43" s="12"/>
      <c r="H43" s="12"/>
      <c r="I43" s="12"/>
      <c r="J43" s="23"/>
      <c r="K43" s="24"/>
    </row>
    <row r="44" spans="1:11" ht="21.95" customHeight="1">
      <c r="A44" s="11"/>
      <c r="B44" s="12"/>
      <c r="C44" s="12"/>
      <c r="D44" s="12"/>
      <c r="E44" s="12"/>
      <c r="F44" s="12"/>
      <c r="G44" s="12"/>
      <c r="H44" s="12"/>
      <c r="I44" s="12"/>
      <c r="J44" s="23"/>
      <c r="K44" s="24"/>
    </row>
    <row r="45" spans="1:11" ht="21.95" customHeight="1">
      <c r="A45" s="11"/>
      <c r="B45" s="12"/>
      <c r="C45" s="12"/>
      <c r="D45" s="12"/>
      <c r="E45" s="12"/>
      <c r="F45" s="12"/>
      <c r="G45" s="12"/>
      <c r="H45" s="12"/>
      <c r="I45" s="12"/>
      <c r="J45" s="23"/>
      <c r="K45" s="24"/>
    </row>
    <row r="46" spans="1:11" ht="21.95" customHeight="1">
      <c r="A46" s="11"/>
      <c r="B46" s="12"/>
      <c r="C46" s="12"/>
      <c r="D46" s="12"/>
      <c r="E46" s="12"/>
      <c r="F46" s="12"/>
      <c r="G46" s="12"/>
      <c r="H46" s="12"/>
      <c r="I46" s="12"/>
      <c r="J46" s="23"/>
      <c r="K46" s="24"/>
    </row>
    <row r="47" spans="1:11" ht="21.95" customHeight="1">
      <c r="A47" s="13"/>
      <c r="B47" s="12"/>
      <c r="C47" s="12"/>
      <c r="D47" s="12"/>
      <c r="E47" s="12"/>
      <c r="F47" s="12"/>
      <c r="G47" s="12"/>
      <c r="H47" s="12"/>
      <c r="I47" s="12"/>
      <c r="J47" s="23"/>
      <c r="K47" s="24"/>
    </row>
    <row r="48" spans="1:11" ht="21" customHeight="1">
      <c r="A48" s="128" t="s">
        <v>25</v>
      </c>
      <c r="B48" s="128"/>
      <c r="C48" s="14">
        <f>COUNT(A10:A47)</f>
        <v>8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7936</v>
      </c>
      <c r="D49" s="15"/>
      <c r="E49" s="15"/>
      <c r="F49" s="133"/>
      <c r="G49" s="133"/>
      <c r="H49" s="133"/>
      <c r="I49" s="16"/>
      <c r="J49" s="16"/>
      <c r="K49" s="20"/>
    </row>
    <row r="50" spans="1:11" ht="21" customHeight="1">
      <c r="A50" s="132" t="s">
        <v>28</v>
      </c>
      <c r="B50" s="132"/>
      <c r="C50" s="14">
        <f>SUM(H10:H47)</f>
        <v>7996</v>
      </c>
      <c r="D50" s="15"/>
      <c r="E50" s="15"/>
      <c r="F50" s="16"/>
      <c r="G50" s="16"/>
      <c r="H50" s="16"/>
      <c r="I50" s="16"/>
      <c r="J50" s="16"/>
      <c r="K50" s="20"/>
    </row>
    <row r="51" spans="1:11" ht="21" customHeight="1">
      <c r="A51" s="134" t="s">
        <v>29</v>
      </c>
      <c r="B51" s="132"/>
      <c r="C51" s="34">
        <f>SUM(J10:J47)</f>
        <v>807.5</v>
      </c>
      <c r="D51" s="15"/>
      <c r="E51" s="15"/>
      <c r="F51" s="133"/>
      <c r="G51" s="133"/>
      <c r="H51" s="133"/>
      <c r="I51" s="133"/>
      <c r="J51" s="16"/>
      <c r="K51" s="135"/>
    </row>
    <row r="52" spans="1:11" ht="21" customHeight="1">
      <c r="A52" s="134" t="s">
        <v>30</v>
      </c>
      <c r="B52" s="132"/>
      <c r="C52" s="14">
        <f>COUNTA(B10:B47)</f>
        <v>8</v>
      </c>
      <c r="D52" s="15"/>
      <c r="E52" s="15"/>
      <c r="F52" s="133"/>
      <c r="G52" s="133"/>
      <c r="H52" s="133"/>
      <c r="I52" s="133"/>
      <c r="J52" s="16"/>
      <c r="K52" s="135"/>
    </row>
    <row r="53" spans="1:11" ht="21" customHeight="1">
      <c r="A53" s="127" t="s">
        <v>31</v>
      </c>
      <c r="B53" s="127"/>
      <c r="C53" s="34">
        <f>C51/C52</f>
        <v>100.9375</v>
      </c>
      <c r="D53" s="15"/>
      <c r="E53" s="15"/>
      <c r="F53" s="133"/>
      <c r="G53" s="133"/>
      <c r="H53" s="133"/>
      <c r="I53" s="133"/>
      <c r="J53" s="16"/>
      <c r="K53" s="135"/>
    </row>
    <row r="54" spans="1:1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1:B51"/>
    <mergeCell ref="A52:B52"/>
    <mergeCell ref="A53:B53"/>
    <mergeCell ref="I51:I53"/>
    <mergeCell ref="K51:K53"/>
    <mergeCell ref="F51:H53"/>
    <mergeCell ref="A48:B48"/>
    <mergeCell ref="E48:K48"/>
    <mergeCell ref="A49:B49"/>
    <mergeCell ref="F49:H49"/>
    <mergeCell ref="A50:B50"/>
    <mergeCell ref="J1:K1"/>
    <mergeCell ref="B7:E7"/>
    <mergeCell ref="G7:K7"/>
    <mergeCell ref="B8:E8"/>
    <mergeCell ref="G8:K8"/>
    <mergeCell ref="A4:K6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37F9-6AF7-454C-99C4-A8C026AC7E19}">
  <dimension ref="A1:K54"/>
  <sheetViews>
    <sheetView topLeftCell="A7" zoomScale="70" zoomScaleNormal="70" workbookViewId="0">
      <selection activeCell="G8" sqref="G8:K8"/>
    </sheetView>
  </sheetViews>
  <sheetFormatPr defaultColWidth="9" defaultRowHeight="15.75"/>
  <cols>
    <col min="1" max="1" width="11.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212</v>
      </c>
      <c r="C7" s="123"/>
      <c r="D7" s="123"/>
      <c r="E7" s="123"/>
      <c r="F7" s="102" t="s">
        <v>3</v>
      </c>
      <c r="G7" s="123" t="s">
        <v>211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44859</v>
      </c>
      <c r="B10" s="61" t="s">
        <v>40</v>
      </c>
      <c r="C10" s="61" t="s">
        <v>39</v>
      </c>
      <c r="D10" s="61" t="s">
        <v>213</v>
      </c>
      <c r="E10" s="10">
        <v>8</v>
      </c>
      <c r="F10" s="10">
        <v>800</v>
      </c>
      <c r="G10" s="10">
        <v>800</v>
      </c>
      <c r="H10" s="10">
        <v>800</v>
      </c>
      <c r="I10" s="105"/>
      <c r="J10" s="23">
        <f t="shared" ref="J10:J24" si="0">H10/F10*100</f>
        <v>100</v>
      </c>
      <c r="K10" s="24"/>
    </row>
    <row r="11" spans="1:11" ht="21.95" customHeight="1">
      <c r="A11" s="27">
        <v>44860</v>
      </c>
      <c r="B11" s="61" t="s">
        <v>40</v>
      </c>
      <c r="C11" s="61" t="s">
        <v>39</v>
      </c>
      <c r="D11" s="61" t="s">
        <v>213</v>
      </c>
      <c r="E11" s="10">
        <v>8</v>
      </c>
      <c r="F11" s="10">
        <v>800</v>
      </c>
      <c r="G11" s="10">
        <v>800</v>
      </c>
      <c r="H11" s="10">
        <v>800</v>
      </c>
      <c r="I11" s="105"/>
      <c r="J11" s="23">
        <f t="shared" si="0"/>
        <v>100</v>
      </c>
      <c r="K11" s="24"/>
    </row>
    <row r="12" spans="1:11" ht="21.95" customHeight="1">
      <c r="A12" s="27">
        <v>44861</v>
      </c>
      <c r="B12" s="61" t="s">
        <v>40</v>
      </c>
      <c r="C12" s="61" t="s">
        <v>39</v>
      </c>
      <c r="D12" s="61" t="s">
        <v>213</v>
      </c>
      <c r="E12" s="10">
        <v>8</v>
      </c>
      <c r="F12" s="10">
        <v>800</v>
      </c>
      <c r="G12" s="10">
        <v>800</v>
      </c>
      <c r="H12" s="10">
        <v>800</v>
      </c>
      <c r="I12" s="105"/>
      <c r="J12" s="23">
        <f t="shared" si="0"/>
        <v>100</v>
      </c>
      <c r="K12" s="24"/>
    </row>
    <row r="13" spans="1:11" ht="21.95" customHeight="1">
      <c r="A13" s="27">
        <v>44865</v>
      </c>
      <c r="B13" s="61" t="s">
        <v>40</v>
      </c>
      <c r="C13" s="61" t="s">
        <v>39</v>
      </c>
      <c r="D13" s="61" t="s">
        <v>213</v>
      </c>
      <c r="E13" s="10">
        <v>8</v>
      </c>
      <c r="F13" s="10">
        <v>800</v>
      </c>
      <c r="G13" s="10">
        <v>800</v>
      </c>
      <c r="H13" s="10">
        <v>800</v>
      </c>
      <c r="I13" s="105"/>
      <c r="J13" s="23">
        <f t="shared" si="0"/>
        <v>100</v>
      </c>
      <c r="K13" s="24"/>
    </row>
    <row r="14" spans="1:11" ht="21.95" customHeight="1">
      <c r="A14" s="27">
        <v>44866</v>
      </c>
      <c r="B14" s="61" t="s">
        <v>40</v>
      </c>
      <c r="C14" s="61" t="s">
        <v>39</v>
      </c>
      <c r="D14" s="61" t="s">
        <v>213</v>
      </c>
      <c r="E14" s="10">
        <v>8</v>
      </c>
      <c r="F14" s="10">
        <v>800</v>
      </c>
      <c r="G14" s="10">
        <v>800</v>
      </c>
      <c r="H14" s="10">
        <v>800</v>
      </c>
      <c r="I14" s="105"/>
      <c r="J14" s="23">
        <f t="shared" si="0"/>
        <v>100</v>
      </c>
      <c r="K14" s="24"/>
    </row>
    <row r="15" spans="1:11" ht="21.95" customHeight="1">
      <c r="A15" s="27">
        <v>44867</v>
      </c>
      <c r="B15" s="61" t="s">
        <v>40</v>
      </c>
      <c r="C15" s="61" t="s">
        <v>39</v>
      </c>
      <c r="D15" s="61" t="s">
        <v>213</v>
      </c>
      <c r="E15" s="10">
        <v>8</v>
      </c>
      <c r="F15" s="10">
        <v>800</v>
      </c>
      <c r="G15" s="10">
        <v>800</v>
      </c>
      <c r="H15" s="10">
        <v>800</v>
      </c>
      <c r="I15" s="105"/>
      <c r="J15" s="23">
        <f t="shared" si="0"/>
        <v>100</v>
      </c>
      <c r="K15" s="24"/>
    </row>
    <row r="16" spans="1:11" ht="21.95" customHeight="1">
      <c r="A16" s="27">
        <v>44868</v>
      </c>
      <c r="B16" s="61" t="s">
        <v>40</v>
      </c>
      <c r="C16" s="61" t="s">
        <v>39</v>
      </c>
      <c r="D16" s="61" t="s">
        <v>213</v>
      </c>
      <c r="E16" s="10">
        <v>8</v>
      </c>
      <c r="F16" s="10">
        <v>800</v>
      </c>
      <c r="G16" s="10">
        <v>800</v>
      </c>
      <c r="H16" s="10">
        <v>800</v>
      </c>
      <c r="I16" s="105"/>
      <c r="J16" s="23">
        <f t="shared" si="0"/>
        <v>100</v>
      </c>
      <c r="K16" s="24"/>
    </row>
    <row r="17" spans="1:11" ht="21.95" customHeight="1">
      <c r="A17" s="27">
        <v>44869</v>
      </c>
      <c r="B17" s="61" t="s">
        <v>40</v>
      </c>
      <c r="C17" s="61" t="s">
        <v>39</v>
      </c>
      <c r="D17" s="61" t="s">
        <v>213</v>
      </c>
      <c r="E17" s="10">
        <v>8</v>
      </c>
      <c r="F17" s="10">
        <v>800</v>
      </c>
      <c r="G17" s="10">
        <v>800</v>
      </c>
      <c r="H17" s="10">
        <v>800</v>
      </c>
      <c r="I17" s="105"/>
      <c r="J17" s="23">
        <f t="shared" si="0"/>
        <v>100</v>
      </c>
      <c r="K17" s="24"/>
    </row>
    <row r="18" spans="1:11" ht="21.95" customHeight="1">
      <c r="A18" s="27">
        <v>44872</v>
      </c>
      <c r="B18" s="61" t="s">
        <v>40</v>
      </c>
      <c r="C18" s="61" t="s">
        <v>39</v>
      </c>
      <c r="D18" s="61" t="s">
        <v>213</v>
      </c>
      <c r="E18" s="10">
        <v>8</v>
      </c>
      <c r="F18" s="10">
        <v>800</v>
      </c>
      <c r="G18" s="10">
        <v>800</v>
      </c>
      <c r="H18" s="10">
        <v>800</v>
      </c>
      <c r="I18" s="105"/>
      <c r="J18" s="23">
        <f t="shared" si="0"/>
        <v>100</v>
      </c>
      <c r="K18" s="24"/>
    </row>
    <row r="19" spans="1:11" ht="21.95" customHeight="1">
      <c r="A19" s="27">
        <v>44873</v>
      </c>
      <c r="B19" s="61" t="s">
        <v>40</v>
      </c>
      <c r="C19" s="61" t="s">
        <v>39</v>
      </c>
      <c r="D19" s="61" t="s">
        <v>213</v>
      </c>
      <c r="E19" s="10">
        <v>8</v>
      </c>
      <c r="F19" s="10">
        <v>800</v>
      </c>
      <c r="G19" s="10">
        <v>800</v>
      </c>
      <c r="H19" s="10">
        <v>800</v>
      </c>
      <c r="I19" s="105"/>
      <c r="J19" s="23">
        <f t="shared" si="0"/>
        <v>100</v>
      </c>
      <c r="K19" s="24"/>
    </row>
    <row r="20" spans="1:11" ht="21.95" customHeight="1">
      <c r="A20" s="27">
        <v>44874</v>
      </c>
      <c r="B20" s="61" t="s">
        <v>40</v>
      </c>
      <c r="C20" s="61" t="s">
        <v>39</v>
      </c>
      <c r="D20" s="61" t="s">
        <v>213</v>
      </c>
      <c r="E20" s="10">
        <v>8</v>
      </c>
      <c r="F20" s="10">
        <v>800</v>
      </c>
      <c r="G20" s="10">
        <v>800</v>
      </c>
      <c r="H20" s="10">
        <v>800</v>
      </c>
      <c r="I20" s="105"/>
      <c r="J20" s="23">
        <f t="shared" si="0"/>
        <v>100</v>
      </c>
      <c r="K20" s="24"/>
    </row>
    <row r="21" spans="1:11" ht="21.95" customHeight="1">
      <c r="A21" s="27">
        <v>44875</v>
      </c>
      <c r="B21" s="61" t="s">
        <v>40</v>
      </c>
      <c r="C21" s="61" t="s">
        <v>39</v>
      </c>
      <c r="D21" s="61" t="s">
        <v>213</v>
      </c>
      <c r="E21" s="10">
        <v>8</v>
      </c>
      <c r="F21" s="10">
        <v>800</v>
      </c>
      <c r="G21" s="10">
        <v>800</v>
      </c>
      <c r="H21" s="10">
        <v>800</v>
      </c>
      <c r="I21" s="105"/>
      <c r="J21" s="23">
        <f t="shared" si="0"/>
        <v>100</v>
      </c>
      <c r="K21" s="24"/>
    </row>
    <row r="22" spans="1:11" ht="21.95" customHeight="1">
      <c r="A22" s="27">
        <v>44876</v>
      </c>
      <c r="B22" s="61" t="s">
        <v>40</v>
      </c>
      <c r="C22" s="61" t="s">
        <v>39</v>
      </c>
      <c r="D22" s="61" t="s">
        <v>213</v>
      </c>
      <c r="E22" s="10">
        <v>8</v>
      </c>
      <c r="F22" s="10">
        <v>800</v>
      </c>
      <c r="G22" s="10">
        <v>800</v>
      </c>
      <c r="H22" s="10">
        <v>800</v>
      </c>
      <c r="I22" s="105"/>
      <c r="J22" s="23">
        <f t="shared" si="0"/>
        <v>100</v>
      </c>
      <c r="K22" s="24"/>
    </row>
    <row r="23" spans="1:11" ht="21.95" customHeight="1">
      <c r="A23" s="27">
        <v>44879</v>
      </c>
      <c r="B23" s="61" t="s">
        <v>40</v>
      </c>
      <c r="C23" s="61" t="s">
        <v>39</v>
      </c>
      <c r="D23" s="61" t="s">
        <v>213</v>
      </c>
      <c r="E23" s="10">
        <v>8</v>
      </c>
      <c r="F23" s="10">
        <v>800</v>
      </c>
      <c r="G23" s="10">
        <v>800</v>
      </c>
      <c r="H23" s="10">
        <v>800</v>
      </c>
      <c r="I23" s="105"/>
      <c r="J23" s="23">
        <f t="shared" si="0"/>
        <v>100</v>
      </c>
      <c r="K23" s="24"/>
    </row>
    <row r="24" spans="1:11" ht="21.95" customHeight="1">
      <c r="A24" s="27">
        <v>44880</v>
      </c>
      <c r="B24" s="61" t="s">
        <v>40</v>
      </c>
      <c r="C24" s="61" t="s">
        <v>39</v>
      </c>
      <c r="D24" s="61" t="s">
        <v>213</v>
      </c>
      <c r="E24" s="10">
        <v>8</v>
      </c>
      <c r="F24" s="10">
        <v>800</v>
      </c>
      <c r="G24" s="10">
        <v>800</v>
      </c>
      <c r="H24" s="10">
        <v>800</v>
      </c>
      <c r="I24" s="105"/>
      <c r="J24" s="23">
        <f t="shared" si="0"/>
        <v>100</v>
      </c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5"/>
      <c r="J25" s="23"/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5"/>
      <c r="J26" s="23"/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5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5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5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5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5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5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5"/>
      <c r="J33" s="23"/>
      <c r="K33" s="24"/>
    </row>
    <row r="34" spans="1:11" ht="21.95" customHeight="1">
      <c r="A34" s="11"/>
      <c r="B34" s="105"/>
      <c r="C34" s="105"/>
      <c r="D34" s="105"/>
      <c r="E34" s="105"/>
      <c r="F34" s="105"/>
      <c r="G34" s="105"/>
      <c r="H34" s="105"/>
      <c r="I34" s="105"/>
      <c r="J34" s="23"/>
      <c r="K34" s="24"/>
    </row>
    <row r="35" spans="1:11" ht="21.95" customHeight="1">
      <c r="A35" s="11"/>
      <c r="B35" s="105"/>
      <c r="C35" s="105"/>
      <c r="D35" s="105"/>
      <c r="E35" s="105"/>
      <c r="F35" s="105"/>
      <c r="G35" s="105"/>
      <c r="H35" s="105"/>
      <c r="I35" s="105"/>
      <c r="J35" s="23"/>
      <c r="K35" s="24"/>
    </row>
    <row r="36" spans="1:11" ht="21.95" customHeight="1">
      <c r="A36" s="11"/>
      <c r="B36" s="105"/>
      <c r="C36" s="105"/>
      <c r="D36" s="105"/>
      <c r="E36" s="105"/>
      <c r="F36" s="105"/>
      <c r="G36" s="105"/>
      <c r="H36" s="105"/>
      <c r="I36" s="105"/>
      <c r="J36" s="23"/>
      <c r="K36" s="24"/>
    </row>
    <row r="37" spans="1:11" ht="21.95" customHeight="1">
      <c r="A37" s="11"/>
      <c r="B37" s="105"/>
      <c r="C37" s="105"/>
      <c r="D37" s="105"/>
      <c r="E37" s="105"/>
      <c r="F37" s="105"/>
      <c r="G37" s="105"/>
      <c r="H37" s="105"/>
      <c r="I37" s="105"/>
      <c r="J37" s="23"/>
      <c r="K37" s="24"/>
    </row>
    <row r="38" spans="1:11" ht="21.95" customHeight="1">
      <c r="A38" s="11"/>
      <c r="B38" s="105"/>
      <c r="C38" s="105"/>
      <c r="D38" s="105"/>
      <c r="E38" s="105"/>
      <c r="F38" s="105"/>
      <c r="G38" s="105"/>
      <c r="H38" s="105"/>
      <c r="I38" s="105"/>
      <c r="J38" s="23"/>
      <c r="K38" s="24"/>
    </row>
    <row r="39" spans="1:11" ht="21.95" customHeight="1">
      <c r="A39" s="11"/>
      <c r="B39" s="105"/>
      <c r="C39" s="105"/>
      <c r="D39" s="105"/>
      <c r="E39" s="105"/>
      <c r="F39" s="105"/>
      <c r="G39" s="105"/>
      <c r="H39" s="105"/>
      <c r="I39" s="105"/>
      <c r="J39" s="23"/>
      <c r="K39" s="24"/>
    </row>
    <row r="40" spans="1:11" ht="21.95" customHeight="1">
      <c r="A40" s="11"/>
      <c r="B40" s="105"/>
      <c r="C40" s="105"/>
      <c r="D40" s="105"/>
      <c r="E40" s="105"/>
      <c r="F40" s="105"/>
      <c r="G40" s="105"/>
      <c r="H40" s="105"/>
      <c r="I40" s="105"/>
      <c r="J40" s="23"/>
      <c r="K40" s="24"/>
    </row>
    <row r="41" spans="1:11" ht="21.95" customHeight="1">
      <c r="A41" s="11"/>
      <c r="B41" s="105"/>
      <c r="C41" s="105"/>
      <c r="D41" s="105"/>
      <c r="E41" s="105"/>
      <c r="F41" s="105"/>
      <c r="G41" s="105"/>
      <c r="H41" s="105"/>
      <c r="I41" s="105"/>
      <c r="J41" s="23"/>
      <c r="K41" s="24"/>
    </row>
    <row r="42" spans="1:11" ht="21.95" customHeight="1">
      <c r="A42" s="11"/>
      <c r="B42" s="105"/>
      <c r="C42" s="105"/>
      <c r="D42" s="105"/>
      <c r="E42" s="105"/>
      <c r="F42" s="105"/>
      <c r="G42" s="105"/>
      <c r="H42" s="105"/>
      <c r="I42" s="105"/>
      <c r="J42" s="23"/>
      <c r="K42" s="24"/>
    </row>
    <row r="43" spans="1:11" ht="21.95" customHeight="1">
      <c r="A43" s="11"/>
      <c r="B43" s="105"/>
      <c r="C43" s="105"/>
      <c r="D43" s="105"/>
      <c r="E43" s="105"/>
      <c r="F43" s="105"/>
      <c r="G43" s="105"/>
      <c r="H43" s="105"/>
      <c r="I43" s="105"/>
      <c r="J43" s="23"/>
      <c r="K43" s="24"/>
    </row>
    <row r="44" spans="1:11" ht="21.95" customHeight="1">
      <c r="A44" s="11"/>
      <c r="B44" s="105"/>
      <c r="C44" s="105"/>
      <c r="D44" s="105"/>
      <c r="E44" s="105"/>
      <c r="F44" s="105"/>
      <c r="G44" s="105"/>
      <c r="H44" s="105"/>
      <c r="I44" s="105"/>
      <c r="J44" s="23"/>
      <c r="K44" s="24"/>
    </row>
    <row r="45" spans="1:11" ht="21.95" customHeight="1">
      <c r="A45" s="11"/>
      <c r="B45" s="105"/>
      <c r="C45" s="105"/>
      <c r="D45" s="105"/>
      <c r="E45" s="105"/>
      <c r="F45" s="105"/>
      <c r="G45" s="105"/>
      <c r="H45" s="105"/>
      <c r="I45" s="105"/>
      <c r="J45" s="23"/>
      <c r="K45" s="24"/>
    </row>
    <row r="46" spans="1:11" ht="21.95" customHeight="1">
      <c r="A46" s="11"/>
      <c r="B46" s="105"/>
      <c r="C46" s="105"/>
      <c r="D46" s="105"/>
      <c r="E46" s="105"/>
      <c r="F46" s="105"/>
      <c r="G46" s="105"/>
      <c r="H46" s="105"/>
      <c r="I46" s="105"/>
      <c r="J46" s="23"/>
      <c r="K46" s="24"/>
    </row>
    <row r="47" spans="1:11" ht="21.95" customHeight="1">
      <c r="A47" s="13"/>
      <c r="B47" s="105"/>
      <c r="C47" s="105"/>
      <c r="D47" s="105"/>
      <c r="E47" s="105"/>
      <c r="F47" s="105"/>
      <c r="G47" s="105"/>
      <c r="H47" s="105"/>
      <c r="I47" s="105"/>
      <c r="J47" s="23"/>
      <c r="K47" s="24"/>
    </row>
    <row r="48" spans="1:11" ht="21" customHeight="1">
      <c r="A48" s="128" t="s">
        <v>25</v>
      </c>
      <c r="B48" s="128"/>
      <c r="C48" s="14">
        <f>COUNT(A10:A47)</f>
        <v>15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12000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12000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1500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15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99"/>
      <c r="K53" s="135"/>
    </row>
    <row r="54" spans="1:11" ht="16.5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900B-D795-4451-8E57-3307E3D41E0D}">
  <dimension ref="A1:K54"/>
  <sheetViews>
    <sheetView topLeftCell="A2" zoomScale="70" zoomScaleNormal="70" workbookViewId="0">
      <selection activeCell="A24" sqref="A24"/>
    </sheetView>
  </sheetViews>
  <sheetFormatPr defaultColWidth="9" defaultRowHeight="15.75"/>
  <cols>
    <col min="1" max="1" width="11.2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116" t="s">
        <v>0</v>
      </c>
      <c r="K1" s="117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9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01"/>
    </row>
    <row r="4" spans="1:11">
      <c r="A4" s="118" t="s">
        <v>1</v>
      </c>
      <c r="B4" s="119"/>
      <c r="C4" s="119"/>
      <c r="D4" s="119"/>
      <c r="E4" s="119"/>
      <c r="F4" s="119"/>
      <c r="G4" s="119"/>
      <c r="H4" s="119"/>
      <c r="I4" s="119"/>
      <c r="J4" s="120"/>
      <c r="K4" s="121"/>
    </row>
    <row r="5" spans="1:11">
      <c r="A5" s="118"/>
      <c r="B5" s="119"/>
      <c r="C5" s="119"/>
      <c r="D5" s="119"/>
      <c r="E5" s="119"/>
      <c r="F5" s="119"/>
      <c r="G5" s="119"/>
      <c r="H5" s="119"/>
      <c r="I5" s="119"/>
      <c r="J5" s="120"/>
      <c r="K5" s="121"/>
    </row>
    <row r="6" spans="1:11" ht="6.95" customHeight="1">
      <c r="A6" s="122"/>
      <c r="B6" s="119"/>
      <c r="C6" s="119"/>
      <c r="D6" s="119"/>
      <c r="E6" s="119"/>
      <c r="F6" s="119"/>
      <c r="G6" s="119"/>
      <c r="H6" s="119"/>
      <c r="I6" s="119"/>
      <c r="J6" s="120"/>
      <c r="K6" s="121"/>
    </row>
    <row r="7" spans="1:11" ht="24" customHeight="1">
      <c r="A7" s="100" t="s">
        <v>2</v>
      </c>
      <c r="B7" s="123" t="s">
        <v>210</v>
      </c>
      <c r="C7" s="123"/>
      <c r="D7" s="123"/>
      <c r="E7" s="123"/>
      <c r="F7" s="102" t="s">
        <v>3</v>
      </c>
      <c r="G7" s="123" t="s">
        <v>211</v>
      </c>
      <c r="H7" s="123"/>
      <c r="I7" s="123"/>
      <c r="J7" s="123"/>
      <c r="K7" s="124"/>
    </row>
    <row r="8" spans="1:11" ht="24" customHeight="1">
      <c r="A8" s="100" t="s">
        <v>4</v>
      </c>
      <c r="B8" s="125" t="s">
        <v>5</v>
      </c>
      <c r="C8" s="125"/>
      <c r="D8" s="125"/>
      <c r="E8" s="125"/>
      <c r="F8" s="102" t="s">
        <v>6</v>
      </c>
      <c r="G8" s="125" t="s">
        <v>123</v>
      </c>
      <c r="H8" s="125"/>
      <c r="I8" s="125"/>
      <c r="J8" s="125"/>
      <c r="K8" s="126"/>
    </row>
    <row r="9" spans="1:11" ht="33" customHeight="1">
      <c r="A9" s="7" t="s">
        <v>7</v>
      </c>
      <c r="B9" s="8" t="s">
        <v>8</v>
      </c>
      <c r="C9" s="8" t="s">
        <v>9</v>
      </c>
      <c r="D9" s="8" t="s">
        <v>10</v>
      </c>
      <c r="E9" s="8" t="s">
        <v>11</v>
      </c>
      <c r="F9" s="8" t="s">
        <v>12</v>
      </c>
      <c r="G9" s="8" t="s">
        <v>13</v>
      </c>
      <c r="H9" s="8" t="s">
        <v>14</v>
      </c>
      <c r="I9" s="8" t="s">
        <v>15</v>
      </c>
      <c r="J9" s="21" t="s">
        <v>16</v>
      </c>
      <c r="K9" s="22" t="s">
        <v>17</v>
      </c>
    </row>
    <row r="10" spans="1:11" ht="21.95" customHeight="1">
      <c r="A10" s="27">
        <v>44859</v>
      </c>
      <c r="B10" s="61" t="s">
        <v>63</v>
      </c>
      <c r="C10" s="61" t="s">
        <v>21</v>
      </c>
      <c r="D10" s="61" t="s">
        <v>19</v>
      </c>
      <c r="E10" s="10">
        <v>8</v>
      </c>
      <c r="F10" s="10">
        <v>456</v>
      </c>
      <c r="G10" s="10">
        <f>SUM(H10+I10)</f>
        <v>459</v>
      </c>
      <c r="H10" s="10">
        <v>456</v>
      </c>
      <c r="I10" s="105">
        <v>3</v>
      </c>
      <c r="J10" s="23">
        <f t="shared" ref="J10" si="0">H10/F10*100</f>
        <v>100</v>
      </c>
      <c r="K10" s="24"/>
    </row>
    <row r="11" spans="1:11" ht="21.95" customHeight="1">
      <c r="A11" s="27">
        <v>44860</v>
      </c>
      <c r="B11" s="61" t="s">
        <v>63</v>
      </c>
      <c r="C11" s="61" t="s">
        <v>21</v>
      </c>
      <c r="D11" s="61" t="s">
        <v>19</v>
      </c>
      <c r="E11" s="10">
        <v>8</v>
      </c>
      <c r="F11" s="10">
        <v>456</v>
      </c>
      <c r="G11" s="10">
        <f>SUM(H11+I11)</f>
        <v>456</v>
      </c>
      <c r="H11" s="10">
        <v>456</v>
      </c>
      <c r="I11" s="105"/>
      <c r="J11" s="23">
        <f t="shared" ref="J11" si="1">H11/F11*100</f>
        <v>100</v>
      </c>
      <c r="K11" s="24"/>
    </row>
    <row r="12" spans="1:11" ht="21.95" customHeight="1">
      <c r="A12" s="27">
        <v>44861</v>
      </c>
      <c r="B12" s="61" t="s">
        <v>63</v>
      </c>
      <c r="C12" s="61" t="s">
        <v>21</v>
      </c>
      <c r="D12" s="61" t="s">
        <v>19</v>
      </c>
      <c r="E12" s="10">
        <v>8</v>
      </c>
      <c r="F12" s="10">
        <v>456</v>
      </c>
      <c r="G12" s="10">
        <f>SUM(H12+I12)</f>
        <v>460</v>
      </c>
      <c r="H12" s="10">
        <v>456</v>
      </c>
      <c r="I12" s="105">
        <v>4</v>
      </c>
      <c r="J12" s="23">
        <f t="shared" ref="J12" si="2">H12/F12*100</f>
        <v>100</v>
      </c>
      <c r="K12" s="24"/>
    </row>
    <row r="13" spans="1:11" ht="21.95" customHeight="1">
      <c r="A13" s="27">
        <v>44865</v>
      </c>
      <c r="B13" s="61" t="s">
        <v>63</v>
      </c>
      <c r="C13" s="61" t="s">
        <v>21</v>
      </c>
      <c r="D13" s="61" t="s">
        <v>19</v>
      </c>
      <c r="E13" s="10">
        <v>8</v>
      </c>
      <c r="F13" s="10">
        <v>456</v>
      </c>
      <c r="G13" s="10">
        <f>SUM(H13+I13)</f>
        <v>456</v>
      </c>
      <c r="H13" s="10">
        <v>456</v>
      </c>
      <c r="I13" s="105"/>
      <c r="J13" s="23">
        <f t="shared" ref="J13" si="3">H13/F13*100</f>
        <v>100</v>
      </c>
      <c r="K13" s="24"/>
    </row>
    <row r="14" spans="1:11" ht="21.95" customHeight="1">
      <c r="A14" s="27">
        <v>44866</v>
      </c>
      <c r="B14" s="61" t="s">
        <v>63</v>
      </c>
      <c r="C14" s="61" t="s">
        <v>21</v>
      </c>
      <c r="D14" s="61" t="s">
        <v>19</v>
      </c>
      <c r="E14" s="10">
        <v>8</v>
      </c>
      <c r="F14" s="10">
        <v>456</v>
      </c>
      <c r="G14" s="10">
        <f>SUM(H14+I14)</f>
        <v>461</v>
      </c>
      <c r="H14" s="10">
        <v>456</v>
      </c>
      <c r="I14" s="105">
        <v>5</v>
      </c>
      <c r="J14" s="23">
        <f t="shared" ref="J14:J24" si="4">H14/F14*100</f>
        <v>100</v>
      </c>
      <c r="K14" s="24"/>
    </row>
    <row r="15" spans="1:11" ht="21.95" customHeight="1">
      <c r="A15" s="27">
        <v>44867</v>
      </c>
      <c r="B15" s="61" t="s">
        <v>63</v>
      </c>
      <c r="C15" s="61" t="s">
        <v>21</v>
      </c>
      <c r="D15" s="61" t="s">
        <v>19</v>
      </c>
      <c r="E15" s="10">
        <v>8</v>
      </c>
      <c r="F15" s="10">
        <v>456</v>
      </c>
      <c r="G15" s="10">
        <f t="shared" ref="G15" si="5">SUM(H15+I15)</f>
        <v>458</v>
      </c>
      <c r="H15" s="10">
        <v>456</v>
      </c>
      <c r="I15" s="105">
        <v>2</v>
      </c>
      <c r="J15" s="23">
        <f t="shared" si="4"/>
        <v>100</v>
      </c>
      <c r="K15" s="24"/>
    </row>
    <row r="16" spans="1:11" ht="21.95" customHeight="1">
      <c r="A16" s="27">
        <v>44868</v>
      </c>
      <c r="B16" s="61" t="s">
        <v>63</v>
      </c>
      <c r="C16" s="61" t="s">
        <v>21</v>
      </c>
      <c r="D16" s="61" t="s">
        <v>19</v>
      </c>
      <c r="E16" s="10">
        <v>8</v>
      </c>
      <c r="F16" s="10">
        <v>456</v>
      </c>
      <c r="G16" s="10">
        <f t="shared" ref="G16:G24" si="6">SUM(H16+I16)</f>
        <v>456</v>
      </c>
      <c r="H16" s="10">
        <v>456</v>
      </c>
      <c r="I16" s="105"/>
      <c r="J16" s="23">
        <f t="shared" si="4"/>
        <v>100</v>
      </c>
      <c r="K16" s="24"/>
    </row>
    <row r="17" spans="1:11" ht="21.95" customHeight="1">
      <c r="A17" s="27">
        <v>44869</v>
      </c>
      <c r="B17" s="61" t="s">
        <v>63</v>
      </c>
      <c r="C17" s="61" t="s">
        <v>21</v>
      </c>
      <c r="D17" s="61" t="s">
        <v>19</v>
      </c>
      <c r="E17" s="10">
        <v>8</v>
      </c>
      <c r="F17" s="10">
        <v>456</v>
      </c>
      <c r="G17" s="10">
        <f t="shared" si="6"/>
        <v>460</v>
      </c>
      <c r="H17" s="10">
        <v>456</v>
      </c>
      <c r="I17" s="105">
        <v>4</v>
      </c>
      <c r="J17" s="23">
        <f t="shared" si="4"/>
        <v>100</v>
      </c>
      <c r="K17" s="24"/>
    </row>
    <row r="18" spans="1:11" ht="21.95" customHeight="1">
      <c r="A18" s="27">
        <v>44872</v>
      </c>
      <c r="B18" s="61" t="s">
        <v>63</v>
      </c>
      <c r="C18" s="61" t="s">
        <v>21</v>
      </c>
      <c r="D18" s="61" t="s">
        <v>19</v>
      </c>
      <c r="E18" s="10">
        <v>8</v>
      </c>
      <c r="F18" s="10">
        <v>456</v>
      </c>
      <c r="G18" s="10">
        <f t="shared" si="6"/>
        <v>465</v>
      </c>
      <c r="H18" s="10">
        <v>456</v>
      </c>
      <c r="I18" s="105">
        <v>9</v>
      </c>
      <c r="J18" s="23">
        <f t="shared" si="4"/>
        <v>100</v>
      </c>
      <c r="K18" s="24"/>
    </row>
    <row r="19" spans="1:11" ht="21.95" customHeight="1">
      <c r="A19" s="27">
        <v>44873</v>
      </c>
      <c r="B19" s="61" t="s">
        <v>63</v>
      </c>
      <c r="C19" s="61" t="s">
        <v>21</v>
      </c>
      <c r="D19" s="61" t="s">
        <v>19</v>
      </c>
      <c r="E19" s="10">
        <v>8</v>
      </c>
      <c r="F19" s="10">
        <v>456</v>
      </c>
      <c r="G19" s="10">
        <f t="shared" si="6"/>
        <v>456</v>
      </c>
      <c r="H19" s="10">
        <v>456</v>
      </c>
      <c r="I19" s="105"/>
      <c r="J19" s="23">
        <f t="shared" si="4"/>
        <v>100</v>
      </c>
      <c r="K19" s="24"/>
    </row>
    <row r="20" spans="1:11" ht="21.95" customHeight="1">
      <c r="A20" s="27">
        <v>44874</v>
      </c>
      <c r="B20" s="61" t="s">
        <v>63</v>
      </c>
      <c r="C20" s="61" t="s">
        <v>21</v>
      </c>
      <c r="D20" s="61" t="s">
        <v>19</v>
      </c>
      <c r="E20" s="10">
        <v>8</v>
      </c>
      <c r="F20" s="10">
        <v>456</v>
      </c>
      <c r="G20" s="10">
        <f t="shared" si="6"/>
        <v>459</v>
      </c>
      <c r="H20" s="10">
        <v>456</v>
      </c>
      <c r="I20" s="105">
        <v>3</v>
      </c>
      <c r="J20" s="23">
        <f t="shared" si="4"/>
        <v>100</v>
      </c>
      <c r="K20" s="24"/>
    </row>
    <row r="21" spans="1:11" ht="21.95" customHeight="1">
      <c r="A21" s="27">
        <v>44875</v>
      </c>
      <c r="B21" s="61" t="s">
        <v>63</v>
      </c>
      <c r="C21" s="61" t="s">
        <v>21</v>
      </c>
      <c r="D21" s="61" t="s">
        <v>19</v>
      </c>
      <c r="E21" s="10">
        <v>8</v>
      </c>
      <c r="F21" s="10">
        <v>456</v>
      </c>
      <c r="G21" s="10">
        <f t="shared" si="6"/>
        <v>456</v>
      </c>
      <c r="H21" s="10">
        <v>456</v>
      </c>
      <c r="I21" s="105"/>
      <c r="J21" s="23">
        <f t="shared" si="4"/>
        <v>100</v>
      </c>
      <c r="K21" s="24"/>
    </row>
    <row r="22" spans="1:11" ht="21.95" customHeight="1">
      <c r="A22" s="27">
        <v>44876</v>
      </c>
      <c r="B22" s="61" t="s">
        <v>63</v>
      </c>
      <c r="C22" s="61" t="s">
        <v>21</v>
      </c>
      <c r="D22" s="61" t="s">
        <v>19</v>
      </c>
      <c r="E22" s="10">
        <v>8</v>
      </c>
      <c r="F22" s="10">
        <v>456</v>
      </c>
      <c r="G22" s="10">
        <f t="shared" si="6"/>
        <v>458</v>
      </c>
      <c r="H22" s="10">
        <v>456</v>
      </c>
      <c r="I22" s="105">
        <v>2</v>
      </c>
      <c r="J22" s="23">
        <f t="shared" si="4"/>
        <v>100</v>
      </c>
      <c r="K22" s="24"/>
    </row>
    <row r="23" spans="1:11" ht="21.95" customHeight="1">
      <c r="A23" s="27">
        <v>44879</v>
      </c>
      <c r="B23" s="61" t="s">
        <v>124</v>
      </c>
      <c r="C23" s="61" t="s">
        <v>23</v>
      </c>
      <c r="D23" s="61" t="s">
        <v>19</v>
      </c>
      <c r="E23" s="10">
        <v>8</v>
      </c>
      <c r="F23" s="10">
        <v>544</v>
      </c>
      <c r="G23" s="10">
        <f t="shared" si="6"/>
        <v>544</v>
      </c>
      <c r="H23" s="10">
        <v>544</v>
      </c>
      <c r="I23" s="105"/>
      <c r="J23" s="23">
        <f t="shared" si="4"/>
        <v>100</v>
      </c>
      <c r="K23" s="24"/>
    </row>
    <row r="24" spans="1:11" ht="21.95" customHeight="1">
      <c r="A24" s="27">
        <v>44880</v>
      </c>
      <c r="B24" s="61" t="s">
        <v>124</v>
      </c>
      <c r="C24" s="61" t="s">
        <v>23</v>
      </c>
      <c r="D24" s="61" t="s">
        <v>19</v>
      </c>
      <c r="E24" s="10">
        <v>8</v>
      </c>
      <c r="F24" s="10">
        <v>544</v>
      </c>
      <c r="G24" s="10">
        <f t="shared" si="6"/>
        <v>549</v>
      </c>
      <c r="H24" s="10">
        <v>544</v>
      </c>
      <c r="I24" s="105">
        <v>5</v>
      </c>
      <c r="J24" s="23">
        <f t="shared" si="4"/>
        <v>100</v>
      </c>
      <c r="K24" s="24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5"/>
      <c r="J25" s="23"/>
      <c r="K25" s="24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5"/>
      <c r="J26" s="23"/>
      <c r="K26" s="24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5"/>
      <c r="J27" s="23"/>
      <c r="K27" s="24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5"/>
      <c r="J28" s="23"/>
      <c r="K28" s="24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5"/>
      <c r="J29" s="23"/>
      <c r="K29" s="24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5"/>
      <c r="J30" s="23"/>
      <c r="K30" s="24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5"/>
      <c r="J31" s="23"/>
      <c r="K31" s="24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5"/>
      <c r="J32" s="23"/>
      <c r="K32" s="24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5"/>
      <c r="J33" s="23"/>
      <c r="K33" s="24"/>
    </row>
    <row r="34" spans="1:11" ht="21.95" customHeight="1">
      <c r="A34" s="11"/>
      <c r="B34" s="105"/>
      <c r="C34" s="105"/>
      <c r="D34" s="105"/>
      <c r="E34" s="105"/>
      <c r="F34" s="105"/>
      <c r="G34" s="105"/>
      <c r="H34" s="105"/>
      <c r="I34" s="105"/>
      <c r="J34" s="23"/>
      <c r="K34" s="24"/>
    </row>
    <row r="35" spans="1:11" ht="21.95" customHeight="1">
      <c r="A35" s="11"/>
      <c r="B35" s="105"/>
      <c r="C35" s="105"/>
      <c r="D35" s="105"/>
      <c r="E35" s="105"/>
      <c r="F35" s="105"/>
      <c r="G35" s="105"/>
      <c r="H35" s="105"/>
      <c r="I35" s="105"/>
      <c r="J35" s="23"/>
      <c r="K35" s="24"/>
    </row>
    <row r="36" spans="1:11" ht="21.95" customHeight="1">
      <c r="A36" s="11"/>
      <c r="B36" s="105"/>
      <c r="C36" s="105"/>
      <c r="D36" s="105"/>
      <c r="E36" s="105"/>
      <c r="F36" s="105"/>
      <c r="G36" s="105"/>
      <c r="H36" s="105"/>
      <c r="I36" s="105"/>
      <c r="J36" s="23"/>
      <c r="K36" s="24"/>
    </row>
    <row r="37" spans="1:11" ht="21.95" customHeight="1">
      <c r="A37" s="11"/>
      <c r="B37" s="105"/>
      <c r="C37" s="105"/>
      <c r="D37" s="105"/>
      <c r="E37" s="105"/>
      <c r="F37" s="105"/>
      <c r="G37" s="105"/>
      <c r="H37" s="105"/>
      <c r="I37" s="105"/>
      <c r="J37" s="23"/>
      <c r="K37" s="24"/>
    </row>
    <row r="38" spans="1:11" ht="21.95" customHeight="1">
      <c r="A38" s="11"/>
      <c r="B38" s="105"/>
      <c r="C38" s="105"/>
      <c r="D38" s="105"/>
      <c r="E38" s="105"/>
      <c r="F38" s="105"/>
      <c r="G38" s="105"/>
      <c r="H38" s="105"/>
      <c r="I38" s="105"/>
      <c r="J38" s="23"/>
      <c r="K38" s="24"/>
    </row>
    <row r="39" spans="1:11" ht="21.95" customHeight="1">
      <c r="A39" s="11"/>
      <c r="B39" s="105"/>
      <c r="C39" s="105"/>
      <c r="D39" s="105"/>
      <c r="E39" s="105"/>
      <c r="F39" s="105"/>
      <c r="G39" s="105"/>
      <c r="H39" s="105"/>
      <c r="I39" s="105"/>
      <c r="J39" s="23"/>
      <c r="K39" s="24"/>
    </row>
    <row r="40" spans="1:11" ht="21.95" customHeight="1">
      <c r="A40" s="11"/>
      <c r="B40" s="105"/>
      <c r="C40" s="105"/>
      <c r="D40" s="105"/>
      <c r="E40" s="105"/>
      <c r="F40" s="105"/>
      <c r="G40" s="105"/>
      <c r="H40" s="105"/>
      <c r="I40" s="105"/>
      <c r="J40" s="23"/>
      <c r="K40" s="24"/>
    </row>
    <row r="41" spans="1:11" ht="21.95" customHeight="1">
      <c r="A41" s="11"/>
      <c r="B41" s="105"/>
      <c r="C41" s="105"/>
      <c r="D41" s="105"/>
      <c r="E41" s="105"/>
      <c r="F41" s="105"/>
      <c r="G41" s="105"/>
      <c r="H41" s="105"/>
      <c r="I41" s="105"/>
      <c r="J41" s="23"/>
      <c r="K41" s="24"/>
    </row>
    <row r="42" spans="1:11" ht="21.95" customHeight="1">
      <c r="A42" s="11"/>
      <c r="B42" s="105"/>
      <c r="C42" s="105"/>
      <c r="D42" s="105"/>
      <c r="E42" s="105"/>
      <c r="F42" s="105"/>
      <c r="G42" s="105"/>
      <c r="H42" s="105"/>
      <c r="I42" s="105"/>
      <c r="J42" s="23"/>
      <c r="K42" s="24"/>
    </row>
    <row r="43" spans="1:11" ht="21.95" customHeight="1">
      <c r="A43" s="11"/>
      <c r="B43" s="105"/>
      <c r="C43" s="105"/>
      <c r="D43" s="105"/>
      <c r="E43" s="105"/>
      <c r="F43" s="105"/>
      <c r="G43" s="105"/>
      <c r="H43" s="105"/>
      <c r="I43" s="105"/>
      <c r="J43" s="23"/>
      <c r="K43" s="24"/>
    </row>
    <row r="44" spans="1:11" ht="21.95" customHeight="1">
      <c r="A44" s="11"/>
      <c r="B44" s="105"/>
      <c r="C44" s="105"/>
      <c r="D44" s="105"/>
      <c r="E44" s="105"/>
      <c r="F44" s="105"/>
      <c r="G44" s="105"/>
      <c r="H44" s="105"/>
      <c r="I44" s="105"/>
      <c r="J44" s="23"/>
      <c r="K44" s="24"/>
    </row>
    <row r="45" spans="1:11" ht="21.95" customHeight="1">
      <c r="A45" s="11"/>
      <c r="B45" s="105"/>
      <c r="C45" s="105"/>
      <c r="D45" s="105"/>
      <c r="E45" s="105"/>
      <c r="F45" s="105"/>
      <c r="G45" s="105"/>
      <c r="H45" s="105"/>
      <c r="I45" s="105"/>
      <c r="J45" s="23"/>
      <c r="K45" s="24"/>
    </row>
    <row r="46" spans="1:11" ht="21.95" customHeight="1">
      <c r="A46" s="11"/>
      <c r="B46" s="105"/>
      <c r="C46" s="105"/>
      <c r="D46" s="105"/>
      <c r="E46" s="105"/>
      <c r="F46" s="105"/>
      <c r="G46" s="105"/>
      <c r="H46" s="105"/>
      <c r="I46" s="105"/>
      <c r="J46" s="23"/>
      <c r="K46" s="24"/>
    </row>
    <row r="47" spans="1:11" ht="21.95" customHeight="1">
      <c r="A47" s="13"/>
      <c r="B47" s="105"/>
      <c r="C47" s="105"/>
      <c r="D47" s="105"/>
      <c r="E47" s="105"/>
      <c r="F47" s="105"/>
      <c r="G47" s="105"/>
      <c r="H47" s="105"/>
      <c r="I47" s="105"/>
      <c r="J47" s="23"/>
      <c r="K47" s="24"/>
    </row>
    <row r="48" spans="1:11" ht="21" customHeight="1">
      <c r="A48" s="128" t="s">
        <v>25</v>
      </c>
      <c r="B48" s="128"/>
      <c r="C48" s="14">
        <f>COUNT(A10:A47)</f>
        <v>15</v>
      </c>
      <c r="D48" s="15"/>
      <c r="E48" s="129" t="s">
        <v>26</v>
      </c>
      <c r="F48" s="130"/>
      <c r="G48" s="131"/>
      <c r="H48" s="131"/>
      <c r="I48" s="131"/>
      <c r="J48" s="131"/>
      <c r="K48" s="131"/>
    </row>
    <row r="49" spans="1:11" ht="21" customHeight="1">
      <c r="A49" s="132" t="s">
        <v>27</v>
      </c>
      <c r="B49" s="132"/>
      <c r="C49" s="14">
        <f>SUM(F10:F47)</f>
        <v>7016</v>
      </c>
      <c r="D49" s="15"/>
      <c r="E49" s="15"/>
      <c r="F49" s="133"/>
      <c r="G49" s="133"/>
      <c r="H49" s="133"/>
      <c r="I49" s="99"/>
      <c r="J49" s="99"/>
      <c r="K49" s="101"/>
    </row>
    <row r="50" spans="1:11" ht="21" customHeight="1">
      <c r="A50" s="132" t="s">
        <v>28</v>
      </c>
      <c r="B50" s="132"/>
      <c r="C50" s="14">
        <f>SUM(H10:H47)</f>
        <v>7016</v>
      </c>
      <c r="D50" s="15"/>
      <c r="E50" s="15"/>
      <c r="F50" s="99"/>
      <c r="G50" s="99"/>
      <c r="H50" s="99"/>
      <c r="I50" s="99"/>
      <c r="J50" s="99"/>
      <c r="K50" s="101"/>
    </row>
    <row r="51" spans="1:11" ht="21" customHeight="1">
      <c r="A51" s="134" t="s">
        <v>29</v>
      </c>
      <c r="B51" s="132"/>
      <c r="C51" s="34">
        <f>SUM(J10:J47)</f>
        <v>1500</v>
      </c>
      <c r="D51" s="15"/>
      <c r="E51" s="15"/>
      <c r="F51" s="133"/>
      <c r="G51" s="133"/>
      <c r="H51" s="133"/>
      <c r="I51" s="133"/>
      <c r="J51" s="99"/>
      <c r="K51" s="135"/>
    </row>
    <row r="52" spans="1:11" ht="21" customHeight="1">
      <c r="A52" s="134" t="s">
        <v>30</v>
      </c>
      <c r="B52" s="132"/>
      <c r="C52" s="14">
        <f>COUNTA(B10:B47)</f>
        <v>15</v>
      </c>
      <c r="D52" s="15"/>
      <c r="E52" s="15"/>
      <c r="F52" s="133"/>
      <c r="G52" s="133"/>
      <c r="H52" s="133"/>
      <c r="I52" s="133"/>
      <c r="J52" s="99"/>
      <c r="K52" s="135"/>
    </row>
    <row r="53" spans="1:11" ht="21" customHeight="1">
      <c r="A53" s="127" t="s">
        <v>31</v>
      </c>
      <c r="B53" s="127"/>
      <c r="C53" s="34">
        <f>C51/C52</f>
        <v>100</v>
      </c>
      <c r="D53" s="15"/>
      <c r="E53" s="15"/>
      <c r="F53" s="133"/>
      <c r="G53" s="133"/>
      <c r="H53" s="133"/>
      <c r="I53" s="133"/>
      <c r="J53" s="99"/>
      <c r="K53" s="135"/>
    </row>
    <row r="54" spans="1:11" ht="16.5" thickBot="1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25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RAMDAN ABIDIN</vt:lpstr>
      <vt:lpstr>WIWI PARIDA</vt:lpstr>
      <vt:lpstr>REHAN MA</vt:lpstr>
      <vt:lpstr>SYARIF ARDIANTO</vt:lpstr>
      <vt:lpstr>RAMDANI</vt:lpstr>
      <vt:lpstr>FEBY ADIAR</vt:lpstr>
      <vt:lpstr>DRUPADI</vt:lpstr>
      <vt:lpstr>ROMANSYAH</vt:lpstr>
      <vt:lpstr>IKHSAN</vt:lpstr>
      <vt:lpstr>AMEL</vt:lpstr>
      <vt:lpstr>ODIH</vt:lpstr>
      <vt:lpstr>ASWA NINGSIH</vt:lpstr>
      <vt:lpstr>RISKA</vt:lpstr>
      <vt:lpstr>DELLA CITRA CARROLINE</vt:lpstr>
      <vt:lpstr>DIMAS MAULANA</vt:lpstr>
      <vt:lpstr>DIMAS ILHAM </vt:lpstr>
      <vt:lpstr>DIMAS A</vt:lpstr>
      <vt:lpstr>M AKBAR</vt:lpstr>
      <vt:lpstr>RIFKI(MPL)</vt:lpstr>
      <vt:lpstr>OKA PRASETYO</vt:lpstr>
      <vt:lpstr>ADINDA NAYSILA</vt:lpstr>
      <vt:lpstr>ALVIN</vt:lpstr>
      <vt:lpstr>TASYA</vt:lpstr>
      <vt:lpstr>AFRIYAN</vt:lpstr>
      <vt:lpstr>HARYASENA</vt:lpstr>
      <vt:lpstr>REYHAN</vt:lpstr>
      <vt:lpstr>REZA MALDINI</vt:lpstr>
      <vt:lpstr>SURYA PRATAMA</vt:lpstr>
      <vt:lpstr>INDRA ZAELANI</vt:lpstr>
      <vt:lpstr>PUTRI F</vt:lpstr>
      <vt:lpstr>SUSI</vt:lpstr>
      <vt:lpstr>INAH</vt:lpstr>
      <vt:lpstr>BANG BANG</vt:lpstr>
      <vt:lpstr>MUHAMMAD DZAKY</vt:lpstr>
      <vt:lpstr>GALANG A</vt:lpstr>
      <vt:lpstr>IRHAM HAMIDI</vt:lpstr>
      <vt:lpstr>TIARA RAHMAWATI</vt:lpstr>
      <vt:lpstr>ASEP SAMSUDIN</vt:lpstr>
      <vt:lpstr>GILANG</vt:lpstr>
      <vt:lpstr>AISYAH A</vt:lpstr>
      <vt:lpstr>MUHAMMAD ILHAM HERMANSYAH</vt:lpstr>
      <vt:lpstr>DHEA NAUFALIDA</vt:lpstr>
      <vt:lpstr>HALDI MALDANI</vt:lpstr>
      <vt:lpstr>FADHIL MUHAMMAD</vt:lpstr>
      <vt:lpstr>FAHMI RISTIADI</vt:lpstr>
      <vt:lpstr>MUHAMMAD FAIZ ABDURROHIM</vt:lpstr>
      <vt:lpstr>GINANJAR </vt:lpstr>
      <vt:lpstr>RIAN ADI FIRMANSYAH</vt:lpstr>
      <vt:lpstr>ZOHAN SETIA BUDI</vt:lpstr>
      <vt:lpstr>MUHAMMAD LAKSMANA</vt:lpstr>
      <vt:lpstr>MUHAMMAD MAULANA</vt:lpstr>
      <vt:lpstr>DERI RAHMAT </vt:lpstr>
      <vt:lpstr>IRFAN FAUZI</vt:lpstr>
      <vt:lpstr>ADEN APRILIAN</vt:lpstr>
      <vt:lpstr>ANDRE WIRA SATRIA</vt:lpstr>
      <vt:lpstr>MUHAMMAD FAJAR</vt:lpstr>
      <vt:lpstr>MUHAMMAD RIFKI WIJAYA</vt:lpstr>
      <vt:lpstr>SURYA AJI</vt:lpstr>
      <vt:lpstr>REGA ADHITYA</vt:lpstr>
      <vt:lpstr>MUHAMMAD ARRAFI</vt:lpstr>
      <vt:lpstr>KHAYRU LUTHFI</vt:lpstr>
      <vt:lpstr>AHMAD FAUDZAN</vt:lpstr>
      <vt:lpstr>MUHAMMAD ZAMY</vt:lpstr>
      <vt:lpstr>MUHAMMAD LURY</vt:lpstr>
      <vt:lpstr>MUHAMMAD ADE ANGGARA</vt:lpstr>
      <vt:lpstr>NATASYA</vt:lpstr>
      <vt:lpstr>ADIRA SUANDI</vt:lpstr>
      <vt:lpstr>MUHAMMAD RAFFIE MULINDRA</vt:lpstr>
      <vt:lpstr>WANDI</vt:lpstr>
      <vt:lpstr>RAMA DANDI NASUTION</vt:lpstr>
      <vt:lpstr>MELATI HERWINUARI PUTRI</vt:lpstr>
      <vt:lpstr>MILA AYU RAHMAWATI</vt:lpstr>
      <vt:lpstr>MOCHAMMAD FAHRU ROJI</vt:lpstr>
      <vt:lpstr>RIKI AGUNG</vt:lpstr>
      <vt:lpstr>KIKI AGUNG</vt:lpstr>
      <vt:lpstr>ADAM HASANUDIN</vt:lpstr>
      <vt:lpstr>MUHAMMAD ARIF WICAKSONO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dcterms:created xsi:type="dcterms:W3CDTF">2019-03-16T12:39:00Z</dcterms:created>
  <dcterms:modified xsi:type="dcterms:W3CDTF">2022-11-22T17:52:07Z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