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2.xml" ContentType="application/inkml+xml"/>
  <Override PartName="/xl/ink/ink3.xml" ContentType="application/inkml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rinterSettings/printerSettings1.bin" ContentType="application/vnd.openxmlformats-officedocument.spreadsheetml.printerSettings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printerSettings/printerSettings2.bin" ContentType="application/vnd.openxmlformats-officedocument.spreadsheetml.printerSettings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BIN DAN BKK.DESKTOP-6O5HO8R\Documents\TEFA BANSHU\"/>
    </mc:Choice>
  </mc:AlternateContent>
  <bookViews>
    <workbookView xWindow="0" yWindow="0" windowWidth="15240" windowHeight="5940" tabRatio="827" firstSheet="45" activeTab="46"/>
  </bookViews>
  <sheets>
    <sheet name="ASWA" sheetId="64" r:id="rId1"/>
    <sheet name="ODIH" sheetId="63" r:id="rId2"/>
    <sheet name="NATASYA" sheetId="62" r:id="rId3"/>
    <sheet name="AFRIYAN NURHAKIM" sheetId="1" r:id="rId4"/>
    <sheet name="MUHAMMAD REZA MALDINI" sheetId="2" r:id="rId5"/>
    <sheet name="INDRA ZAELANI" sheetId="3" r:id="rId6"/>
    <sheet name="MUHAMMAD ILHAM HERMANSYAH" sheetId="5" r:id="rId7"/>
    <sheet name="DHEA NAUFALIDA" sheetId="6" r:id="rId8"/>
    <sheet name="HALDI MALDANI" sheetId="7" r:id="rId9"/>
    <sheet name="TIARA RAHMAWATI" sheetId="8" r:id="rId10"/>
    <sheet name="FADHIL MUHAMMAD" sheetId="9" r:id="rId11"/>
    <sheet name="FAHMI RISTIADI" sheetId="10" r:id="rId12"/>
    <sheet name="MUHIDIN" sheetId="11" r:id="rId13"/>
    <sheet name="MUHAMMAD FAIZ ABDURROHIM" sheetId="12" r:id="rId14"/>
    <sheet name="GINANJAR " sheetId="13" r:id="rId15"/>
    <sheet name="RIAN ADI FIRMANSYAH" sheetId="14" r:id="rId16"/>
    <sheet name="ZOHAN SETIA BUDI" sheetId="15" r:id="rId17"/>
    <sheet name="MUHAMMAD LAKSMANA" sheetId="16" r:id="rId18"/>
    <sheet name="MUHAMMAD MAULANA" sheetId="17" r:id="rId19"/>
    <sheet name="DERI RAHMAT " sheetId="18" r:id="rId20"/>
    <sheet name="IRFAN FAUZI" sheetId="19" r:id="rId21"/>
    <sheet name="ADEN APRILIAN" sheetId="20" r:id="rId22"/>
    <sheet name="ANDRE WIRA SATRIA" sheetId="22" r:id="rId23"/>
    <sheet name="MUHAMMAD FAJAR" sheetId="23" r:id="rId24"/>
    <sheet name="MUHAMMAD RIFKI WIJAYA" sheetId="24" r:id="rId25"/>
    <sheet name="SURYA AJI" sheetId="25" r:id="rId26"/>
    <sheet name="REGA ADHITYA" sheetId="26" r:id="rId27"/>
    <sheet name="MUHAMMAD ARRAFI" sheetId="28" r:id="rId28"/>
    <sheet name="KHAYRU LUTHFI" sheetId="27" r:id="rId29"/>
    <sheet name="AHMAD FAUDZAN" sheetId="30" r:id="rId30"/>
    <sheet name="MUHAMMAD ZAMY" sheetId="29" r:id="rId31"/>
    <sheet name="MUHAMMAD LURY" sheetId="52" r:id="rId32"/>
    <sheet name="RISKA" sheetId="31" r:id="rId33"/>
    <sheet name="MUHAMMAD ADE ANGGARA" sheetId="33" r:id="rId34"/>
    <sheet name="TASYA" sheetId="32" r:id="rId35"/>
    <sheet name="ADIRA SUANDI" sheetId="36" r:id="rId36"/>
    <sheet name="MUHAMMAD RAFFIE MULINDRA" sheetId="34" r:id="rId37"/>
    <sheet name="WANDI" sheetId="35" r:id="rId38"/>
    <sheet name="RAMA DANDI NASUTION" sheetId="37" r:id="rId39"/>
    <sheet name="MELATI HERWINUARI PUTRI" sheetId="40" r:id="rId40"/>
    <sheet name="MILA AYU RAHMAWATI" sheetId="41" r:id="rId41"/>
    <sheet name="MOCHAMMAD FAHRU ROJI" sheetId="42" r:id="rId42"/>
    <sheet name="RAMDANI" sheetId="43" r:id="rId43"/>
    <sheet name="RIKI AGUNG" sheetId="44" r:id="rId44"/>
    <sheet name="ADAM HASANUDIN" sheetId="45" r:id="rId45"/>
    <sheet name="MUHAMMAD DZAKY" sheetId="54" r:id="rId46"/>
    <sheet name="MUHAMMAD ARIF WICAKSONO" sheetId="53" r:id="rId47"/>
  </sheets>
  <definedNames>
    <definedName name="_xlnm._FilterDatabase" localSheetId="29" hidden="1">'AHMAD FAUDZAN'!$J$1:$K$1</definedName>
    <definedName name="_xlnm._FilterDatabase" localSheetId="0" hidden="1">ASWA!$J$1:$K$1</definedName>
    <definedName name="_xlnm._FilterDatabase" localSheetId="28" hidden="1">'KHAYRU LUTHFI'!$J$1:$K$1</definedName>
    <definedName name="_xlnm._FilterDatabase" localSheetId="2" hidden="1">NATASYA!$J$1:$K$1</definedName>
    <definedName name="_xlnm._FilterDatabase" localSheetId="1" hidden="1">ODIH!$J$1:$K$1</definedName>
    <definedName name="_xlnm._FilterDatabase" localSheetId="34" hidden="1">TASYA!$J$1:$K$1</definedName>
    <definedName name="_xlnm.Print_Area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44" l="1"/>
  <c r="C48" i="44"/>
  <c r="J19" i="44"/>
  <c r="G19" i="44"/>
  <c r="J18" i="44"/>
  <c r="G18" i="44"/>
  <c r="J17" i="44"/>
  <c r="G17" i="44"/>
  <c r="J16" i="44"/>
  <c r="G16" i="44"/>
  <c r="J15" i="44"/>
  <c r="G15" i="44"/>
  <c r="J14" i="44"/>
  <c r="G14" i="44"/>
  <c r="C52" i="43"/>
  <c r="C48" i="43"/>
  <c r="G16" i="43"/>
  <c r="G11" i="43"/>
  <c r="G12" i="43"/>
  <c r="G13" i="43"/>
  <c r="G14" i="43"/>
  <c r="G15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10" i="43"/>
  <c r="J17" i="43"/>
  <c r="J18" i="43"/>
  <c r="J19" i="43"/>
  <c r="J20" i="43"/>
  <c r="J21" i="43"/>
  <c r="J22" i="43"/>
  <c r="J23" i="43"/>
  <c r="J24" i="43"/>
  <c r="J25" i="43"/>
  <c r="J26" i="43"/>
  <c r="J27" i="43"/>
  <c r="J28" i="43"/>
  <c r="J29" i="43"/>
  <c r="J30" i="43"/>
  <c r="J31" i="43"/>
  <c r="J16" i="43"/>
  <c r="J15" i="43"/>
  <c r="J14" i="43"/>
  <c r="C48" i="23"/>
  <c r="C52" i="23"/>
  <c r="J20" i="23"/>
  <c r="G20" i="23"/>
  <c r="J19" i="23"/>
  <c r="G19" i="23"/>
  <c r="J18" i="23"/>
  <c r="G18" i="23"/>
  <c r="J17" i="23"/>
  <c r="G17" i="23"/>
  <c r="J16" i="23"/>
  <c r="G16" i="23"/>
  <c r="J15" i="23"/>
  <c r="G15" i="23"/>
  <c r="J14" i="23"/>
  <c r="G14" i="23"/>
  <c r="J25" i="10"/>
  <c r="J24" i="10"/>
  <c r="J23" i="10"/>
  <c r="J22" i="10"/>
  <c r="J21" i="10"/>
  <c r="J20" i="10"/>
  <c r="G20" i="10"/>
  <c r="C48" i="10"/>
  <c r="C52" i="10"/>
  <c r="G10" i="10"/>
  <c r="G11" i="10"/>
  <c r="G12" i="10"/>
  <c r="G13" i="10"/>
  <c r="G16" i="10"/>
  <c r="J19" i="10"/>
  <c r="G19" i="10"/>
  <c r="J18" i="10"/>
  <c r="G18" i="10"/>
  <c r="J17" i="10"/>
  <c r="G17" i="10"/>
  <c r="J16" i="10"/>
  <c r="J15" i="10"/>
  <c r="G15" i="10"/>
  <c r="J14" i="10"/>
  <c r="G14" i="10"/>
  <c r="G31" i="9"/>
  <c r="J21" i="9"/>
  <c r="J22" i="9"/>
  <c r="J23" i="9"/>
  <c r="J24" i="9"/>
  <c r="J25" i="9"/>
  <c r="J26" i="9"/>
  <c r="J27" i="9"/>
  <c r="J28" i="9"/>
  <c r="J29" i="9"/>
  <c r="J30" i="9"/>
  <c r="J31" i="9"/>
  <c r="G29" i="9"/>
  <c r="G30" i="9"/>
  <c r="G28" i="9"/>
  <c r="G27" i="9"/>
  <c r="G21" i="9"/>
  <c r="G22" i="9"/>
  <c r="G23" i="9"/>
  <c r="G24" i="9"/>
  <c r="G25" i="9"/>
  <c r="G26" i="9"/>
  <c r="G13" i="9" l="1"/>
  <c r="G12" i="9"/>
  <c r="J20" i="9"/>
  <c r="G20" i="9"/>
  <c r="J13" i="9"/>
  <c r="J12" i="9"/>
  <c r="G11" i="9"/>
  <c r="G10" i="9"/>
  <c r="J19" i="9" l="1"/>
  <c r="G19" i="9"/>
  <c r="J18" i="9"/>
  <c r="G18" i="9"/>
  <c r="J17" i="9"/>
  <c r="G17" i="9"/>
  <c r="J16" i="9"/>
  <c r="G16" i="9"/>
  <c r="J15" i="9"/>
  <c r="G15" i="9"/>
  <c r="J14" i="9"/>
  <c r="G14" i="9"/>
  <c r="J11" i="63" l="1"/>
  <c r="J12" i="63"/>
  <c r="J13" i="63"/>
  <c r="J14" i="63"/>
  <c r="C51" i="63" s="1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J10" i="63"/>
  <c r="J46" i="64"/>
  <c r="J47" i="64"/>
  <c r="G45" i="64"/>
  <c r="J45" i="64" s="1"/>
  <c r="G46" i="64"/>
  <c r="G47" i="64"/>
  <c r="G44" i="64"/>
  <c r="J44" i="64"/>
  <c r="G43" i="64"/>
  <c r="J43" i="64" s="1"/>
  <c r="G42" i="64"/>
  <c r="J42" i="64" s="1"/>
  <c r="G41" i="64"/>
  <c r="J41" i="64" s="1"/>
  <c r="G40" i="64"/>
  <c r="J40" i="64" s="1"/>
  <c r="G39" i="64"/>
  <c r="J39" i="64" s="1"/>
  <c r="G38" i="64"/>
  <c r="J38" i="64" s="1"/>
  <c r="G37" i="64"/>
  <c r="J37" i="64" s="1"/>
  <c r="G36" i="64"/>
  <c r="J36" i="64" s="1"/>
  <c r="G35" i="64"/>
  <c r="J35" i="64" s="1"/>
  <c r="G34" i="64"/>
  <c r="J34" i="64" s="1"/>
  <c r="J33" i="64"/>
  <c r="G33" i="64"/>
  <c r="G30" i="64"/>
  <c r="J30" i="64" s="1"/>
  <c r="G31" i="64"/>
  <c r="J31" i="64" s="1"/>
  <c r="G32" i="64"/>
  <c r="J32" i="64" s="1"/>
  <c r="J27" i="64"/>
  <c r="J28" i="64"/>
  <c r="J29" i="64"/>
  <c r="G27" i="64"/>
  <c r="G28" i="64"/>
  <c r="G29" i="64"/>
  <c r="C64" i="6"/>
  <c r="C59" i="6"/>
  <c r="C63" i="6"/>
  <c r="J34" i="6"/>
  <c r="J33" i="6"/>
  <c r="G33" i="6"/>
  <c r="G34" i="6"/>
  <c r="G24" i="6"/>
  <c r="G25" i="6"/>
  <c r="J24" i="6"/>
  <c r="J25" i="6"/>
  <c r="J11" i="64"/>
  <c r="J12" i="64"/>
  <c r="J13" i="64"/>
  <c r="J14" i="64"/>
  <c r="J15" i="64"/>
  <c r="J16" i="64"/>
  <c r="J17" i="64"/>
  <c r="J18" i="64"/>
  <c r="J19" i="64"/>
  <c r="J20" i="64"/>
  <c r="J21" i="64"/>
  <c r="J22" i="64"/>
  <c r="J23" i="64"/>
  <c r="J24" i="64"/>
  <c r="J25" i="64"/>
  <c r="J26" i="64"/>
  <c r="J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10" i="64"/>
  <c r="C52" i="64"/>
  <c r="C50" i="64"/>
  <c r="C49" i="64"/>
  <c r="C48" i="64"/>
  <c r="G25" i="63"/>
  <c r="G26" i="63"/>
  <c r="G24" i="63"/>
  <c r="G27" i="63"/>
  <c r="G28" i="63"/>
  <c r="G29" i="63"/>
  <c r="G30" i="63"/>
  <c r="G31" i="63"/>
  <c r="G32" i="63"/>
  <c r="G33" i="63"/>
  <c r="G34" i="63"/>
  <c r="G35" i="63"/>
  <c r="G36" i="63"/>
  <c r="G37" i="63"/>
  <c r="G38" i="63"/>
  <c r="G39" i="63"/>
  <c r="G40" i="63"/>
  <c r="C52" i="63"/>
  <c r="C50" i="63"/>
  <c r="C49" i="63"/>
  <c r="C48" i="63"/>
  <c r="G35" i="62"/>
  <c r="J33" i="62"/>
  <c r="J34" i="62"/>
  <c r="J35" i="62"/>
  <c r="J11" i="62"/>
  <c r="G11" i="62"/>
  <c r="G28" i="62"/>
  <c r="G29" i="62"/>
  <c r="G30" i="62"/>
  <c r="G31" i="62"/>
  <c r="G32" i="62"/>
  <c r="G33" i="62"/>
  <c r="G34" i="62"/>
  <c r="J13" i="62"/>
  <c r="J14" i="62"/>
  <c r="J15" i="62"/>
  <c r="J16" i="62"/>
  <c r="J17" i="62"/>
  <c r="J18" i="62"/>
  <c r="J19" i="62"/>
  <c r="J20" i="62"/>
  <c r="J21" i="62"/>
  <c r="J22" i="62"/>
  <c r="J23" i="62"/>
  <c r="J24" i="62"/>
  <c r="J25" i="62"/>
  <c r="J26" i="62"/>
  <c r="J27" i="62"/>
  <c r="J28" i="62"/>
  <c r="J29" i="62"/>
  <c r="J30" i="62"/>
  <c r="J31" i="62"/>
  <c r="J32" i="62"/>
  <c r="G10" i="62"/>
  <c r="G12" i="62"/>
  <c r="G13" i="62"/>
  <c r="G14" i="62"/>
  <c r="G15" i="62"/>
  <c r="G16" i="62"/>
  <c r="G17" i="62"/>
  <c r="G18" i="62"/>
  <c r="G19" i="62"/>
  <c r="G20" i="62"/>
  <c r="G21" i="62"/>
  <c r="G22" i="62"/>
  <c r="G23" i="62"/>
  <c r="G24" i="62"/>
  <c r="G27" i="62"/>
  <c r="C48" i="62"/>
  <c r="C52" i="62"/>
  <c r="C50" i="62"/>
  <c r="C49" i="62"/>
  <c r="J12" i="62"/>
  <c r="J10" i="62"/>
  <c r="C51" i="62" s="1"/>
  <c r="G31" i="40"/>
  <c r="J31" i="40" s="1"/>
  <c r="J23" i="40"/>
  <c r="G23" i="40"/>
  <c r="G11" i="40"/>
  <c r="J11" i="40" s="1"/>
  <c r="G12" i="40"/>
  <c r="J12" i="40" s="1"/>
  <c r="G13" i="40"/>
  <c r="J13" i="40" s="1"/>
  <c r="G14" i="40"/>
  <c r="J14" i="40" s="1"/>
  <c r="G15" i="40"/>
  <c r="J15" i="40" s="1"/>
  <c r="G16" i="40"/>
  <c r="J16" i="40" s="1"/>
  <c r="G17" i="40"/>
  <c r="J17" i="40" s="1"/>
  <c r="G18" i="40"/>
  <c r="J18" i="40" s="1"/>
  <c r="G19" i="40"/>
  <c r="J19" i="40" s="1"/>
  <c r="G20" i="40"/>
  <c r="J20" i="40" s="1"/>
  <c r="G21" i="40"/>
  <c r="J21" i="40" s="1"/>
  <c r="G22" i="40"/>
  <c r="J22" i="40" s="1"/>
  <c r="G24" i="40"/>
  <c r="J24" i="40" s="1"/>
  <c r="G25" i="40"/>
  <c r="J25" i="40" s="1"/>
  <c r="G26" i="40"/>
  <c r="J26" i="40" s="1"/>
  <c r="G27" i="40"/>
  <c r="J27" i="40" s="1"/>
  <c r="G28" i="40"/>
  <c r="G29" i="40"/>
  <c r="J29" i="40" s="1"/>
  <c r="G30" i="40"/>
  <c r="J30" i="40" s="1"/>
  <c r="G32" i="40"/>
  <c r="J32" i="40" s="1"/>
  <c r="G10" i="40"/>
  <c r="J10" i="40" s="1"/>
  <c r="J28" i="40"/>
  <c r="C52" i="40"/>
  <c r="C48" i="40"/>
  <c r="G11" i="41"/>
  <c r="G12" i="41"/>
  <c r="J12" i="41" s="1"/>
  <c r="G13" i="41"/>
  <c r="J13" i="41" s="1"/>
  <c r="G14" i="41"/>
  <c r="J14" i="41" s="1"/>
  <c r="G15" i="41"/>
  <c r="G16" i="41"/>
  <c r="J16" i="41" s="1"/>
  <c r="G17" i="41"/>
  <c r="J17" i="41" s="1"/>
  <c r="G18" i="41"/>
  <c r="J18" i="41" s="1"/>
  <c r="G19" i="41"/>
  <c r="G20" i="41"/>
  <c r="J20" i="41" s="1"/>
  <c r="G21" i="41"/>
  <c r="J21" i="41" s="1"/>
  <c r="G22" i="41"/>
  <c r="J22" i="41" s="1"/>
  <c r="G23" i="41"/>
  <c r="G24" i="41"/>
  <c r="J24" i="41" s="1"/>
  <c r="G25" i="41"/>
  <c r="J25" i="41" s="1"/>
  <c r="G26" i="41"/>
  <c r="J26" i="41" s="1"/>
  <c r="G27" i="41"/>
  <c r="G28" i="41"/>
  <c r="J28" i="41" s="1"/>
  <c r="G29" i="41"/>
  <c r="J29" i="41" s="1"/>
  <c r="G30" i="41"/>
  <c r="J30" i="41" s="1"/>
  <c r="G31" i="41"/>
  <c r="G32" i="41"/>
  <c r="J32" i="41" s="1"/>
  <c r="G33" i="41"/>
  <c r="J33" i="41" s="1"/>
  <c r="G34" i="41"/>
  <c r="J34" i="41" s="1"/>
  <c r="G35" i="41"/>
  <c r="G36" i="41"/>
  <c r="J36" i="41" s="1"/>
  <c r="G37" i="41"/>
  <c r="J37" i="41" s="1"/>
  <c r="G38" i="41"/>
  <c r="J38" i="41" s="1"/>
  <c r="G39" i="41"/>
  <c r="G40" i="41"/>
  <c r="J40" i="41" s="1"/>
  <c r="G10" i="41"/>
  <c r="J11" i="41"/>
  <c r="J15" i="41"/>
  <c r="J19" i="41"/>
  <c r="J23" i="41"/>
  <c r="J27" i="41"/>
  <c r="J31" i="41"/>
  <c r="J35" i="41"/>
  <c r="J39" i="41"/>
  <c r="J10" i="41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10" i="19"/>
  <c r="C48" i="19"/>
  <c r="C52" i="19"/>
  <c r="C48" i="31"/>
  <c r="C52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10" i="31"/>
  <c r="C48" i="8"/>
  <c r="C52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10" i="8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10" i="17"/>
  <c r="J19" i="6"/>
  <c r="J20" i="6"/>
  <c r="J21" i="6"/>
  <c r="J22" i="6"/>
  <c r="J23" i="6"/>
  <c r="J26" i="6"/>
  <c r="J27" i="6"/>
  <c r="J28" i="6"/>
  <c r="J29" i="6"/>
  <c r="J30" i="6"/>
  <c r="J31" i="6"/>
  <c r="J32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17" i="6"/>
  <c r="G16" i="6"/>
  <c r="G15" i="6"/>
  <c r="G14" i="6"/>
  <c r="G13" i="6"/>
  <c r="G12" i="6"/>
  <c r="G11" i="6"/>
  <c r="G10" i="6"/>
  <c r="J20" i="7"/>
  <c r="G20" i="7"/>
  <c r="J19" i="7"/>
  <c r="G19" i="7"/>
  <c r="J18" i="7"/>
  <c r="G18" i="7"/>
  <c r="J17" i="7"/>
  <c r="G17" i="7"/>
  <c r="J16" i="7"/>
  <c r="G16" i="7"/>
  <c r="J15" i="7"/>
  <c r="G15" i="7"/>
  <c r="J14" i="7"/>
  <c r="G14" i="7"/>
  <c r="G11" i="7"/>
  <c r="G12" i="7"/>
  <c r="G13" i="7"/>
  <c r="G21" i="7"/>
  <c r="G22" i="7"/>
  <c r="G23" i="7"/>
  <c r="G24" i="7"/>
  <c r="G25" i="7"/>
  <c r="G26" i="7"/>
  <c r="G27" i="7"/>
  <c r="G28" i="7"/>
  <c r="G29" i="7"/>
  <c r="G30" i="7"/>
  <c r="G31" i="7"/>
  <c r="J21" i="7"/>
  <c r="J22" i="7"/>
  <c r="J23" i="7"/>
  <c r="J24" i="7"/>
  <c r="J25" i="7"/>
  <c r="J26" i="7"/>
  <c r="J27" i="7"/>
  <c r="J28" i="7"/>
  <c r="J29" i="7"/>
  <c r="J30" i="7"/>
  <c r="J31" i="7"/>
  <c r="G10" i="7"/>
  <c r="G31" i="5"/>
  <c r="J31" i="5"/>
  <c r="G30" i="5"/>
  <c r="J30" i="5"/>
  <c r="G29" i="5"/>
  <c r="J29" i="5"/>
  <c r="G28" i="5"/>
  <c r="J28" i="5"/>
  <c r="G27" i="5"/>
  <c r="J27" i="5"/>
  <c r="G26" i="5"/>
  <c r="J26" i="5"/>
  <c r="G25" i="5"/>
  <c r="J25" i="5"/>
  <c r="G24" i="5"/>
  <c r="J24" i="5"/>
  <c r="G23" i="5"/>
  <c r="J23" i="5"/>
  <c r="G22" i="5"/>
  <c r="J22" i="5"/>
  <c r="G21" i="5"/>
  <c r="J21" i="5"/>
  <c r="J20" i="5"/>
  <c r="G20" i="5"/>
  <c r="G10" i="5"/>
  <c r="G11" i="5"/>
  <c r="G12" i="5"/>
  <c r="G13" i="5"/>
  <c r="C48" i="5"/>
  <c r="C52" i="5"/>
  <c r="J19" i="5"/>
  <c r="G19" i="5"/>
  <c r="J18" i="5"/>
  <c r="G18" i="5"/>
  <c r="J17" i="5"/>
  <c r="G17" i="5"/>
  <c r="J16" i="5"/>
  <c r="G16" i="5"/>
  <c r="J15" i="5"/>
  <c r="G15" i="5"/>
  <c r="J14" i="5"/>
  <c r="G14" i="5"/>
  <c r="G25" i="3"/>
  <c r="G13" i="3"/>
  <c r="G12" i="3"/>
  <c r="G11" i="3"/>
  <c r="G10" i="3"/>
  <c r="G28" i="3"/>
  <c r="G27" i="3"/>
  <c r="G26" i="3"/>
  <c r="G24" i="3"/>
  <c r="G23" i="3"/>
  <c r="G22" i="3"/>
  <c r="G21" i="3"/>
  <c r="G20" i="3"/>
  <c r="J28" i="3"/>
  <c r="J27" i="3"/>
  <c r="J26" i="3"/>
  <c r="J25" i="3"/>
  <c r="J24" i="3"/>
  <c r="J23" i="3"/>
  <c r="J22" i="3"/>
  <c r="J21" i="3"/>
  <c r="J20" i="3"/>
  <c r="J19" i="3"/>
  <c r="G19" i="3"/>
  <c r="J18" i="3"/>
  <c r="G18" i="3"/>
  <c r="J17" i="3"/>
  <c r="G17" i="3"/>
  <c r="J16" i="3"/>
  <c r="G16" i="3"/>
  <c r="J15" i="3"/>
  <c r="G15" i="3"/>
  <c r="J14" i="3"/>
  <c r="G14" i="3"/>
  <c r="C63" i="2"/>
  <c r="C59" i="2"/>
  <c r="G14" i="2"/>
  <c r="J14" i="2"/>
  <c r="C53" i="63" l="1"/>
  <c r="C51" i="64"/>
  <c r="C53" i="64" s="1"/>
  <c r="C53" i="6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G11" i="2"/>
  <c r="G12" i="2"/>
  <c r="G1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0" i="2"/>
  <c r="J35" i="1"/>
  <c r="G35" i="1"/>
  <c r="J30" i="1"/>
  <c r="J31" i="1"/>
  <c r="J32" i="1"/>
  <c r="J33" i="1"/>
  <c r="J34" i="1"/>
  <c r="J29" i="1"/>
  <c r="G32" i="1"/>
  <c r="G33" i="1"/>
  <c r="G34" i="1"/>
  <c r="J22" i="1"/>
  <c r="J20" i="1"/>
  <c r="J21" i="1"/>
  <c r="J23" i="1"/>
  <c r="J24" i="1"/>
  <c r="J25" i="1"/>
  <c r="J26" i="1"/>
  <c r="J27" i="1"/>
  <c r="J28" i="1"/>
  <c r="G20" i="1"/>
  <c r="G21" i="1"/>
  <c r="G22" i="1"/>
  <c r="G23" i="1"/>
  <c r="G24" i="1"/>
  <c r="G25" i="1"/>
  <c r="G26" i="1"/>
  <c r="G27" i="1"/>
  <c r="G28" i="1"/>
  <c r="G29" i="1"/>
  <c r="G30" i="1"/>
  <c r="G31" i="1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17" i="27"/>
  <c r="G23" i="27"/>
  <c r="G24" i="27"/>
  <c r="G25" i="27"/>
  <c r="G26" i="27"/>
  <c r="G27" i="27"/>
  <c r="G28" i="27"/>
  <c r="G29" i="27"/>
  <c r="G30" i="27"/>
  <c r="G31" i="27"/>
  <c r="G11" i="27" l="1"/>
  <c r="G12" i="27"/>
  <c r="G13" i="27"/>
  <c r="G14" i="27"/>
  <c r="G15" i="27"/>
  <c r="G16" i="27"/>
  <c r="G17" i="27"/>
  <c r="G18" i="27"/>
  <c r="G19" i="27"/>
  <c r="G20" i="27"/>
  <c r="G21" i="27"/>
  <c r="G22" i="27"/>
  <c r="G10" i="27"/>
  <c r="C52" i="35" l="1"/>
  <c r="C48" i="35"/>
  <c r="J19" i="35"/>
  <c r="G19" i="35"/>
  <c r="J18" i="35"/>
  <c r="G18" i="35"/>
  <c r="J17" i="35"/>
  <c r="G17" i="35"/>
  <c r="J16" i="35"/>
  <c r="G16" i="35"/>
  <c r="J15" i="35"/>
  <c r="G15" i="35"/>
  <c r="J14" i="35"/>
  <c r="G14" i="35"/>
  <c r="G13" i="35"/>
  <c r="J13" i="35"/>
  <c r="G10" i="1"/>
  <c r="G11" i="1"/>
  <c r="G12" i="1"/>
  <c r="G13" i="1"/>
  <c r="C52" i="1"/>
  <c r="C48" i="1"/>
  <c r="J19" i="1"/>
  <c r="G19" i="1"/>
  <c r="J18" i="1"/>
  <c r="G18" i="1"/>
  <c r="J17" i="1"/>
  <c r="G17" i="1"/>
  <c r="J16" i="1"/>
  <c r="G16" i="1"/>
  <c r="J15" i="1"/>
  <c r="G15" i="1"/>
  <c r="J14" i="1"/>
  <c r="G14" i="1"/>
  <c r="J10" i="1"/>
  <c r="J11" i="1"/>
  <c r="J12" i="1"/>
  <c r="J13" i="1"/>
  <c r="J20" i="35"/>
  <c r="J21" i="35"/>
  <c r="J22" i="35"/>
  <c r="J23" i="35"/>
  <c r="J24" i="35"/>
  <c r="J25" i="35"/>
  <c r="J26" i="35"/>
  <c r="J27" i="35"/>
  <c r="J28" i="35"/>
  <c r="J29" i="35"/>
  <c r="J30" i="35"/>
  <c r="J31" i="35"/>
  <c r="G11" i="35"/>
  <c r="G12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10" i="35"/>
  <c r="J21" i="54"/>
  <c r="J22" i="54"/>
  <c r="J23" i="54"/>
  <c r="J24" i="54"/>
  <c r="J25" i="54"/>
  <c r="J26" i="54"/>
  <c r="J27" i="54"/>
  <c r="J28" i="54"/>
  <c r="J29" i="54"/>
  <c r="J30" i="54"/>
  <c r="J31" i="54"/>
  <c r="C52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10" i="54"/>
  <c r="C53" i="53"/>
  <c r="C52" i="53"/>
  <c r="C51" i="53"/>
  <c r="C49" i="53"/>
  <c r="C48" i="53"/>
  <c r="C50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C50" i="54"/>
  <c r="C49" i="54"/>
  <c r="C48" i="54"/>
  <c r="J20" i="54"/>
  <c r="J19" i="54"/>
  <c r="J18" i="54"/>
  <c r="J17" i="54"/>
  <c r="J16" i="54"/>
  <c r="J15" i="54"/>
  <c r="J14" i="54"/>
  <c r="J13" i="54"/>
  <c r="J12" i="54"/>
  <c r="J11" i="54"/>
  <c r="J10" i="54"/>
  <c r="C50" i="45"/>
  <c r="C49" i="45"/>
  <c r="J16" i="45"/>
  <c r="J15" i="45"/>
  <c r="J14" i="45"/>
  <c r="J13" i="45"/>
  <c r="J12" i="45"/>
  <c r="J11" i="45"/>
  <c r="J10" i="45"/>
  <c r="C51" i="45" s="1"/>
  <c r="C53" i="45" s="1"/>
  <c r="C50" i="44"/>
  <c r="C49" i="44"/>
  <c r="J13" i="44"/>
  <c r="J12" i="44"/>
  <c r="J11" i="44"/>
  <c r="J10" i="44"/>
  <c r="C51" i="44" s="1"/>
  <c r="C53" i="44" s="1"/>
  <c r="C50" i="43"/>
  <c r="C49" i="43"/>
  <c r="J13" i="43"/>
  <c r="J12" i="43"/>
  <c r="J11" i="43"/>
  <c r="J10" i="43"/>
  <c r="C62" i="42"/>
  <c r="C64" i="42" s="1"/>
  <c r="C61" i="42"/>
  <c r="C60" i="42"/>
  <c r="J16" i="42"/>
  <c r="J15" i="42"/>
  <c r="J14" i="42"/>
  <c r="J13" i="42"/>
  <c r="J12" i="42"/>
  <c r="J11" i="42"/>
  <c r="J10" i="42"/>
  <c r="C50" i="41"/>
  <c r="C49" i="41"/>
  <c r="C51" i="41"/>
  <c r="C53" i="41" s="1"/>
  <c r="C50" i="40"/>
  <c r="C49" i="40"/>
  <c r="C51" i="40"/>
  <c r="C53" i="40" s="1"/>
  <c r="C50" i="37"/>
  <c r="C49" i="37"/>
  <c r="J16" i="37"/>
  <c r="J15" i="37"/>
  <c r="J14" i="37"/>
  <c r="J13" i="37"/>
  <c r="J12" i="37"/>
  <c r="J11" i="37"/>
  <c r="J10" i="37"/>
  <c r="C51" i="37" s="1"/>
  <c r="C53" i="37" s="1"/>
  <c r="C50" i="35"/>
  <c r="C49" i="35"/>
  <c r="J12" i="35"/>
  <c r="J11" i="35"/>
  <c r="J10" i="35"/>
  <c r="C50" i="34"/>
  <c r="C49" i="34"/>
  <c r="J16" i="34"/>
  <c r="J15" i="34"/>
  <c r="J14" i="34"/>
  <c r="J13" i="34"/>
  <c r="J12" i="34"/>
  <c r="J11" i="34"/>
  <c r="J10" i="34"/>
  <c r="C51" i="34" s="1"/>
  <c r="C53" i="34" s="1"/>
  <c r="C51" i="36"/>
  <c r="C53" i="36" s="1"/>
  <c r="C50" i="36"/>
  <c r="C49" i="36"/>
  <c r="J16" i="36"/>
  <c r="J15" i="36"/>
  <c r="J14" i="36"/>
  <c r="J13" i="36"/>
  <c r="J12" i="36"/>
  <c r="J11" i="36"/>
  <c r="J10" i="36"/>
  <c r="C50" i="32"/>
  <c r="C49" i="32"/>
  <c r="J16" i="32"/>
  <c r="J15" i="32"/>
  <c r="J14" i="32"/>
  <c r="J13" i="32"/>
  <c r="J12" i="32"/>
  <c r="J11" i="32"/>
  <c r="J10" i="32"/>
  <c r="C51" i="32" s="1"/>
  <c r="C53" i="32" s="1"/>
  <c r="C50" i="33"/>
  <c r="C49" i="33"/>
  <c r="J16" i="33"/>
  <c r="J15" i="33"/>
  <c r="J14" i="33"/>
  <c r="J13" i="33"/>
  <c r="J12" i="33"/>
  <c r="J11" i="33"/>
  <c r="J10" i="33"/>
  <c r="C51" i="33" s="1"/>
  <c r="C53" i="33" s="1"/>
  <c r="C50" i="31"/>
  <c r="C49" i="31"/>
  <c r="J16" i="31"/>
  <c r="J15" i="31"/>
  <c r="J14" i="31"/>
  <c r="J13" i="31"/>
  <c r="J12" i="31"/>
  <c r="J11" i="31"/>
  <c r="J10" i="31"/>
  <c r="C51" i="31" s="1"/>
  <c r="C53" i="31" s="1"/>
  <c r="C51" i="52"/>
  <c r="C53" i="52" s="1"/>
  <c r="C50" i="52"/>
  <c r="C49" i="52"/>
  <c r="J16" i="52"/>
  <c r="J15" i="52"/>
  <c r="J14" i="52"/>
  <c r="J13" i="52"/>
  <c r="J12" i="52"/>
  <c r="J11" i="52"/>
  <c r="J10" i="52"/>
  <c r="C50" i="29"/>
  <c r="C49" i="29"/>
  <c r="J16" i="29"/>
  <c r="J15" i="29"/>
  <c r="J14" i="29"/>
  <c r="J13" i="29"/>
  <c r="J12" i="29"/>
  <c r="J11" i="29"/>
  <c r="J10" i="29"/>
  <c r="C51" i="29" s="1"/>
  <c r="C53" i="29" s="1"/>
  <c r="C50" i="30"/>
  <c r="C49" i="30"/>
  <c r="J16" i="30"/>
  <c r="J15" i="30"/>
  <c r="J14" i="30"/>
  <c r="J13" i="30"/>
  <c r="J12" i="30"/>
  <c r="J11" i="30"/>
  <c r="J10" i="30"/>
  <c r="C51" i="30" s="1"/>
  <c r="C53" i="30" s="1"/>
  <c r="C50" i="27"/>
  <c r="C49" i="27"/>
  <c r="J16" i="27"/>
  <c r="J15" i="27"/>
  <c r="J14" i="27"/>
  <c r="J13" i="27"/>
  <c r="J12" i="27"/>
  <c r="J11" i="27"/>
  <c r="J10" i="27"/>
  <c r="C51" i="28"/>
  <c r="C53" i="28" s="1"/>
  <c r="C50" i="28"/>
  <c r="C49" i="28"/>
  <c r="J16" i="28"/>
  <c r="J15" i="28"/>
  <c r="J14" i="28"/>
  <c r="J13" i="28"/>
  <c r="J12" i="28"/>
  <c r="J11" i="28"/>
  <c r="J10" i="28"/>
  <c r="C50" i="26"/>
  <c r="C49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C51" i="26" s="1"/>
  <c r="C53" i="26" s="1"/>
  <c r="C61" i="25"/>
  <c r="C60" i="25"/>
  <c r="J16" i="25"/>
  <c r="J15" i="25"/>
  <c r="J14" i="25"/>
  <c r="J13" i="25"/>
  <c r="J12" i="25"/>
  <c r="J11" i="25"/>
  <c r="J10" i="25"/>
  <c r="C62" i="25" s="1"/>
  <c r="C64" i="25" s="1"/>
  <c r="C50" i="24"/>
  <c r="C49" i="24"/>
  <c r="J16" i="24"/>
  <c r="J15" i="24"/>
  <c r="J14" i="24"/>
  <c r="J13" i="24"/>
  <c r="J12" i="24"/>
  <c r="J11" i="24"/>
  <c r="J10" i="24"/>
  <c r="C51" i="24" s="1"/>
  <c r="C53" i="24" s="1"/>
  <c r="C51" i="23"/>
  <c r="C53" i="23" s="1"/>
  <c r="C50" i="23"/>
  <c r="C49" i="23"/>
  <c r="J13" i="23"/>
  <c r="J12" i="23"/>
  <c r="J11" i="23"/>
  <c r="J10" i="23"/>
  <c r="C50" i="22"/>
  <c r="C49" i="22"/>
  <c r="J16" i="22"/>
  <c r="J15" i="22"/>
  <c r="J14" i="22"/>
  <c r="J13" i="22"/>
  <c r="J12" i="22"/>
  <c r="J11" i="22"/>
  <c r="J10" i="22"/>
  <c r="C51" i="22" s="1"/>
  <c r="C53" i="22" s="1"/>
  <c r="C50" i="20"/>
  <c r="C49" i="20"/>
  <c r="J16" i="20"/>
  <c r="J15" i="20"/>
  <c r="J14" i="20"/>
  <c r="J13" i="20"/>
  <c r="J12" i="20"/>
  <c r="J11" i="20"/>
  <c r="J10" i="20"/>
  <c r="C51" i="20" s="1"/>
  <c r="C53" i="20" s="1"/>
  <c r="C50" i="19"/>
  <c r="C49" i="19"/>
  <c r="C51" i="19"/>
  <c r="C53" i="19" s="1"/>
  <c r="C51" i="18"/>
  <c r="C53" i="18" s="1"/>
  <c r="C50" i="18"/>
  <c r="C49" i="18"/>
  <c r="J16" i="18"/>
  <c r="J15" i="18"/>
  <c r="J14" i="18"/>
  <c r="J13" i="18"/>
  <c r="J12" i="18"/>
  <c r="J11" i="18"/>
  <c r="J10" i="18"/>
  <c r="C50" i="17"/>
  <c r="C49" i="17"/>
  <c r="J16" i="17"/>
  <c r="J15" i="17"/>
  <c r="J14" i="17"/>
  <c r="J13" i="17"/>
  <c r="J12" i="17"/>
  <c r="J11" i="17"/>
  <c r="J10" i="17"/>
  <c r="C51" i="17" s="1"/>
  <c r="C53" i="17" s="1"/>
  <c r="C61" i="16"/>
  <c r="C60" i="16"/>
  <c r="J16" i="16"/>
  <c r="J15" i="16"/>
  <c r="J14" i="16"/>
  <c r="J13" i="16"/>
  <c r="J12" i="16"/>
  <c r="J11" i="16"/>
  <c r="J10" i="16"/>
  <c r="C62" i="16" s="1"/>
  <c r="C64" i="16" s="1"/>
  <c r="C60" i="15"/>
  <c r="C59" i="15"/>
  <c r="J16" i="15"/>
  <c r="J15" i="15"/>
  <c r="J14" i="15"/>
  <c r="J13" i="15"/>
  <c r="J12" i="15"/>
  <c r="J11" i="15"/>
  <c r="J10" i="15"/>
  <c r="C61" i="15" s="1"/>
  <c r="C63" i="15" s="1"/>
  <c r="C51" i="14"/>
  <c r="C53" i="14" s="1"/>
  <c r="C50" i="14"/>
  <c r="C49" i="14"/>
  <c r="J16" i="14"/>
  <c r="J15" i="14"/>
  <c r="J14" i="14"/>
  <c r="J13" i="14"/>
  <c r="J12" i="14"/>
  <c r="J11" i="14"/>
  <c r="J10" i="14"/>
  <c r="C50" i="13"/>
  <c r="C49" i="13"/>
  <c r="J16" i="13"/>
  <c r="J15" i="13"/>
  <c r="J14" i="13"/>
  <c r="J13" i="13"/>
  <c r="J12" i="13"/>
  <c r="J11" i="13"/>
  <c r="J10" i="13"/>
  <c r="C51" i="13" s="1"/>
  <c r="C53" i="13" s="1"/>
  <c r="C50" i="12"/>
  <c r="C49" i="12"/>
  <c r="J16" i="12"/>
  <c r="J15" i="12"/>
  <c r="J14" i="12"/>
  <c r="J13" i="12"/>
  <c r="J12" i="12"/>
  <c r="J11" i="12"/>
  <c r="J10" i="12"/>
  <c r="C51" i="12" s="1"/>
  <c r="C53" i="12" s="1"/>
  <c r="C61" i="11"/>
  <c r="C60" i="11"/>
  <c r="J16" i="11"/>
  <c r="J15" i="11"/>
  <c r="J14" i="11"/>
  <c r="J13" i="11"/>
  <c r="J12" i="11"/>
  <c r="J11" i="11"/>
  <c r="J10" i="11"/>
  <c r="C62" i="11" s="1"/>
  <c r="C64" i="11" s="1"/>
  <c r="C50" i="10"/>
  <c r="C49" i="10"/>
  <c r="J13" i="10"/>
  <c r="J12" i="10"/>
  <c r="J11" i="10"/>
  <c r="J10" i="10"/>
  <c r="C51" i="10" s="1"/>
  <c r="C53" i="10" s="1"/>
  <c r="C61" i="9"/>
  <c r="C60" i="9"/>
  <c r="J11" i="9"/>
  <c r="J10" i="9"/>
  <c r="C50" i="8"/>
  <c r="C49" i="8"/>
  <c r="J16" i="8"/>
  <c r="J15" i="8"/>
  <c r="J14" i="8"/>
  <c r="J13" i="8"/>
  <c r="J12" i="8"/>
  <c r="J11" i="8"/>
  <c r="J10" i="8"/>
  <c r="C51" i="8" s="1"/>
  <c r="C53" i="8" s="1"/>
  <c r="C50" i="7"/>
  <c r="C49" i="7"/>
  <c r="J13" i="7"/>
  <c r="J12" i="7"/>
  <c r="J11" i="7"/>
  <c r="J10" i="7"/>
  <c r="C61" i="6"/>
  <c r="C60" i="6"/>
  <c r="J18" i="6"/>
  <c r="J17" i="6"/>
  <c r="J16" i="6"/>
  <c r="J15" i="6"/>
  <c r="J14" i="6"/>
  <c r="J13" i="6"/>
  <c r="J12" i="6"/>
  <c r="J11" i="6"/>
  <c r="J10" i="6"/>
  <c r="C50" i="5"/>
  <c r="C49" i="5"/>
  <c r="J13" i="5"/>
  <c r="J12" i="5"/>
  <c r="J11" i="5"/>
  <c r="J10" i="5"/>
  <c r="C50" i="3"/>
  <c r="C49" i="3"/>
  <c r="J13" i="3"/>
  <c r="J12" i="3"/>
  <c r="J11" i="3"/>
  <c r="J10" i="3"/>
  <c r="C61" i="2"/>
  <c r="C60" i="2"/>
  <c r="J16" i="2"/>
  <c r="J15" i="2"/>
  <c r="J13" i="2"/>
  <c r="J12" i="2"/>
  <c r="J11" i="2"/>
  <c r="J10" i="2"/>
  <c r="C50" i="1"/>
  <c r="C49" i="1"/>
  <c r="C51" i="43" l="1"/>
  <c r="C53" i="43" s="1"/>
  <c r="C62" i="9"/>
  <c r="C64" i="9" s="1"/>
  <c r="C62" i="6"/>
  <c r="C51" i="7"/>
  <c r="C53" i="7" s="1"/>
  <c r="C51" i="5"/>
  <c r="C53" i="5" s="1"/>
  <c r="C51" i="3"/>
  <c r="C53" i="3" s="1"/>
  <c r="C62" i="2"/>
  <c r="C64" i="2" s="1"/>
  <c r="C51" i="1"/>
  <c r="C53" i="1" s="1"/>
  <c r="C51" i="27"/>
  <c r="C53" i="27" s="1"/>
  <c r="C51" i="35"/>
  <c r="C53" i="35" s="1"/>
  <c r="C51" i="54"/>
  <c r="C53" i="54" s="1"/>
</calcChain>
</file>

<file path=xl/sharedStrings.xml><?xml version="1.0" encoding="utf-8"?>
<sst xmlns="http://schemas.openxmlformats.org/spreadsheetml/2006/main" count="2741" uniqueCount="166">
  <si>
    <t>FM-PROD-0053</t>
  </si>
  <si>
    <t>CHECK SHEET ACHIEVEMENT TEACHING FACTORY</t>
  </si>
  <si>
    <t xml:space="preserve"> Nama M/P</t>
  </si>
  <si>
    <t>AFRIYAN NURHAKIM</t>
  </si>
  <si>
    <t>Periode</t>
  </si>
  <si>
    <t>16JUNI - 15JULI 2022</t>
  </si>
  <si>
    <t xml:space="preserve"> Nama TF</t>
  </si>
  <si>
    <t>MUHAMADIYAH</t>
  </si>
  <si>
    <t>Pic T/F</t>
  </si>
  <si>
    <t>SUPRIATNA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</si>
  <si>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</si>
  <si>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</si>
  <si>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</si>
  <si>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</si>
  <si>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</si>
  <si>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</si>
  <si>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</si>
  <si>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</si>
  <si>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</si>
  <si>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</si>
  <si>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</si>
  <si>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FINISHING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</si>
  <si>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</si>
  <si>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</si>
  <si>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</si>
  <si>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</si>
  <si>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</si>
  <si>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</si>
  <si>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</si>
  <si>
    <t>MUHAMMAD REZA MALDINI</t>
  </si>
  <si>
    <t>16JUNI -15JULI 2022</t>
  </si>
  <si>
    <t>HADI PURNOMO</t>
  </si>
  <si>
    <t>CHECKER</t>
  </si>
  <si>
    <t>INDRA ZAELANI</t>
  </si>
  <si>
    <t>MUHAMMAD ILHAM HERMANSAYH</t>
  </si>
  <si>
    <t>DHEA NAUFALIDA</t>
  </si>
  <si>
    <t>HALDI MALDANI</t>
  </si>
  <si>
    <t>output</t>
  </si>
  <si>
    <t>TIARA RAHMAWATI</t>
  </si>
  <si>
    <t>FADHIL MUHAMMAD</t>
  </si>
  <si>
    <t>FAHMI RISTIADI</t>
  </si>
  <si>
    <t>MUHIDIN</t>
  </si>
  <si>
    <t>M FAIZ A</t>
  </si>
  <si>
    <t>GINANJAR</t>
  </si>
  <si>
    <t>RIAN ADI FIRMANSYAH</t>
  </si>
  <si>
    <t>16JUNI - 15 JULI 2022</t>
  </si>
  <si>
    <t>ZOHAN SETIA BUDI</t>
  </si>
  <si>
    <t>MUHAMMAD LAKSMANA</t>
  </si>
  <si>
    <t>MUHAMMAD MAULANA</t>
  </si>
  <si>
    <t xml:space="preserve">DERI RAHMAT </t>
  </si>
  <si>
    <t>IRFAN FAUZI</t>
  </si>
  <si>
    <t>ADEN APRILIAN</t>
  </si>
  <si>
    <t>ANDRE WIRA SATRIA</t>
  </si>
  <si>
    <t>16JUMI -15JULLI 2022</t>
  </si>
  <si>
    <t xml:space="preserve">MUHAMMAD FAJAR </t>
  </si>
  <si>
    <t xml:space="preserve">MUHAMMAD RIFKI WIJAYA </t>
  </si>
  <si>
    <t>SURYA AJI</t>
  </si>
  <si>
    <t>REGA ADHITYA</t>
  </si>
  <si>
    <t>16JUNI - 15JULI  2022</t>
  </si>
  <si>
    <t>MUHAMMAD ARRAFI</t>
  </si>
  <si>
    <t>KHAYRU LUTHFI</t>
  </si>
  <si>
    <t>AHMAD FAUDZAN</t>
  </si>
  <si>
    <t>MUHAMMAD ZAMY</t>
  </si>
  <si>
    <t>16JUNI 15JULI 2022</t>
  </si>
  <si>
    <t>MUHAMMAD LURY</t>
  </si>
  <si>
    <t>16 JUNI - 15 JULI 2022</t>
  </si>
  <si>
    <t>MUHAMMAD ADE ANGGARA</t>
  </si>
  <si>
    <t>TASYA</t>
  </si>
  <si>
    <t>ADIRA SUANDI</t>
  </si>
  <si>
    <t xml:space="preserve">MUHAMMAD RAFFIE MULINDRA </t>
  </si>
  <si>
    <t>WANDI</t>
  </si>
  <si>
    <t>RAMA DANDI NASUTION</t>
  </si>
  <si>
    <t>MELATI HERWINUARI PUTRI</t>
  </si>
  <si>
    <t>MILA AYU RAHMAWATI</t>
  </si>
  <si>
    <t>MUHAMMAD FAHRU ROJI</t>
  </si>
  <si>
    <t>RAMDANI</t>
  </si>
  <si>
    <t>RIKI AGUNG</t>
  </si>
  <si>
    <t>ADAM HASANUDIN</t>
  </si>
  <si>
    <t>MUHAMMAD DZAKY</t>
  </si>
  <si>
    <t>MUHAMMAD ARIF WICAKSONO</t>
  </si>
  <si>
    <t>ADMIN</t>
  </si>
  <si>
    <t>17 OKTOBER - 15 NOVEMBER 2022</t>
  </si>
  <si>
    <t>17 OKTOBER - 15 NVEMBER 2022</t>
  </si>
  <si>
    <t xml:space="preserve">G WASHER </t>
  </si>
  <si>
    <t>BZ010</t>
  </si>
  <si>
    <t>HENDRA</t>
  </si>
  <si>
    <t>G WASHER</t>
  </si>
  <si>
    <t>HOLDER</t>
  </si>
  <si>
    <t>ADP-9-INL</t>
  </si>
  <si>
    <t xml:space="preserve">BLB BYNT </t>
  </si>
  <si>
    <t>MUTU A</t>
  </si>
  <si>
    <t>K59</t>
  </si>
  <si>
    <t xml:space="preserve">C LED WINKER </t>
  </si>
  <si>
    <t xml:space="preserve">DAMPER </t>
  </si>
  <si>
    <t>209Z</t>
  </si>
  <si>
    <t xml:space="preserve">HOLDER </t>
  </si>
  <si>
    <t>C CONECTOR</t>
  </si>
  <si>
    <t>K1T</t>
  </si>
  <si>
    <t xml:space="preserve">HOLDER  </t>
  </si>
  <si>
    <t>K2S</t>
  </si>
  <si>
    <t>K56-N000</t>
  </si>
  <si>
    <t>R COVER</t>
  </si>
  <si>
    <t>G04447</t>
  </si>
  <si>
    <t xml:space="preserve">C REAR STOP </t>
  </si>
  <si>
    <t>G00679</t>
  </si>
  <si>
    <t>KNOB L</t>
  </si>
  <si>
    <t>17A381-AC</t>
  </si>
  <si>
    <t xml:space="preserve">CAP RUBBER </t>
  </si>
  <si>
    <t>G04129</t>
  </si>
  <si>
    <t>5 OKTOBER - 14 OKTOBER 2022</t>
  </si>
  <si>
    <t>BOOT CLUTH</t>
  </si>
  <si>
    <t>TA014</t>
  </si>
  <si>
    <t>COVER</t>
  </si>
  <si>
    <t>K81</t>
  </si>
  <si>
    <t>C CONNECTOR</t>
  </si>
  <si>
    <t>COVER SOCKET</t>
  </si>
  <si>
    <t>GROMET</t>
  </si>
  <si>
    <t>024</t>
  </si>
  <si>
    <t xml:space="preserve">SEAL </t>
  </si>
  <si>
    <t>TA1290</t>
  </si>
  <si>
    <t>SEAL</t>
  </si>
  <si>
    <t xml:space="preserve"> </t>
  </si>
  <si>
    <t xml:space="preserve">KNOB L </t>
  </si>
  <si>
    <t>17A381 AC</t>
  </si>
  <si>
    <t>DAMPER</t>
  </si>
  <si>
    <t>17 OKTOBER - 15 DESEMBER 2022</t>
  </si>
  <si>
    <t>C LED WINKER</t>
  </si>
  <si>
    <t>17 OKTOBER - 15 NOVEMER 2022</t>
  </si>
  <si>
    <t>C REAR STOP</t>
  </si>
  <si>
    <t>RISKA</t>
  </si>
  <si>
    <t>BLB BYNT</t>
  </si>
  <si>
    <t>17 OKTOBER - 15 DESEBER 2022</t>
  </si>
  <si>
    <t>CHUSION</t>
  </si>
  <si>
    <t>ADP</t>
  </si>
  <si>
    <t>COVER RED</t>
  </si>
  <si>
    <t>CAP RUBBER</t>
  </si>
  <si>
    <t>K56</t>
  </si>
  <si>
    <t xml:space="preserve">17 OKTOBER - 15 NOVEMBER 2022 </t>
  </si>
  <si>
    <t>Z1ID</t>
  </si>
  <si>
    <t>PROTECTOR</t>
  </si>
  <si>
    <t>WIR</t>
  </si>
  <si>
    <t>NATASYA</t>
  </si>
  <si>
    <t xml:space="preserve">WIR </t>
  </si>
  <si>
    <t xml:space="preserve">GROMET </t>
  </si>
  <si>
    <t>ODIH</t>
  </si>
  <si>
    <t>K59-A700</t>
  </si>
  <si>
    <t>K18</t>
  </si>
  <si>
    <t>ASWA</t>
  </si>
  <si>
    <t xml:space="preserve">KNOB-L </t>
  </si>
  <si>
    <t xml:space="preserve">C CONECTOR </t>
  </si>
  <si>
    <t>BEI KMI</t>
  </si>
  <si>
    <t>253-000</t>
  </si>
  <si>
    <t xml:space="preserve">R COVER </t>
  </si>
  <si>
    <t>BEI KMI 004</t>
  </si>
  <si>
    <t>LOW C REAR STOP</t>
  </si>
  <si>
    <t>G01330</t>
  </si>
  <si>
    <t>15-11-222</t>
  </si>
  <si>
    <t>KNOB  L</t>
  </si>
  <si>
    <t>17A381 -AC</t>
  </si>
  <si>
    <t>B5D</t>
  </si>
  <si>
    <t>22500</t>
  </si>
  <si>
    <t>17OKTOBER - 15NOVEMBER 2022</t>
  </si>
  <si>
    <t>FINSHING</t>
  </si>
  <si>
    <t xml:space="preserve">HENDRA </t>
  </si>
  <si>
    <t>17OKTOBER -15NOVEMBER 2022</t>
  </si>
  <si>
    <t>17OKTOBER-15NOVEMBER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</si>
</sst>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name val="Times New Roman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1">
    <xf numFmtId="0" fontId="0" fillId="0" borderId="0" xfId="0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top"/>
    </xf>
    <xf numFmtId="0" fontId="0" fillId="0" borderId="10" xfId="0" applyNumberFormat="1" applyFont="1" applyFill="1" applyBorder="1" applyAlignment="1">
      <alignment horizontal="center" vertical="top"/>
    </xf>
    <xf numFmtId="0" fontId="0" fillId="0" borderId="9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3" xfId="0" applyNumberFormat="1" applyFill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 wrapText="1"/>
    </xf>
    <xf numFmtId="0" fontId="0" fillId="0" borderId="23" xfId="0" applyNumberForma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ill="1" applyBorder="1">
      <alignment vertical="center"/>
    </xf>
    <xf numFmtId="46" fontId="0" fillId="0" borderId="9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top"/>
    </xf>
    <xf numFmtId="14" fontId="0" fillId="0" borderId="1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46" fontId="0" fillId="0" borderId="10" xfId="0" applyNumberFormat="1" applyFill="1" applyBorder="1" applyAlignment="1">
      <alignment horizontal="center" vertical="center"/>
    </xf>
    <xf numFmtId="21" fontId="0" fillId="0" borderId="9" xfId="0" applyNumberFormat="1" applyFill="1" applyBorder="1" applyAlignment="1">
      <alignment horizontal="center" vertical="center"/>
    </xf>
    <xf numFmtId="21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left" vertical="center"/>
    </xf>
    <xf numFmtId="2" fontId="0" fillId="0" borderId="23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/>
    </xf>
    <xf numFmtId="46" fontId="0" fillId="0" borderId="10" xfId="0" applyNumberFormat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top"/>
    </xf>
    <xf numFmtId="21" fontId="0" fillId="0" borderId="10" xfId="0" applyNumberFormat="1" applyFill="1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21" fontId="0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21" fontId="0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3" fontId="0" fillId="0" borderId="0" xfId="0" applyNumberFormat="1" applyFill="1" applyBorder="1" applyAlignment="1">
      <alignment horizontal="left" vertical="center"/>
    </xf>
    <xf numFmtId="0" fontId="3" fillId="0" borderId="10" xfId="0" applyNumberFormat="1" applyFont="1" applyFill="1" applyBorder="1">
      <alignment vertical="center"/>
    </xf>
    <xf numFmtId="0" fontId="0" fillId="0" borderId="10" xfId="0" applyNumberForma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left" vertical="center" wrapText="1"/>
    </xf>
    <xf numFmtId="2" fontId="0" fillId="0" borderId="10" xfId="0" applyNumberForma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 wrapText="1"/>
    </xf>
    <xf numFmtId="46" fontId="0" fillId="0" borderId="9" xfId="0" applyNumberFormat="1" applyFill="1" applyBorder="1" applyAlignment="1">
      <alignment horizontal="center" vertical="center" wrapText="1"/>
    </xf>
    <xf numFmtId="21" fontId="0" fillId="0" borderId="9" xfId="0" applyNumberForma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21" fontId="0" fillId="0" borderId="10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top"/>
    </xf>
    <xf numFmtId="0" fontId="6" fillId="0" borderId="10" xfId="0" applyNumberFormat="1" applyFont="1" applyFill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2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Border="1" applyAlignment="1">
      <alignment horizontal="center" vertical="center"/>
    </xf>
    <xf numFmtId="0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2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Border="1" applyAlignment="1">
      <alignment horizontal="center" vertical="center"/>
    </xf>
    <xf numFmtId="0" fontId="6" fillId="0" borderId="10" xfId="1" applyNumberFormat="1" applyFill="1" applyBorder="1" applyAlignment="1">
      <alignment horizontal="center" vertical="center"/>
    </xf>
    <xf numFmtId="0" fontId="6" fillId="0" borderId="24" xfId="1" applyNumberFormat="1" applyFill="1" applyBorder="1" applyAlignment="1">
      <alignment horizontal="center" vertical="center"/>
    </xf>
    <xf numFmtId="14" fontId="6" fillId="0" borderId="10" xfId="1" applyNumberFormat="1" applyFill="1" applyBorder="1" applyAlignment="1">
      <alignment horizontal="center" vertical="center"/>
    </xf>
    <xf numFmtId="14" fontId="6" fillId="0" borderId="9" xfId="1" applyNumberFormat="1" applyFill="1" applyBorder="1" applyAlignment="1">
      <alignment horizontal="center" vertical="center"/>
    </xf>
    <xf numFmtId="2" fontId="6" fillId="0" borderId="23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2" fontId="6" fillId="0" borderId="10" xfId="1" applyNumberFormat="1" applyFill="1" applyBorder="1" applyAlignment="1">
      <alignment horizontal="center" vertical="center"/>
    </xf>
    <xf numFmtId="14" fontId="6" fillId="0" borderId="0" xfId="1" applyNumberFormat="1" applyAlignment="1">
      <alignment horizontal="center" vertical="center"/>
    </xf>
    <xf numFmtId="14" fontId="6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14" fontId="0" fillId="0" borderId="23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27" xfId="0" applyNumberFormat="1" applyFill="1" applyBorder="1" applyAlignment="1">
      <alignment horizontal="center" vertical="center"/>
    </xf>
    <xf numFmtId="0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2" fontId="6" fillId="0" borderId="10" xfId="1" applyNumberForma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top"/>
    </xf>
    <xf numFmtId="14" fontId="6" fillId="0" borderId="10" xfId="0" applyNumberFormat="1" applyFont="1" applyBorder="1">
      <alignment vertical="center"/>
    </xf>
    <xf numFmtId="14" fontId="0" fillId="0" borderId="10" xfId="0" applyNumberFormat="1" applyBorder="1">
      <alignment vertical="center"/>
    </xf>
    <xf numFmtId="2" fontId="0" fillId="0" borderId="10" xfId="0" applyNumberFormat="1" applyFill="1" applyBorder="1" applyAlignment="1">
      <alignment horizontal="left" vertical="center"/>
    </xf>
    <xf numFmtId="0" fontId="6" fillId="0" borderId="10" xfId="1" applyNumberForma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top"/>
    </xf>
    <xf numFmtId="14" fontId="6" fillId="0" borderId="10" xfId="1" applyNumberFormat="1" applyFill="1" applyBorder="1" applyAlignment="1">
      <alignment horizontal="center" vertical="center"/>
    </xf>
    <xf numFmtId="14" fontId="6" fillId="0" borderId="9" xfId="1" applyNumberFormat="1" applyFill="1" applyBorder="1" applyAlignment="1">
      <alignment horizontal="center" vertical="center"/>
    </xf>
    <xf numFmtId="2" fontId="6" fillId="0" borderId="23" xfId="1" applyNumberFormat="1" applyFill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12" xfId="0" applyNumberFormat="1" applyFont="1" applyFill="1" applyBorder="1" applyAlignment="1">
      <alignment horizontal="left" vertical="top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40.png"/><Relationship Id="rId5" Type="http://schemas.openxmlformats.org/officeDocument/2006/relationships/customXml" Target="../ink/ink3.xml"/><Relationship Id="rId4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74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94159" y="219075"/>
          <a:ext cx="34920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8823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1089443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193675" y="217170"/>
          <a:ext cx="2802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716655" y="15662910"/>
          <a:ext cx="45434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1153516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193675" y="217170"/>
          <a:ext cx="31305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99890" y="15662910"/>
          <a:ext cx="446214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50031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65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 txBox="1"/>
      </xdr:nvSpPr>
      <xdr:spPr>
        <a:xfrm>
          <a:off x="193675" y="217170"/>
          <a:ext cx="3056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 txBox="1"/>
      </xdr:nvSpPr>
      <xdr:spPr>
        <a:xfrm>
          <a:off x="193675" y="217170"/>
          <a:ext cx="34175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57</xdr:row>
      <xdr:rowOff>0</xdr:rowOff>
    </xdr:from>
    <xdr:to>
      <xdr:col>10</xdr:col>
      <xdr:colOff>323124</xdr:colOff>
      <xdr:row>63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2150" y="15464790"/>
          <a:ext cx="46424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1152853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 txBox="1"/>
      </xdr:nvSpPr>
      <xdr:spPr>
        <a:xfrm>
          <a:off x="193675" y="217170"/>
          <a:ext cx="30861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43375" y="15662910"/>
          <a:ext cx="462915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020" y="12693015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540599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SpPr txBox="1"/>
      </xdr:nvSpPr>
      <xdr:spPr>
        <a:xfrm>
          <a:off x="540385" y="217170"/>
          <a:ext cx="270891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74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194159" y="219075"/>
          <a:ext cx="34920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01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01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01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01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01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01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01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01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01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01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01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01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01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01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01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01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01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01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01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01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01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01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01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01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01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01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01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01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01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01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01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3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SpPr txBox="1"/>
      </xdr:nvSpPr>
      <xdr:spPr>
        <a:xfrm>
          <a:off x="193675" y="217170"/>
          <a:ext cx="31299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846493</xdr:colOff>
      <xdr:row>47</xdr:row>
      <xdr:rowOff>50006</xdr:rowOff>
    </xdr:from>
    <xdr:to>
      <xdr:col>10</xdr:col>
      <xdr:colOff>451115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09085" y="12778740"/>
          <a:ext cx="486219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 txBox="1"/>
      </xdr:nvSpPr>
      <xdr:spPr>
        <a:xfrm>
          <a:off x="193675" y="217170"/>
          <a:ext cx="30689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635</xdr:colOff>
      <xdr:row>0</xdr:row>
      <xdr:rowOff>197485</xdr:rowOff>
    </xdr:from>
    <xdr:to>
      <xdr:col>0</xdr:col>
      <xdr:colOff>276645</xdr:colOff>
      <xdr:row>2</xdr:row>
      <xdr:rowOff>178435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35" y="197485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805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SpPr txBox="1"/>
      </xdr:nvSpPr>
      <xdr:spPr>
        <a:xfrm>
          <a:off x="193675" y="217170"/>
          <a:ext cx="33661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95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SpPr txBox="1"/>
      </xdr:nvSpPr>
      <xdr:spPr>
        <a:xfrm>
          <a:off x="193675" y="217170"/>
          <a:ext cx="31305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151413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12870" y="12729210"/>
          <a:ext cx="468820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SpPr txBox="1"/>
      </xdr:nvSpPr>
      <xdr:spPr>
        <a:xfrm>
          <a:off x="193675" y="217170"/>
          <a:ext cx="29984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SpPr txBox="1"/>
      </xdr:nvSpPr>
      <xdr:spPr>
        <a:xfrm>
          <a:off x="193675" y="217170"/>
          <a:ext cx="326898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53560" y="15662910"/>
          <a:ext cx="45815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7322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 txBox="1"/>
      </xdr:nvSpPr>
      <xdr:spPr>
        <a:xfrm>
          <a:off x="193675" y="217170"/>
          <a:ext cx="32588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885024</xdr:colOff>
      <xdr:row>47</xdr:row>
      <xdr:rowOff>0</xdr:rowOff>
    </xdr:from>
    <xdr:to>
      <xdr:col>10</xdr:col>
      <xdr:colOff>486085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78325" y="12729210"/>
          <a:ext cx="485902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SpPr txBox="1"/>
      </xdr:nvSpPr>
      <xdr:spPr>
        <a:xfrm>
          <a:off x="193675" y="217170"/>
          <a:ext cx="330009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64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SpPr txBox="1"/>
      </xdr:nvSpPr>
      <xdr:spPr>
        <a:xfrm>
          <a:off x="193675" y="217170"/>
          <a:ext cx="3149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7440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194159" y="200025"/>
          <a:ext cx="34920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0200-00004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0200-00005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0200-00005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0200-00005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0200-00005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0200-00005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0200-00005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0200-00006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0200-00006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0200-00006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0200-00006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0200-00006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0200-00006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0200-00006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0200-00006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0200-00006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0200-00006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0200-00006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0200-00006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0200-00006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0200-00006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0200-00006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0200-00006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0200-00007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0200-00007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0200-00007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0200-00007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0200-00007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0200-00007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0200-00007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0200-00007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0200-00007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0200-00007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0200-00007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0200-00007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0200-00007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0200-00007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0200-00007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0200-00007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0200-00008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0200-00008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0200-00008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0200-00008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0200-00008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0200-00008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0200-00008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0200-00008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0200-00008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0200-00008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0200-00008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0200-00008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0200-00008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0200-00008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0200-00008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0200-00008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0200-00009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0200-00009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0200-00009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0200-00009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0200-00009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0200-00009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0200-00009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0200-00009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0200-00009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0200-00009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0200-00009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0200-00009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0200-00009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0200-00009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0200-00009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0200-00009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0200-0000A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0200-0000A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0200-0000A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0200-0000A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0200-0000A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0200-0000A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0200-0000A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0200-0000A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0200-0000A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0200-0000A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0200-0000A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0200-0000A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0200-0000A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0200-0000A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0200-0000A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0200-0000A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0200-0000B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0200-0000B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0200-0000B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0200-0000B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0200-0000B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0200-0000B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0200-0000B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0200-0000B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0200-0000B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0200-0000B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0200-0000B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0200-0000B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0200-0000BC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0200-0000BD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0200-0000BE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0200-0000BF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0200-0000C0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0200-0000C1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0200-0000C2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0200-0000C3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0200-0000C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0200-0000C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0200-0000C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0200-0000C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0200-0000C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0200-0000C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0200-0000C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0200-0000C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xmlns="" id="{00000000-0008-0000-02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5750" y="12710160"/>
          <a:ext cx="48634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SpPr txBox="1"/>
      </xdr:nvSpPr>
      <xdr:spPr>
        <a:xfrm>
          <a:off x="238760" y="217170"/>
          <a:ext cx="30422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D00-00000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D00-00000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D00-00000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D00-00000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D00-00000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D00-00000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D00-00000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1D00-00000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1D00-00000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1D00-00000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1D00-00000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1D00-00001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1D00-00001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1D00-00001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1D00-00001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1D00-00001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1D00-00001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1D00-00001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1D00-00001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1D00-00001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1D00-00001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1D00-00001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1D00-00001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1D00-00001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1D00-00001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1D00-00001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1D00-00001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1D00-00002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1D00-00002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1D00-00002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1D00-00002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1D00-00002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1D00-00002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1D00-00002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1D00-00002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1D00-00002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1D00-00002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1D00-00002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1D00-00002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1D00-00002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1D00-00002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1D00-00002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1D00-00002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1D00-00003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1D00-00003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1D00-00003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1D00-00003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1D00-00003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1D00-00003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1D00-00003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1D00-00003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1D00-00003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1D00-00003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1D00-00003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1D00-00003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1D00-00003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1D00-00003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1D00-00003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1D00-00003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1D00-00004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1D00-00004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1D00-00004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1D00-00004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1D00-00004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1D00-00004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1D00-00004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1D00-00004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1D00-00004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1D00-00004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1D00-00004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1D00-00004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1D00-00004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1D00-00004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1D00-00004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1D00-00004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1D00-00005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1D00-00005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1D00-00005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1D00-00005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1D00-00005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1D00-00005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1D00-00005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1D00-00005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1D00-00005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1D00-00005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1D00-00005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1D00-00005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1D00-00005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1D00-00005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1D00-00005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1D00-00005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1D00-00006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1D00-00006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1D00-00006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1D00-00006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1D00-00006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1D00-00006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1D00-00006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1D00-00006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1D00-00006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1D00-00006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1D00-00006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1D00-00006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1D00-00006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1D00-00006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1D00-00006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1D00-00006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1D00-00007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1D00-00007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1D00-00007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1D00-00007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1D00-00007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1D00-00007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1D00-00007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1D00-00007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1D00-00007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1D00-00007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1D00-00007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1D00-00007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1D00-00007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1D00-00007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1D00-00007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1D00-00007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1D00-00008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1D00-00008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1D00-00008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1D00-00008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1D00-00008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1D00-00008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1D00-00008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1D00-00008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1D00-00008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1D00-00008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1D00-00008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1D00-00008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1D00-00008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1D00-00008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1D00-00008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1D00-00008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1D00-00009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1D00-00009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1D00-00009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1D00-00009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1D00-00009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1D00-00009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1D00-00009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1D00-00009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1D00-00009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1D00-00009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1D00-00009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1D00-00009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1D00-00009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1D00-00009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1D00-00009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1D00-00009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1D00-0000A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1D00-0000A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1D00-0000A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1D00-0000A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1D00-0000A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1D00-0000A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1D00-0000A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1D00-0000A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1D00-0000A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1D00-0000A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1D00-0000A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1D00-0000A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1D00-0000A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1D00-0000A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1D00-0000A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1D00-0000A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1D00-0000B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1D00-0000B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1D00-0000B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1D00-0000B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1D00-0000B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1D00-0000B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1D00-0000B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1D00-0000B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1D00-0000B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1D00-0000B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1D00-0000B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1D00-0000B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1D00-0000B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1D00-0000B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1D00-0000B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1D00-0000B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1D00-0000C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1D00-0000C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1D00-0000C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1D00-0000C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1D00-0000C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1D00-0000C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1D00-0000C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1D00-0000C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1D00-0000C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1D00-0000C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1D00-0000C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1D00-0000C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1D00-0000C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1D00-0000C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1D00-0000C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1D00-0000C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1D00-0000D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1D00-0000D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1D00-0000D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1D00-0000D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1D00-0000D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1D00-0000D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1D00-0000D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1D00-0000D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1D00-0000D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1D00-0000D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1D00-0000D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1D00-0000D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1D00-0000D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1D00-0000D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1D00-0000D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1D00-0000D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1D00-0000E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1D00-0000E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1D00-0000E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1D00-0000E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1D00-0000E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1D00-0000E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1D00-0000E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1D00-0000E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1D00-0000E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1D00-0000E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1D00-0000E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1D00-0000E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1D00-0000E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1D00-0000E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1D00-0000E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1D00-0000E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1D00-0000F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1D00-0000F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1D00-0000F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1D00-0000F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1D00-0000F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1D00-0000F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1D00-0000F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1D00-0000F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1D00-0000F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1D00-0000F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1D00-0000F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1D00-0000F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1D00-0000F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1D00-0000F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1D00-0000F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1D00-0000F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1D00-000000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1D00-000001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1D00-000002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1D00-000003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1D00-000004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1D00-000005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1D00-000006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1D00-000007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1D00-000008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1D00-000009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1D00-00000A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1D00-00000B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1D00-00000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1D00-00000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1D00-00000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1D00-00000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1D00-00001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1D00-00001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1D00-00001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1D00-00001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1D00-00001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1D00-00001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1D00-00001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1D00-00001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1D00-00001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1D00-00001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1D00-00001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1D00-00001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1D00-00001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1D00-00001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1D00-00001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1D00-00001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1D00-00002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1D00-00002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1D00-00002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1D00-00002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1D00-00002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1D00-00002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1D00-00002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1D00-00002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1D00-00002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1D00-00002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1D00-00002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1D00-00002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1D00-00002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1D00-00002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1D00-00002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1D00-00002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1D00-00003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1D00-00003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1D00-00003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1D00-00003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1D00-00003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1D00-00003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1D00-00003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1D00-00003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1D00-00003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1D00-00003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1D00-00003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1D00-00003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1D00-00003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1D00-00003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1D00-00003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1D00-00003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1D00-00004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1D00-00004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1D00-00004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1D00-00004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1D00-000044010000}"/>
            </a:ext>
          </a:extLst>
        </xdr:cNvPr>
        <xdr:cNvSpPr/>
      </xdr:nvSpPr>
      <xdr:spPr>
        <a:xfrm>
          <a:off x="0" y="217170"/>
          <a:ext cx="618490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361950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1D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756184</xdr:colOff>
      <xdr:row>47</xdr:row>
      <xdr:rowOff>0</xdr:rowOff>
    </xdr:from>
    <xdr:to>
      <xdr:col>10</xdr:col>
      <xdr:colOff>358793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9925" y="1272921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1F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1F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866963</xdr:colOff>
      <xdr:row>47</xdr:row>
      <xdr:rowOff>0</xdr:rowOff>
    </xdr:from>
    <xdr:to>
      <xdr:col>10</xdr:col>
      <xdr:colOff>463005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25265" y="12729210"/>
          <a:ext cx="485394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SpPr txBox="1"/>
      </xdr:nvSpPr>
      <xdr:spPr>
        <a:xfrm>
          <a:off x="193675" y="217170"/>
          <a:ext cx="29648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376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SpPr txBox="1"/>
      </xdr:nvSpPr>
      <xdr:spPr>
        <a:xfrm>
          <a:off x="193675" y="217170"/>
          <a:ext cx="30232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22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22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22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22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22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22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22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22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22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22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22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22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22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22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22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22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22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22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22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22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22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22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22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22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22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22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22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22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22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22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22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22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22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22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22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22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22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22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22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22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22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22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22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22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22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22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22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22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22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22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22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22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22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22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22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22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22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22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22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22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22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22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22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22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22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22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22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22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22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22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22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22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22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22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22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22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22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22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22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22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22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22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22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22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22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22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22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22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22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22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22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22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22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22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22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22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22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22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22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22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22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22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22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22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22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22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22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22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22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22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22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22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22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22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22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22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22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22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22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22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22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22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22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22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22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22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22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22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22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22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22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22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22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22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22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22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22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22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22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22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22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22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22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22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22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22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22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22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22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22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22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22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22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22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22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22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22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22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22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22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22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22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22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22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22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22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22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22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22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22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22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22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22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22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22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22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22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22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22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22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22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22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22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22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22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22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22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22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22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22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22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22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22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22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22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22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22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22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22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22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xmlns="" id="{00000000-0008-0000-22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804349</xdr:colOff>
      <xdr:row>47</xdr:row>
      <xdr:rowOff>50006</xdr:rowOff>
    </xdr:from>
    <xdr:to>
      <xdr:col>10</xdr:col>
      <xdr:colOff>407052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47210" y="1277874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SpPr txBox="1"/>
      </xdr:nvSpPr>
      <xdr:spPr>
        <a:xfrm>
          <a:off x="193675" y="217170"/>
          <a:ext cx="334962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9486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SpPr txBox="1"/>
      </xdr:nvSpPr>
      <xdr:spPr>
        <a:xfrm>
          <a:off x="193675" y="217170"/>
          <a:ext cx="368046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6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835400" y="12729210"/>
          <a:ext cx="47072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193675" y="217170"/>
          <a:ext cx="29210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17</xdr:row>
      <xdr:rowOff>0</xdr:rowOff>
    </xdr:from>
    <xdr:to>
      <xdr:col>0</xdr:col>
      <xdr:colOff>705254</xdr:colOff>
      <xdr:row>17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xmlns="" id="{00000000-0008-0000-03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9478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700-000003000000}"/>
            </a:ext>
          </a:extLst>
        </xdr:cNvPr>
        <xdr:cNvSpPr txBox="1"/>
      </xdr:nvSpPr>
      <xdr:spPr>
        <a:xfrm>
          <a:off x="193675" y="217170"/>
          <a:ext cx="30803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7860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800-000003000000}"/>
            </a:ext>
          </a:extLst>
        </xdr:cNvPr>
        <xdr:cNvSpPr txBox="1"/>
      </xdr:nvSpPr>
      <xdr:spPr>
        <a:xfrm>
          <a:off x="193675" y="217170"/>
          <a:ext cx="316420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1036926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2900-000002000000}"/>
            </a:ext>
          </a:extLst>
        </xdr:cNvPr>
        <xdr:cNvSpPr txBox="1"/>
      </xdr:nvSpPr>
      <xdr:spPr>
        <a:xfrm>
          <a:off x="193675" y="217170"/>
          <a:ext cx="31572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29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0390" y="15662910"/>
          <a:ext cx="45586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2938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A00-000003000000}"/>
            </a:ext>
          </a:extLst>
        </xdr:cNvPr>
        <xdr:cNvSpPr txBox="1"/>
      </xdr:nvSpPr>
      <xdr:spPr>
        <a:xfrm>
          <a:off x="193675" y="217170"/>
          <a:ext cx="301498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783879</xdr:colOff>
      <xdr:row>47</xdr:row>
      <xdr:rowOff>0</xdr:rowOff>
    </xdr:from>
    <xdr:to>
      <xdr:col>10</xdr:col>
      <xdr:colOff>383273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69105" y="12729210"/>
          <a:ext cx="485711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B00-000003000000}"/>
            </a:ext>
          </a:extLst>
        </xdr:cNvPr>
        <xdr:cNvSpPr txBox="1"/>
      </xdr:nvSpPr>
      <xdr:spPr>
        <a:xfrm>
          <a:off x="193675" y="217170"/>
          <a:ext cx="329184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689958</xdr:colOff>
      <xdr:row>46</xdr:row>
      <xdr:rowOff>177494</xdr:rowOff>
    </xdr:from>
    <xdr:to>
      <xdr:col>10</xdr:col>
      <xdr:colOff>324523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13885" y="12627610"/>
          <a:ext cx="4892675" cy="1701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C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D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2D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2D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2D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2D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2D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2D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2D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xmlns="" id="{00000000-0008-0000-2D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2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2E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2E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2E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2E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2E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2E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2E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2E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2E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xmlns="" id="{00000000-0008-0000-2E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93675" y="217170"/>
          <a:ext cx="30943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5600" y="15662910"/>
          <a:ext cx="468376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xmlns="" id="{00000000-0008-0000-04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xmlns="" id="{00000000-0008-0000-04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xmlns="" id="{00000000-0008-0000-04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xmlns="" id="{00000000-0008-0000-04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xmlns="" id="{00000000-0008-0000-04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xmlns="" id="{00000000-0008-0000-04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xmlns="" id="{00000000-0008-0000-04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xmlns="" id="{00000000-0008-0000-04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xmlns="" id="{00000000-0008-0000-04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xmlns="" id="{00000000-0008-0000-04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xmlns="" id="{00000000-0008-0000-04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xmlns="" id="{00000000-0008-0000-04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xmlns="" id="{00000000-0008-0000-04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xmlns="" id="{00000000-0008-0000-04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xmlns="" id="{00000000-0008-0000-04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xmlns="" id="{00000000-0008-0000-04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xmlns="" id="{00000000-0008-0000-04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xmlns="" id="{00000000-0008-0000-04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xmlns="" id="{00000000-0008-0000-04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xmlns="" id="{00000000-0008-0000-04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xmlns="" id="{00000000-0008-0000-04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xmlns="" id="{00000000-0008-0000-04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xmlns="" id="{00000000-0008-0000-04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xmlns="" id="{00000000-0008-0000-04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xmlns="" id="{00000000-0008-0000-04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xmlns="" id="{00000000-0008-0000-04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xmlns="" id="{00000000-0008-0000-04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xmlns="" id="{00000000-0008-0000-04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xmlns="" id="{00000000-0008-0000-04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xmlns="" id="{00000000-0008-0000-04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xmlns="" id="{00000000-0008-0000-04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xmlns="" id="{00000000-0008-0000-04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xmlns="" id="{00000000-0008-0000-04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xmlns="" id="{00000000-0008-0000-04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xmlns="" id="{00000000-0008-0000-04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xmlns="" id="{00000000-0008-0000-04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xmlns="" id="{00000000-0008-0000-04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xmlns="" id="{00000000-0008-0000-04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xmlns="" id="{00000000-0008-0000-04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xmlns="" id="{00000000-0008-0000-04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xmlns="" id="{00000000-0008-0000-04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xmlns="" id="{00000000-0008-0000-04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xmlns="" id="{00000000-0008-0000-04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xmlns="" id="{00000000-0008-0000-04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xmlns="" id="{00000000-0008-0000-04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xmlns="" id="{00000000-0008-0000-04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xmlns="" id="{00000000-0008-0000-04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xmlns="" id="{00000000-0008-0000-04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xmlns="" id="{00000000-0008-0000-04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xmlns="" id="{00000000-0008-0000-04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xmlns="" id="{00000000-0008-0000-04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xmlns="" id="{00000000-0008-0000-04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xmlns="" id="{00000000-0008-0000-04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xmlns="" id="{00000000-0008-0000-04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xmlns="" id="{00000000-0008-0000-04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xmlns="" id="{00000000-0008-0000-04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xmlns="" id="{00000000-0008-0000-04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xmlns="" id="{00000000-0008-0000-04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xmlns="" id="{00000000-0008-0000-04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xmlns="" id="{00000000-0008-0000-04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xmlns="" id="{00000000-0008-0000-04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xmlns="" id="{00000000-0008-0000-04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xmlns="" id="{00000000-0008-0000-04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xmlns="" id="{00000000-0008-0000-04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xmlns="" id="{00000000-0008-0000-04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xmlns="" id="{00000000-0008-0000-04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xmlns="" id="{00000000-0008-0000-04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xmlns="" id="{00000000-0008-0000-04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xmlns="" id="{00000000-0008-0000-04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xmlns="" id="{00000000-0008-0000-04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xmlns="" id="{00000000-0008-0000-04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xmlns="" id="{00000000-0008-0000-04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xmlns="" id="{00000000-0008-0000-04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xmlns="" id="{00000000-0008-0000-04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xmlns="" id="{00000000-0008-0000-04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xmlns="" id="{00000000-0008-0000-04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xmlns="" id="{00000000-0008-0000-04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xmlns="" id="{00000000-0008-0000-04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xmlns="" id="{00000000-0008-0000-04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xmlns="" id="{00000000-0008-0000-04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xmlns="" id="{00000000-0008-0000-04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xmlns="" id="{00000000-0008-0000-04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xmlns="" id="{00000000-0008-0000-04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xmlns="" id="{00000000-0008-0000-04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xmlns="" id="{00000000-0008-0000-04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xmlns="" id="{00000000-0008-0000-04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xmlns="" id="{00000000-0008-0000-04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xmlns="" id="{00000000-0008-0000-04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xmlns="" id="{00000000-0008-0000-04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xmlns="" id="{00000000-0008-0000-04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xmlns="" id="{00000000-0008-0000-04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xmlns="" id="{00000000-0008-0000-04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xmlns="" id="{00000000-0008-0000-04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xmlns="" id="{00000000-0008-0000-04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xmlns="" id="{00000000-0008-0000-04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xmlns="" id="{00000000-0008-0000-04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xmlns="" id="{00000000-0008-0000-04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xmlns="" id="{00000000-0008-0000-04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xmlns="" id="{00000000-0008-0000-04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xmlns="" id="{00000000-0008-0000-04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xmlns="" id="{00000000-0008-0000-04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xmlns="" id="{00000000-0008-0000-04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xmlns="" id="{00000000-0008-0000-04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xmlns="" id="{00000000-0008-0000-04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xmlns="" id="{00000000-0008-0000-04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xmlns="" id="{00000000-0008-0000-04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xmlns="" id="{00000000-0008-0000-04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xmlns="" id="{00000000-0008-0000-04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xmlns="" id="{00000000-0008-0000-04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xmlns="" id="{00000000-0008-0000-04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xmlns="" id="{00000000-0008-0000-04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xmlns="" id="{00000000-0008-0000-04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xmlns="" id="{00000000-0008-0000-04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xmlns="" id="{00000000-0008-0000-04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xmlns="" id="{00000000-0008-0000-04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xmlns="" id="{00000000-0008-0000-04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xmlns="" id="{00000000-0008-0000-04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xmlns="" id="{00000000-0008-0000-04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xmlns="" id="{00000000-0008-0000-04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xmlns="" id="{00000000-0008-0000-04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xmlns="" id="{00000000-0008-0000-04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xmlns="" id="{00000000-0008-0000-04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xmlns="" id="{00000000-0008-0000-04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xmlns="" id="{00000000-0008-0000-04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xmlns="" id="{00000000-0008-0000-04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xmlns="" id="{00000000-0008-0000-04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xmlns="" id="{00000000-0008-0000-04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xmlns="" id="{00000000-0008-0000-04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xmlns="" id="{00000000-0008-0000-04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xmlns="" id="{00000000-0008-0000-04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xmlns="" id="{00000000-0008-0000-04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xmlns="" id="{00000000-0008-0000-04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xmlns="" id="{00000000-0008-0000-04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xmlns="" id="{00000000-0008-0000-04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xmlns="" id="{00000000-0008-0000-04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xmlns="" id="{00000000-0008-0000-04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xmlns="" id="{00000000-0008-0000-04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xmlns="" id="{00000000-0008-0000-04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xmlns="" id="{00000000-0008-0000-04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xmlns="" id="{00000000-0008-0000-04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xmlns="" id="{00000000-0008-0000-04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xmlns="" id="{00000000-0008-0000-04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xmlns="" id="{00000000-0008-0000-04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xmlns="" id="{00000000-0008-0000-04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xmlns="" id="{00000000-0008-0000-04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xmlns="" id="{00000000-0008-0000-04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xmlns="" id="{00000000-0008-0000-04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xmlns="" id="{00000000-0008-0000-04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xmlns="" id="{00000000-0008-0000-04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xmlns="" id="{00000000-0008-0000-04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xmlns="" id="{00000000-0008-0000-04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xmlns="" id="{00000000-0008-0000-04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xmlns="" id="{00000000-0008-0000-04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xmlns="" id="{00000000-0008-0000-04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xmlns="" id="{00000000-0008-0000-04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xmlns="" id="{00000000-0008-0000-04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xmlns="" id="{00000000-0008-0000-04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xmlns="" id="{00000000-0008-0000-04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xmlns="" id="{00000000-0008-0000-04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xmlns="" id="{00000000-0008-0000-04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xmlns="" id="{00000000-0008-0000-04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xmlns="" id="{00000000-0008-0000-04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xmlns="" id="{00000000-0008-0000-04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xmlns="" id="{00000000-0008-0000-04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xmlns="" id="{00000000-0008-0000-04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xmlns="" id="{00000000-0008-0000-0400-0000C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xmlns="" id="{00000000-0008-0000-0400-0000C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xmlns="" id="{00000000-0008-0000-0400-0000C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xmlns="" id="{00000000-0008-0000-0400-0000C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xmlns="" id="{00000000-0008-0000-0400-0000D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xmlns="" id="{00000000-0008-0000-0400-0000D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xmlns="" id="{00000000-0008-0000-0400-0000D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xmlns="" id="{00000000-0008-0000-0400-0000D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xmlns="" id="{00000000-0008-0000-0400-0000D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xmlns="" id="{00000000-0008-0000-0400-0000D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xmlns="" id="{00000000-0008-0000-0400-0000D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xmlns="" id="{00000000-0008-0000-0400-0000D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xmlns="" id="{00000000-0008-0000-0400-0000D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xmlns="" id="{00000000-0008-0000-0400-0000D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xmlns="" id="{00000000-0008-0000-0400-0000D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xmlns="" id="{00000000-0008-0000-0400-0000D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xmlns="" id="{00000000-0008-0000-0400-0000D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xmlns="" id="{00000000-0008-0000-0400-0000D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xmlns="" id="{00000000-0008-0000-0400-0000D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xmlns="" id="{00000000-0008-0000-0400-0000D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xmlns="" id="{00000000-0008-0000-0400-0000E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xmlns="" id="{00000000-0008-0000-0400-0000E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xmlns="" id="{00000000-0008-0000-0400-0000E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xmlns="" id="{00000000-0008-0000-0400-0000E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xmlns="" id="{00000000-0008-0000-0400-0000E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xmlns="" id="{00000000-0008-0000-0400-0000E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xmlns="" id="{00000000-0008-0000-0400-0000E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xmlns="" id="{00000000-0008-0000-0400-0000E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xmlns="" id="{00000000-0008-0000-0400-0000E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xmlns="" id="{00000000-0008-0000-0400-0000E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xmlns="" id="{00000000-0008-0000-0400-0000E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xmlns="" id="{00000000-0008-0000-0400-0000E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xmlns="" id="{00000000-0008-0000-0400-0000E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xmlns="" id="{00000000-0008-0000-0400-0000E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xmlns="" id="{00000000-0008-0000-0400-0000E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xmlns="" id="{00000000-0008-0000-0400-0000E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xmlns="" id="{00000000-0008-0000-0400-0000F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xmlns="" id="{00000000-0008-0000-0400-0000F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xmlns="" id="{00000000-0008-0000-0400-0000F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xmlns="" id="{00000000-0008-0000-0400-0000F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xmlns="" id="{00000000-0008-0000-0400-0000F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xmlns="" id="{00000000-0008-0000-0400-0000F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xmlns="" id="{00000000-0008-0000-0400-0000F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xmlns="" id="{00000000-0008-0000-0400-0000F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xmlns="" id="{00000000-0008-0000-0400-0000F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xmlns="" id="{00000000-0008-0000-0400-0000F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xmlns="" id="{00000000-0008-0000-0400-0000FA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xmlns="" id="{00000000-0008-0000-0400-0000FB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xmlns="" id="{00000000-0008-0000-0400-0000FC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xmlns="" id="{00000000-0008-0000-0400-0000FD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xmlns="" id="{00000000-0008-0000-0400-0000FE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xmlns="" id="{00000000-0008-0000-0400-0000FF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xmlns="" id="{00000000-0008-0000-0400-00000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xmlns="" id="{00000000-0008-0000-0400-00000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xmlns="" id="{00000000-0008-0000-0400-00000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xmlns="" id="{00000000-0008-0000-0400-00000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xmlns="" id="{00000000-0008-0000-0400-00000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xmlns="" id="{00000000-0008-0000-0400-00000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xmlns="" id="{00000000-0008-0000-0400-00000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xmlns="" id="{00000000-0008-0000-0400-00000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xmlns="" id="{00000000-0008-0000-0400-00000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xmlns="" id="{00000000-0008-0000-0400-00000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xmlns="" id="{00000000-0008-0000-0400-00000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xmlns="" id="{00000000-0008-0000-0400-00000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xmlns="" id="{00000000-0008-0000-0400-00000C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xmlns="" id="{00000000-0008-0000-0400-00000D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xmlns="" id="{00000000-0008-0000-0400-00000E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xmlns="" id="{00000000-0008-0000-0400-00000F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xmlns="" id="{00000000-0008-0000-0400-00001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xmlns="" id="{00000000-0008-0000-0400-00001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xmlns="" id="{00000000-0008-0000-0400-00001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xmlns="" id="{00000000-0008-0000-0400-00001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xmlns="" id="{00000000-0008-0000-0400-00001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xmlns="" id="{00000000-0008-0000-0400-00001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xmlns="" id="{00000000-0008-0000-0400-00001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xmlns="" id="{00000000-0008-0000-0400-00001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xmlns="" id="{00000000-0008-0000-0400-00001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xmlns="" id="{00000000-0008-0000-0400-00001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xmlns="" id="{00000000-0008-0000-0400-00001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xmlns="" id="{00000000-0008-0000-0400-00001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xmlns="" id="{00000000-0008-0000-0400-00001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xmlns="" id="{00000000-0008-0000-0400-00001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xmlns="" id="{00000000-0008-0000-0400-00001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xmlns="" id="{00000000-0008-0000-0400-00001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xmlns="" id="{00000000-0008-0000-0400-00002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xmlns="" id="{00000000-0008-0000-0400-00002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xmlns="" id="{00000000-0008-0000-0400-00002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xmlns="" id="{00000000-0008-0000-0400-00002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xmlns="" id="{00000000-0008-0000-0400-00002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xmlns="" id="{00000000-0008-0000-0400-00002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xmlns="" id="{00000000-0008-0000-0400-00002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xmlns="" id="{00000000-0008-0000-0400-00002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xmlns="" id="{00000000-0008-0000-0400-00002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xmlns="" id="{00000000-0008-0000-0400-00002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xmlns="" id="{00000000-0008-0000-0400-00002A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xmlns="" id="{00000000-0008-0000-0400-00002B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xmlns="" id="{00000000-0008-0000-0400-00002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xmlns="" id="{00000000-0008-0000-0400-00002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xmlns="" id="{00000000-0008-0000-0400-00002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xmlns="" id="{00000000-0008-0000-0400-00002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xmlns="" id="{00000000-0008-0000-0400-00003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xmlns="" id="{00000000-0008-0000-0400-00003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xmlns="" id="{00000000-0008-0000-0400-00003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xmlns="" id="{00000000-0008-0000-0400-00003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xmlns="" id="{00000000-0008-0000-0400-00003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xmlns="" id="{00000000-0008-0000-0400-00003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xmlns="" id="{00000000-0008-0000-0400-00003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xmlns="" id="{00000000-0008-0000-0400-00003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xmlns="" id="{00000000-0008-0000-0400-00003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xmlns="" id="{00000000-0008-0000-0400-00003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xmlns="" id="{00000000-0008-0000-0400-00003A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xmlns="" id="{00000000-0008-0000-0400-00003B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xmlns="" id="{00000000-0008-0000-0400-00003C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xmlns="" id="{00000000-0008-0000-0400-00003D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xmlns="" id="{00000000-0008-0000-0400-00003E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xmlns="" id="{00000000-0008-0000-0400-00003F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xmlns="" id="{00000000-0008-0000-0400-000040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xmlns="" id="{00000000-0008-0000-0400-000041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xmlns="" id="{00000000-0008-0000-0400-000042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xmlns="" id="{00000000-0008-0000-0400-000043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xmlns="" id="{00000000-0008-0000-0400-000044010000}"/>
            </a:ext>
          </a:extLst>
        </xdr:cNvPr>
        <xdr:cNvSpPr/>
      </xdr:nvSpPr>
      <xdr:spPr>
        <a:xfrm>
          <a:off x="0" y="217170"/>
          <a:ext cx="685165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390525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090" y="12729210"/>
          <a:ext cx="48837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xmlns="" id="{00000000-0008-0000-05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17</xdr:row>
      <xdr:rowOff>0</xdr:rowOff>
    </xdr:from>
    <xdr:to>
      <xdr:col>0</xdr:col>
      <xdr:colOff>705254</xdr:colOff>
      <xdr:row>17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xmlns="" id="{00000000-0008-0000-05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356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212651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212090" y="217170"/>
          <a:ext cx="34607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249131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4892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193675" y="217170"/>
          <a:ext cx="31953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947479</xdr:colOff>
      <xdr:row>58</xdr:row>
      <xdr:rowOff>83347</xdr:rowOff>
    </xdr:from>
    <xdr:to>
      <xdr:col>10</xdr:col>
      <xdr:colOff>549338</xdr:colOff>
      <xdr:row>64</xdr:row>
      <xdr:rowOff>83347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7448" y="15501941"/>
          <a:ext cx="4602484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4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3675" y="217170"/>
          <a:ext cx="34220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16T09:14:10.27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05-10T13:49:50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16T21:09:48.393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0.xml"/><Relationship Id="rId4" Type="http://schemas.openxmlformats.org/officeDocument/2006/relationships/image" Target="../media/image3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2" zoomScaleNormal="100" workbookViewId="0">
      <selection activeCell="B46" sqref="B4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 ht="17.25" thickTop="1" thickBot="1">
      <c r="J1" s="127" t="s">
        <v>0</v>
      </c>
      <c r="K1" s="128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0"/>
    </row>
    <row r="4" spans="1:11">
      <c r="A4" s="129" t="s">
        <v>1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</row>
    <row r="5" spans="1:1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</row>
    <row r="6" spans="1:11" ht="6.95" customHeigh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</row>
    <row r="7" spans="1:11" ht="24" customHeight="1">
      <c r="A7" s="105" t="s">
        <v>2</v>
      </c>
      <c r="B7" s="130" t="s">
        <v>147</v>
      </c>
      <c r="C7" s="130"/>
      <c r="D7" s="130"/>
      <c r="E7" s="130"/>
      <c r="F7" s="105" t="s">
        <v>4</v>
      </c>
      <c r="G7" s="130" t="s">
        <v>81</v>
      </c>
      <c r="H7" s="130"/>
      <c r="I7" s="130"/>
      <c r="J7" s="130"/>
      <c r="K7" s="130"/>
    </row>
    <row r="8" spans="1:11" ht="24" customHeight="1">
      <c r="A8" s="105" t="s">
        <v>6</v>
      </c>
      <c r="B8" s="130" t="s">
        <v>7</v>
      </c>
      <c r="C8" s="130"/>
      <c r="D8" s="130"/>
      <c r="E8" s="130"/>
      <c r="F8" s="105" t="s">
        <v>8</v>
      </c>
      <c r="G8" s="130" t="s">
        <v>85</v>
      </c>
      <c r="H8" s="130"/>
      <c r="I8" s="130"/>
      <c r="J8" s="130"/>
      <c r="K8" s="130"/>
    </row>
    <row r="9" spans="1:11" ht="33" customHeight="1">
      <c r="A9" s="105" t="s">
        <v>10</v>
      </c>
      <c r="B9" s="105" t="s">
        <v>11</v>
      </c>
      <c r="C9" s="105" t="s">
        <v>12</v>
      </c>
      <c r="D9" s="105" t="s">
        <v>13</v>
      </c>
      <c r="E9" s="105" t="s">
        <v>14</v>
      </c>
      <c r="F9" s="105" t="s">
        <v>15</v>
      </c>
      <c r="G9" s="105" t="s">
        <v>16</v>
      </c>
      <c r="H9" s="105" t="s">
        <v>17</v>
      </c>
      <c r="I9" s="105" t="s">
        <v>18</v>
      </c>
      <c r="J9" s="105" t="s">
        <v>19</v>
      </c>
      <c r="K9" s="106" t="s">
        <v>20</v>
      </c>
    </row>
    <row r="10" spans="1:11" ht="21.95" customHeight="1">
      <c r="A10" s="111">
        <v>44859</v>
      </c>
      <c r="B10" s="113" t="s">
        <v>148</v>
      </c>
      <c r="C10" s="113" t="s">
        <v>106</v>
      </c>
      <c r="D10" s="113" t="s">
        <v>32</v>
      </c>
      <c r="E10" s="110">
        <v>4</v>
      </c>
      <c r="F10" s="110">
        <v>1500</v>
      </c>
      <c r="G10" s="110">
        <f>SUM(H10+I10)</f>
        <v>2040</v>
      </c>
      <c r="H10" s="110">
        <v>2000</v>
      </c>
      <c r="I10" s="110">
        <v>40</v>
      </c>
      <c r="J10" s="114">
        <f>G10/F10*100</f>
        <v>136</v>
      </c>
      <c r="K10" s="12"/>
    </row>
    <row r="11" spans="1:11" ht="21.95" customHeight="1">
      <c r="A11" s="111"/>
      <c r="B11" s="113" t="s">
        <v>124</v>
      </c>
      <c r="C11" s="110">
        <v>2111</v>
      </c>
      <c r="D11" s="113" t="s">
        <v>32</v>
      </c>
      <c r="E11" s="110">
        <v>4</v>
      </c>
      <c r="F11" s="110">
        <v>1500</v>
      </c>
      <c r="G11" s="110">
        <f t="shared" ref="G11:G25" si="0">SUM(H11+I11)</f>
        <v>2012</v>
      </c>
      <c r="H11" s="110">
        <v>2000</v>
      </c>
      <c r="I11" s="110">
        <v>12</v>
      </c>
      <c r="J11" s="114">
        <f t="shared" ref="J11:J47" si="1">G11/F11*100</f>
        <v>134.13333333333333</v>
      </c>
      <c r="K11" s="36"/>
    </row>
    <row r="12" spans="1:11" ht="21.95" customHeight="1">
      <c r="A12" s="115">
        <v>44860</v>
      </c>
      <c r="B12" s="113" t="s">
        <v>101</v>
      </c>
      <c r="C12" s="113" t="s">
        <v>102</v>
      </c>
      <c r="D12" s="113" t="s">
        <v>32</v>
      </c>
      <c r="E12" s="110">
        <v>4</v>
      </c>
      <c r="F12" s="110">
        <v>1500</v>
      </c>
      <c r="G12" s="110">
        <f t="shared" si="0"/>
        <v>2123</v>
      </c>
      <c r="H12" s="110">
        <v>2000</v>
      </c>
      <c r="I12" s="110">
        <v>123</v>
      </c>
      <c r="J12" s="114">
        <f t="shared" si="1"/>
        <v>141.53333333333333</v>
      </c>
      <c r="K12" s="12"/>
    </row>
    <row r="13" spans="1:11" ht="21.95" customHeight="1">
      <c r="A13" s="111"/>
      <c r="B13" s="113" t="s">
        <v>149</v>
      </c>
      <c r="C13" s="113" t="s">
        <v>113</v>
      </c>
      <c r="D13" s="113" t="s">
        <v>32</v>
      </c>
      <c r="E13" s="110">
        <v>4</v>
      </c>
      <c r="F13" s="110">
        <v>1500</v>
      </c>
      <c r="G13" s="110">
        <f t="shared" si="0"/>
        <v>2030</v>
      </c>
      <c r="H13" s="110">
        <v>2000</v>
      </c>
      <c r="I13" s="110">
        <v>30</v>
      </c>
      <c r="J13" s="114">
        <f t="shared" si="1"/>
        <v>135.33333333333331</v>
      </c>
      <c r="K13" s="12"/>
    </row>
    <row r="14" spans="1:11" ht="21.95" customHeight="1">
      <c r="A14" s="111">
        <v>44861</v>
      </c>
      <c r="B14" s="113" t="s">
        <v>101</v>
      </c>
      <c r="C14" s="113" t="s">
        <v>102</v>
      </c>
      <c r="D14" s="113" t="s">
        <v>32</v>
      </c>
      <c r="E14" s="110">
        <v>4</v>
      </c>
      <c r="F14" s="110">
        <v>1500</v>
      </c>
      <c r="G14" s="110">
        <f t="shared" si="0"/>
        <v>2089</v>
      </c>
      <c r="H14" s="110">
        <v>2000</v>
      </c>
      <c r="I14" s="110">
        <v>89</v>
      </c>
      <c r="J14" s="114">
        <f t="shared" si="1"/>
        <v>139.26666666666668</v>
      </c>
      <c r="K14" s="12"/>
    </row>
    <row r="15" spans="1:11" ht="21.95" customHeight="1">
      <c r="A15" s="111"/>
      <c r="B15" s="113" t="s">
        <v>149</v>
      </c>
      <c r="C15" s="113" t="s">
        <v>113</v>
      </c>
      <c r="D15" s="113" t="s">
        <v>32</v>
      </c>
      <c r="E15" s="110">
        <v>4</v>
      </c>
      <c r="F15" s="110">
        <v>1500</v>
      </c>
      <c r="G15" s="110">
        <f t="shared" si="0"/>
        <v>2021</v>
      </c>
      <c r="H15" s="110">
        <v>2000</v>
      </c>
      <c r="I15" s="110">
        <v>21</v>
      </c>
      <c r="J15" s="114">
        <f t="shared" si="1"/>
        <v>134.73333333333332</v>
      </c>
      <c r="K15" s="12"/>
    </row>
    <row r="16" spans="1:11" ht="21.95" customHeight="1">
      <c r="A16" s="111">
        <v>44862</v>
      </c>
      <c r="B16" s="113" t="s">
        <v>101</v>
      </c>
      <c r="C16" s="113" t="s">
        <v>102</v>
      </c>
      <c r="D16" s="113" t="s">
        <v>32</v>
      </c>
      <c r="E16" s="110">
        <v>4</v>
      </c>
      <c r="F16" s="110">
        <v>1500</v>
      </c>
      <c r="G16" s="110">
        <f t="shared" si="0"/>
        <v>2070</v>
      </c>
      <c r="H16" s="110">
        <v>2000</v>
      </c>
      <c r="I16" s="110">
        <v>70</v>
      </c>
      <c r="J16" s="114">
        <f t="shared" si="1"/>
        <v>138</v>
      </c>
      <c r="K16" s="12"/>
    </row>
    <row r="17" spans="1:11" ht="21.95" customHeight="1">
      <c r="A17" s="111"/>
      <c r="B17" s="113" t="s">
        <v>149</v>
      </c>
      <c r="C17" s="113" t="s">
        <v>113</v>
      </c>
      <c r="D17" s="113" t="s">
        <v>32</v>
      </c>
      <c r="E17" s="110">
        <v>4</v>
      </c>
      <c r="F17" s="110">
        <v>1500</v>
      </c>
      <c r="G17" s="110">
        <f t="shared" si="0"/>
        <v>2024</v>
      </c>
      <c r="H17" s="110">
        <v>2000</v>
      </c>
      <c r="I17" s="110">
        <v>24</v>
      </c>
      <c r="J17" s="114">
        <f t="shared" si="1"/>
        <v>134.93333333333334</v>
      </c>
      <c r="K17" s="12"/>
    </row>
    <row r="18" spans="1:11" ht="21.95" customHeight="1">
      <c r="A18" s="111">
        <v>44865</v>
      </c>
      <c r="B18" s="113" t="s">
        <v>101</v>
      </c>
      <c r="C18" s="113" t="s">
        <v>102</v>
      </c>
      <c r="D18" s="113" t="s">
        <v>32</v>
      </c>
      <c r="E18" s="110">
        <v>4</v>
      </c>
      <c r="F18" s="110">
        <v>1500</v>
      </c>
      <c r="G18" s="110">
        <f t="shared" si="0"/>
        <v>2047</v>
      </c>
      <c r="H18" s="110">
        <v>2000</v>
      </c>
      <c r="I18" s="110">
        <v>47</v>
      </c>
      <c r="J18" s="114">
        <f t="shared" si="1"/>
        <v>136.46666666666667</v>
      </c>
      <c r="K18" s="12"/>
    </row>
    <row r="19" spans="1:11" ht="21.95" customHeight="1">
      <c r="A19" s="111"/>
      <c r="B19" s="113" t="s">
        <v>149</v>
      </c>
      <c r="C19" s="113" t="s">
        <v>113</v>
      </c>
      <c r="D19" s="113" t="s">
        <v>32</v>
      </c>
      <c r="E19" s="110">
        <v>4</v>
      </c>
      <c r="F19" s="110">
        <v>1500</v>
      </c>
      <c r="G19" s="110">
        <f t="shared" si="0"/>
        <v>2152</v>
      </c>
      <c r="H19" s="110">
        <v>2100</v>
      </c>
      <c r="I19" s="110">
        <v>52</v>
      </c>
      <c r="J19" s="114">
        <f t="shared" si="1"/>
        <v>143.46666666666667</v>
      </c>
      <c r="K19" s="12"/>
    </row>
    <row r="20" spans="1:11" ht="21.95" customHeight="1">
      <c r="A20" s="111">
        <v>44866</v>
      </c>
      <c r="B20" s="113" t="s">
        <v>150</v>
      </c>
      <c r="C20" s="113" t="s">
        <v>151</v>
      </c>
      <c r="D20" s="113" t="s">
        <v>32</v>
      </c>
      <c r="E20" s="110">
        <v>4</v>
      </c>
      <c r="F20" s="110">
        <v>1500</v>
      </c>
      <c r="G20" s="110">
        <f t="shared" si="0"/>
        <v>2110</v>
      </c>
      <c r="H20" s="110">
        <v>2100</v>
      </c>
      <c r="I20" s="110">
        <v>10</v>
      </c>
      <c r="J20" s="114">
        <f t="shared" si="1"/>
        <v>140.66666666666669</v>
      </c>
      <c r="K20" s="12"/>
    </row>
    <row r="21" spans="1:11" ht="21.95" customHeight="1">
      <c r="A21" s="111"/>
      <c r="B21" s="113" t="s">
        <v>149</v>
      </c>
      <c r="C21" s="113" t="s">
        <v>113</v>
      </c>
      <c r="D21" s="113" t="s">
        <v>32</v>
      </c>
      <c r="E21" s="110">
        <v>4</v>
      </c>
      <c r="F21" s="110">
        <v>1500</v>
      </c>
      <c r="G21" s="110">
        <f t="shared" si="0"/>
        <v>2123</v>
      </c>
      <c r="H21" s="110">
        <v>2100</v>
      </c>
      <c r="I21" s="110">
        <v>23</v>
      </c>
      <c r="J21" s="114">
        <f t="shared" si="1"/>
        <v>141.53333333333333</v>
      </c>
      <c r="K21" s="12"/>
    </row>
    <row r="22" spans="1:11" ht="21.95" customHeight="1">
      <c r="A22" s="111">
        <v>44867</v>
      </c>
      <c r="B22" s="113" t="s">
        <v>148</v>
      </c>
      <c r="C22" s="113" t="s">
        <v>106</v>
      </c>
      <c r="D22" s="113" t="s">
        <v>32</v>
      </c>
      <c r="E22" s="110">
        <v>4</v>
      </c>
      <c r="F22" s="110">
        <v>1500</v>
      </c>
      <c r="G22" s="110">
        <f t="shared" si="0"/>
        <v>2021</v>
      </c>
      <c r="H22" s="110">
        <v>2000</v>
      </c>
      <c r="I22" s="110">
        <v>21</v>
      </c>
      <c r="J22" s="114">
        <f t="shared" si="1"/>
        <v>134.73333333333332</v>
      </c>
      <c r="K22" s="12"/>
    </row>
    <row r="23" spans="1:11" ht="21.95" customHeight="1">
      <c r="A23" s="111"/>
      <c r="B23" s="113" t="s">
        <v>101</v>
      </c>
      <c r="C23" s="113" t="s">
        <v>102</v>
      </c>
      <c r="D23" s="113" t="s">
        <v>32</v>
      </c>
      <c r="E23" s="110">
        <v>4</v>
      </c>
      <c r="F23" s="110">
        <v>1500</v>
      </c>
      <c r="G23" s="110">
        <f t="shared" si="0"/>
        <v>2565</v>
      </c>
      <c r="H23" s="112">
        <v>2500</v>
      </c>
      <c r="I23" s="112">
        <v>65</v>
      </c>
      <c r="J23" s="114">
        <f t="shared" si="1"/>
        <v>171</v>
      </c>
      <c r="K23" s="12"/>
    </row>
    <row r="24" spans="1:11" ht="21.95" customHeight="1">
      <c r="A24" s="116">
        <v>44868</v>
      </c>
      <c r="B24" s="69" t="s">
        <v>105</v>
      </c>
      <c r="C24" s="69" t="s">
        <v>123</v>
      </c>
      <c r="D24" s="69" t="s">
        <v>32</v>
      </c>
      <c r="E24" s="12">
        <v>3</v>
      </c>
      <c r="F24" s="12">
        <v>1125</v>
      </c>
      <c r="G24" s="110">
        <f t="shared" si="0"/>
        <v>1010</v>
      </c>
      <c r="H24" s="12">
        <v>1000</v>
      </c>
      <c r="I24" s="110">
        <v>10</v>
      </c>
      <c r="J24" s="114">
        <f t="shared" si="1"/>
        <v>89.777777777777771</v>
      </c>
      <c r="K24" s="12"/>
    </row>
    <row r="25" spans="1:11" ht="21.95" customHeight="1">
      <c r="A25" s="117"/>
      <c r="B25" s="69" t="s">
        <v>152</v>
      </c>
      <c r="C25" s="69" t="s">
        <v>102</v>
      </c>
      <c r="D25" s="69" t="s">
        <v>32</v>
      </c>
      <c r="E25" s="12">
        <v>2</v>
      </c>
      <c r="F25" s="12">
        <v>750</v>
      </c>
      <c r="G25" s="110">
        <f t="shared" si="0"/>
        <v>423</v>
      </c>
      <c r="H25" s="12">
        <v>400</v>
      </c>
      <c r="I25" s="110">
        <v>23</v>
      </c>
      <c r="J25" s="114">
        <f t="shared" si="1"/>
        <v>56.399999999999991</v>
      </c>
      <c r="K25" s="12"/>
    </row>
    <row r="26" spans="1:11" ht="21.95" customHeight="1">
      <c r="A26" s="28"/>
      <c r="B26" s="69" t="s">
        <v>153</v>
      </c>
      <c r="C26" s="69" t="s">
        <v>151</v>
      </c>
      <c r="D26" s="69" t="s">
        <v>32</v>
      </c>
      <c r="E26" s="12">
        <v>3</v>
      </c>
      <c r="F26" s="12">
        <v>1125</v>
      </c>
      <c r="G26" s="110">
        <f t="shared" ref="G26:G47" si="2">SUM(H26+I26)</f>
        <v>1421</v>
      </c>
      <c r="H26" s="36">
        <v>1400</v>
      </c>
      <c r="I26" s="110">
        <v>21</v>
      </c>
      <c r="J26" s="114">
        <f t="shared" si="1"/>
        <v>126.3111111111111</v>
      </c>
      <c r="K26" s="12"/>
    </row>
    <row r="27" spans="1:11" ht="21.95" customHeight="1">
      <c r="A27" s="28">
        <v>44869</v>
      </c>
      <c r="B27" s="72" t="s">
        <v>101</v>
      </c>
      <c r="C27" s="72" t="s">
        <v>102</v>
      </c>
      <c r="D27" s="69" t="s">
        <v>32</v>
      </c>
      <c r="E27" s="12">
        <v>3</v>
      </c>
      <c r="F27" s="36">
        <v>1125</v>
      </c>
      <c r="G27" s="110">
        <f t="shared" si="2"/>
        <v>1800</v>
      </c>
      <c r="H27" s="36">
        <v>1800</v>
      </c>
      <c r="I27" s="36"/>
      <c r="J27" s="114">
        <f t="shared" si="1"/>
        <v>160</v>
      </c>
      <c r="K27" s="12"/>
    </row>
    <row r="28" spans="1:11" ht="21.95" customHeight="1">
      <c r="A28" s="28"/>
      <c r="B28" s="72" t="s">
        <v>122</v>
      </c>
      <c r="C28" s="72" t="s">
        <v>123</v>
      </c>
      <c r="D28" s="69" t="s">
        <v>32</v>
      </c>
      <c r="E28" s="36">
        <v>3</v>
      </c>
      <c r="F28" s="36">
        <v>1125</v>
      </c>
      <c r="G28" s="110">
        <f t="shared" si="2"/>
        <v>700</v>
      </c>
      <c r="H28" s="36">
        <v>700</v>
      </c>
      <c r="I28" s="36"/>
      <c r="J28" s="114">
        <f t="shared" si="1"/>
        <v>62.222222222222221</v>
      </c>
      <c r="K28" s="12"/>
    </row>
    <row r="29" spans="1:11" ht="21.95" customHeight="1">
      <c r="A29" s="28"/>
      <c r="B29" s="69" t="s">
        <v>153</v>
      </c>
      <c r="C29" s="69" t="s">
        <v>151</v>
      </c>
      <c r="D29" s="69" t="s">
        <v>32</v>
      </c>
      <c r="E29" s="12">
        <v>2</v>
      </c>
      <c r="F29" s="12">
        <v>750</v>
      </c>
      <c r="G29" s="110">
        <f t="shared" si="2"/>
        <v>600</v>
      </c>
      <c r="H29" s="12">
        <v>600</v>
      </c>
      <c r="I29" s="12"/>
      <c r="J29" s="114">
        <f t="shared" si="1"/>
        <v>80</v>
      </c>
      <c r="K29" s="12"/>
    </row>
    <row r="30" spans="1:11" ht="21.95" customHeight="1">
      <c r="A30" s="28">
        <v>44872</v>
      </c>
      <c r="B30" s="69" t="s">
        <v>153</v>
      </c>
      <c r="C30" s="69" t="s">
        <v>151</v>
      </c>
      <c r="D30" s="69" t="s">
        <v>32</v>
      </c>
      <c r="E30" s="12">
        <v>3</v>
      </c>
      <c r="F30" s="12">
        <v>1125</v>
      </c>
      <c r="G30" s="110">
        <f t="shared" si="2"/>
        <v>700</v>
      </c>
      <c r="H30" s="12">
        <v>700</v>
      </c>
      <c r="I30" s="12"/>
      <c r="J30" s="114">
        <f t="shared" si="1"/>
        <v>62.222222222222221</v>
      </c>
      <c r="K30" s="12"/>
    </row>
    <row r="31" spans="1:11" ht="21.95" customHeight="1">
      <c r="A31" s="71"/>
      <c r="B31" s="69" t="s">
        <v>130</v>
      </c>
      <c r="C31" s="12">
        <v>22500</v>
      </c>
      <c r="D31" s="69" t="s">
        <v>32</v>
      </c>
      <c r="E31" s="12">
        <v>3</v>
      </c>
      <c r="F31" s="12">
        <v>1875</v>
      </c>
      <c r="G31" s="110">
        <f t="shared" si="2"/>
        <v>900</v>
      </c>
      <c r="H31" s="12">
        <v>900</v>
      </c>
      <c r="I31" s="12"/>
      <c r="J31" s="114">
        <f t="shared" si="1"/>
        <v>48</v>
      </c>
      <c r="K31" s="12"/>
    </row>
    <row r="32" spans="1:11" ht="21.95" customHeight="1">
      <c r="A32" s="28"/>
      <c r="B32" s="69" t="s">
        <v>105</v>
      </c>
      <c r="C32" s="69" t="s">
        <v>123</v>
      </c>
      <c r="D32" s="69" t="s">
        <v>32</v>
      </c>
      <c r="E32" s="12">
        <v>2</v>
      </c>
      <c r="F32" s="12">
        <v>750</v>
      </c>
      <c r="G32" s="110">
        <f t="shared" si="2"/>
        <v>333</v>
      </c>
      <c r="H32" s="12">
        <v>333</v>
      </c>
      <c r="I32" s="12"/>
      <c r="J32" s="114">
        <f t="shared" si="1"/>
        <v>44.4</v>
      </c>
      <c r="K32" s="12"/>
    </row>
    <row r="33" spans="1:11" ht="21.95" customHeight="1">
      <c r="A33" s="28">
        <v>44873</v>
      </c>
      <c r="B33" s="69" t="s">
        <v>130</v>
      </c>
      <c r="C33" s="12">
        <v>94500</v>
      </c>
      <c r="D33" s="69" t="s">
        <v>32</v>
      </c>
      <c r="E33" s="12">
        <v>4</v>
      </c>
      <c r="F33" s="12">
        <v>2500</v>
      </c>
      <c r="G33" s="12">
        <f t="shared" si="2"/>
        <v>4000</v>
      </c>
      <c r="H33" s="12">
        <v>4000</v>
      </c>
      <c r="I33" s="12"/>
      <c r="J33" s="60">
        <f t="shared" si="1"/>
        <v>160</v>
      </c>
      <c r="K33" s="12"/>
    </row>
    <row r="34" spans="1:11" ht="21.95" customHeight="1">
      <c r="A34" s="28"/>
      <c r="B34" s="69" t="s">
        <v>153</v>
      </c>
      <c r="C34" s="69" t="s">
        <v>151</v>
      </c>
      <c r="D34" s="69" t="s">
        <v>32</v>
      </c>
      <c r="E34" s="12">
        <v>2</v>
      </c>
      <c r="F34" s="12">
        <v>750</v>
      </c>
      <c r="G34" s="12">
        <f t="shared" si="2"/>
        <v>750</v>
      </c>
      <c r="H34" s="12">
        <v>750</v>
      </c>
      <c r="I34" s="36"/>
      <c r="J34" s="60">
        <f t="shared" si="1"/>
        <v>100</v>
      </c>
      <c r="K34" s="12"/>
    </row>
    <row r="35" spans="1:11" ht="21.95" customHeight="1">
      <c r="A35" s="28"/>
      <c r="B35" s="69" t="s">
        <v>105</v>
      </c>
      <c r="C35" s="69" t="s">
        <v>106</v>
      </c>
      <c r="D35" s="69" t="s">
        <v>32</v>
      </c>
      <c r="E35" s="12">
        <v>2</v>
      </c>
      <c r="F35" s="12">
        <v>750</v>
      </c>
      <c r="G35" s="12">
        <f t="shared" si="2"/>
        <v>750</v>
      </c>
      <c r="H35" s="12">
        <v>750</v>
      </c>
      <c r="I35" s="12"/>
      <c r="J35" s="60">
        <f t="shared" si="1"/>
        <v>100</v>
      </c>
      <c r="K35" s="12"/>
    </row>
    <row r="36" spans="1:11" ht="21.95" customHeight="1">
      <c r="A36" s="28">
        <v>44874</v>
      </c>
      <c r="B36" s="69" t="s">
        <v>130</v>
      </c>
      <c r="C36" s="12">
        <v>94500</v>
      </c>
      <c r="D36" s="69" t="s">
        <v>32</v>
      </c>
      <c r="E36" s="12">
        <v>3</v>
      </c>
      <c r="F36" s="12">
        <v>1875</v>
      </c>
      <c r="G36" s="12">
        <f t="shared" si="2"/>
        <v>2000</v>
      </c>
      <c r="H36" s="12">
        <v>2000</v>
      </c>
      <c r="I36" s="12"/>
      <c r="J36" s="60">
        <f t="shared" si="1"/>
        <v>106.66666666666667</v>
      </c>
      <c r="K36" s="12"/>
    </row>
    <row r="37" spans="1:11" ht="21.95" customHeight="1">
      <c r="A37" s="12"/>
      <c r="B37" s="69" t="s">
        <v>153</v>
      </c>
      <c r="C37" s="69" t="s">
        <v>151</v>
      </c>
      <c r="D37" s="69" t="s">
        <v>32</v>
      </c>
      <c r="E37" s="12">
        <v>2</v>
      </c>
      <c r="F37" s="12">
        <v>750</v>
      </c>
      <c r="G37" s="12">
        <f t="shared" si="2"/>
        <v>608</v>
      </c>
      <c r="H37" s="12">
        <v>608</v>
      </c>
      <c r="I37" s="12"/>
      <c r="J37" s="60">
        <f t="shared" si="1"/>
        <v>81.066666666666663</v>
      </c>
      <c r="K37" s="12"/>
    </row>
    <row r="38" spans="1:11" ht="21.95" customHeight="1">
      <c r="A38" s="12"/>
      <c r="B38" s="69" t="s">
        <v>105</v>
      </c>
      <c r="C38" s="69" t="s">
        <v>123</v>
      </c>
      <c r="D38" s="69" t="s">
        <v>32</v>
      </c>
      <c r="E38" s="12">
        <v>3</v>
      </c>
      <c r="F38" s="12">
        <v>1125</v>
      </c>
      <c r="G38" s="12">
        <f t="shared" si="2"/>
        <v>1000</v>
      </c>
      <c r="H38" s="12">
        <v>1000</v>
      </c>
      <c r="I38" s="12"/>
      <c r="J38" s="60">
        <f t="shared" si="1"/>
        <v>88.888888888888886</v>
      </c>
      <c r="K38" s="12"/>
    </row>
    <row r="39" spans="1:11" ht="21.95" customHeight="1">
      <c r="A39" s="28">
        <v>44875</v>
      </c>
      <c r="B39" s="69" t="s">
        <v>122</v>
      </c>
      <c r="C39" s="69" t="s">
        <v>123</v>
      </c>
      <c r="D39" s="69" t="s">
        <v>32</v>
      </c>
      <c r="E39" s="12">
        <v>3</v>
      </c>
      <c r="F39" s="12">
        <v>1125</v>
      </c>
      <c r="G39" s="12">
        <f t="shared" si="2"/>
        <v>1000</v>
      </c>
      <c r="H39" s="12">
        <v>1000</v>
      </c>
      <c r="I39" s="12"/>
      <c r="J39" s="60">
        <f t="shared" si="1"/>
        <v>88.888888888888886</v>
      </c>
      <c r="K39" s="12"/>
    </row>
    <row r="40" spans="1:11" ht="21.95" customHeight="1">
      <c r="A40" s="12"/>
      <c r="B40" s="69" t="s">
        <v>101</v>
      </c>
      <c r="C40" s="69" t="s">
        <v>102</v>
      </c>
      <c r="D40" s="69" t="s">
        <v>32</v>
      </c>
      <c r="E40" s="12">
        <v>2</v>
      </c>
      <c r="F40" s="12">
        <v>750</v>
      </c>
      <c r="G40" s="12">
        <f t="shared" si="2"/>
        <v>412</v>
      </c>
      <c r="H40" s="12">
        <v>400</v>
      </c>
      <c r="I40" s="12">
        <v>12</v>
      </c>
      <c r="J40" s="60">
        <f t="shared" si="1"/>
        <v>54.933333333333337</v>
      </c>
      <c r="K40" s="12"/>
    </row>
    <row r="41" spans="1:11" ht="21.95" customHeight="1">
      <c r="A41" s="12"/>
      <c r="B41" s="69" t="s">
        <v>153</v>
      </c>
      <c r="C41" s="69" t="s">
        <v>151</v>
      </c>
      <c r="D41" s="69" t="s">
        <v>32</v>
      </c>
      <c r="E41" s="12">
        <v>3</v>
      </c>
      <c r="F41" s="12">
        <v>1125</v>
      </c>
      <c r="G41" s="12">
        <f t="shared" si="2"/>
        <v>1400</v>
      </c>
      <c r="H41" s="12">
        <v>1400</v>
      </c>
      <c r="I41" s="12"/>
      <c r="J41" s="60">
        <f t="shared" si="1"/>
        <v>124.44444444444444</v>
      </c>
      <c r="K41" s="12"/>
    </row>
    <row r="42" spans="1:11" ht="21.95" customHeight="1">
      <c r="A42" s="28">
        <v>44876</v>
      </c>
      <c r="B42" s="69" t="s">
        <v>153</v>
      </c>
      <c r="C42" s="69" t="s">
        <v>151</v>
      </c>
      <c r="D42" s="69" t="s">
        <v>32</v>
      </c>
      <c r="E42" s="12">
        <v>3</v>
      </c>
      <c r="F42" s="12">
        <v>1125</v>
      </c>
      <c r="G42" s="12">
        <f t="shared" si="2"/>
        <v>600</v>
      </c>
      <c r="H42" s="12">
        <v>600</v>
      </c>
      <c r="I42" s="12"/>
      <c r="J42" s="60">
        <f t="shared" si="1"/>
        <v>53.333333333333336</v>
      </c>
      <c r="K42" s="12"/>
    </row>
    <row r="43" spans="1:11" ht="21.95" customHeight="1">
      <c r="A43" s="12"/>
      <c r="B43" s="69" t="s">
        <v>101</v>
      </c>
      <c r="C43" s="69" t="s">
        <v>102</v>
      </c>
      <c r="D43" s="69" t="s">
        <v>32</v>
      </c>
      <c r="E43" s="12">
        <v>3</v>
      </c>
      <c r="F43" s="12">
        <v>1125</v>
      </c>
      <c r="G43" s="12">
        <f t="shared" si="2"/>
        <v>800</v>
      </c>
      <c r="H43" s="12">
        <v>800</v>
      </c>
      <c r="I43" s="12"/>
      <c r="J43" s="60">
        <f t="shared" si="1"/>
        <v>71.111111111111114</v>
      </c>
      <c r="K43" s="12"/>
    </row>
    <row r="44" spans="1:11" ht="21.95" customHeight="1">
      <c r="A44" s="12"/>
      <c r="B44" s="69" t="s">
        <v>157</v>
      </c>
      <c r="C44" s="69" t="s">
        <v>158</v>
      </c>
      <c r="D44" s="69" t="s">
        <v>32</v>
      </c>
      <c r="E44" s="12">
        <v>2</v>
      </c>
      <c r="F44" s="12">
        <v>750</v>
      </c>
      <c r="G44" s="12">
        <f t="shared" si="2"/>
        <v>800</v>
      </c>
      <c r="H44" s="12">
        <v>800</v>
      </c>
      <c r="I44" s="12"/>
      <c r="J44" s="60">
        <f t="shared" si="1"/>
        <v>106.66666666666667</v>
      </c>
      <c r="K44" s="12"/>
    </row>
    <row r="45" spans="1:11" ht="21.95" customHeight="1">
      <c r="A45" s="28">
        <v>44879</v>
      </c>
      <c r="B45" s="69" t="s">
        <v>153</v>
      </c>
      <c r="C45" s="69" t="s">
        <v>151</v>
      </c>
      <c r="D45" s="69" t="s">
        <v>32</v>
      </c>
      <c r="E45" s="12">
        <v>8</v>
      </c>
      <c r="F45" s="12">
        <v>3000</v>
      </c>
      <c r="G45" s="12">
        <f t="shared" si="2"/>
        <v>1500</v>
      </c>
      <c r="H45" s="12">
        <v>1500</v>
      </c>
      <c r="I45" s="12"/>
      <c r="J45" s="60">
        <f t="shared" si="1"/>
        <v>50</v>
      </c>
      <c r="K45" s="12"/>
    </row>
    <row r="46" spans="1:11" ht="21.95" customHeight="1">
      <c r="A46" s="69" t="s">
        <v>156</v>
      </c>
      <c r="B46" s="69" t="s">
        <v>149</v>
      </c>
      <c r="C46" s="69" t="s">
        <v>159</v>
      </c>
      <c r="D46" s="69" t="s">
        <v>32</v>
      </c>
      <c r="E46" s="12">
        <v>4</v>
      </c>
      <c r="F46" s="12">
        <v>1500</v>
      </c>
      <c r="G46" s="12">
        <f t="shared" si="2"/>
        <v>1500</v>
      </c>
      <c r="H46" s="12">
        <v>1500</v>
      </c>
      <c r="I46" s="12"/>
      <c r="J46" s="60">
        <f t="shared" si="1"/>
        <v>100</v>
      </c>
      <c r="K46" s="12"/>
    </row>
    <row r="47" spans="1:11" ht="21.95" customHeight="1">
      <c r="A47" s="12"/>
      <c r="B47" s="69" t="s">
        <v>101</v>
      </c>
      <c r="C47" s="69" t="s">
        <v>102</v>
      </c>
      <c r="D47" s="69" t="s">
        <v>32</v>
      </c>
      <c r="E47" s="12">
        <v>4</v>
      </c>
      <c r="F47" s="12">
        <v>1500</v>
      </c>
      <c r="G47" s="12">
        <f t="shared" si="2"/>
        <v>2000</v>
      </c>
      <c r="H47" s="12">
        <v>2000</v>
      </c>
      <c r="I47" s="12"/>
      <c r="J47" s="60">
        <f t="shared" si="1"/>
        <v>133.33333333333331</v>
      </c>
      <c r="K47" s="12"/>
    </row>
    <row r="48" spans="1:11" ht="21" customHeight="1">
      <c r="A48" s="130" t="s">
        <v>22</v>
      </c>
      <c r="B48" s="130"/>
      <c r="C48" s="104">
        <f>COUNT(A10:A47)</f>
        <v>15</v>
      </c>
      <c r="D48" s="53"/>
      <c r="E48" s="132" t="s">
        <v>23</v>
      </c>
      <c r="F48" s="132"/>
      <c r="G48" s="132"/>
      <c r="H48" s="132"/>
      <c r="I48" s="132"/>
      <c r="J48" s="132"/>
      <c r="K48" s="132"/>
    </row>
    <row r="49" spans="1:11" ht="21" customHeight="1">
      <c r="A49" s="130" t="s">
        <v>24</v>
      </c>
      <c r="B49" s="130"/>
      <c r="C49" s="104">
        <f>SUM(F10:F47)</f>
        <v>50500</v>
      </c>
      <c r="D49" s="53"/>
      <c r="E49" s="53"/>
      <c r="F49" s="133"/>
      <c r="G49" s="133"/>
      <c r="H49" s="133"/>
      <c r="I49" s="12"/>
      <c r="J49" s="12"/>
      <c r="K49" s="12"/>
    </row>
    <row r="50" spans="1:11" ht="21" customHeight="1">
      <c r="A50" s="130" t="s">
        <v>25</v>
      </c>
      <c r="B50" s="130"/>
      <c r="C50" s="104">
        <f>SUM(H10:H47)</f>
        <v>55741</v>
      </c>
      <c r="D50" s="53"/>
      <c r="E50" s="53"/>
      <c r="F50" s="12"/>
      <c r="G50" s="12"/>
      <c r="H50" s="12"/>
      <c r="I50" s="12"/>
      <c r="J50" s="12"/>
      <c r="K50" s="12"/>
    </row>
    <row r="51" spans="1:11" ht="21" customHeight="1">
      <c r="A51" s="130" t="s">
        <v>26</v>
      </c>
      <c r="B51" s="130"/>
      <c r="C51" s="118">
        <f>SUM(J10:J47)</f>
        <v>4110.4666666666662</v>
      </c>
      <c r="D51" s="53"/>
      <c r="E51" s="53"/>
      <c r="F51" s="133"/>
      <c r="G51" s="133"/>
      <c r="H51" s="133"/>
      <c r="I51" s="133"/>
      <c r="J51" s="12"/>
      <c r="K51" s="133"/>
    </row>
    <row r="52" spans="1:11" ht="21" customHeight="1">
      <c r="A52" s="130" t="s">
        <v>27</v>
      </c>
      <c r="B52" s="130"/>
      <c r="C52" s="104">
        <f>COUNTA(B10:B47)</f>
        <v>38</v>
      </c>
      <c r="D52" s="53"/>
      <c r="E52" s="53"/>
      <c r="F52" s="133"/>
      <c r="G52" s="133"/>
      <c r="H52" s="133"/>
      <c r="I52" s="133"/>
      <c r="J52" s="12"/>
      <c r="K52" s="133"/>
    </row>
    <row r="53" spans="1:11" ht="21" customHeight="1">
      <c r="A53" s="131" t="s">
        <v>28</v>
      </c>
      <c r="B53" s="131"/>
      <c r="C53" s="118">
        <f>C51/C52</f>
        <v>108.17017543859647</v>
      </c>
      <c r="D53" s="53"/>
      <c r="E53" s="53"/>
      <c r="F53" s="133"/>
      <c r="G53" s="133"/>
      <c r="H53" s="133"/>
      <c r="I53" s="133"/>
      <c r="J53" s="12"/>
      <c r="K53" s="133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workbookViewId="0">
      <selection activeCell="B36" sqref="B3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8" width="8.625" customWidth="1"/>
    <col min="9" max="9" width="9" customWidth="1"/>
    <col min="10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38</v>
      </c>
      <c r="C7" s="144"/>
      <c r="D7" s="144"/>
      <c r="E7" s="144"/>
      <c r="F7" s="6" t="s">
        <v>4</v>
      </c>
      <c r="G7" s="144" t="s">
        <v>127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69" t="s">
        <v>32</v>
      </c>
      <c r="E10" s="12"/>
      <c r="F10" s="12"/>
      <c r="G10" s="12">
        <f>SUM(H10+I10)</f>
        <v>0</v>
      </c>
      <c r="H10" s="12"/>
      <c r="I10" s="12"/>
      <c r="J10" s="35" t="e">
        <f t="shared" ref="J10:J31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69" t="s">
        <v>32</v>
      </c>
      <c r="E11" s="12"/>
      <c r="F11" s="12"/>
      <c r="G11" s="12">
        <f t="shared" ref="G11:G31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69" t="s">
        <v>32</v>
      </c>
      <c r="E12" s="12"/>
      <c r="F12" s="12"/>
      <c r="G12" s="12">
        <f t="shared" si="1"/>
        <v>0</v>
      </c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69" t="s">
        <v>32</v>
      </c>
      <c r="E13" s="12"/>
      <c r="F13" s="12"/>
      <c r="G13" s="12">
        <f t="shared" si="1"/>
        <v>0</v>
      </c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69" t="s">
        <v>32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69" t="s">
        <v>32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69" t="s">
        <v>32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69" t="s">
        <v>32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28">
        <v>44861</v>
      </c>
      <c r="B18" s="12"/>
      <c r="C18" s="12"/>
      <c r="D18" s="69" t="s">
        <v>32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28">
        <v>44862</v>
      </c>
      <c r="B19" s="12"/>
      <c r="C19" s="12"/>
      <c r="D19" s="69" t="s">
        <v>32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28">
        <v>44865</v>
      </c>
      <c r="B20" s="12"/>
      <c r="C20" s="12"/>
      <c r="D20" s="69" t="s">
        <v>32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8">
        <v>44866</v>
      </c>
      <c r="B21" s="12"/>
      <c r="C21" s="12"/>
      <c r="D21" s="69" t="s">
        <v>32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8">
        <v>44867</v>
      </c>
      <c r="B22" s="12"/>
      <c r="C22" s="12"/>
      <c r="D22" s="69" t="s">
        <v>32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8">
        <v>44868</v>
      </c>
      <c r="B23" s="12"/>
      <c r="C23" s="12"/>
      <c r="D23" s="69" t="s">
        <v>32</v>
      </c>
      <c r="E23" s="12"/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11" ht="21.95" customHeight="1">
      <c r="A24" s="28">
        <v>44869</v>
      </c>
      <c r="B24" s="69" t="s">
        <v>115</v>
      </c>
      <c r="C24" s="12">
        <v>86902</v>
      </c>
      <c r="D24" s="69" t="s">
        <v>32</v>
      </c>
      <c r="E24" s="12">
        <v>4</v>
      </c>
      <c r="F24" s="12">
        <v>1500</v>
      </c>
      <c r="G24" s="12">
        <f t="shared" si="1"/>
        <v>500</v>
      </c>
      <c r="H24" s="12">
        <v>500</v>
      </c>
      <c r="I24" s="36"/>
      <c r="J24" s="35">
        <f t="shared" si="0"/>
        <v>33.333333333333329</v>
      </c>
      <c r="K24" s="24"/>
    </row>
    <row r="25" spans="1:11" ht="21.95" customHeight="1">
      <c r="B25" s="69" t="s">
        <v>128</v>
      </c>
      <c r="C25" s="69" t="s">
        <v>104</v>
      </c>
      <c r="D25" s="69" t="s">
        <v>32</v>
      </c>
      <c r="E25" s="12">
        <v>4</v>
      </c>
      <c r="F25" s="12">
        <v>1500</v>
      </c>
      <c r="G25" s="12">
        <f t="shared" si="1"/>
        <v>500</v>
      </c>
      <c r="H25" s="12">
        <v>500</v>
      </c>
      <c r="I25" s="12"/>
      <c r="J25" s="35">
        <f t="shared" si="0"/>
        <v>33.333333333333329</v>
      </c>
      <c r="K25" s="24"/>
    </row>
    <row r="26" spans="1:11" ht="21.95" customHeight="1">
      <c r="A26" s="29">
        <v>44872</v>
      </c>
      <c r="B26" s="12"/>
      <c r="C26" s="12"/>
      <c r="D26" s="69" t="s">
        <v>32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29">
        <v>44873</v>
      </c>
      <c r="B27" s="12"/>
      <c r="C27" s="12"/>
      <c r="D27" s="69" t="s">
        <v>32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29">
        <v>44874</v>
      </c>
      <c r="B28" s="12"/>
      <c r="C28" s="12"/>
      <c r="D28" s="69" t="s">
        <v>32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29">
        <v>44875</v>
      </c>
      <c r="B29" s="12"/>
      <c r="C29" s="12"/>
      <c r="D29" s="69" t="s">
        <v>32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29">
        <v>44876</v>
      </c>
      <c r="B30" s="12"/>
      <c r="C30" s="12"/>
      <c r="D30" s="69" t="s">
        <v>32</v>
      </c>
      <c r="E30" s="12"/>
      <c r="F30" s="12"/>
      <c r="G30" s="12">
        <f t="shared" si="1"/>
        <v>0</v>
      </c>
      <c r="H30" s="36"/>
      <c r="I30" s="36"/>
      <c r="J30" s="35" t="e">
        <f t="shared" si="0"/>
        <v>#DIV/0!</v>
      </c>
      <c r="K30" s="24"/>
    </row>
    <row r="31" spans="1:11" ht="21.95" customHeight="1">
      <c r="A31" s="70">
        <v>44879</v>
      </c>
      <c r="B31" s="12"/>
      <c r="C31" s="12"/>
      <c r="D31" s="69" t="s">
        <v>32</v>
      </c>
      <c r="E31" s="12"/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81">
        <v>44880</v>
      </c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4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4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3000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1000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2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31" zoomScale="70" zoomScaleNormal="70" workbookViewId="0">
      <selection activeCell="F7" sqref="F7"/>
    </sheetView>
  </sheetViews>
  <sheetFormatPr defaultColWidth="9" defaultRowHeight="15.75"/>
  <cols>
    <col min="1" max="1" width="12.5" customWidth="1"/>
    <col min="2" max="2" width="15.875" customWidth="1"/>
    <col min="3" max="3" width="13.125" customWidth="1"/>
    <col min="4" max="4" width="11.75" customWidth="1"/>
    <col min="5" max="5" width="10" customWidth="1"/>
    <col min="6" max="10" width="8.625" customWidth="1"/>
    <col min="11" max="11" width="13.37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39</v>
      </c>
      <c r="C7" s="144"/>
      <c r="D7" s="144"/>
      <c r="E7" s="144"/>
      <c r="F7" s="6" t="s">
        <v>4</v>
      </c>
      <c r="G7" s="153" t="s">
        <v>161</v>
      </c>
      <c r="H7" s="153"/>
      <c r="I7" s="153"/>
      <c r="J7" s="153"/>
      <c r="K7" s="154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 t="s">
        <v>143</v>
      </c>
      <c r="C10" s="160" t="s">
        <v>117</v>
      </c>
      <c r="D10" s="12" t="s">
        <v>21</v>
      </c>
      <c r="E10" s="12">
        <v>8</v>
      </c>
      <c r="F10" s="38">
        <v>705</v>
      </c>
      <c r="G10" s="38">
        <f>SUM(H10+I10)</f>
        <v>205</v>
      </c>
      <c r="H10" s="38">
        <v>205</v>
      </c>
      <c r="I10" s="12"/>
      <c r="J10" s="35">
        <f t="shared" ref="J10:J19" si="0">H10/F10*100</f>
        <v>29.078014184397162</v>
      </c>
      <c r="K10" s="24"/>
    </row>
    <row r="11" spans="1:11" ht="21.95" customHeight="1">
      <c r="A11" s="28">
        <v>44852</v>
      </c>
      <c r="B11" s="12" t="s">
        <v>130</v>
      </c>
      <c r="C11" s="12">
        <v>22500</v>
      </c>
      <c r="D11" s="12" t="s">
        <v>21</v>
      </c>
      <c r="E11" s="12">
        <v>8</v>
      </c>
      <c r="F11" s="38">
        <v>3040</v>
      </c>
      <c r="G11" s="38">
        <f>SUM(H11+I11)</f>
        <v>2026</v>
      </c>
      <c r="H11" s="12">
        <v>2026</v>
      </c>
      <c r="I11" s="12"/>
      <c r="J11" s="35">
        <f>H11/F11*100</f>
        <v>66.644736842105274</v>
      </c>
      <c r="K11" s="24"/>
    </row>
    <row r="12" spans="1:11" ht="21.95" customHeight="1">
      <c r="A12" s="28">
        <v>44853</v>
      </c>
      <c r="B12" s="126" t="s">
        <v>130</v>
      </c>
      <c r="C12" s="126">
        <v>22500</v>
      </c>
      <c r="D12" s="126" t="s">
        <v>21</v>
      </c>
      <c r="E12" s="126">
        <v>8</v>
      </c>
      <c r="F12" s="38">
        <v>3040</v>
      </c>
      <c r="G12" s="38">
        <f>SUM(H12+I12)</f>
        <v>2026</v>
      </c>
      <c r="H12" s="126">
        <v>2026</v>
      </c>
      <c r="I12" s="126"/>
      <c r="J12" s="35">
        <f t="shared" ref="J12:J13" si="1">H12/F12*100</f>
        <v>66.644736842105274</v>
      </c>
      <c r="K12" s="24"/>
    </row>
    <row r="13" spans="1:11" ht="21.95" customHeight="1">
      <c r="A13" s="28">
        <v>44854</v>
      </c>
      <c r="B13" s="126" t="s">
        <v>130</v>
      </c>
      <c r="C13" s="126">
        <v>22500</v>
      </c>
      <c r="D13" s="126" t="s">
        <v>21</v>
      </c>
      <c r="E13" s="126">
        <v>8</v>
      </c>
      <c r="F13" s="38">
        <v>3040</v>
      </c>
      <c r="G13" s="38">
        <f>SUM(H13+I13)</f>
        <v>2026</v>
      </c>
      <c r="H13" s="126">
        <v>2026</v>
      </c>
      <c r="I13" s="126"/>
      <c r="J13" s="35">
        <f t="shared" si="1"/>
        <v>66.644736842105274</v>
      </c>
      <c r="K13" s="24"/>
    </row>
    <row r="14" spans="1:11" ht="21.95" customHeight="1">
      <c r="A14" s="29">
        <v>44855</v>
      </c>
      <c r="B14" s="69" t="s">
        <v>116</v>
      </c>
      <c r="C14" s="160" t="s">
        <v>117</v>
      </c>
      <c r="D14" s="126" t="s">
        <v>21</v>
      </c>
      <c r="E14" s="126">
        <v>8</v>
      </c>
      <c r="F14" s="38">
        <v>704</v>
      </c>
      <c r="G14" s="38">
        <f t="shared" ref="G14:G19" si="2">SUM(H14+I14)</f>
        <v>304</v>
      </c>
      <c r="H14" s="38">
        <v>304</v>
      </c>
      <c r="I14" s="126"/>
      <c r="J14" s="35">
        <f t="shared" si="0"/>
        <v>43.18181818181818</v>
      </c>
      <c r="K14" s="24"/>
    </row>
    <row r="15" spans="1:11" ht="21.95" customHeight="1">
      <c r="A15" s="71">
        <v>44858</v>
      </c>
      <c r="B15" s="69" t="s">
        <v>116</v>
      </c>
      <c r="C15" s="160" t="s">
        <v>117</v>
      </c>
      <c r="D15" s="126" t="s">
        <v>21</v>
      </c>
      <c r="E15" s="126">
        <v>8</v>
      </c>
      <c r="F15" s="38">
        <v>704</v>
      </c>
      <c r="G15" s="38">
        <f t="shared" si="2"/>
        <v>408</v>
      </c>
      <c r="H15" s="38">
        <v>408</v>
      </c>
      <c r="I15" s="126"/>
      <c r="J15" s="35">
        <f t="shared" si="0"/>
        <v>57.95454545454546</v>
      </c>
      <c r="K15" s="24"/>
    </row>
    <row r="16" spans="1:11" ht="21.95" customHeight="1">
      <c r="A16" s="71">
        <v>44859</v>
      </c>
      <c r="B16" s="69" t="s">
        <v>130</v>
      </c>
      <c r="C16" s="160" t="s">
        <v>160</v>
      </c>
      <c r="D16" s="126" t="s">
        <v>21</v>
      </c>
      <c r="E16" s="126">
        <v>8</v>
      </c>
      <c r="F16" s="38">
        <v>3040</v>
      </c>
      <c r="G16" s="38">
        <f t="shared" si="2"/>
        <v>1920</v>
      </c>
      <c r="H16" s="38">
        <v>1920</v>
      </c>
      <c r="I16" s="126"/>
      <c r="J16" s="35">
        <f t="shared" si="0"/>
        <v>63.157894736842103</v>
      </c>
      <c r="K16" s="24"/>
    </row>
    <row r="17" spans="1:11" ht="21.95" customHeight="1">
      <c r="A17" s="28">
        <v>44860</v>
      </c>
      <c r="B17" s="69" t="s">
        <v>130</v>
      </c>
      <c r="C17" s="160" t="s">
        <v>160</v>
      </c>
      <c r="D17" s="126" t="s">
        <v>21</v>
      </c>
      <c r="E17" s="126">
        <v>8</v>
      </c>
      <c r="F17" s="38">
        <v>3040</v>
      </c>
      <c r="G17" s="38">
        <f t="shared" si="2"/>
        <v>2026</v>
      </c>
      <c r="H17" s="38">
        <v>2026</v>
      </c>
      <c r="I17" s="126"/>
      <c r="J17" s="35">
        <f t="shared" si="0"/>
        <v>66.644736842105274</v>
      </c>
      <c r="K17" s="24"/>
    </row>
    <row r="18" spans="1:11" ht="21.95" customHeight="1">
      <c r="A18" s="71">
        <v>44861</v>
      </c>
      <c r="B18" s="69" t="s">
        <v>130</v>
      </c>
      <c r="C18" s="160" t="s">
        <v>160</v>
      </c>
      <c r="D18" s="126" t="s">
        <v>21</v>
      </c>
      <c r="E18" s="126">
        <v>8</v>
      </c>
      <c r="F18" s="38">
        <v>3040</v>
      </c>
      <c r="G18" s="38">
        <f t="shared" si="2"/>
        <v>1560</v>
      </c>
      <c r="H18" s="38">
        <v>1560</v>
      </c>
      <c r="I18" s="126"/>
      <c r="J18" s="35">
        <f t="shared" si="0"/>
        <v>51.315789473684212</v>
      </c>
      <c r="K18" s="24"/>
    </row>
    <row r="19" spans="1:11" ht="21.95" customHeight="1">
      <c r="A19" s="71">
        <v>44862</v>
      </c>
      <c r="B19" s="69" t="s">
        <v>130</v>
      </c>
      <c r="C19" s="160" t="s">
        <v>160</v>
      </c>
      <c r="D19" s="126" t="s">
        <v>21</v>
      </c>
      <c r="E19" s="126">
        <v>8</v>
      </c>
      <c r="F19" s="38">
        <v>3040</v>
      </c>
      <c r="G19" s="38">
        <f t="shared" si="2"/>
        <v>1042</v>
      </c>
      <c r="H19" s="38">
        <v>1042</v>
      </c>
      <c r="I19" s="126"/>
      <c r="J19" s="35">
        <f t="shared" si="0"/>
        <v>34.276315789473685</v>
      </c>
      <c r="K19" s="24"/>
    </row>
    <row r="20" spans="1:11" ht="21.95" customHeight="1">
      <c r="A20" s="28">
        <v>44865</v>
      </c>
      <c r="B20" s="69" t="s">
        <v>130</v>
      </c>
      <c r="C20" s="160" t="s">
        <v>160</v>
      </c>
      <c r="D20" s="126" t="s">
        <v>21</v>
      </c>
      <c r="E20" s="126">
        <v>8</v>
      </c>
      <c r="F20" s="38">
        <v>3040</v>
      </c>
      <c r="G20" s="38">
        <f t="shared" ref="G20:G31" si="3">SUM(H20+I20)</f>
        <v>1042</v>
      </c>
      <c r="H20" s="38">
        <v>1042</v>
      </c>
      <c r="I20" s="126"/>
      <c r="J20" s="35">
        <f t="shared" ref="J20:J31" si="4">H20/F20*100</f>
        <v>34.276315789473685</v>
      </c>
      <c r="K20" s="24"/>
    </row>
    <row r="21" spans="1:11" ht="21.95" customHeight="1">
      <c r="A21" s="28">
        <v>44866</v>
      </c>
      <c r="B21" s="12" t="s">
        <v>130</v>
      </c>
      <c r="C21" s="12">
        <v>22500</v>
      </c>
      <c r="D21" s="126" t="s">
        <v>21</v>
      </c>
      <c r="E21" s="126">
        <v>8</v>
      </c>
      <c r="F21" s="38">
        <v>3040</v>
      </c>
      <c r="G21" s="38">
        <f t="shared" si="3"/>
        <v>2320</v>
      </c>
      <c r="H21" s="38">
        <v>2320</v>
      </c>
      <c r="I21" s="12"/>
      <c r="J21" s="35">
        <f t="shared" si="4"/>
        <v>76.31578947368422</v>
      </c>
      <c r="K21" s="24"/>
    </row>
    <row r="22" spans="1:11" ht="21.95" customHeight="1">
      <c r="A22" s="28">
        <v>44867</v>
      </c>
      <c r="B22" s="12" t="s">
        <v>130</v>
      </c>
      <c r="C22" s="12">
        <v>22500</v>
      </c>
      <c r="D22" s="12" t="s">
        <v>21</v>
      </c>
      <c r="E22" s="12">
        <v>8</v>
      </c>
      <c r="F22" s="38">
        <v>3040</v>
      </c>
      <c r="G22" s="38">
        <f t="shared" si="3"/>
        <v>2400</v>
      </c>
      <c r="H22" s="38">
        <v>2400</v>
      </c>
      <c r="I22" s="12"/>
      <c r="J22" s="35">
        <f t="shared" si="4"/>
        <v>78.94736842105263</v>
      </c>
      <c r="K22" s="24"/>
    </row>
    <row r="23" spans="1:11" ht="21.95" customHeight="1">
      <c r="A23" s="28">
        <v>44868</v>
      </c>
      <c r="B23" s="12" t="s">
        <v>130</v>
      </c>
      <c r="C23" s="12">
        <v>22500</v>
      </c>
      <c r="D23" s="12" t="s">
        <v>21</v>
      </c>
      <c r="E23" s="12">
        <v>8</v>
      </c>
      <c r="F23" s="38">
        <v>3040</v>
      </c>
      <c r="G23" s="38">
        <f t="shared" si="3"/>
        <v>2280</v>
      </c>
      <c r="H23" s="38">
        <v>2280</v>
      </c>
      <c r="I23" s="12"/>
      <c r="J23" s="35">
        <f t="shared" si="4"/>
        <v>75</v>
      </c>
      <c r="K23" s="24"/>
    </row>
    <row r="24" spans="1:11" ht="21.95" customHeight="1">
      <c r="A24" s="28">
        <v>44869</v>
      </c>
      <c r="B24" s="12" t="s">
        <v>130</v>
      </c>
      <c r="C24" s="12">
        <v>22500</v>
      </c>
      <c r="D24" s="12" t="s">
        <v>21</v>
      </c>
      <c r="E24" s="12">
        <v>8</v>
      </c>
      <c r="F24" s="38">
        <v>3040</v>
      </c>
      <c r="G24" s="38">
        <f t="shared" si="3"/>
        <v>2312</v>
      </c>
      <c r="H24" s="38">
        <v>2312</v>
      </c>
      <c r="I24" s="12"/>
      <c r="J24" s="35">
        <f t="shared" si="4"/>
        <v>76.05263157894737</v>
      </c>
      <c r="K24" s="24"/>
    </row>
    <row r="25" spans="1:11" ht="21.95" customHeight="1">
      <c r="A25" s="29">
        <v>44872</v>
      </c>
      <c r="B25" s="12" t="s">
        <v>130</v>
      </c>
      <c r="C25" s="12">
        <v>22500</v>
      </c>
      <c r="D25" s="12" t="s">
        <v>21</v>
      </c>
      <c r="E25" s="12">
        <v>8</v>
      </c>
      <c r="F25" s="38">
        <v>3040</v>
      </c>
      <c r="G25" s="38">
        <f t="shared" si="3"/>
        <v>2240</v>
      </c>
      <c r="H25" s="38">
        <v>2240</v>
      </c>
      <c r="I25" s="12"/>
      <c r="J25" s="35">
        <f t="shared" si="4"/>
        <v>73.68421052631578</v>
      </c>
      <c r="K25" s="24"/>
    </row>
    <row r="26" spans="1:11" ht="21.95" customHeight="1">
      <c r="A26" s="29">
        <v>44873</v>
      </c>
      <c r="B26" s="12" t="s">
        <v>130</v>
      </c>
      <c r="C26" s="12">
        <v>22500</v>
      </c>
      <c r="D26" s="12" t="s">
        <v>162</v>
      </c>
      <c r="E26" s="12">
        <v>8</v>
      </c>
      <c r="F26" s="38">
        <v>3040</v>
      </c>
      <c r="G26" s="38">
        <f t="shared" si="3"/>
        <v>1926</v>
      </c>
      <c r="H26" s="38">
        <v>1926</v>
      </c>
      <c r="I26" s="12"/>
      <c r="J26" s="35">
        <f t="shared" si="4"/>
        <v>63.35526315789474</v>
      </c>
      <c r="K26" s="24"/>
    </row>
    <row r="27" spans="1:11" ht="21.95" customHeight="1">
      <c r="A27" s="29">
        <v>44874</v>
      </c>
      <c r="B27" s="12" t="s">
        <v>130</v>
      </c>
      <c r="C27" s="12">
        <v>22500</v>
      </c>
      <c r="D27" s="12" t="s">
        <v>21</v>
      </c>
      <c r="E27" s="12">
        <v>8</v>
      </c>
      <c r="F27" s="38">
        <v>3040</v>
      </c>
      <c r="G27" s="38">
        <f t="shared" si="3"/>
        <v>2000</v>
      </c>
      <c r="H27" s="38">
        <v>2000</v>
      </c>
      <c r="I27" s="12"/>
      <c r="J27" s="35">
        <f t="shared" si="4"/>
        <v>65.789473684210535</v>
      </c>
      <c r="K27" s="24"/>
    </row>
    <row r="28" spans="1:11" ht="21.95" customHeight="1">
      <c r="A28" s="29">
        <v>44875</v>
      </c>
      <c r="B28" s="12" t="s">
        <v>130</v>
      </c>
      <c r="C28" s="12">
        <v>22500</v>
      </c>
      <c r="D28" s="12" t="s">
        <v>21</v>
      </c>
      <c r="E28" s="12">
        <v>8</v>
      </c>
      <c r="F28" s="38">
        <v>3040</v>
      </c>
      <c r="G28" s="38">
        <f>SUM(H28+I28)</f>
        <v>1680</v>
      </c>
      <c r="H28" s="38">
        <v>1680</v>
      </c>
      <c r="I28" s="12"/>
      <c r="J28" s="35">
        <f t="shared" si="4"/>
        <v>55.26315789473685</v>
      </c>
      <c r="K28" s="24"/>
    </row>
    <row r="29" spans="1:11" ht="21.95" customHeight="1">
      <c r="A29" s="29">
        <v>44876</v>
      </c>
      <c r="B29" s="12" t="s">
        <v>130</v>
      </c>
      <c r="C29" s="12">
        <v>22500</v>
      </c>
      <c r="D29" s="12" t="s">
        <v>21</v>
      </c>
      <c r="E29" s="12">
        <v>8</v>
      </c>
      <c r="F29" s="38">
        <v>3040</v>
      </c>
      <c r="G29" s="38">
        <f>SUM(H29+I29)</f>
        <v>1680</v>
      </c>
      <c r="H29" s="38">
        <v>1680</v>
      </c>
      <c r="I29" s="12"/>
      <c r="J29" s="35">
        <f t="shared" si="4"/>
        <v>55.26315789473685</v>
      </c>
      <c r="K29" s="24"/>
    </row>
    <row r="30" spans="1:11" ht="21.95" customHeight="1">
      <c r="A30" s="29">
        <v>44879</v>
      </c>
      <c r="B30" s="12" t="s">
        <v>130</v>
      </c>
      <c r="C30" s="12">
        <v>22500</v>
      </c>
      <c r="D30" s="12" t="s">
        <v>21</v>
      </c>
      <c r="E30" s="12">
        <v>8</v>
      </c>
      <c r="F30" s="38">
        <v>3040</v>
      </c>
      <c r="G30" s="38">
        <f t="shared" si="3"/>
        <v>1816</v>
      </c>
      <c r="H30" s="38">
        <v>1816</v>
      </c>
      <c r="I30" s="12"/>
      <c r="J30" s="35">
        <f t="shared" si="4"/>
        <v>59.736842105263158</v>
      </c>
      <c r="K30" s="24"/>
    </row>
    <row r="31" spans="1:11" ht="21.95" customHeight="1">
      <c r="A31" s="29">
        <v>44880</v>
      </c>
      <c r="B31" s="12" t="s">
        <v>105</v>
      </c>
      <c r="C31" s="12" t="s">
        <v>123</v>
      </c>
      <c r="D31" s="12" t="s">
        <v>162</v>
      </c>
      <c r="E31" s="12">
        <v>8</v>
      </c>
      <c r="F31" s="38">
        <v>800</v>
      </c>
      <c r="G31" s="38">
        <f t="shared" si="3"/>
        <v>800</v>
      </c>
      <c r="H31" s="38">
        <v>800</v>
      </c>
      <c r="I31" s="12"/>
      <c r="J31" s="35">
        <f t="shared" si="4"/>
        <v>100</v>
      </c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38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38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12"/>
      <c r="H38" s="38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38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38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47"/>
      <c r="C53" s="47"/>
      <c r="D53" s="12"/>
      <c r="E53" s="47"/>
      <c r="F53" s="47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12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12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40" t="s">
        <v>22</v>
      </c>
      <c r="B59" s="140"/>
      <c r="C59" s="14">
        <v>22</v>
      </c>
      <c r="D59" s="15"/>
      <c r="E59" s="137" t="s">
        <v>23</v>
      </c>
      <c r="F59" s="138"/>
      <c r="G59" s="139"/>
      <c r="H59" s="139"/>
      <c r="I59" s="139"/>
      <c r="J59" s="139"/>
      <c r="K59" s="139"/>
    </row>
    <row r="60" spans="1:11" ht="21" customHeight="1">
      <c r="A60" s="140" t="s">
        <v>24</v>
      </c>
      <c r="B60" s="140"/>
      <c r="C60" s="51">
        <f>SUM(F10:F99)</f>
        <v>57633</v>
      </c>
      <c r="D60" s="15"/>
      <c r="E60" s="15"/>
      <c r="F60" s="141"/>
      <c r="G60" s="141"/>
      <c r="H60" s="141"/>
      <c r="I60" s="16"/>
      <c r="J60" s="16"/>
      <c r="K60" s="20"/>
    </row>
    <row r="61" spans="1:11" ht="21" customHeight="1">
      <c r="A61" s="140" t="s">
        <v>25</v>
      </c>
      <c r="B61" s="140"/>
      <c r="C61" s="51">
        <f>SUM(H10:H56)</f>
        <v>36039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2" t="s">
        <v>26</v>
      </c>
      <c r="B62" s="140"/>
      <c r="C62" s="34">
        <f>SUM(J10:J58)</f>
        <v>1359.2275357154979</v>
      </c>
      <c r="D62" s="15"/>
      <c r="E62" s="15"/>
      <c r="F62" s="141"/>
      <c r="G62" s="141"/>
      <c r="H62" s="141"/>
      <c r="I62" s="141"/>
      <c r="J62" s="16"/>
      <c r="K62" s="143"/>
    </row>
    <row r="63" spans="1:11" ht="21" customHeight="1">
      <c r="A63" s="142" t="s">
        <v>27</v>
      </c>
      <c r="B63" s="140"/>
      <c r="C63" s="14">
        <v>44</v>
      </c>
      <c r="D63" s="15"/>
      <c r="E63" s="15"/>
      <c r="F63" s="141"/>
      <c r="G63" s="141"/>
      <c r="H63" s="141"/>
      <c r="I63" s="141"/>
      <c r="J63" s="16"/>
      <c r="K63" s="143"/>
    </row>
    <row r="64" spans="1:11" ht="21" customHeight="1">
      <c r="A64" s="135" t="s">
        <v>28</v>
      </c>
      <c r="B64" s="135"/>
      <c r="C64" s="34">
        <f>C62/C63</f>
        <v>30.891534902624951</v>
      </c>
      <c r="D64" s="15"/>
      <c r="E64" s="15"/>
      <c r="F64" s="141"/>
      <c r="G64" s="141"/>
      <c r="H64" s="141"/>
      <c r="I64" s="141"/>
      <c r="J64" s="16"/>
      <c r="K64" s="143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5" zoomScale="60" zoomScaleNormal="60" workbookViewId="0">
      <selection activeCell="H31" sqref="H31"/>
    </sheetView>
  </sheetViews>
  <sheetFormatPr defaultColWidth="9" defaultRowHeight="15.75"/>
  <cols>
    <col min="1" max="1" width="12.2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40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163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6">
        <f t="shared" ref="G10:G13" si="0">SUM(H10+I10)</f>
        <v>0</v>
      </c>
      <c r="H10" s="12"/>
      <c r="I10" s="12"/>
      <c r="J10" s="35" t="e">
        <f t="shared" ref="J10:J19" si="1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6">
        <f t="shared" si="0"/>
        <v>0</v>
      </c>
      <c r="H11" s="12"/>
      <c r="I11" s="57"/>
      <c r="J11" s="35" t="e">
        <f t="shared" si="1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6">
        <f t="shared" si="0"/>
        <v>0</v>
      </c>
      <c r="H12" s="12"/>
      <c r="I12" s="12"/>
      <c r="J12" s="35" t="e">
        <f t="shared" si="1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6">
        <f t="shared" si="0"/>
        <v>0</v>
      </c>
      <c r="H13" s="12"/>
      <c r="I13" s="12"/>
      <c r="J13" s="35" t="e">
        <f t="shared" si="1"/>
        <v>#DIV/0!</v>
      </c>
      <c r="K13" s="24"/>
    </row>
    <row r="14" spans="1:11" ht="21.95" customHeight="1">
      <c r="A14" s="28">
        <v>44855</v>
      </c>
      <c r="B14" s="69" t="s">
        <v>128</v>
      </c>
      <c r="C14" s="69" t="s">
        <v>104</v>
      </c>
      <c r="D14" s="69" t="s">
        <v>21</v>
      </c>
      <c r="E14" s="126">
        <v>8</v>
      </c>
      <c r="F14" s="126">
        <v>832</v>
      </c>
      <c r="G14" s="126">
        <f t="shared" ref="G14:G19" si="2">SUM(H14+I14)</f>
        <v>280</v>
      </c>
      <c r="H14" s="126">
        <v>280</v>
      </c>
      <c r="I14" s="126"/>
      <c r="J14" s="35">
        <f t="shared" si="1"/>
        <v>33.653846153846153</v>
      </c>
      <c r="K14" s="24"/>
    </row>
    <row r="15" spans="1:11" ht="21.95" customHeight="1">
      <c r="A15" s="28">
        <v>44858</v>
      </c>
      <c r="B15" s="69" t="s">
        <v>128</v>
      </c>
      <c r="C15" s="69" t="s">
        <v>104</v>
      </c>
      <c r="D15" s="69" t="s">
        <v>21</v>
      </c>
      <c r="E15" s="126">
        <v>8</v>
      </c>
      <c r="F15" s="126">
        <v>832</v>
      </c>
      <c r="G15" s="126">
        <f t="shared" si="2"/>
        <v>480</v>
      </c>
      <c r="H15" s="126">
        <v>480</v>
      </c>
      <c r="I15" s="126"/>
      <c r="J15" s="35">
        <f t="shared" si="1"/>
        <v>57.692307692307686</v>
      </c>
      <c r="K15" s="24"/>
    </row>
    <row r="16" spans="1:11" ht="21.95" customHeight="1">
      <c r="A16" s="28">
        <v>44859</v>
      </c>
      <c r="B16" s="69" t="s">
        <v>128</v>
      </c>
      <c r="C16" s="69" t="s">
        <v>104</v>
      </c>
      <c r="D16" s="69" t="s">
        <v>21</v>
      </c>
      <c r="E16" s="126">
        <v>8</v>
      </c>
      <c r="F16" s="126">
        <v>832</v>
      </c>
      <c r="G16" s="126">
        <f t="shared" si="2"/>
        <v>480</v>
      </c>
      <c r="H16">
        <v>480</v>
      </c>
      <c r="I16" s="126"/>
      <c r="J16" s="35">
        <f>I16/F16*100</f>
        <v>0</v>
      </c>
      <c r="K16" s="24"/>
    </row>
    <row r="17" spans="1:11" ht="21.95" customHeight="1">
      <c r="A17" s="28">
        <v>44860</v>
      </c>
      <c r="B17" s="69" t="s">
        <v>128</v>
      </c>
      <c r="C17" s="69" t="s">
        <v>104</v>
      </c>
      <c r="D17" s="69" t="s">
        <v>21</v>
      </c>
      <c r="E17" s="126">
        <v>8</v>
      </c>
      <c r="F17" s="126">
        <v>832</v>
      </c>
      <c r="G17" s="126">
        <f t="shared" si="2"/>
        <v>635</v>
      </c>
      <c r="H17" s="126">
        <v>635</v>
      </c>
      <c r="I17" s="126"/>
      <c r="J17" s="35">
        <f t="shared" si="1"/>
        <v>76.322115384615387</v>
      </c>
      <c r="K17" s="24"/>
    </row>
    <row r="18" spans="1:11" ht="21.95" customHeight="1">
      <c r="A18" s="29">
        <v>44861</v>
      </c>
      <c r="B18" s="69" t="s">
        <v>128</v>
      </c>
      <c r="C18" s="69" t="s">
        <v>104</v>
      </c>
      <c r="D18" s="69" t="s">
        <v>21</v>
      </c>
      <c r="E18" s="126">
        <v>8</v>
      </c>
      <c r="F18" s="126">
        <v>832</v>
      </c>
      <c r="G18" s="126">
        <f t="shared" si="2"/>
        <v>632</v>
      </c>
      <c r="H18" s="126">
        <v>632</v>
      </c>
      <c r="I18" s="126"/>
      <c r="J18" s="35">
        <f t="shared" si="1"/>
        <v>75.961538461538453</v>
      </c>
      <c r="K18" s="24"/>
    </row>
    <row r="19" spans="1:11" ht="21.95" customHeight="1">
      <c r="A19" s="29">
        <v>44862</v>
      </c>
      <c r="B19" s="69" t="s">
        <v>128</v>
      </c>
      <c r="C19" s="69" t="s">
        <v>104</v>
      </c>
      <c r="D19" s="69" t="s">
        <v>21</v>
      </c>
      <c r="E19" s="126">
        <v>8</v>
      </c>
      <c r="F19" s="126">
        <v>832</v>
      </c>
      <c r="G19" s="126">
        <f t="shared" si="2"/>
        <v>423</v>
      </c>
      <c r="H19" s="126">
        <v>415</v>
      </c>
      <c r="I19" s="126">
        <v>8</v>
      </c>
      <c r="J19" s="35">
        <f t="shared" si="1"/>
        <v>49.879807692307693</v>
      </c>
      <c r="K19" s="24"/>
    </row>
    <row r="20" spans="1:11" ht="21.95" customHeight="1">
      <c r="A20" s="28">
        <v>44865</v>
      </c>
      <c r="B20" s="69" t="s">
        <v>128</v>
      </c>
      <c r="C20" s="69" t="s">
        <v>104</v>
      </c>
      <c r="D20" s="69" t="s">
        <v>21</v>
      </c>
      <c r="E20" s="126">
        <v>8</v>
      </c>
      <c r="F20" s="126">
        <v>832</v>
      </c>
      <c r="G20" s="126">
        <f t="shared" ref="G20" si="3">SUM(H20+I20)</f>
        <v>423</v>
      </c>
      <c r="H20" s="126">
        <v>415</v>
      </c>
      <c r="I20" s="126">
        <v>8</v>
      </c>
      <c r="J20" s="35">
        <f t="shared" ref="J20:J25" si="4">H20/F20*100</f>
        <v>49.879807692307693</v>
      </c>
      <c r="K20" s="24"/>
    </row>
    <row r="21" spans="1:11" ht="21.95" customHeight="1">
      <c r="A21" s="28">
        <v>44866</v>
      </c>
      <c r="B21" s="69" t="s">
        <v>128</v>
      </c>
      <c r="C21" s="69" t="s">
        <v>104</v>
      </c>
      <c r="D21" s="69" t="s">
        <v>21</v>
      </c>
      <c r="E21" s="12">
        <v>8</v>
      </c>
      <c r="F21" s="12">
        <v>832</v>
      </c>
      <c r="G21" s="12"/>
      <c r="H21" s="12">
        <v>648</v>
      </c>
      <c r="I21" s="12"/>
      <c r="J21" s="35">
        <f t="shared" si="4"/>
        <v>77.884615384615387</v>
      </c>
      <c r="K21" s="24"/>
    </row>
    <row r="22" spans="1:11" ht="21.95" customHeight="1">
      <c r="A22" s="28">
        <v>44867</v>
      </c>
      <c r="B22" s="69" t="s">
        <v>128</v>
      </c>
      <c r="C22" s="69" t="s">
        <v>104</v>
      </c>
      <c r="D22" s="69" t="s">
        <v>21</v>
      </c>
      <c r="E22" s="12">
        <v>8</v>
      </c>
      <c r="F22" s="12">
        <v>832</v>
      </c>
      <c r="G22" s="12"/>
      <c r="H22" s="12">
        <v>640</v>
      </c>
      <c r="I22" s="12"/>
      <c r="J22" s="35">
        <f t="shared" si="4"/>
        <v>76.923076923076934</v>
      </c>
      <c r="K22" s="24"/>
    </row>
    <row r="23" spans="1:11" ht="21.95" customHeight="1">
      <c r="A23" s="28">
        <v>44868</v>
      </c>
      <c r="B23" s="69" t="s">
        <v>128</v>
      </c>
      <c r="C23" s="69" t="s">
        <v>104</v>
      </c>
      <c r="D23" s="69" t="s">
        <v>21</v>
      </c>
      <c r="E23" s="12">
        <v>8</v>
      </c>
      <c r="F23" s="12">
        <v>832</v>
      </c>
      <c r="G23" s="36"/>
      <c r="H23" s="36">
        <v>640</v>
      </c>
      <c r="I23" s="36"/>
      <c r="J23" s="35">
        <f t="shared" si="4"/>
        <v>76.923076923076934</v>
      </c>
      <c r="K23" s="24"/>
    </row>
    <row r="24" spans="1:11" ht="21.95" customHeight="1">
      <c r="A24" s="28">
        <v>44869</v>
      </c>
      <c r="B24" s="69" t="s">
        <v>128</v>
      </c>
      <c r="C24" s="69" t="s">
        <v>104</v>
      </c>
      <c r="D24" s="69" t="s">
        <v>21</v>
      </c>
      <c r="E24" s="12">
        <v>8</v>
      </c>
      <c r="F24" s="12">
        <v>832</v>
      </c>
      <c r="G24" s="12"/>
      <c r="H24" s="12">
        <v>648</v>
      </c>
      <c r="I24" s="12"/>
      <c r="J24" s="35">
        <f t="shared" si="4"/>
        <v>77.884615384615387</v>
      </c>
      <c r="K24" s="24"/>
    </row>
    <row r="25" spans="1:11" ht="21.95" customHeight="1">
      <c r="A25" s="29">
        <v>44872</v>
      </c>
      <c r="B25" s="69" t="s">
        <v>128</v>
      </c>
      <c r="C25" s="69" t="s">
        <v>104</v>
      </c>
      <c r="D25" s="69" t="s">
        <v>21</v>
      </c>
      <c r="E25" s="12">
        <v>8</v>
      </c>
      <c r="F25" s="12">
        <v>832</v>
      </c>
      <c r="G25" s="12"/>
      <c r="H25" s="12">
        <v>800</v>
      </c>
      <c r="I25" s="12"/>
      <c r="J25" s="35">
        <f t="shared" si="4"/>
        <v>96.15384615384616</v>
      </c>
      <c r="K25" s="24"/>
    </row>
    <row r="26" spans="1:11" ht="21.95" customHeight="1">
      <c r="A26" s="29">
        <v>44873</v>
      </c>
      <c r="B26" s="69" t="s">
        <v>128</v>
      </c>
      <c r="C26" s="69" t="s">
        <v>104</v>
      </c>
      <c r="D26" s="69" t="s">
        <v>21</v>
      </c>
      <c r="E26" s="126">
        <v>8</v>
      </c>
      <c r="F26" s="126">
        <v>832</v>
      </c>
      <c r="G26" s="12"/>
      <c r="H26" s="12">
        <v>706</v>
      </c>
      <c r="I26" s="12"/>
      <c r="J26" s="35"/>
      <c r="K26" s="24"/>
    </row>
    <row r="27" spans="1:11" ht="21.95" customHeight="1">
      <c r="A27" s="29">
        <v>44874</v>
      </c>
      <c r="B27" s="69" t="s">
        <v>128</v>
      </c>
      <c r="C27" s="69" t="s">
        <v>104</v>
      </c>
      <c r="D27" s="69" t="s">
        <v>21</v>
      </c>
      <c r="E27" s="126">
        <v>8</v>
      </c>
      <c r="F27" s="126">
        <v>832</v>
      </c>
      <c r="G27" s="12"/>
      <c r="H27" s="12">
        <v>720</v>
      </c>
      <c r="I27" s="12"/>
      <c r="J27" s="35"/>
      <c r="K27" s="24"/>
    </row>
    <row r="28" spans="1:11" ht="21.95" customHeight="1">
      <c r="A28" s="29">
        <v>44875</v>
      </c>
      <c r="B28" s="69" t="s">
        <v>128</v>
      </c>
      <c r="C28" s="69" t="s">
        <v>104</v>
      </c>
      <c r="D28" s="69" t="s">
        <v>21</v>
      </c>
      <c r="E28" s="12">
        <v>8</v>
      </c>
      <c r="F28" s="12">
        <v>832</v>
      </c>
      <c r="G28" s="12"/>
      <c r="H28" s="12">
        <v>824</v>
      </c>
      <c r="I28" s="12"/>
      <c r="J28" s="35"/>
      <c r="K28" s="24"/>
    </row>
    <row r="29" spans="1:11" ht="21.95" customHeight="1">
      <c r="A29" s="29">
        <v>44876</v>
      </c>
      <c r="B29" s="69" t="s">
        <v>128</v>
      </c>
      <c r="C29" s="69" t="s">
        <v>104</v>
      </c>
      <c r="D29" s="69" t="s">
        <v>21</v>
      </c>
      <c r="E29" s="126">
        <v>8</v>
      </c>
      <c r="F29" s="126">
        <v>832</v>
      </c>
      <c r="G29" s="126"/>
      <c r="H29" s="126">
        <v>824</v>
      </c>
      <c r="I29" s="12"/>
      <c r="J29" s="35"/>
      <c r="K29" s="24"/>
    </row>
    <row r="30" spans="1:11" ht="21.95" customHeight="1">
      <c r="A30" s="29">
        <v>44879</v>
      </c>
      <c r="B30" s="69" t="s">
        <v>128</v>
      </c>
      <c r="C30" s="69" t="s">
        <v>104</v>
      </c>
      <c r="D30" s="69" t="s">
        <v>21</v>
      </c>
      <c r="E30" s="12">
        <v>8</v>
      </c>
      <c r="F30" s="12">
        <v>832</v>
      </c>
      <c r="G30" s="12"/>
      <c r="H30" s="12">
        <v>832</v>
      </c>
      <c r="I30" s="12"/>
      <c r="J30" s="35"/>
      <c r="K30" s="24"/>
    </row>
    <row r="31" spans="1:11" ht="21.95" customHeight="1">
      <c r="A31" s="29">
        <v>44880</v>
      </c>
      <c r="B31" s="69" t="s">
        <v>128</v>
      </c>
      <c r="C31" s="69" t="s">
        <v>104</v>
      </c>
      <c r="D31" s="69" t="s">
        <v>21</v>
      </c>
      <c r="E31" s="12">
        <v>8</v>
      </c>
      <c r="F31" s="12">
        <v>832</v>
      </c>
      <c r="G31" s="12"/>
      <c r="H31" s="36">
        <v>832</v>
      </c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14976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11451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18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25" zoomScale="115" zoomScaleNormal="115" workbookViewId="0">
      <selection activeCell="A10" sqref="A10:A31"/>
    </sheetView>
  </sheetViews>
  <sheetFormatPr defaultColWidth="9" defaultRowHeight="15.75"/>
  <cols>
    <col min="1" max="1" width="11.25" customWidth="1"/>
    <col min="2" max="2" width="17.25" customWidth="1"/>
    <col min="3" max="3" width="17.125" customWidth="1"/>
    <col min="4" max="4" width="13.125" customWidth="1"/>
    <col min="5" max="5" width="7.5" customWidth="1"/>
    <col min="6" max="10" width="8.625" customWidth="1"/>
    <col min="11" max="11" width="12.87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41</v>
      </c>
      <c r="C7" s="144"/>
      <c r="D7" s="144"/>
      <c r="E7" s="144"/>
      <c r="F7" s="6" t="s">
        <v>4</v>
      </c>
      <c r="G7" s="153" t="s">
        <v>5</v>
      </c>
      <c r="H7" s="153"/>
      <c r="I7" s="153"/>
      <c r="J7" s="153"/>
      <c r="K7" s="154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31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57"/>
      <c r="C10" s="57"/>
      <c r="D10" s="12" t="s">
        <v>32</v>
      </c>
      <c r="E10" s="12"/>
      <c r="F10" s="38"/>
      <c r="G10" s="38"/>
      <c r="H10" s="38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57"/>
      <c r="C11" s="57"/>
      <c r="D11" s="12" t="s">
        <v>32</v>
      </c>
      <c r="E11" s="12"/>
      <c r="F11" s="38"/>
      <c r="G11" s="38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57"/>
      <c r="C12" s="57"/>
      <c r="D12" s="12" t="s">
        <v>32</v>
      </c>
      <c r="E12" s="12"/>
      <c r="F12" s="38"/>
      <c r="G12" s="38"/>
      <c r="H12" s="38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57"/>
      <c r="C13" s="57"/>
      <c r="D13" s="12" t="s">
        <v>32</v>
      </c>
      <c r="E13" s="12"/>
      <c r="F13" s="38"/>
      <c r="G13" s="38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57"/>
      <c r="C14" s="57"/>
      <c r="D14" s="12" t="s">
        <v>32</v>
      </c>
      <c r="E14" s="12"/>
      <c r="F14" s="38"/>
      <c r="G14" s="38"/>
      <c r="H14" s="38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57"/>
      <c r="C15" s="57"/>
      <c r="D15" s="12" t="s">
        <v>32</v>
      </c>
      <c r="E15" s="12"/>
      <c r="F15" s="38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57"/>
      <c r="C16" s="57"/>
      <c r="D16" s="12" t="s">
        <v>32</v>
      </c>
      <c r="E16" s="12"/>
      <c r="F16" s="38"/>
      <c r="G16" s="38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57"/>
      <c r="C17" s="57"/>
      <c r="D17" s="12"/>
      <c r="E17" s="12"/>
      <c r="F17" s="38"/>
      <c r="G17" s="38"/>
      <c r="H17" s="38"/>
      <c r="I17" s="12"/>
      <c r="J17" s="35"/>
      <c r="K17" s="24"/>
    </row>
    <row r="18" spans="1:11" ht="21.95" customHeight="1">
      <c r="A18" s="28">
        <v>44861</v>
      </c>
      <c r="B18" s="57"/>
      <c r="C18" s="57"/>
      <c r="D18" s="12"/>
      <c r="E18" s="12"/>
      <c r="F18" s="38"/>
      <c r="G18" s="38"/>
      <c r="H18" s="38"/>
      <c r="I18" s="12"/>
      <c r="J18" s="35"/>
      <c r="K18" s="24"/>
    </row>
    <row r="19" spans="1:11" ht="21.95" customHeight="1">
      <c r="A19" s="28">
        <v>44862</v>
      </c>
      <c r="B19" s="57"/>
      <c r="C19" s="57"/>
      <c r="D19" s="12"/>
      <c r="E19" s="12"/>
      <c r="F19" s="38"/>
      <c r="G19" s="38"/>
      <c r="H19" s="38"/>
      <c r="I19" s="12"/>
      <c r="J19" s="35"/>
      <c r="K19" s="24"/>
    </row>
    <row r="20" spans="1:11" ht="21.95" customHeight="1">
      <c r="A20" s="28">
        <v>44865</v>
      </c>
      <c r="B20" s="57"/>
      <c r="C20" s="57"/>
      <c r="D20" s="12"/>
      <c r="E20" s="12"/>
      <c r="F20" s="38"/>
      <c r="G20" s="38"/>
      <c r="H20" s="38"/>
      <c r="I20" s="12"/>
      <c r="J20" s="35"/>
      <c r="K20" s="24"/>
    </row>
    <row r="21" spans="1:11" ht="21.95" customHeight="1">
      <c r="A21" s="28">
        <v>44866</v>
      </c>
      <c r="B21" s="57"/>
      <c r="C21" s="57"/>
      <c r="D21" s="12"/>
      <c r="E21" s="12"/>
      <c r="F21" s="38"/>
      <c r="G21" s="38"/>
      <c r="H21" s="38"/>
      <c r="I21" s="12"/>
      <c r="J21" s="35"/>
      <c r="K21" s="24"/>
    </row>
    <row r="22" spans="1:11" ht="21.95" customHeight="1">
      <c r="A22" s="28">
        <v>44867</v>
      </c>
      <c r="B22" s="57"/>
      <c r="C22" s="57"/>
      <c r="D22" s="12"/>
      <c r="E22" s="12"/>
      <c r="F22" s="38"/>
      <c r="G22" s="38"/>
      <c r="H22" s="38"/>
      <c r="I22" s="12"/>
      <c r="J22" s="35"/>
      <c r="K22" s="24"/>
    </row>
    <row r="23" spans="1:11" ht="21.95" customHeight="1">
      <c r="A23" s="28">
        <v>44868</v>
      </c>
      <c r="B23" s="57"/>
      <c r="C23" s="57"/>
      <c r="D23" s="12"/>
      <c r="E23" s="12"/>
      <c r="F23" s="38"/>
      <c r="G23" s="38"/>
      <c r="H23" s="38"/>
      <c r="I23" s="12"/>
      <c r="J23" s="35"/>
      <c r="K23" s="24"/>
    </row>
    <row r="24" spans="1:11" ht="21.95" customHeight="1">
      <c r="A24" s="28">
        <v>44869</v>
      </c>
      <c r="B24" s="57"/>
      <c r="C24" s="57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9">
        <v>44872</v>
      </c>
      <c r="B25" s="57"/>
      <c r="C25" s="57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29">
        <v>44873</v>
      </c>
      <c r="B26" s="57"/>
      <c r="C26" s="57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29">
        <v>44874</v>
      </c>
      <c r="B27" s="57"/>
      <c r="C27" s="57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29">
        <v>44875</v>
      </c>
      <c r="B28" s="57"/>
      <c r="C28" s="57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29">
        <v>44876</v>
      </c>
      <c r="B29" s="57"/>
      <c r="C29" s="57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29">
        <v>44879</v>
      </c>
      <c r="B30" s="57"/>
      <c r="C30" s="57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29">
        <v>44880</v>
      </c>
      <c r="B31" s="57"/>
      <c r="C31" s="57"/>
      <c r="D31" s="12"/>
      <c r="E31" s="12"/>
      <c r="F31" s="38"/>
      <c r="G31" s="38"/>
      <c r="H31" s="38"/>
      <c r="I31" s="12"/>
      <c r="J31" s="35"/>
      <c r="K31" s="24"/>
    </row>
    <row r="32" spans="1:11" ht="21.95" customHeight="1">
      <c r="A32" s="62"/>
      <c r="B32" s="57"/>
      <c r="C32" s="57"/>
      <c r="D32" s="12"/>
      <c r="E32" s="12"/>
      <c r="F32" s="38"/>
      <c r="G32" s="12"/>
      <c r="H32" s="38"/>
      <c r="I32" s="12"/>
      <c r="J32" s="35"/>
      <c r="K32" s="24"/>
    </row>
    <row r="33" spans="1:11" ht="21.95" customHeight="1">
      <c r="A33" s="63"/>
      <c r="B33" s="57"/>
      <c r="C33" s="57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62"/>
      <c r="B34" s="57"/>
      <c r="C34" s="57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64"/>
      <c r="B35" s="57"/>
      <c r="C35" s="57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63"/>
      <c r="B36" s="57"/>
      <c r="C36" s="57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64"/>
      <c r="B37" s="57"/>
      <c r="C37" s="57"/>
      <c r="D37" s="12"/>
      <c r="E37" s="12"/>
      <c r="F37" s="38"/>
      <c r="G37" s="36"/>
      <c r="H37" s="36"/>
      <c r="I37" s="36"/>
      <c r="J37" s="35"/>
      <c r="K37" s="24"/>
    </row>
    <row r="38" spans="1:11" ht="21.95" customHeight="1">
      <c r="A38" s="63"/>
      <c r="B38" s="57"/>
      <c r="C38" s="57"/>
      <c r="D38" s="12"/>
      <c r="E38" s="12"/>
      <c r="F38" s="38"/>
      <c r="G38" s="38"/>
      <c r="H38" s="38"/>
      <c r="I38" s="12"/>
      <c r="J38" s="35"/>
      <c r="K38" s="24"/>
    </row>
    <row r="39" spans="1:11" ht="21.95" customHeight="1">
      <c r="A39" s="64"/>
      <c r="B39" s="57"/>
      <c r="C39" s="57"/>
      <c r="D39" s="12"/>
      <c r="E39" s="12"/>
      <c r="F39" s="38"/>
      <c r="G39" s="12"/>
      <c r="H39" s="12"/>
      <c r="I39" s="12"/>
      <c r="J39" s="35"/>
      <c r="K39" s="24"/>
    </row>
    <row r="40" spans="1:11" ht="21.95" customHeight="1">
      <c r="A40" s="63"/>
      <c r="B40" s="57"/>
      <c r="C40" s="57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64"/>
      <c r="B41" s="57"/>
      <c r="C41" s="57"/>
      <c r="D41" s="12"/>
      <c r="E41" s="12"/>
      <c r="F41" s="38"/>
      <c r="G41" s="12"/>
      <c r="H41" s="12"/>
      <c r="I41" s="12"/>
      <c r="J41" s="35"/>
      <c r="K41" s="24"/>
    </row>
    <row r="42" spans="1:11" ht="21.95" customHeight="1">
      <c r="A42" s="64"/>
      <c r="B42" s="57"/>
      <c r="C42" s="57"/>
      <c r="D42" s="12"/>
      <c r="E42" s="12"/>
      <c r="F42" s="38"/>
      <c r="G42" s="38"/>
      <c r="H42" s="38"/>
      <c r="I42" s="12"/>
      <c r="J42" s="35"/>
      <c r="K42" s="24"/>
    </row>
    <row r="43" spans="1:11" ht="21.95" customHeight="1">
      <c r="A43" s="64"/>
      <c r="B43" s="57"/>
      <c r="C43" s="57"/>
      <c r="D43" s="12"/>
      <c r="E43" s="12"/>
      <c r="F43" s="38"/>
      <c r="G43" s="38"/>
      <c r="H43" s="38"/>
      <c r="I43" s="12"/>
      <c r="J43" s="35"/>
      <c r="K43" s="24"/>
    </row>
    <row r="44" spans="1:11" ht="21.95" customHeight="1">
      <c r="A44" s="63"/>
      <c r="B44" s="57"/>
      <c r="C44" s="57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65"/>
      <c r="B45" s="57"/>
      <c r="C45" s="57"/>
      <c r="D45" s="12"/>
      <c r="E45" s="12"/>
      <c r="F45" s="38"/>
      <c r="G45" s="12"/>
      <c r="H45" s="12"/>
      <c r="I45" s="12"/>
      <c r="J45" s="35"/>
      <c r="K45" s="24"/>
    </row>
    <row r="46" spans="1:11" ht="21.95" customHeight="1">
      <c r="A46" s="66"/>
      <c r="B46" s="57"/>
      <c r="C46" s="57"/>
      <c r="D46" s="12"/>
      <c r="E46" s="12"/>
      <c r="F46" s="38"/>
      <c r="G46" s="38"/>
      <c r="H46" s="12"/>
      <c r="I46" s="12"/>
      <c r="J46" s="35"/>
      <c r="K46" s="24"/>
    </row>
    <row r="47" spans="1:11" ht="21.95" customHeight="1">
      <c r="A47" s="67"/>
      <c r="B47" s="57"/>
      <c r="C47" s="57"/>
      <c r="D47" s="12"/>
      <c r="E47" s="12"/>
      <c r="F47" s="38"/>
      <c r="G47" s="12"/>
      <c r="H47" s="12"/>
      <c r="I47" s="12"/>
      <c r="J47" s="35"/>
      <c r="K47" s="24"/>
    </row>
    <row r="48" spans="1:11" ht="21" customHeight="1">
      <c r="A48" s="66"/>
      <c r="B48" s="57"/>
      <c r="C48" s="57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57"/>
      <c r="C49" s="57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57"/>
      <c r="C50" s="57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57"/>
      <c r="C51" s="57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57"/>
      <c r="C52" s="57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57"/>
      <c r="C53" s="57"/>
      <c r="D53" s="12"/>
      <c r="E53" s="12"/>
      <c r="F53" s="38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47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47"/>
      <c r="E58" s="50"/>
      <c r="F58" s="50"/>
      <c r="G58" s="50"/>
      <c r="H58" s="50"/>
      <c r="I58" s="50"/>
      <c r="J58" s="35"/>
      <c r="K58" s="50"/>
    </row>
    <row r="59" spans="1:11" ht="21" customHeight="1">
      <c r="A59" s="140" t="s">
        <v>22</v>
      </c>
      <c r="B59" s="140"/>
      <c r="C59" s="14">
        <v>21</v>
      </c>
      <c r="D59" s="15"/>
      <c r="E59" s="137" t="s">
        <v>23</v>
      </c>
      <c r="F59" s="138"/>
      <c r="G59" s="139"/>
      <c r="H59" s="139"/>
      <c r="I59" s="139"/>
      <c r="J59" s="139"/>
      <c r="K59" s="139"/>
    </row>
    <row r="60" spans="1:11" ht="21" customHeight="1">
      <c r="A60" s="140" t="s">
        <v>24</v>
      </c>
      <c r="B60" s="140"/>
      <c r="C60" s="51">
        <f>SUM(F10:F99)</f>
        <v>0</v>
      </c>
      <c r="D60" s="15"/>
      <c r="E60" s="15"/>
      <c r="F60" s="141"/>
      <c r="G60" s="141"/>
      <c r="H60" s="141"/>
      <c r="I60" s="16"/>
      <c r="J60" s="16"/>
      <c r="K60" s="20"/>
    </row>
    <row r="61" spans="1:11" ht="21" customHeight="1">
      <c r="A61" s="140" t="s">
        <v>25</v>
      </c>
      <c r="B61" s="140"/>
      <c r="C61" s="51">
        <f>SUM(H10:H56)</f>
        <v>0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2" t="s">
        <v>26</v>
      </c>
      <c r="B62" s="140"/>
      <c r="C62" s="34" t="e">
        <f>SUM(J10:J58)</f>
        <v>#DIV/0!</v>
      </c>
      <c r="D62" s="15"/>
      <c r="E62" s="15"/>
      <c r="F62" s="141"/>
      <c r="G62" s="141"/>
      <c r="H62" s="141"/>
      <c r="I62" s="141"/>
      <c r="J62" s="16"/>
      <c r="K62" s="143"/>
    </row>
    <row r="63" spans="1:11" ht="21" customHeight="1">
      <c r="A63" s="142" t="s">
        <v>27</v>
      </c>
      <c r="B63" s="140"/>
      <c r="C63" s="14">
        <v>41</v>
      </c>
      <c r="D63" s="15"/>
      <c r="E63" s="15"/>
      <c r="F63" s="141"/>
      <c r="G63" s="141"/>
      <c r="H63" s="141"/>
      <c r="I63" s="141"/>
      <c r="J63" s="16"/>
      <c r="K63" s="143"/>
    </row>
    <row r="64" spans="1:11" ht="21" customHeight="1">
      <c r="A64" s="135" t="s">
        <v>28</v>
      </c>
      <c r="B64" s="135"/>
      <c r="C64" s="34" t="e">
        <f>C62/C63</f>
        <v>#DIV/0!</v>
      </c>
      <c r="D64" s="15"/>
      <c r="E64" s="15"/>
      <c r="F64" s="141"/>
      <c r="G64" s="141"/>
      <c r="H64" s="141"/>
      <c r="I64" s="141"/>
      <c r="J64" s="16"/>
      <c r="K64" s="143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2" zoomScaleNormal="100" workbookViewId="0">
      <selection activeCell="B10" sqref="B1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4.625" customWidth="1"/>
    <col min="6" max="10" width="8.625" customWidth="1"/>
    <col min="11" max="11" width="7.625" customWidth="1"/>
    <col min="13" max="13" width="33.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42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57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27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2" workbookViewId="0">
      <selection activeCell="A10" sqref="A10:A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5" t="s">
        <v>1</v>
      </c>
      <c r="B4" s="156"/>
      <c r="C4" s="156"/>
      <c r="D4" s="156"/>
      <c r="E4" s="156"/>
      <c r="F4" s="156"/>
      <c r="G4" s="156"/>
      <c r="H4" s="156"/>
      <c r="I4" s="156"/>
      <c r="J4" s="157"/>
      <c r="K4" s="158"/>
    </row>
    <row r="5" spans="1:11">
      <c r="A5" s="155"/>
      <c r="B5" s="156"/>
      <c r="C5" s="156"/>
      <c r="D5" s="156"/>
      <c r="E5" s="156"/>
      <c r="F5" s="156"/>
      <c r="G5" s="156"/>
      <c r="H5" s="156"/>
      <c r="I5" s="156"/>
      <c r="J5" s="157"/>
      <c r="K5" s="158"/>
    </row>
    <row r="6" spans="1:11" ht="6.95" customHeight="1">
      <c r="A6" s="159"/>
      <c r="B6" s="156"/>
      <c r="C6" s="156"/>
      <c r="D6" s="156"/>
      <c r="E6" s="156"/>
      <c r="F6" s="156"/>
      <c r="G6" s="156"/>
      <c r="H6" s="156"/>
      <c r="I6" s="156"/>
      <c r="J6" s="157"/>
      <c r="K6" s="158"/>
    </row>
    <row r="7" spans="1:11" ht="24" customHeight="1">
      <c r="A7" s="5" t="s">
        <v>2</v>
      </c>
      <c r="B7" s="144" t="s">
        <v>43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57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57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57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12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1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1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23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2"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2" width="17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44</v>
      </c>
      <c r="C7" s="144"/>
      <c r="D7" s="144"/>
      <c r="E7" s="144"/>
      <c r="F7" s="6" t="s">
        <v>4</v>
      </c>
      <c r="G7" s="144" t="s">
        <v>45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28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22" workbookViewId="0">
      <selection activeCell="A10" sqref="A10:A31"/>
    </sheetView>
  </sheetViews>
  <sheetFormatPr defaultColWidth="9" defaultRowHeight="15.75"/>
  <cols>
    <col min="1" max="1" width="10.375" customWidth="1"/>
    <col min="2" max="2" width="20.25" customWidth="1"/>
    <col min="3" max="3" width="19" customWidth="1"/>
    <col min="4" max="4" width="13.125" customWidth="1"/>
    <col min="5" max="5" width="9.8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46</v>
      </c>
      <c r="C7" s="144"/>
      <c r="D7" s="144"/>
      <c r="E7" s="144"/>
      <c r="F7" s="6" t="s">
        <v>4</v>
      </c>
      <c r="G7" s="153" t="s">
        <v>5</v>
      </c>
      <c r="H7" s="153"/>
      <c r="I7" s="153"/>
      <c r="J7" s="153"/>
      <c r="K7" s="154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32</v>
      </c>
      <c r="E10" s="12"/>
      <c r="F10" s="61"/>
      <c r="G10" s="61"/>
      <c r="H10" s="61"/>
      <c r="I10" s="57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32</v>
      </c>
      <c r="E11" s="12"/>
      <c r="F11" s="61"/>
      <c r="G11" s="61"/>
      <c r="H11" s="57"/>
      <c r="I11" s="57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32</v>
      </c>
      <c r="E12" s="12"/>
      <c r="F12" s="61"/>
      <c r="G12" s="61"/>
      <c r="H12" s="61"/>
      <c r="I12" s="57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32</v>
      </c>
      <c r="E13" s="12"/>
      <c r="F13" s="61"/>
      <c r="G13" s="61"/>
      <c r="H13" s="57"/>
      <c r="I13" s="57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32</v>
      </c>
      <c r="E14" s="12"/>
      <c r="F14" s="61"/>
      <c r="G14" s="61"/>
      <c r="H14" s="61"/>
      <c r="I14" s="57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32</v>
      </c>
      <c r="E15" s="12"/>
      <c r="F15" s="61"/>
      <c r="G15" s="57"/>
      <c r="H15" s="57"/>
      <c r="I15" s="57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32</v>
      </c>
      <c r="E16" s="12"/>
      <c r="F16" s="61"/>
      <c r="G16" s="61"/>
      <c r="H16" s="57"/>
      <c r="I16" s="57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61"/>
      <c r="G17" s="61"/>
      <c r="H17" s="61"/>
      <c r="I17" s="57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61"/>
      <c r="G18" s="61"/>
      <c r="H18" s="57"/>
      <c r="I18" s="57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61"/>
      <c r="G19" s="61"/>
      <c r="H19" s="61"/>
      <c r="I19" s="57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61"/>
      <c r="G20" s="61"/>
      <c r="H20" s="57"/>
      <c r="I20" s="57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61"/>
      <c r="G21" s="61"/>
      <c r="H21" s="61"/>
      <c r="I21" s="57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61"/>
      <c r="G22" s="61"/>
      <c r="H22" s="61"/>
      <c r="I22" s="57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61"/>
      <c r="G23" s="61"/>
      <c r="H23" s="61"/>
      <c r="I23" s="57"/>
      <c r="J23" s="35"/>
      <c r="K23" s="24"/>
    </row>
    <row r="24" spans="1:11" ht="24.95" customHeight="1">
      <c r="A24" s="28">
        <v>44869</v>
      </c>
      <c r="B24" s="12"/>
      <c r="C24" s="12"/>
      <c r="D24" s="12"/>
      <c r="E24" s="12"/>
      <c r="F24" s="61"/>
      <c r="G24" s="61"/>
      <c r="H24" s="61"/>
      <c r="I24" s="57"/>
      <c r="J24" s="35"/>
      <c r="K24" s="24"/>
    </row>
    <row r="25" spans="1:11" ht="25.7" customHeight="1">
      <c r="A25" s="29">
        <v>44872</v>
      </c>
      <c r="B25" s="12"/>
      <c r="C25" s="12"/>
      <c r="D25" s="12"/>
      <c r="E25" s="12"/>
      <c r="F25" s="61"/>
      <c r="G25" s="61"/>
      <c r="H25" s="61"/>
      <c r="I25" s="57"/>
      <c r="J25" s="35"/>
      <c r="K25" s="24"/>
    </row>
    <row r="26" spans="1:11" ht="20.65" customHeight="1">
      <c r="A26" s="29">
        <v>44873</v>
      </c>
      <c r="B26" s="12"/>
      <c r="C26" s="12"/>
      <c r="D26" s="12"/>
      <c r="E26" s="12"/>
      <c r="F26" s="61"/>
      <c r="G26" s="61"/>
      <c r="H26" s="61"/>
      <c r="I26" s="57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61"/>
      <c r="G27" s="61"/>
      <c r="H27" s="61"/>
      <c r="I27" s="57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61"/>
      <c r="G28" s="61"/>
      <c r="H28" s="61"/>
      <c r="I28" s="57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61"/>
      <c r="G29" s="61"/>
      <c r="H29" s="61"/>
      <c r="I29" s="57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61"/>
      <c r="G30" s="61"/>
      <c r="H30" s="61"/>
      <c r="I30" s="57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61"/>
      <c r="G31" s="61"/>
      <c r="H31" s="61"/>
      <c r="I31" s="57"/>
      <c r="J31" s="35"/>
      <c r="K31" s="24"/>
    </row>
    <row r="32" spans="1:11" ht="21.95" customHeight="1">
      <c r="A32" s="26"/>
      <c r="B32" s="12"/>
      <c r="C32" s="12"/>
      <c r="D32" s="12"/>
      <c r="E32" s="12"/>
      <c r="F32" s="61"/>
      <c r="G32" s="57"/>
      <c r="H32" s="57"/>
      <c r="I32" s="57"/>
      <c r="J32" s="35"/>
      <c r="K32" s="24"/>
    </row>
    <row r="33" spans="1:11" ht="21.95" customHeight="1">
      <c r="A33" s="31"/>
      <c r="B33" s="12"/>
      <c r="C33" s="12"/>
      <c r="D33" s="12"/>
      <c r="E33" s="12"/>
      <c r="F33" s="61"/>
      <c r="G33" s="61"/>
      <c r="H33" s="61"/>
      <c r="I33" s="57"/>
      <c r="J33" s="35"/>
      <c r="K33" s="24"/>
    </row>
    <row r="34" spans="1:11" ht="21.95" customHeight="1">
      <c r="A34" s="26"/>
      <c r="B34" s="12"/>
      <c r="C34" s="12"/>
      <c r="D34" s="12"/>
      <c r="E34" s="12"/>
      <c r="F34" s="61"/>
      <c r="G34" s="61"/>
      <c r="H34" s="61"/>
      <c r="I34" s="57"/>
      <c r="J34" s="35"/>
      <c r="K34" s="24"/>
    </row>
    <row r="35" spans="1:11" ht="21.95" customHeight="1">
      <c r="A35" s="11"/>
      <c r="B35" s="12"/>
      <c r="C35" s="12"/>
      <c r="D35" s="12"/>
      <c r="E35" s="12"/>
      <c r="F35" s="61"/>
      <c r="G35" s="61"/>
      <c r="H35" s="61"/>
      <c r="I35" s="57"/>
      <c r="J35" s="35"/>
      <c r="K35" s="24"/>
    </row>
    <row r="36" spans="1:11" ht="21.95" customHeight="1">
      <c r="A36" s="31"/>
      <c r="B36" s="12"/>
      <c r="C36" s="12"/>
      <c r="D36" s="12"/>
      <c r="E36" s="12"/>
      <c r="F36" s="61"/>
      <c r="G36" s="61"/>
      <c r="H36" s="61"/>
      <c r="I36" s="57"/>
      <c r="J36" s="35"/>
      <c r="K36" s="24"/>
    </row>
    <row r="37" spans="1:11" ht="21.95" customHeight="1">
      <c r="A37" s="11"/>
      <c r="B37" s="12"/>
      <c r="C37" s="12"/>
      <c r="D37" s="12"/>
      <c r="E37" s="12"/>
      <c r="F37" s="61"/>
      <c r="G37" s="61"/>
      <c r="H37" s="61"/>
      <c r="I37" s="57"/>
      <c r="J37" s="35"/>
      <c r="K37" s="24"/>
    </row>
    <row r="38" spans="1:11" ht="21.95" customHeight="1">
      <c r="A38" s="31"/>
      <c r="B38" s="12"/>
      <c r="C38" s="12"/>
      <c r="D38" s="12"/>
      <c r="E38" s="12"/>
      <c r="F38" s="61"/>
      <c r="G38" s="57"/>
      <c r="H38" s="57"/>
      <c r="I38" s="57"/>
      <c r="J38" s="35"/>
      <c r="K38" s="24"/>
    </row>
    <row r="39" spans="1:11" ht="21.95" customHeight="1">
      <c r="A39" s="11"/>
      <c r="B39" s="12"/>
      <c r="C39" s="12"/>
      <c r="D39" s="12"/>
      <c r="E39" s="12"/>
      <c r="F39" s="61"/>
      <c r="G39" s="61"/>
      <c r="H39" s="61"/>
      <c r="I39" s="57"/>
      <c r="J39" s="35"/>
      <c r="K39" s="24"/>
    </row>
    <row r="40" spans="1:11" ht="21.95" customHeight="1">
      <c r="A40" s="31"/>
      <c r="B40" s="12"/>
      <c r="C40" s="12"/>
      <c r="D40" s="12"/>
      <c r="E40" s="12"/>
      <c r="F40" s="61"/>
      <c r="G40" s="61"/>
      <c r="H40" s="61"/>
      <c r="I40" s="57"/>
      <c r="J40" s="35"/>
      <c r="K40" s="24"/>
    </row>
    <row r="41" spans="1:11" ht="21.95" customHeight="1">
      <c r="A41" s="11"/>
      <c r="B41" s="12"/>
      <c r="C41" s="12"/>
      <c r="D41" s="12"/>
      <c r="E41" s="12"/>
      <c r="F41" s="61"/>
      <c r="G41" s="57"/>
      <c r="H41" s="57"/>
      <c r="I41" s="57"/>
      <c r="J41" s="35"/>
      <c r="K41" s="24"/>
    </row>
    <row r="42" spans="1:11" ht="21.95" customHeight="1">
      <c r="A42" s="11"/>
      <c r="B42" s="12"/>
      <c r="C42" s="12"/>
      <c r="D42" s="12"/>
      <c r="E42" s="12"/>
      <c r="F42" s="61"/>
      <c r="G42" s="57"/>
      <c r="H42" s="57"/>
      <c r="I42" s="57"/>
      <c r="J42" s="35"/>
      <c r="K42" s="24"/>
    </row>
    <row r="43" spans="1:11" ht="21.95" customHeight="1">
      <c r="A43" s="11"/>
      <c r="B43" s="12"/>
      <c r="C43" s="12"/>
      <c r="D43" s="12"/>
      <c r="E43" s="12"/>
      <c r="F43" s="61"/>
      <c r="G43" s="12"/>
      <c r="H43" s="12"/>
      <c r="I43" s="12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38"/>
      <c r="H46" s="38"/>
      <c r="I46" s="12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47"/>
      <c r="C53" s="47"/>
      <c r="D53" s="47"/>
      <c r="E53" s="47"/>
      <c r="F53" s="47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47"/>
      <c r="E57" s="50"/>
      <c r="F57" s="50"/>
      <c r="G57" s="50"/>
      <c r="H57" s="50"/>
      <c r="I57" s="50"/>
      <c r="J57" s="35"/>
      <c r="K57" s="50"/>
    </row>
    <row r="58" spans="1:11" ht="21" customHeight="1">
      <c r="A58" s="140" t="s">
        <v>22</v>
      </c>
      <c r="B58" s="140"/>
      <c r="C58" s="14">
        <v>21</v>
      </c>
      <c r="D58" s="15"/>
      <c r="E58" s="137" t="s">
        <v>23</v>
      </c>
      <c r="F58" s="138"/>
      <c r="G58" s="139"/>
      <c r="H58" s="139"/>
      <c r="I58" s="139"/>
      <c r="J58" s="139"/>
      <c r="K58" s="139"/>
    </row>
    <row r="59" spans="1:11" ht="21" customHeight="1">
      <c r="A59" s="140" t="s">
        <v>24</v>
      </c>
      <c r="B59" s="140"/>
      <c r="C59" s="51">
        <f>SUM(F10:F98)</f>
        <v>0</v>
      </c>
      <c r="D59" s="15"/>
      <c r="E59" s="15"/>
      <c r="F59" s="141"/>
      <c r="G59" s="141"/>
      <c r="H59" s="141"/>
      <c r="I59" s="16"/>
      <c r="J59" s="16"/>
      <c r="K59" s="20"/>
    </row>
    <row r="60" spans="1:11" ht="21" customHeight="1">
      <c r="A60" s="140" t="s">
        <v>25</v>
      </c>
      <c r="B60" s="140"/>
      <c r="C60" s="51">
        <f>SUM(H10:H56)</f>
        <v>0</v>
      </c>
      <c r="D60" s="15"/>
      <c r="E60" s="15"/>
      <c r="F60" s="16"/>
      <c r="G60" s="16"/>
      <c r="H60" s="16"/>
      <c r="I60" s="16"/>
      <c r="J60" s="16"/>
      <c r="K60" s="20"/>
    </row>
    <row r="61" spans="1:11" ht="21" customHeight="1">
      <c r="A61" s="142" t="s">
        <v>26</v>
      </c>
      <c r="B61" s="140"/>
      <c r="C61" s="34" t="e">
        <f>SUM(J10:J57)</f>
        <v>#DIV/0!</v>
      </c>
      <c r="D61" s="15"/>
      <c r="E61" s="15"/>
      <c r="F61" s="141"/>
      <c r="G61" s="141"/>
      <c r="H61" s="141"/>
      <c r="I61" s="141"/>
      <c r="J61" s="16"/>
      <c r="K61" s="143"/>
    </row>
    <row r="62" spans="1:11" ht="21" customHeight="1">
      <c r="A62" s="142" t="s">
        <v>27</v>
      </c>
      <c r="B62" s="140"/>
      <c r="C62" s="14">
        <v>43</v>
      </c>
      <c r="D62" s="15"/>
      <c r="E62" s="15"/>
      <c r="F62" s="141"/>
      <c r="G62" s="141"/>
      <c r="H62" s="141"/>
      <c r="I62" s="141"/>
      <c r="J62" s="16"/>
      <c r="K62" s="143"/>
    </row>
    <row r="63" spans="1:11" ht="21" customHeight="1">
      <c r="A63" s="135" t="s">
        <v>28</v>
      </c>
      <c r="B63" s="135"/>
      <c r="C63" s="34" t="e">
        <f>C61/C62</f>
        <v>#DIV/0!</v>
      </c>
      <c r="D63" s="15"/>
      <c r="E63" s="15"/>
      <c r="F63" s="141"/>
      <c r="G63" s="141"/>
      <c r="H63" s="141"/>
      <c r="I63" s="141"/>
      <c r="J63" s="16"/>
      <c r="K63" s="143"/>
    </row>
    <row r="64" spans="1:11" ht="21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25"/>
    </row>
    <row r="65" spans="1:12" ht="21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B7:E7"/>
    <mergeCell ref="G7:K7"/>
    <mergeCell ref="B8:E8"/>
    <mergeCell ref="G8:K8"/>
    <mergeCell ref="A4:K6"/>
    <mergeCell ref="A58:B58"/>
    <mergeCell ref="E58:K58"/>
    <mergeCell ref="A59:B59"/>
    <mergeCell ref="F59:H59"/>
    <mergeCell ref="A60:B60"/>
    <mergeCell ref="A61:B61"/>
    <mergeCell ref="A62:B62"/>
    <mergeCell ref="A63:B63"/>
    <mergeCell ref="I61:I63"/>
    <mergeCell ref="K61:K63"/>
    <mergeCell ref="F61:H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31" zoomScale="130" zoomScaleNormal="130" workbookViewId="0">
      <selection activeCell="C16" sqref="C16"/>
    </sheetView>
  </sheetViews>
  <sheetFormatPr defaultColWidth="9" defaultRowHeight="15.75"/>
  <cols>
    <col min="1" max="1" width="10.375" customWidth="1"/>
    <col min="2" max="2" width="17.5" customWidth="1"/>
    <col min="3" max="3" width="17" customWidth="1"/>
    <col min="4" max="4" width="13.125" customWidth="1"/>
    <col min="5" max="5" width="9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47</v>
      </c>
      <c r="C7" s="144"/>
      <c r="D7" s="144"/>
      <c r="E7" s="144"/>
      <c r="F7" s="6" t="s">
        <v>4</v>
      </c>
      <c r="G7" s="153" t="s">
        <v>5</v>
      </c>
      <c r="H7" s="153"/>
      <c r="I7" s="153"/>
      <c r="J7" s="153"/>
      <c r="K7" s="154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9"/>
      <c r="B10" s="12"/>
      <c r="C10" s="12"/>
      <c r="D10" s="12" t="s">
        <v>21</v>
      </c>
      <c r="E10" s="12"/>
      <c r="F10" s="38"/>
      <c r="G10" s="38"/>
      <c r="H10" s="38"/>
      <c r="I10" s="12"/>
      <c r="J10" s="35" t="e">
        <f t="shared" ref="J10:J16" si="0">H10/F10*100</f>
        <v>#DIV/0!</v>
      </c>
      <c r="K10" s="24"/>
    </row>
    <row r="11" spans="1:11" ht="21.95" customHeight="1">
      <c r="A11" s="29"/>
      <c r="B11" s="12"/>
      <c r="C11" s="12"/>
      <c r="D11" s="12" t="s">
        <v>21</v>
      </c>
      <c r="E11" s="12"/>
      <c r="F11" s="38"/>
      <c r="G11" s="38"/>
      <c r="H11" s="12"/>
      <c r="I11" s="12"/>
      <c r="J11" s="35" t="e">
        <f t="shared" si="0"/>
        <v>#DIV/0!</v>
      </c>
      <c r="K11" s="24"/>
    </row>
    <row r="12" spans="1:11" ht="21.95" customHeight="1">
      <c r="A12" s="29"/>
      <c r="B12" s="12"/>
      <c r="C12" s="12"/>
      <c r="D12" s="12" t="s">
        <v>21</v>
      </c>
      <c r="E12" s="12"/>
      <c r="F12" s="38"/>
      <c r="G12" s="38"/>
      <c r="H12" s="38"/>
      <c r="I12" s="12"/>
      <c r="J12" s="35" t="e">
        <f t="shared" si="0"/>
        <v>#DIV/0!</v>
      </c>
      <c r="K12" s="24"/>
    </row>
    <row r="13" spans="1:11" ht="21.95" customHeight="1">
      <c r="A13" s="27"/>
      <c r="B13" s="12"/>
      <c r="C13" s="12"/>
      <c r="D13" s="12" t="s">
        <v>21</v>
      </c>
      <c r="E13" s="12"/>
      <c r="F13" s="38"/>
      <c r="G13" s="38"/>
      <c r="H13" s="12"/>
      <c r="I13" s="12"/>
      <c r="J13" s="35" t="e">
        <f t="shared" si="0"/>
        <v>#DIV/0!</v>
      </c>
      <c r="K13" s="24"/>
    </row>
    <row r="14" spans="1:11" ht="21.95" customHeight="1">
      <c r="A14" s="29"/>
      <c r="B14" s="12"/>
      <c r="C14" s="12"/>
      <c r="D14" s="12" t="s">
        <v>21</v>
      </c>
      <c r="E14" s="12"/>
      <c r="F14" s="38"/>
      <c r="G14" s="38"/>
      <c r="H14" s="38"/>
      <c r="I14" s="12"/>
      <c r="J14" s="35" t="e">
        <f t="shared" si="0"/>
        <v>#DIV/0!</v>
      </c>
      <c r="K14" s="24"/>
    </row>
    <row r="15" spans="1:11" ht="21.95" customHeight="1">
      <c r="A15" s="29"/>
      <c r="B15" s="12"/>
      <c r="C15" s="12"/>
      <c r="D15" s="12" t="s">
        <v>21</v>
      </c>
      <c r="E15" s="12"/>
      <c r="F15" s="38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9"/>
      <c r="B16" s="12"/>
      <c r="C16" s="12"/>
      <c r="D16" s="12" t="s">
        <v>21</v>
      </c>
      <c r="E16" s="12"/>
      <c r="F16" s="38"/>
      <c r="G16" s="38"/>
      <c r="H16" s="38"/>
      <c r="I16" s="12"/>
      <c r="J16" s="35" t="e">
        <f t="shared" si="0"/>
        <v>#DIV/0!</v>
      </c>
      <c r="K16" s="24"/>
    </row>
    <row r="17" spans="1:11" ht="21.95" customHeight="1">
      <c r="A17" s="26"/>
      <c r="B17" s="12"/>
      <c r="C17" s="12"/>
      <c r="D17" s="12"/>
      <c r="E17" s="12"/>
      <c r="F17" s="38"/>
      <c r="G17" s="38"/>
      <c r="H17" s="12"/>
      <c r="I17" s="12"/>
      <c r="J17" s="35"/>
      <c r="K17" s="24"/>
    </row>
    <row r="18" spans="1:11" ht="21.95" customHeight="1">
      <c r="A18" s="39"/>
      <c r="B18" s="12"/>
      <c r="C18" s="12"/>
      <c r="D18" s="12"/>
      <c r="E18" s="12"/>
      <c r="F18" s="38"/>
      <c r="G18" s="38"/>
      <c r="H18" s="38"/>
      <c r="I18" s="12"/>
      <c r="J18" s="35"/>
      <c r="K18" s="24"/>
    </row>
    <row r="19" spans="1:11" ht="21.95" customHeight="1">
      <c r="A19" s="41"/>
      <c r="B19" s="12"/>
      <c r="C19" s="12"/>
      <c r="D19" s="12"/>
      <c r="E19" s="12"/>
      <c r="F19" s="38"/>
      <c r="G19" s="38"/>
      <c r="H19" s="38"/>
      <c r="I19" s="12"/>
      <c r="J19" s="35"/>
      <c r="K19" s="24"/>
    </row>
    <row r="20" spans="1:11" ht="21.95" customHeight="1">
      <c r="A20" s="42"/>
      <c r="B20" s="12"/>
      <c r="C20" s="12"/>
      <c r="D20" s="12"/>
      <c r="E20" s="12"/>
      <c r="F20" s="38"/>
      <c r="G20" s="38"/>
      <c r="H20" s="38"/>
      <c r="I20" s="12"/>
      <c r="J20" s="35"/>
      <c r="K20" s="24"/>
    </row>
    <row r="21" spans="1:11" ht="21.95" customHeight="1">
      <c r="A21" s="39"/>
      <c r="B21" s="12"/>
      <c r="C21" s="12"/>
      <c r="D21" s="12"/>
      <c r="E21" s="12"/>
      <c r="F21" s="38"/>
      <c r="G21" s="38"/>
      <c r="H21" s="12"/>
      <c r="I21" s="12"/>
      <c r="J21" s="35"/>
      <c r="K21" s="24"/>
    </row>
    <row r="22" spans="1:11" ht="21.95" customHeight="1">
      <c r="A22" s="31"/>
      <c r="B22" s="12"/>
      <c r="C22" s="12"/>
      <c r="D22" s="12"/>
      <c r="E22" s="12"/>
      <c r="F22" s="38"/>
      <c r="G22" s="38"/>
      <c r="H22" s="38"/>
      <c r="I22" s="12"/>
      <c r="J22" s="35"/>
      <c r="K22" s="24"/>
    </row>
    <row r="23" spans="1:11" ht="21.95" customHeight="1">
      <c r="A23" s="31"/>
      <c r="B23" s="12"/>
      <c r="C23" s="12"/>
      <c r="D23" s="12"/>
      <c r="E23" s="12"/>
      <c r="F23" s="38"/>
      <c r="G23" s="38"/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11"/>
      <c r="B26" s="12"/>
      <c r="C26" s="12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26"/>
      <c r="B28" s="12"/>
      <c r="C28" s="12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11"/>
      <c r="B29" s="12"/>
      <c r="C29" s="12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26"/>
      <c r="B31" s="12"/>
      <c r="C31" s="12"/>
      <c r="D31" s="12"/>
      <c r="E31" s="12"/>
      <c r="F31" s="38"/>
      <c r="G31" s="12"/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38"/>
      <c r="G32" s="38"/>
      <c r="H32" s="38"/>
      <c r="I32" s="12"/>
      <c r="J32" s="35"/>
      <c r="K32" s="24"/>
    </row>
    <row r="33" spans="1:11" ht="21.95" customHeight="1">
      <c r="A33" s="26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3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31"/>
      <c r="B37" s="12"/>
      <c r="C37" s="12"/>
      <c r="D37" s="12"/>
      <c r="E37" s="12"/>
      <c r="F37" s="38"/>
      <c r="G37" s="38"/>
      <c r="H37" s="38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38"/>
      <c r="G38" s="12"/>
      <c r="H38" s="12"/>
      <c r="I38" s="12"/>
      <c r="J38" s="35"/>
      <c r="K38" s="24"/>
    </row>
    <row r="39" spans="1:11" ht="21.95" customHeight="1">
      <c r="A39" s="31"/>
      <c r="B39" s="12"/>
      <c r="C39" s="12"/>
      <c r="D39" s="12"/>
      <c r="E39" s="12"/>
      <c r="F39" s="38"/>
      <c r="G39" s="12"/>
      <c r="H39" s="38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/>
      <c r="H43" s="12"/>
      <c r="I43" s="12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44"/>
      <c r="F49" s="46"/>
      <c r="G49" s="44"/>
      <c r="H49" s="44"/>
      <c r="I49" s="44"/>
      <c r="J49" s="35"/>
      <c r="K49" s="12"/>
    </row>
    <row r="50" spans="1:11" ht="21" customHeight="1">
      <c r="A50" s="43"/>
      <c r="B50" s="44"/>
      <c r="C50" s="44"/>
      <c r="D50" s="44"/>
      <c r="E50" s="44"/>
      <c r="F50" s="46"/>
      <c r="G50" s="46"/>
      <c r="H50" s="46"/>
      <c r="I50" s="44"/>
      <c r="J50" s="35"/>
      <c r="K50" s="12"/>
    </row>
    <row r="51" spans="1:11" ht="21" customHeight="1">
      <c r="A51" s="47"/>
      <c r="B51" s="47"/>
      <c r="C51" s="44"/>
      <c r="D51" s="44"/>
      <c r="E51" s="44"/>
      <c r="F51" s="46"/>
      <c r="G51" s="46"/>
      <c r="H51" s="46"/>
      <c r="I51" s="44"/>
      <c r="J51" s="35"/>
      <c r="K51" s="53"/>
    </row>
    <row r="52" spans="1:11" ht="21" customHeight="1">
      <c r="A52" s="43"/>
      <c r="B52" s="44"/>
      <c r="C52" s="44"/>
      <c r="D52" s="44"/>
      <c r="E52" s="44"/>
      <c r="F52" s="46"/>
      <c r="G52" s="46"/>
      <c r="H52" s="46"/>
      <c r="I52" s="44"/>
      <c r="J52" s="35"/>
      <c r="K52" s="53"/>
    </row>
    <row r="53" spans="1:11" ht="21" customHeight="1">
      <c r="A53" s="47"/>
      <c r="B53" s="47"/>
      <c r="C53" s="47"/>
      <c r="D53" s="47"/>
      <c r="E53" s="47"/>
      <c r="F53" s="47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40" t="s">
        <v>22</v>
      </c>
      <c r="B59" s="140"/>
      <c r="C59" s="14">
        <v>22</v>
      </c>
      <c r="D59" s="15"/>
      <c r="E59" s="137" t="s">
        <v>23</v>
      </c>
      <c r="F59" s="138"/>
      <c r="G59" s="139"/>
      <c r="H59" s="139"/>
      <c r="I59" s="139"/>
      <c r="J59" s="139"/>
      <c r="K59" s="139"/>
    </row>
    <row r="60" spans="1:11" ht="21" customHeight="1">
      <c r="A60" s="140" t="s">
        <v>24</v>
      </c>
      <c r="B60" s="140"/>
      <c r="C60" s="51">
        <f>SUM(F10:F99)</f>
        <v>0</v>
      </c>
      <c r="D60" s="15"/>
      <c r="E60" s="15"/>
      <c r="F60" s="141"/>
      <c r="G60" s="141"/>
      <c r="H60" s="141"/>
      <c r="I60" s="16"/>
      <c r="J60" s="16"/>
      <c r="K60" s="20"/>
    </row>
    <row r="61" spans="1:11" ht="21" customHeight="1">
      <c r="A61" s="140" t="s">
        <v>25</v>
      </c>
      <c r="B61" s="140"/>
      <c r="C61" s="51">
        <f>SUM(H10:H56)</f>
        <v>0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2" t="s">
        <v>26</v>
      </c>
      <c r="B62" s="140"/>
      <c r="C62" s="34" t="e">
        <f>SUM(J10:J58)</f>
        <v>#DIV/0!</v>
      </c>
      <c r="D62" s="15"/>
      <c r="E62" s="15"/>
      <c r="F62" s="141"/>
      <c r="G62" s="141"/>
      <c r="H62" s="141"/>
      <c r="I62" s="141"/>
      <c r="J62" s="16"/>
      <c r="K62" s="143"/>
    </row>
    <row r="63" spans="1:11" ht="21" customHeight="1">
      <c r="A63" s="142" t="s">
        <v>27</v>
      </c>
      <c r="B63" s="140"/>
      <c r="C63" s="14">
        <v>34</v>
      </c>
      <c r="D63" s="15"/>
      <c r="E63" s="15"/>
      <c r="F63" s="141"/>
      <c r="G63" s="141"/>
      <c r="H63" s="141"/>
      <c r="I63" s="141"/>
      <c r="J63" s="16"/>
      <c r="K63" s="143"/>
    </row>
    <row r="64" spans="1:11" ht="21" customHeight="1">
      <c r="A64" s="135" t="s">
        <v>28</v>
      </c>
      <c r="B64" s="135"/>
      <c r="C64" s="34" t="e">
        <f>C62/C63</f>
        <v>#DIV/0!</v>
      </c>
      <c r="D64" s="15"/>
      <c r="E64" s="15"/>
      <c r="F64" s="141"/>
      <c r="G64" s="141"/>
      <c r="H64" s="141"/>
      <c r="I64" s="141"/>
      <c r="J64" s="16"/>
      <c r="K64" s="143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0" zoomScale="80" zoomScaleNormal="80" workbookViewId="0">
      <selection activeCell="A26" sqref="A26"/>
    </sheetView>
  </sheetViews>
  <sheetFormatPr defaultColWidth="9" defaultRowHeight="15.75"/>
  <cols>
    <col min="1" max="1" width="10.375" customWidth="1"/>
    <col min="2" max="2" width="17.12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625" customWidth="1"/>
    <col min="12" max="12" width="12.37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48</v>
      </c>
      <c r="C7" s="144"/>
      <c r="D7" s="144"/>
      <c r="E7" s="144"/>
      <c r="F7" s="6" t="s">
        <v>4</v>
      </c>
      <c r="G7" s="144" t="s">
        <v>125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69" t="s">
        <v>32</v>
      </c>
      <c r="E10" s="12"/>
      <c r="F10" s="12"/>
      <c r="G10" s="12">
        <f>SUM(I10+H10)</f>
        <v>0</v>
      </c>
      <c r="H10" s="12"/>
      <c r="I10" s="12"/>
      <c r="J10" s="35" t="e">
        <f t="shared" ref="J10:J31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>
        <f t="shared" ref="G11:G31" si="1">SUM(I11+H11)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>
        <f t="shared" si="1"/>
        <v>0</v>
      </c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>
        <f t="shared" si="1"/>
        <v>0</v>
      </c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 t="s">
        <v>21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28">
        <v>44861</v>
      </c>
      <c r="B18" s="12"/>
      <c r="C18" s="12"/>
      <c r="D18" s="12" t="s">
        <v>21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19.149999999999999" customHeight="1">
      <c r="A19" s="28">
        <v>44862</v>
      </c>
      <c r="B19" s="12"/>
      <c r="C19" s="12"/>
      <c r="D19" s="12" t="s">
        <v>21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28">
        <v>44865</v>
      </c>
      <c r="B20" s="12"/>
      <c r="C20" s="12"/>
      <c r="D20" s="12" t="s">
        <v>21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8">
        <v>44866</v>
      </c>
      <c r="B21" s="12"/>
      <c r="C21" s="12"/>
      <c r="D21" s="12" t="s">
        <v>21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8">
        <v>44867</v>
      </c>
      <c r="B22" s="12"/>
      <c r="C22" s="12"/>
      <c r="D22" s="12" t="s">
        <v>21</v>
      </c>
      <c r="E22" s="12"/>
      <c r="F22" s="12"/>
      <c r="G22" s="12">
        <f t="shared" si="1"/>
        <v>0</v>
      </c>
      <c r="H22" s="36"/>
      <c r="I22" s="36"/>
      <c r="J22" s="35" t="e">
        <f t="shared" si="0"/>
        <v>#DIV/0!</v>
      </c>
      <c r="K22" s="24"/>
    </row>
    <row r="23" spans="1:11" ht="21.95" customHeight="1">
      <c r="A23" s="28">
        <v>44868</v>
      </c>
      <c r="B23" s="12"/>
      <c r="C23" s="12"/>
      <c r="D23" s="12" t="s">
        <v>21</v>
      </c>
      <c r="E23" s="12"/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11" ht="21.95" customHeight="1">
      <c r="A24" s="28">
        <v>44869</v>
      </c>
      <c r="B24" s="69" t="s">
        <v>96</v>
      </c>
      <c r="C24" s="69" t="s">
        <v>97</v>
      </c>
      <c r="D24" s="12" t="s">
        <v>21</v>
      </c>
      <c r="E24" s="12">
        <v>3</v>
      </c>
      <c r="F24" s="12">
        <v>1125</v>
      </c>
      <c r="G24" s="12">
        <f t="shared" si="1"/>
        <v>500</v>
      </c>
      <c r="H24" s="12">
        <v>500</v>
      </c>
      <c r="I24" s="12"/>
      <c r="J24" s="35">
        <f t="shared" si="0"/>
        <v>44.444444444444443</v>
      </c>
      <c r="K24" s="24"/>
    </row>
    <row r="25" spans="1:11" ht="21.95" customHeight="1">
      <c r="A25" s="12"/>
      <c r="B25" s="69" t="s">
        <v>96</v>
      </c>
      <c r="C25" s="69" t="s">
        <v>99</v>
      </c>
      <c r="D25" s="12" t="s">
        <v>21</v>
      </c>
      <c r="E25" s="12">
        <v>3</v>
      </c>
      <c r="F25" s="12">
        <v>1125</v>
      </c>
      <c r="G25" s="12">
        <f t="shared" si="1"/>
        <v>1000</v>
      </c>
      <c r="H25" s="12">
        <v>1000</v>
      </c>
      <c r="I25" s="12"/>
      <c r="J25" s="35">
        <f t="shared" si="0"/>
        <v>88.888888888888886</v>
      </c>
      <c r="K25" s="24"/>
    </row>
    <row r="26" spans="1:11" ht="21.95" customHeight="1">
      <c r="A26" s="12"/>
      <c r="B26" s="69" t="s">
        <v>126</v>
      </c>
      <c r="C26" s="69" t="s">
        <v>91</v>
      </c>
      <c r="D26" s="12" t="s">
        <v>21</v>
      </c>
      <c r="E26" s="12">
        <v>2</v>
      </c>
      <c r="F26" s="12">
        <v>750</v>
      </c>
      <c r="G26" s="12">
        <f t="shared" si="1"/>
        <v>700</v>
      </c>
      <c r="H26" s="12">
        <v>700</v>
      </c>
      <c r="I26" s="12"/>
      <c r="J26" s="35">
        <f t="shared" si="0"/>
        <v>93.333333333333329</v>
      </c>
      <c r="K26" s="24"/>
    </row>
    <row r="27" spans="1:11" ht="21.95" customHeight="1">
      <c r="A27" s="29">
        <v>44872</v>
      </c>
      <c r="B27" s="12"/>
      <c r="C27" s="12"/>
      <c r="D27" s="12" t="s">
        <v>21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29">
        <v>44873</v>
      </c>
      <c r="B28" s="12"/>
      <c r="C28" s="12"/>
      <c r="D28" s="12" t="s">
        <v>21</v>
      </c>
      <c r="E28" s="12"/>
      <c r="F28" s="12"/>
      <c r="G28" s="12">
        <f t="shared" si="1"/>
        <v>0</v>
      </c>
      <c r="H28" s="36"/>
      <c r="I28" s="36"/>
      <c r="J28" s="35" t="e">
        <f t="shared" si="0"/>
        <v>#DIV/0!</v>
      </c>
      <c r="K28" s="24"/>
    </row>
    <row r="29" spans="1:11" ht="21.95" customHeight="1">
      <c r="A29" s="29">
        <v>44874</v>
      </c>
      <c r="B29" s="12"/>
      <c r="C29" s="12"/>
      <c r="D29" s="12" t="s">
        <v>21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29">
        <v>44875</v>
      </c>
      <c r="B30" s="12"/>
      <c r="C30" s="12"/>
      <c r="D30" s="12" t="s">
        <v>21</v>
      </c>
      <c r="E30" s="12"/>
      <c r="F30" s="12"/>
      <c r="G30" s="12">
        <f t="shared" si="1"/>
        <v>0</v>
      </c>
      <c r="H30" s="36"/>
      <c r="I30" s="36"/>
      <c r="J30" s="35" t="e">
        <f t="shared" si="0"/>
        <v>#DIV/0!</v>
      </c>
      <c r="K30" s="24"/>
    </row>
    <row r="31" spans="1:11" ht="21.95" customHeight="1">
      <c r="A31" s="29">
        <v>44876</v>
      </c>
      <c r="B31" s="12"/>
      <c r="C31" s="12"/>
      <c r="D31" s="12" t="s">
        <v>21</v>
      </c>
      <c r="E31" s="12"/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29">
        <v>44879</v>
      </c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29">
        <v>44880</v>
      </c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3000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2200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25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" zoomScaleNormal="100" workbookViewId="0">
      <selection activeCell="A3" sqref="A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 ht="17.25" thickTop="1" thickBot="1">
      <c r="J1" s="127" t="s">
        <v>0</v>
      </c>
      <c r="K1" s="128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0"/>
    </row>
    <row r="4" spans="1:11">
      <c r="A4" s="129" t="s">
        <v>1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</row>
    <row r="5" spans="1:1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</row>
    <row r="6" spans="1:11" ht="6.95" customHeigh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</row>
    <row r="7" spans="1:11" ht="24" customHeight="1">
      <c r="A7" s="105" t="s">
        <v>2</v>
      </c>
      <c r="B7" s="130" t="s">
        <v>144</v>
      </c>
      <c r="C7" s="130"/>
      <c r="D7" s="130"/>
      <c r="E7" s="130"/>
      <c r="F7" s="105" t="s">
        <v>4</v>
      </c>
      <c r="G7" s="130" t="s">
        <v>81</v>
      </c>
      <c r="H7" s="130"/>
      <c r="I7" s="130"/>
      <c r="J7" s="130"/>
      <c r="K7" s="130"/>
    </row>
    <row r="8" spans="1:11" ht="24" customHeight="1">
      <c r="A8" s="105" t="s">
        <v>6</v>
      </c>
      <c r="B8" s="134" t="s">
        <v>7</v>
      </c>
      <c r="C8" s="134"/>
      <c r="D8" s="134"/>
      <c r="E8" s="134"/>
      <c r="F8" s="105" t="s">
        <v>8</v>
      </c>
      <c r="G8" s="130" t="s">
        <v>85</v>
      </c>
      <c r="H8" s="130"/>
      <c r="I8" s="130"/>
      <c r="J8" s="130"/>
      <c r="K8" s="130"/>
    </row>
    <row r="9" spans="1:11" ht="33" customHeight="1">
      <c r="A9" s="105" t="s">
        <v>10</v>
      </c>
      <c r="B9" s="105" t="s">
        <v>11</v>
      </c>
      <c r="C9" s="105" t="s">
        <v>12</v>
      </c>
      <c r="D9" s="105" t="s">
        <v>13</v>
      </c>
      <c r="E9" s="105" t="s">
        <v>14</v>
      </c>
      <c r="F9" s="105" t="s">
        <v>15</v>
      </c>
      <c r="G9" s="105" t="s">
        <v>16</v>
      </c>
      <c r="H9" s="105" t="s">
        <v>17</v>
      </c>
      <c r="I9" s="105" t="s">
        <v>18</v>
      </c>
      <c r="J9" s="105" t="s">
        <v>19</v>
      </c>
      <c r="K9" s="106" t="s">
        <v>20</v>
      </c>
    </row>
    <row r="10" spans="1:11" ht="21.95" customHeight="1">
      <c r="A10" s="121">
        <v>44859</v>
      </c>
      <c r="B10" s="125" t="s">
        <v>148</v>
      </c>
      <c r="C10" s="125" t="s">
        <v>106</v>
      </c>
      <c r="D10" s="125" t="s">
        <v>32</v>
      </c>
      <c r="E10" s="119">
        <v>4</v>
      </c>
      <c r="F10" s="119">
        <v>1500</v>
      </c>
      <c r="G10" s="119">
        <v>2040</v>
      </c>
      <c r="H10" s="119">
        <v>2000</v>
      </c>
      <c r="I10" s="119">
        <v>40</v>
      </c>
      <c r="J10" s="123">
        <f>G10/F10*100</f>
        <v>136</v>
      </c>
      <c r="K10" s="12"/>
    </row>
    <row r="11" spans="1:11" ht="21.95" customHeight="1">
      <c r="A11" s="121"/>
      <c r="B11" s="125" t="s">
        <v>124</v>
      </c>
      <c r="C11" s="119">
        <v>2111</v>
      </c>
      <c r="D11" s="125" t="s">
        <v>32</v>
      </c>
      <c r="E11" s="119">
        <v>4</v>
      </c>
      <c r="F11" s="119">
        <v>1500</v>
      </c>
      <c r="G11" s="119">
        <v>2012</v>
      </c>
      <c r="H11" s="119">
        <v>2000</v>
      </c>
      <c r="I11" s="119">
        <v>12</v>
      </c>
      <c r="J11" s="123">
        <f t="shared" ref="J11:J40" si="0">G11/F11*100</f>
        <v>134.13333333333333</v>
      </c>
      <c r="K11" s="36"/>
    </row>
    <row r="12" spans="1:11" ht="21.95" customHeight="1">
      <c r="A12" s="120">
        <v>44860</v>
      </c>
      <c r="B12" s="125" t="s">
        <v>101</v>
      </c>
      <c r="C12" s="125" t="s">
        <v>102</v>
      </c>
      <c r="D12" s="125" t="s">
        <v>32</v>
      </c>
      <c r="E12" s="119">
        <v>4</v>
      </c>
      <c r="F12" s="119">
        <v>1500</v>
      </c>
      <c r="G12" s="119">
        <v>2123</v>
      </c>
      <c r="H12" s="119">
        <v>2000</v>
      </c>
      <c r="I12" s="119">
        <v>123</v>
      </c>
      <c r="J12" s="123">
        <f t="shared" si="0"/>
        <v>141.53333333333333</v>
      </c>
      <c r="K12" s="12"/>
    </row>
    <row r="13" spans="1:11" ht="21.95" customHeight="1">
      <c r="A13" s="122"/>
      <c r="B13" s="125" t="s">
        <v>149</v>
      </c>
      <c r="C13" s="125" t="s">
        <v>113</v>
      </c>
      <c r="D13" s="125" t="s">
        <v>32</v>
      </c>
      <c r="E13" s="119">
        <v>4</v>
      </c>
      <c r="F13" s="119">
        <v>1500</v>
      </c>
      <c r="G13" s="119">
        <v>2030</v>
      </c>
      <c r="H13" s="119">
        <v>2000</v>
      </c>
      <c r="I13" s="119">
        <v>30</v>
      </c>
      <c r="J13" s="123">
        <f t="shared" si="0"/>
        <v>135.33333333333331</v>
      </c>
      <c r="K13" s="12"/>
    </row>
    <row r="14" spans="1:11" ht="21.95" customHeight="1">
      <c r="A14" s="122">
        <v>44861</v>
      </c>
      <c r="B14" s="125" t="s">
        <v>101</v>
      </c>
      <c r="C14" s="125" t="s">
        <v>102</v>
      </c>
      <c r="D14" s="125" t="s">
        <v>32</v>
      </c>
      <c r="E14" s="119">
        <v>4</v>
      </c>
      <c r="F14" s="119">
        <v>1500</v>
      </c>
      <c r="G14" s="119">
        <v>2089</v>
      </c>
      <c r="H14" s="119">
        <v>2000</v>
      </c>
      <c r="I14" s="119">
        <v>89</v>
      </c>
      <c r="J14" s="123">
        <f t="shared" si="0"/>
        <v>139.26666666666668</v>
      </c>
      <c r="K14" s="12"/>
    </row>
    <row r="15" spans="1:11" ht="21.95" customHeight="1">
      <c r="A15" s="121"/>
      <c r="B15" s="125" t="s">
        <v>149</v>
      </c>
      <c r="C15" s="125" t="s">
        <v>113</v>
      </c>
      <c r="D15" s="125" t="s">
        <v>32</v>
      </c>
      <c r="E15" s="119">
        <v>4</v>
      </c>
      <c r="F15" s="119">
        <v>1500</v>
      </c>
      <c r="G15" s="119">
        <v>2021</v>
      </c>
      <c r="H15" s="119">
        <v>2000</v>
      </c>
      <c r="I15" s="119">
        <v>21</v>
      </c>
      <c r="J15" s="123">
        <f t="shared" si="0"/>
        <v>134.73333333333332</v>
      </c>
      <c r="K15" s="12"/>
    </row>
    <row r="16" spans="1:11" ht="21.95" customHeight="1">
      <c r="A16" s="121">
        <v>44862</v>
      </c>
      <c r="B16" s="125" t="s">
        <v>101</v>
      </c>
      <c r="C16" s="125" t="s">
        <v>102</v>
      </c>
      <c r="D16" s="125" t="s">
        <v>32</v>
      </c>
      <c r="E16" s="119">
        <v>4</v>
      </c>
      <c r="F16" s="119">
        <v>1500</v>
      </c>
      <c r="G16" s="119">
        <v>2070</v>
      </c>
      <c r="H16" s="119">
        <v>2000</v>
      </c>
      <c r="I16" s="119">
        <v>70</v>
      </c>
      <c r="J16" s="123">
        <f t="shared" si="0"/>
        <v>138</v>
      </c>
      <c r="K16" s="12"/>
    </row>
    <row r="17" spans="1:11" ht="21.95" customHeight="1">
      <c r="A17" s="121"/>
      <c r="B17" s="125" t="s">
        <v>149</v>
      </c>
      <c r="C17" s="125" t="s">
        <v>113</v>
      </c>
      <c r="D17" s="125" t="s">
        <v>32</v>
      </c>
      <c r="E17" s="119">
        <v>4</v>
      </c>
      <c r="F17" s="119">
        <v>1500</v>
      </c>
      <c r="G17" s="119">
        <v>2024</v>
      </c>
      <c r="H17" s="119">
        <v>2000</v>
      </c>
      <c r="I17" s="119">
        <v>24</v>
      </c>
      <c r="J17" s="123">
        <f t="shared" si="0"/>
        <v>134.93333333333334</v>
      </c>
      <c r="K17" s="12"/>
    </row>
    <row r="18" spans="1:11" ht="21.95" customHeight="1">
      <c r="A18" s="121">
        <v>44865</v>
      </c>
      <c r="B18" s="125" t="s">
        <v>101</v>
      </c>
      <c r="C18" s="125" t="s">
        <v>102</v>
      </c>
      <c r="D18" s="125" t="s">
        <v>32</v>
      </c>
      <c r="E18" s="119">
        <v>4</v>
      </c>
      <c r="F18" s="119">
        <v>1500</v>
      </c>
      <c r="G18" s="119">
        <v>2047</v>
      </c>
      <c r="H18" s="119">
        <v>2000</v>
      </c>
      <c r="I18" s="119">
        <v>47</v>
      </c>
      <c r="J18" s="123">
        <f t="shared" si="0"/>
        <v>136.46666666666667</v>
      </c>
      <c r="K18" s="12"/>
    </row>
    <row r="19" spans="1:11" ht="21.95" customHeight="1">
      <c r="A19" s="121"/>
      <c r="B19" s="125" t="s">
        <v>149</v>
      </c>
      <c r="C19" s="125" t="s">
        <v>113</v>
      </c>
      <c r="D19" s="125" t="s">
        <v>32</v>
      </c>
      <c r="E19" s="119">
        <v>4</v>
      </c>
      <c r="F19" s="119">
        <v>1500</v>
      </c>
      <c r="G19" s="119">
        <v>2152</v>
      </c>
      <c r="H19" s="119">
        <v>2100</v>
      </c>
      <c r="I19" s="119">
        <v>52</v>
      </c>
      <c r="J19" s="123">
        <f t="shared" si="0"/>
        <v>143.46666666666667</v>
      </c>
      <c r="K19" s="12"/>
    </row>
    <row r="20" spans="1:11" ht="21.95" customHeight="1">
      <c r="A20" s="121">
        <v>44866</v>
      </c>
      <c r="B20" s="125" t="s">
        <v>150</v>
      </c>
      <c r="C20" s="125" t="s">
        <v>151</v>
      </c>
      <c r="D20" s="125" t="s">
        <v>32</v>
      </c>
      <c r="E20" s="119">
        <v>4</v>
      </c>
      <c r="F20" s="119">
        <v>1500</v>
      </c>
      <c r="G20" s="119">
        <v>2110</v>
      </c>
      <c r="H20" s="119">
        <v>2100</v>
      </c>
      <c r="I20" s="119">
        <v>10</v>
      </c>
      <c r="J20" s="123">
        <f t="shared" si="0"/>
        <v>140.66666666666669</v>
      </c>
      <c r="K20" s="12"/>
    </row>
    <row r="21" spans="1:11" ht="21.95" customHeight="1">
      <c r="A21" s="122"/>
      <c r="B21" s="125" t="s">
        <v>149</v>
      </c>
      <c r="C21" s="125" t="s">
        <v>113</v>
      </c>
      <c r="D21" s="125" t="s">
        <v>32</v>
      </c>
      <c r="E21" s="119">
        <v>4</v>
      </c>
      <c r="F21" s="119">
        <v>1500</v>
      </c>
      <c r="G21" s="119">
        <v>2123</v>
      </c>
      <c r="H21" s="119">
        <v>2100</v>
      </c>
      <c r="I21" s="119">
        <v>23</v>
      </c>
      <c r="J21" s="123">
        <f t="shared" si="0"/>
        <v>141.53333333333333</v>
      </c>
      <c r="K21" s="12"/>
    </row>
    <row r="22" spans="1:11" ht="21.95" customHeight="1">
      <c r="A22" s="122">
        <v>44867</v>
      </c>
      <c r="B22" s="125" t="s">
        <v>148</v>
      </c>
      <c r="C22" s="125" t="s">
        <v>106</v>
      </c>
      <c r="D22" s="125" t="s">
        <v>32</v>
      </c>
      <c r="E22" s="119">
        <v>4</v>
      </c>
      <c r="F22" s="119">
        <v>1500</v>
      </c>
      <c r="G22" s="119">
        <v>2021</v>
      </c>
      <c r="H22" s="119">
        <v>2000</v>
      </c>
      <c r="I22" s="119">
        <v>21</v>
      </c>
      <c r="J22" s="123">
        <f t="shared" si="0"/>
        <v>134.73333333333332</v>
      </c>
      <c r="K22" s="12"/>
    </row>
    <row r="23" spans="1:11" ht="21.95" customHeight="1">
      <c r="A23" s="122"/>
      <c r="B23" s="125" t="s">
        <v>101</v>
      </c>
      <c r="C23" s="125" t="s">
        <v>102</v>
      </c>
      <c r="D23" s="125" t="s">
        <v>32</v>
      </c>
      <c r="E23" s="119">
        <v>4</v>
      </c>
      <c r="F23" s="119">
        <v>1500</v>
      </c>
      <c r="G23" s="119">
        <v>2565</v>
      </c>
      <c r="H23" s="124">
        <v>2500</v>
      </c>
      <c r="I23" s="124">
        <v>65</v>
      </c>
      <c r="J23" s="123">
        <f t="shared" si="0"/>
        <v>171</v>
      </c>
      <c r="K23" s="12"/>
    </row>
    <row r="24" spans="1:11" ht="21.95" customHeight="1">
      <c r="A24" s="28">
        <v>44868</v>
      </c>
      <c r="B24" s="69" t="s">
        <v>96</v>
      </c>
      <c r="C24" s="69" t="s">
        <v>145</v>
      </c>
      <c r="D24" s="69" t="s">
        <v>32</v>
      </c>
      <c r="E24" s="12">
        <v>4</v>
      </c>
      <c r="F24" s="12">
        <v>1123</v>
      </c>
      <c r="G24" s="12">
        <f t="shared" ref="G24:G40" si="1">SUM(H24+I24)</f>
        <v>1500</v>
      </c>
      <c r="H24" s="12">
        <v>1500</v>
      </c>
      <c r="I24" s="12"/>
      <c r="J24" s="123">
        <f t="shared" si="0"/>
        <v>133.57079252003561</v>
      </c>
      <c r="K24" s="12"/>
    </row>
    <row r="25" spans="1:11" ht="21.95" customHeight="1">
      <c r="B25" s="69" t="s">
        <v>96</v>
      </c>
      <c r="C25" s="69" t="s">
        <v>113</v>
      </c>
      <c r="D25" s="69" t="s">
        <v>32</v>
      </c>
      <c r="E25" s="12">
        <v>3</v>
      </c>
      <c r="F25" s="12">
        <v>1125</v>
      </c>
      <c r="G25" s="12">
        <f t="shared" si="1"/>
        <v>1000</v>
      </c>
      <c r="H25" s="12">
        <v>1000</v>
      </c>
      <c r="J25" s="123">
        <f t="shared" si="0"/>
        <v>88.888888888888886</v>
      </c>
      <c r="K25" s="12"/>
    </row>
    <row r="26" spans="1:11" ht="21.95" customHeight="1">
      <c r="B26" s="69" t="s">
        <v>96</v>
      </c>
      <c r="C26" s="69" t="s">
        <v>146</v>
      </c>
      <c r="D26" s="69" t="s">
        <v>32</v>
      </c>
      <c r="E26" s="12">
        <v>2</v>
      </c>
      <c r="F26" s="12">
        <v>750</v>
      </c>
      <c r="G26" s="12">
        <f t="shared" si="1"/>
        <v>500</v>
      </c>
      <c r="H26" s="12">
        <v>500</v>
      </c>
      <c r="J26" s="123">
        <f t="shared" si="0"/>
        <v>66.666666666666657</v>
      </c>
      <c r="K26" s="12"/>
    </row>
    <row r="27" spans="1:11" ht="21.95" customHeight="1">
      <c r="A27" s="28">
        <v>44869</v>
      </c>
      <c r="B27" s="69" t="s">
        <v>96</v>
      </c>
      <c r="C27" s="69" t="s">
        <v>145</v>
      </c>
      <c r="D27" s="69" t="s">
        <v>32</v>
      </c>
      <c r="E27" s="12">
        <v>3</v>
      </c>
      <c r="F27" s="12">
        <v>1125</v>
      </c>
      <c r="G27" s="12">
        <f t="shared" si="1"/>
        <v>498</v>
      </c>
      <c r="H27" s="12">
        <v>498</v>
      </c>
      <c r="I27" s="12"/>
      <c r="J27" s="123">
        <f t="shared" si="0"/>
        <v>44.266666666666666</v>
      </c>
      <c r="K27" s="12"/>
    </row>
    <row r="28" spans="1:11" ht="21.95" customHeight="1">
      <c r="B28" s="69" t="s">
        <v>96</v>
      </c>
      <c r="C28" s="69" t="s">
        <v>113</v>
      </c>
      <c r="D28" s="69" t="s">
        <v>32</v>
      </c>
      <c r="E28" s="12">
        <v>3</v>
      </c>
      <c r="F28" s="12">
        <v>1125</v>
      </c>
      <c r="G28" s="12">
        <f t="shared" si="1"/>
        <v>1500</v>
      </c>
      <c r="H28" s="12">
        <v>1500</v>
      </c>
      <c r="I28" s="12"/>
      <c r="J28" s="123">
        <f t="shared" si="0"/>
        <v>133.33333333333331</v>
      </c>
      <c r="K28" s="12"/>
    </row>
    <row r="29" spans="1:11" ht="21.95" customHeight="1">
      <c r="B29" s="69" t="s">
        <v>96</v>
      </c>
      <c r="C29" s="69" t="s">
        <v>146</v>
      </c>
      <c r="D29" s="69" t="s">
        <v>32</v>
      </c>
      <c r="E29" s="12">
        <v>2</v>
      </c>
      <c r="F29" s="12">
        <v>750</v>
      </c>
      <c r="G29" s="12">
        <f t="shared" si="1"/>
        <v>1000</v>
      </c>
      <c r="H29" s="12">
        <v>1000</v>
      </c>
      <c r="I29" s="12"/>
      <c r="J29" s="123">
        <f t="shared" si="0"/>
        <v>133.33333333333331</v>
      </c>
      <c r="K29" s="12"/>
    </row>
    <row r="30" spans="1:11" ht="21.95" customHeight="1">
      <c r="A30" s="28">
        <v>44872</v>
      </c>
      <c r="B30" s="69" t="s">
        <v>96</v>
      </c>
      <c r="C30" s="69" t="s">
        <v>145</v>
      </c>
      <c r="D30" s="69" t="s">
        <v>32</v>
      </c>
      <c r="E30" s="75">
        <v>3</v>
      </c>
      <c r="F30" s="75">
        <v>1500</v>
      </c>
      <c r="G30" s="12">
        <f t="shared" si="1"/>
        <v>1500</v>
      </c>
      <c r="H30" s="12">
        <v>1500</v>
      </c>
      <c r="I30" s="12"/>
      <c r="J30" s="123">
        <f t="shared" si="0"/>
        <v>100</v>
      </c>
      <c r="K30" s="12"/>
    </row>
    <row r="31" spans="1:11" ht="21.95" customHeight="1">
      <c r="B31" s="69" t="s">
        <v>96</v>
      </c>
      <c r="C31" s="69" t="s">
        <v>113</v>
      </c>
      <c r="D31" s="69" t="s">
        <v>32</v>
      </c>
      <c r="E31" s="108">
        <v>3</v>
      </c>
      <c r="F31" s="109">
        <v>1125</v>
      </c>
      <c r="G31" s="12">
        <f t="shared" si="1"/>
        <v>1000</v>
      </c>
      <c r="H31" s="12">
        <v>1000</v>
      </c>
      <c r="I31" s="12"/>
      <c r="J31" s="123">
        <f t="shared" si="0"/>
        <v>88.888888888888886</v>
      </c>
      <c r="K31" s="12"/>
    </row>
    <row r="32" spans="1:11" ht="21.95" customHeight="1">
      <c r="B32" s="69" t="s">
        <v>96</v>
      </c>
      <c r="C32" s="69" t="s">
        <v>146</v>
      </c>
      <c r="D32" s="69" t="s">
        <v>32</v>
      </c>
      <c r="E32" s="108">
        <v>2</v>
      </c>
      <c r="F32" s="109">
        <v>750</v>
      </c>
      <c r="G32" s="12">
        <f t="shared" si="1"/>
        <v>500</v>
      </c>
      <c r="H32" s="12">
        <v>500</v>
      </c>
      <c r="I32" s="12"/>
      <c r="J32" s="123">
        <f t="shared" si="0"/>
        <v>66.666666666666657</v>
      </c>
      <c r="K32" s="12"/>
    </row>
    <row r="33" spans="1:11" ht="21.95" customHeight="1">
      <c r="A33" s="28">
        <v>44873</v>
      </c>
      <c r="B33" s="69"/>
      <c r="C33" s="69"/>
      <c r="D33" s="69" t="s">
        <v>32</v>
      </c>
      <c r="E33" s="12">
        <v>8</v>
      </c>
      <c r="F33" s="12"/>
      <c r="G33" s="12">
        <f t="shared" si="1"/>
        <v>0</v>
      </c>
      <c r="H33" s="36"/>
      <c r="I33" s="36"/>
      <c r="J33" s="123" t="e">
        <f t="shared" si="0"/>
        <v>#DIV/0!</v>
      </c>
      <c r="K33" s="12"/>
    </row>
    <row r="34" spans="1:11" ht="21.95" customHeight="1">
      <c r="A34" s="28">
        <v>44874</v>
      </c>
      <c r="B34" s="72"/>
      <c r="C34" s="36"/>
      <c r="D34" s="69" t="s">
        <v>32</v>
      </c>
      <c r="E34" s="12">
        <v>8</v>
      </c>
      <c r="F34" s="36"/>
      <c r="G34" s="12">
        <f t="shared" si="1"/>
        <v>0</v>
      </c>
      <c r="H34" s="36"/>
      <c r="I34" s="36"/>
      <c r="J34" s="123" t="e">
        <f t="shared" si="0"/>
        <v>#DIV/0!</v>
      </c>
      <c r="K34" s="12"/>
    </row>
    <row r="35" spans="1:11" ht="21.95" customHeight="1">
      <c r="A35" s="28">
        <v>44875</v>
      </c>
      <c r="B35" s="72"/>
      <c r="C35" s="36"/>
      <c r="D35" s="12"/>
      <c r="E35" s="36"/>
      <c r="F35" s="36"/>
      <c r="G35" s="12">
        <f t="shared" si="1"/>
        <v>0</v>
      </c>
      <c r="H35" s="36"/>
      <c r="I35" s="36"/>
      <c r="J35" s="123" t="e">
        <f t="shared" si="0"/>
        <v>#DIV/0!</v>
      </c>
      <c r="K35" s="24"/>
    </row>
    <row r="36" spans="1:11" ht="21.95" customHeight="1">
      <c r="A36" s="28">
        <v>44876</v>
      </c>
      <c r="B36" s="69"/>
      <c r="C36" s="12"/>
      <c r="D36" s="12"/>
      <c r="E36" s="12"/>
      <c r="F36" s="12"/>
      <c r="G36" s="12">
        <f t="shared" si="1"/>
        <v>0</v>
      </c>
      <c r="H36" s="12"/>
      <c r="I36" s="12"/>
      <c r="J36" s="123" t="e">
        <f t="shared" si="0"/>
        <v>#DIV/0!</v>
      </c>
      <c r="K36" s="24"/>
    </row>
    <row r="37" spans="1:11" ht="21.95" customHeight="1">
      <c r="A37" s="28">
        <v>44879</v>
      </c>
      <c r="B37" s="69"/>
      <c r="C37" s="69"/>
      <c r="D37" s="12"/>
      <c r="E37" s="12"/>
      <c r="F37" s="12"/>
      <c r="G37" s="12">
        <f t="shared" si="1"/>
        <v>0</v>
      </c>
      <c r="H37" s="12"/>
      <c r="I37" s="12"/>
      <c r="J37" s="123" t="e">
        <f t="shared" si="0"/>
        <v>#DIV/0!</v>
      </c>
      <c r="K37" s="24"/>
    </row>
    <row r="38" spans="1:11" ht="21.95" customHeight="1">
      <c r="A38" s="71">
        <v>44880</v>
      </c>
      <c r="B38" s="12"/>
      <c r="C38" s="12"/>
      <c r="D38" s="12"/>
      <c r="E38" s="12"/>
      <c r="F38" s="12"/>
      <c r="G38" s="12">
        <f t="shared" si="1"/>
        <v>0</v>
      </c>
      <c r="H38" s="12"/>
      <c r="I38" s="12"/>
      <c r="J38" s="123" t="e">
        <f t="shared" si="0"/>
        <v>#DIV/0!</v>
      </c>
      <c r="K38" s="24"/>
    </row>
    <row r="39" spans="1:11" ht="21.95" customHeight="1">
      <c r="A39" s="28"/>
      <c r="B39" s="12"/>
      <c r="C39" s="12"/>
      <c r="D39" s="12"/>
      <c r="E39" s="12"/>
      <c r="F39" s="12"/>
      <c r="G39" s="12">
        <f t="shared" si="1"/>
        <v>0</v>
      </c>
      <c r="H39" s="12"/>
      <c r="I39" s="12"/>
      <c r="J39" s="123" t="e">
        <f t="shared" si="0"/>
        <v>#DIV/0!</v>
      </c>
      <c r="K39" s="24"/>
    </row>
    <row r="40" spans="1:11" ht="21.95" customHeight="1">
      <c r="A40" s="28"/>
      <c r="B40" s="12"/>
      <c r="C40" s="12"/>
      <c r="D40" s="12"/>
      <c r="E40" s="12"/>
      <c r="F40" s="12"/>
      <c r="G40" s="12">
        <f t="shared" si="1"/>
        <v>0</v>
      </c>
      <c r="H40" s="12"/>
      <c r="I40" s="12"/>
      <c r="J40" s="123" t="e">
        <f t="shared" si="0"/>
        <v>#DIV/0!</v>
      </c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16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30373</v>
      </c>
      <c r="D49" s="15"/>
      <c r="E49" s="15"/>
      <c r="F49" s="141"/>
      <c r="G49" s="141"/>
      <c r="H49" s="141"/>
      <c r="I49" s="79"/>
      <c r="J49" s="79"/>
      <c r="K49" s="80"/>
    </row>
    <row r="50" spans="1:11" ht="21" customHeight="1">
      <c r="A50" s="140" t="s">
        <v>25</v>
      </c>
      <c r="B50" s="140"/>
      <c r="C50" s="14">
        <f>SUM(H10:H47)</f>
        <v>37798</v>
      </c>
      <c r="D50" s="15"/>
      <c r="E50" s="15"/>
      <c r="F50" s="79"/>
      <c r="G50" s="79"/>
      <c r="H50" s="79"/>
      <c r="I50" s="79"/>
      <c r="J50" s="79"/>
      <c r="K50" s="8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79"/>
      <c r="K51" s="143"/>
    </row>
    <row r="52" spans="1:11" ht="21" customHeight="1">
      <c r="A52" s="142" t="s">
        <v>27</v>
      </c>
      <c r="B52" s="140"/>
      <c r="C52" s="14">
        <f>COUNTA(B10:B47)</f>
        <v>23</v>
      </c>
      <c r="D52" s="15"/>
      <c r="E52" s="15"/>
      <c r="F52" s="141"/>
      <c r="G52" s="141"/>
      <c r="H52" s="141"/>
      <c r="I52" s="141"/>
      <c r="J52" s="79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79"/>
      <c r="K53" s="143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49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60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57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22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B26" zoomScale="115" zoomScaleNormal="115" workbookViewId="0">
      <selection activeCell="B19" sqref="B19"/>
    </sheetView>
  </sheetViews>
  <sheetFormatPr defaultColWidth="9" defaultRowHeight="15.75"/>
  <cols>
    <col min="1" max="1" width="10.375" customWidth="1"/>
    <col min="2" max="2" width="17.75" customWidth="1"/>
    <col min="3" max="3" width="15.5" customWidth="1"/>
    <col min="4" max="4" width="13.125" customWidth="1"/>
    <col min="5" max="5" width="12.75" customWidth="1"/>
    <col min="6" max="10" width="8.625" customWidth="1"/>
    <col min="11" max="11" width="13.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50</v>
      </c>
      <c r="C7" s="144"/>
      <c r="D7" s="144"/>
      <c r="E7" s="144"/>
      <c r="F7" s="6" t="s">
        <v>4</v>
      </c>
      <c r="G7" s="153" t="s">
        <v>131</v>
      </c>
      <c r="H7" s="153"/>
      <c r="I7" s="153"/>
      <c r="J7" s="153"/>
      <c r="K7" s="154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83">
        <v>44851</v>
      </c>
      <c r="B10" s="85" t="s">
        <v>132</v>
      </c>
      <c r="C10" s="82">
        <v>2550</v>
      </c>
      <c r="D10" s="85" t="s">
        <v>32</v>
      </c>
      <c r="E10" s="82">
        <v>8</v>
      </c>
      <c r="F10" s="82">
        <v>3000</v>
      </c>
      <c r="G10" s="82">
        <f>SUM(H10+I10)</f>
        <v>2109</v>
      </c>
      <c r="H10" s="82">
        <v>2100</v>
      </c>
      <c r="I10" s="82">
        <v>9</v>
      </c>
      <c r="J10" s="86">
        <f>H10/F10*100</f>
        <v>70</v>
      </c>
      <c r="K10" s="24"/>
    </row>
    <row r="11" spans="1:11" ht="21.95" customHeight="1">
      <c r="A11" s="83">
        <v>44852</v>
      </c>
      <c r="B11" s="85" t="s">
        <v>130</v>
      </c>
      <c r="C11" s="82">
        <v>22500</v>
      </c>
      <c r="D11" s="85" t="s">
        <v>32</v>
      </c>
      <c r="E11" s="82">
        <v>8</v>
      </c>
      <c r="F11" s="82">
        <v>4000</v>
      </c>
      <c r="G11" s="82">
        <f t="shared" ref="G11:G29" si="0">SUM(H11+I11)</f>
        <v>3279</v>
      </c>
      <c r="H11" s="82">
        <v>3200</v>
      </c>
      <c r="I11" s="82">
        <v>79</v>
      </c>
      <c r="J11" s="86">
        <f t="shared" ref="J11:J29" si="1">H11/F11*100</f>
        <v>80</v>
      </c>
      <c r="K11" s="24"/>
    </row>
    <row r="12" spans="1:11" ht="21.95" customHeight="1">
      <c r="A12" s="83">
        <v>44853</v>
      </c>
      <c r="B12" s="85" t="s">
        <v>130</v>
      </c>
      <c r="C12" s="82">
        <v>22500</v>
      </c>
      <c r="D12" s="85" t="s">
        <v>32</v>
      </c>
      <c r="E12" s="82">
        <v>8</v>
      </c>
      <c r="F12" s="82">
        <v>4000</v>
      </c>
      <c r="G12" s="82">
        <f t="shared" si="0"/>
        <v>3258</v>
      </c>
      <c r="H12" s="82">
        <v>3200</v>
      </c>
      <c r="I12" s="82">
        <v>58</v>
      </c>
      <c r="J12" s="86">
        <f t="shared" si="1"/>
        <v>80</v>
      </c>
      <c r="K12" s="24"/>
    </row>
    <row r="13" spans="1:11" ht="21.95" customHeight="1">
      <c r="A13" s="83">
        <v>44854</v>
      </c>
      <c r="B13" s="85" t="s">
        <v>130</v>
      </c>
      <c r="C13" s="82">
        <v>22500</v>
      </c>
      <c r="D13" s="85" t="s">
        <v>32</v>
      </c>
      <c r="E13" s="82">
        <v>8</v>
      </c>
      <c r="F13" s="82">
        <v>4000</v>
      </c>
      <c r="G13" s="82">
        <f t="shared" si="0"/>
        <v>3243</v>
      </c>
      <c r="H13" s="82">
        <v>3200</v>
      </c>
      <c r="I13" s="82">
        <v>43</v>
      </c>
      <c r="J13" s="86">
        <f t="shared" si="1"/>
        <v>80</v>
      </c>
      <c r="K13" s="24"/>
    </row>
    <row r="14" spans="1:11" ht="21.95" customHeight="1">
      <c r="A14" s="83">
        <v>44855</v>
      </c>
      <c r="B14" s="85" t="s">
        <v>130</v>
      </c>
      <c r="C14" s="82">
        <v>22500</v>
      </c>
      <c r="D14" s="85" t="s">
        <v>32</v>
      </c>
      <c r="E14" s="82">
        <v>8</v>
      </c>
      <c r="F14" s="82">
        <v>4000</v>
      </c>
      <c r="G14" s="82">
        <f t="shared" si="0"/>
        <v>3253</v>
      </c>
      <c r="H14" s="82">
        <v>3200</v>
      </c>
      <c r="I14" s="82">
        <v>53</v>
      </c>
      <c r="J14" s="86">
        <f t="shared" si="1"/>
        <v>80</v>
      </c>
      <c r="K14" s="24"/>
    </row>
    <row r="15" spans="1:11" ht="21.95" customHeight="1">
      <c r="A15" s="83">
        <v>44858</v>
      </c>
      <c r="B15" s="85" t="s">
        <v>130</v>
      </c>
      <c r="C15" s="82">
        <v>22500</v>
      </c>
      <c r="D15" s="85" t="s">
        <v>32</v>
      </c>
      <c r="E15" s="82">
        <v>8</v>
      </c>
      <c r="F15" s="82">
        <v>4000</v>
      </c>
      <c r="G15" s="82">
        <f t="shared" si="0"/>
        <v>3270</v>
      </c>
      <c r="H15" s="82">
        <v>3200</v>
      </c>
      <c r="I15" s="84">
        <v>70</v>
      </c>
      <c r="J15" s="86">
        <f t="shared" si="1"/>
        <v>80</v>
      </c>
      <c r="K15" s="24"/>
    </row>
    <row r="16" spans="1:11" ht="21.95" customHeight="1">
      <c r="A16" s="83">
        <v>44859</v>
      </c>
      <c r="B16" s="85" t="s">
        <v>130</v>
      </c>
      <c r="C16" s="82">
        <v>22500</v>
      </c>
      <c r="D16" s="85" t="s">
        <v>32</v>
      </c>
      <c r="E16" s="82">
        <v>8</v>
      </c>
      <c r="F16" s="82">
        <v>4000</v>
      </c>
      <c r="G16" s="82">
        <f t="shared" si="0"/>
        <v>3323</v>
      </c>
      <c r="H16" s="82">
        <v>3200</v>
      </c>
      <c r="I16" s="82">
        <v>123</v>
      </c>
      <c r="J16" s="86">
        <f t="shared" si="1"/>
        <v>80</v>
      </c>
      <c r="K16" s="24"/>
    </row>
    <row r="17" spans="1:11" ht="21.95" customHeight="1">
      <c r="A17" s="83">
        <v>44860</v>
      </c>
      <c r="B17" s="85" t="s">
        <v>130</v>
      </c>
      <c r="C17" s="82">
        <v>22500</v>
      </c>
      <c r="D17" s="85" t="s">
        <v>32</v>
      </c>
      <c r="E17" s="82">
        <v>8</v>
      </c>
      <c r="F17" s="82">
        <v>4000</v>
      </c>
      <c r="G17" s="82">
        <f t="shared" si="0"/>
        <v>3302</v>
      </c>
      <c r="H17" s="82">
        <v>3200</v>
      </c>
      <c r="I17" s="82">
        <v>102</v>
      </c>
      <c r="J17" s="86">
        <f t="shared" si="1"/>
        <v>80</v>
      </c>
      <c r="K17" s="24"/>
    </row>
    <row r="18" spans="1:11" ht="21.95" customHeight="1">
      <c r="A18" s="83">
        <v>44861</v>
      </c>
      <c r="B18" s="85" t="s">
        <v>130</v>
      </c>
      <c r="C18" s="82">
        <v>22500</v>
      </c>
      <c r="D18" s="85" t="s">
        <v>32</v>
      </c>
      <c r="E18" s="82">
        <v>8</v>
      </c>
      <c r="F18" s="82">
        <v>4000</v>
      </c>
      <c r="G18" s="82">
        <f t="shared" si="0"/>
        <v>3260</v>
      </c>
      <c r="H18" s="82">
        <v>3200</v>
      </c>
      <c r="I18" s="82">
        <v>60</v>
      </c>
      <c r="J18" s="86">
        <f t="shared" si="1"/>
        <v>80</v>
      </c>
      <c r="K18" s="24"/>
    </row>
    <row r="19" spans="1:11" ht="21.95" customHeight="1">
      <c r="A19" s="83">
        <v>44862</v>
      </c>
      <c r="B19" s="85" t="s">
        <v>124</v>
      </c>
      <c r="C19" s="85" t="s">
        <v>94</v>
      </c>
      <c r="D19" s="85" t="s">
        <v>32</v>
      </c>
      <c r="E19" s="82">
        <v>8</v>
      </c>
      <c r="F19" s="82">
        <v>3000</v>
      </c>
      <c r="G19" s="82">
        <f t="shared" si="0"/>
        <v>3243</v>
      </c>
      <c r="H19" s="82">
        <v>3200</v>
      </c>
      <c r="I19" s="82">
        <v>43</v>
      </c>
      <c r="J19" s="86">
        <f t="shared" si="1"/>
        <v>106.66666666666667</v>
      </c>
      <c r="K19" s="24"/>
    </row>
    <row r="20" spans="1:11" ht="21.95" customHeight="1">
      <c r="A20" s="83">
        <v>44865</v>
      </c>
      <c r="B20" s="85" t="s">
        <v>130</v>
      </c>
      <c r="C20" s="82">
        <v>94500</v>
      </c>
      <c r="D20" s="85" t="s">
        <v>32</v>
      </c>
      <c r="E20" s="82">
        <v>8</v>
      </c>
      <c r="F20" s="82">
        <v>4000</v>
      </c>
      <c r="G20" s="82">
        <f t="shared" si="0"/>
        <v>3253</v>
      </c>
      <c r="H20" s="82">
        <v>3200</v>
      </c>
      <c r="I20" s="82">
        <v>53</v>
      </c>
      <c r="J20" s="86">
        <f t="shared" si="1"/>
        <v>80</v>
      </c>
      <c r="K20" s="24"/>
    </row>
    <row r="21" spans="1:11" ht="21.95" customHeight="1">
      <c r="A21" s="83">
        <v>44866</v>
      </c>
      <c r="B21" s="85" t="s">
        <v>130</v>
      </c>
      <c r="C21" s="82">
        <v>22500</v>
      </c>
      <c r="D21" s="85" t="s">
        <v>32</v>
      </c>
      <c r="E21" s="82">
        <v>8</v>
      </c>
      <c r="F21" s="82">
        <v>4000</v>
      </c>
      <c r="G21" s="82">
        <f t="shared" si="0"/>
        <v>3870</v>
      </c>
      <c r="H21" s="82">
        <v>3800</v>
      </c>
      <c r="I21" s="84">
        <v>70</v>
      </c>
      <c r="J21" s="86">
        <f t="shared" si="1"/>
        <v>95</v>
      </c>
      <c r="K21" s="24"/>
    </row>
    <row r="22" spans="1:11" ht="21.95" customHeight="1">
      <c r="A22" s="87">
        <v>44867</v>
      </c>
      <c r="B22" s="85" t="s">
        <v>130</v>
      </c>
      <c r="C22" s="82">
        <v>22500</v>
      </c>
      <c r="D22" s="85" t="s">
        <v>32</v>
      </c>
      <c r="E22" s="82">
        <v>8</v>
      </c>
      <c r="F22" s="82">
        <v>4000</v>
      </c>
      <c r="G22" s="82">
        <f t="shared" si="0"/>
        <v>3923</v>
      </c>
      <c r="H22" s="82">
        <v>3800</v>
      </c>
      <c r="I22" s="82">
        <v>123</v>
      </c>
      <c r="J22" s="86">
        <f t="shared" si="1"/>
        <v>95</v>
      </c>
      <c r="K22" s="24"/>
    </row>
    <row r="23" spans="1:11" ht="21.95" customHeight="1">
      <c r="A23" s="83">
        <v>44868</v>
      </c>
      <c r="B23" s="85" t="s">
        <v>130</v>
      </c>
      <c r="C23" s="82">
        <v>22500</v>
      </c>
      <c r="D23" s="85" t="s">
        <v>32</v>
      </c>
      <c r="E23" s="82">
        <v>8</v>
      </c>
      <c r="F23" s="82">
        <v>4000</v>
      </c>
      <c r="G23" s="82">
        <f t="shared" si="0"/>
        <v>3902</v>
      </c>
      <c r="H23" s="82">
        <v>3800</v>
      </c>
      <c r="I23" s="82">
        <v>102</v>
      </c>
      <c r="J23" s="86">
        <f t="shared" si="1"/>
        <v>95</v>
      </c>
      <c r="K23" s="24"/>
    </row>
    <row r="24" spans="1:11" ht="21.95" customHeight="1">
      <c r="A24" s="87">
        <v>44869</v>
      </c>
      <c r="B24" s="85" t="s">
        <v>130</v>
      </c>
      <c r="C24" s="82">
        <v>22500</v>
      </c>
      <c r="D24" s="85" t="s">
        <v>32</v>
      </c>
      <c r="E24" s="82">
        <v>4</v>
      </c>
      <c r="F24" s="82">
        <v>2500</v>
      </c>
      <c r="G24" s="82">
        <f t="shared" si="0"/>
        <v>3960</v>
      </c>
      <c r="H24" s="82">
        <v>3900</v>
      </c>
      <c r="I24" s="82">
        <v>60</v>
      </c>
      <c r="J24" s="86">
        <f t="shared" si="1"/>
        <v>156</v>
      </c>
      <c r="K24" s="24"/>
    </row>
    <row r="25" spans="1:11" ht="21.95" customHeight="1">
      <c r="A25" s="36"/>
      <c r="B25" s="72" t="s">
        <v>93</v>
      </c>
      <c r="C25" s="72" t="s">
        <v>94</v>
      </c>
      <c r="D25" s="72" t="s">
        <v>32</v>
      </c>
      <c r="E25" s="82">
        <v>4</v>
      </c>
      <c r="F25" s="36">
        <v>1500</v>
      </c>
      <c r="G25" s="82">
        <f t="shared" si="0"/>
        <v>621</v>
      </c>
      <c r="H25" s="36">
        <v>600</v>
      </c>
      <c r="I25" s="36">
        <v>21</v>
      </c>
      <c r="J25" s="86">
        <f t="shared" si="1"/>
        <v>40</v>
      </c>
      <c r="K25" s="24"/>
    </row>
    <row r="26" spans="1:11" ht="21.95" customHeight="1">
      <c r="A26" s="83">
        <v>44875</v>
      </c>
      <c r="B26" s="85" t="s">
        <v>130</v>
      </c>
      <c r="C26" s="82">
        <v>22500</v>
      </c>
      <c r="D26" s="85" t="s">
        <v>32</v>
      </c>
      <c r="E26" s="82">
        <v>8</v>
      </c>
      <c r="F26" s="82">
        <v>4000</v>
      </c>
      <c r="G26" s="82">
        <f t="shared" si="0"/>
        <v>3960</v>
      </c>
      <c r="H26" s="82">
        <v>3900</v>
      </c>
      <c r="I26" s="82">
        <v>60</v>
      </c>
      <c r="J26" s="86">
        <f t="shared" si="1"/>
        <v>97.5</v>
      </c>
      <c r="K26" s="24"/>
    </row>
    <row r="27" spans="1:11" ht="21.95" customHeight="1">
      <c r="A27" s="83">
        <v>44876</v>
      </c>
      <c r="B27" s="85" t="s">
        <v>130</v>
      </c>
      <c r="C27" s="82">
        <v>22500</v>
      </c>
      <c r="D27" s="85" t="s">
        <v>32</v>
      </c>
      <c r="E27" s="82">
        <v>8</v>
      </c>
      <c r="F27" s="82">
        <v>4000</v>
      </c>
      <c r="G27" s="82">
        <f t="shared" si="0"/>
        <v>3860</v>
      </c>
      <c r="H27" s="82">
        <v>3800</v>
      </c>
      <c r="I27" s="82">
        <v>60</v>
      </c>
      <c r="J27" s="86">
        <f t="shared" si="1"/>
        <v>95</v>
      </c>
      <c r="K27" s="24"/>
    </row>
    <row r="28" spans="1:11" ht="21.95" customHeight="1">
      <c r="A28" s="83">
        <v>44879</v>
      </c>
      <c r="B28" s="85" t="s">
        <v>130</v>
      </c>
      <c r="C28" s="82">
        <v>22500</v>
      </c>
      <c r="D28" s="85" t="s">
        <v>32</v>
      </c>
      <c r="E28" s="82">
        <v>8</v>
      </c>
      <c r="F28" s="82">
        <v>4000</v>
      </c>
      <c r="G28" s="82">
        <f t="shared" si="0"/>
        <v>3860</v>
      </c>
      <c r="H28" s="82">
        <v>3800</v>
      </c>
      <c r="I28" s="82">
        <v>60</v>
      </c>
      <c r="J28" s="86">
        <f t="shared" si="1"/>
        <v>95</v>
      </c>
      <c r="K28" s="24"/>
    </row>
    <row r="29" spans="1:11" ht="21.95" customHeight="1">
      <c r="A29" s="83">
        <v>44880</v>
      </c>
      <c r="B29" s="85" t="s">
        <v>130</v>
      </c>
      <c r="C29" s="82">
        <v>22500</v>
      </c>
      <c r="D29" s="85" t="s">
        <v>32</v>
      </c>
      <c r="E29" s="82">
        <v>8</v>
      </c>
      <c r="F29" s="82">
        <v>4000</v>
      </c>
      <c r="G29" s="82">
        <f t="shared" si="0"/>
        <v>3860</v>
      </c>
      <c r="H29" s="82">
        <v>3800</v>
      </c>
      <c r="I29" s="82">
        <v>60</v>
      </c>
      <c r="J29" s="86">
        <f t="shared" si="1"/>
        <v>95</v>
      </c>
      <c r="K29" s="24"/>
    </row>
    <row r="30" spans="1:11" ht="21.95" customHeight="1">
      <c r="A30" s="29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19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74000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65300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>
        <f>SUM(J10:J47)</f>
        <v>1760.1666666666665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20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>
        <f>C51/C52</f>
        <v>88.008333333333326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2" zoomScale="115" zoomScaleNormal="115" workbookViewId="0">
      <selection activeCell="A10" sqref="A10:A31"/>
    </sheetView>
  </sheetViews>
  <sheetFormatPr defaultColWidth="9" defaultRowHeight="15.75"/>
  <cols>
    <col min="1" max="1" width="9.625" customWidth="1"/>
    <col min="2" max="2" width="16.75" customWidth="1"/>
    <col min="3" max="3" width="16.375" customWidth="1"/>
    <col min="4" max="4" width="13.125" customWidth="1"/>
    <col min="5" max="5" width="12.75" customWidth="1"/>
    <col min="6" max="10" width="8.625" customWidth="1"/>
    <col min="11" max="11" width="14.87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51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5"/>
      <c r="F48" s="141"/>
      <c r="G48" s="141"/>
      <c r="H48" s="141"/>
      <c r="I48" s="141"/>
      <c r="J48" s="16"/>
      <c r="K48" s="143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41"/>
      <c r="J49" s="16"/>
      <c r="K49" s="143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41"/>
      <c r="G50" s="141"/>
      <c r="H50" s="141"/>
      <c r="I50" s="141"/>
      <c r="J50" s="16"/>
      <c r="K50" s="143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30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8">
    <mergeCell ref="J1:K1"/>
    <mergeCell ref="B7:E7"/>
    <mergeCell ref="G7:K7"/>
    <mergeCell ref="B8:E8"/>
    <mergeCell ref="G8:K8"/>
    <mergeCell ref="A4:K6"/>
    <mergeCell ref="A53:B53"/>
    <mergeCell ref="I48:I50"/>
    <mergeCell ref="I51:I53"/>
    <mergeCell ref="K48:K50"/>
    <mergeCell ref="K51:K53"/>
    <mergeCell ref="F48:H50"/>
    <mergeCell ref="F51:H53"/>
    <mergeCell ref="A48:B48"/>
    <mergeCell ref="A49:B49"/>
    <mergeCell ref="A50:B50"/>
    <mergeCell ref="A51:B51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9" zoomScale="115" zoomScaleNormal="115" workbookViewId="0">
      <selection activeCell="A10" sqref="A10:A31"/>
    </sheetView>
  </sheetViews>
  <sheetFormatPr defaultColWidth="9" defaultRowHeight="15.75"/>
  <cols>
    <col min="1" max="1" width="11.125" customWidth="1"/>
    <col min="2" max="2" width="19.5" customWidth="1"/>
    <col min="3" max="3" width="16.12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52</v>
      </c>
      <c r="C7" s="144"/>
      <c r="D7" s="144"/>
      <c r="E7" s="144"/>
      <c r="F7" s="6" t="s">
        <v>4</v>
      </c>
      <c r="G7" s="144" t="s">
        <v>53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36"/>
      <c r="H24" s="36"/>
      <c r="I24" s="36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25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9" zoomScale="60" zoomScaleNormal="60" workbookViewId="0">
      <selection activeCell="B7" sqref="B7:E7"/>
    </sheetView>
  </sheetViews>
  <sheetFormatPr defaultColWidth="9" defaultRowHeight="15.75"/>
  <cols>
    <col min="1" max="1" width="12.625" customWidth="1"/>
    <col min="2" max="2" width="16.75" customWidth="1"/>
    <col min="3" max="3" width="16.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54</v>
      </c>
      <c r="C7" s="144"/>
      <c r="D7" s="144"/>
      <c r="E7" s="144"/>
      <c r="F7" s="6" t="s">
        <v>4</v>
      </c>
      <c r="G7" s="144" t="s">
        <v>164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9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69" t="s">
        <v>101</v>
      </c>
      <c r="C14" s="69" t="s">
        <v>102</v>
      </c>
      <c r="D14" s="126" t="s">
        <v>21</v>
      </c>
      <c r="E14" s="126">
        <v>8</v>
      </c>
      <c r="F14" s="126">
        <v>912</v>
      </c>
      <c r="G14" s="126">
        <f t="shared" ref="G14:G19" si="1">SUM(H14+I14)</f>
        <v>470</v>
      </c>
      <c r="H14" s="126">
        <v>470</v>
      </c>
      <c r="I14" s="126"/>
      <c r="J14" s="35">
        <f t="shared" si="0"/>
        <v>51.535087719298247</v>
      </c>
      <c r="K14" s="24"/>
    </row>
    <row r="15" spans="1:11" ht="21.95" customHeight="1">
      <c r="A15" s="28">
        <v>44858</v>
      </c>
      <c r="B15" s="69" t="s">
        <v>101</v>
      </c>
      <c r="C15" s="69" t="s">
        <v>102</v>
      </c>
      <c r="D15" s="126" t="s">
        <v>21</v>
      </c>
      <c r="E15" s="126">
        <v>8</v>
      </c>
      <c r="F15" s="126">
        <v>912</v>
      </c>
      <c r="G15" s="126">
        <f t="shared" si="1"/>
        <v>472</v>
      </c>
      <c r="H15" s="126">
        <v>472</v>
      </c>
      <c r="I15" s="126"/>
      <c r="J15" s="35">
        <f t="shared" si="0"/>
        <v>51.754385964912288</v>
      </c>
      <c r="K15" s="24"/>
    </row>
    <row r="16" spans="1:11" ht="21.95" customHeight="1">
      <c r="A16" s="28">
        <v>44859</v>
      </c>
      <c r="B16" s="69" t="s">
        <v>101</v>
      </c>
      <c r="C16" s="69" t="s">
        <v>102</v>
      </c>
      <c r="D16" s="126" t="s">
        <v>21</v>
      </c>
      <c r="E16" s="126">
        <v>8</v>
      </c>
      <c r="F16" s="126">
        <v>912</v>
      </c>
      <c r="G16" s="126">
        <f t="shared" si="1"/>
        <v>536</v>
      </c>
      <c r="H16" s="126">
        <v>536</v>
      </c>
      <c r="I16" s="126"/>
      <c r="J16" s="35">
        <f t="shared" si="0"/>
        <v>58.771929824561411</v>
      </c>
      <c r="K16" s="24"/>
    </row>
    <row r="17" spans="1:11" ht="21.95" customHeight="1">
      <c r="A17" s="28">
        <v>44860</v>
      </c>
      <c r="B17" s="69" t="s">
        <v>101</v>
      </c>
      <c r="C17" s="69" t="s">
        <v>102</v>
      </c>
      <c r="D17" s="126" t="s">
        <v>21</v>
      </c>
      <c r="E17" s="126">
        <v>8</v>
      </c>
      <c r="F17" s="126">
        <v>912</v>
      </c>
      <c r="G17" s="126">
        <f t="shared" si="1"/>
        <v>528</v>
      </c>
      <c r="H17" s="126">
        <v>528</v>
      </c>
      <c r="I17" s="126"/>
      <c r="J17" s="35">
        <f t="shared" si="0"/>
        <v>57.894736842105267</v>
      </c>
      <c r="K17" s="24"/>
    </row>
    <row r="18" spans="1:11" ht="21.95" customHeight="1">
      <c r="A18" s="29">
        <v>44861</v>
      </c>
      <c r="B18" s="69" t="s">
        <v>101</v>
      </c>
      <c r="C18" s="69" t="s">
        <v>102</v>
      </c>
      <c r="D18" s="126" t="s">
        <v>21</v>
      </c>
      <c r="E18" s="126">
        <v>8</v>
      </c>
      <c r="F18" s="126">
        <v>912</v>
      </c>
      <c r="G18" s="126">
        <f t="shared" si="1"/>
        <v>672</v>
      </c>
      <c r="H18" s="126">
        <v>672</v>
      </c>
      <c r="I18" s="126"/>
      <c r="J18" s="35">
        <f t="shared" si="0"/>
        <v>73.68421052631578</v>
      </c>
      <c r="K18" s="24"/>
    </row>
    <row r="19" spans="1:11" ht="21.95" customHeight="1">
      <c r="A19" s="29">
        <v>44862</v>
      </c>
      <c r="B19" s="69" t="s">
        <v>101</v>
      </c>
      <c r="C19" s="69" t="s">
        <v>102</v>
      </c>
      <c r="D19" s="126" t="s">
        <v>21</v>
      </c>
      <c r="E19" s="126">
        <v>8</v>
      </c>
      <c r="F19" s="126">
        <v>912</v>
      </c>
      <c r="G19" s="126">
        <f t="shared" si="1"/>
        <v>737</v>
      </c>
      <c r="H19" s="126">
        <v>700</v>
      </c>
      <c r="I19" s="126">
        <v>37</v>
      </c>
      <c r="J19" s="35">
        <f t="shared" si="0"/>
        <v>76.754385964912288</v>
      </c>
      <c r="K19" s="24"/>
    </row>
    <row r="20" spans="1:11" ht="21.95" customHeight="1">
      <c r="A20" s="28">
        <v>44865</v>
      </c>
      <c r="B20" s="69" t="s">
        <v>101</v>
      </c>
      <c r="C20" s="69" t="s">
        <v>102</v>
      </c>
      <c r="D20" s="126" t="s">
        <v>21</v>
      </c>
      <c r="E20" s="126">
        <v>8</v>
      </c>
      <c r="F20" s="126">
        <v>912</v>
      </c>
      <c r="G20" s="126">
        <f t="shared" ref="G20" si="2">SUM(H20+I20)</f>
        <v>737</v>
      </c>
      <c r="H20" s="126">
        <v>700</v>
      </c>
      <c r="I20" s="126">
        <v>37</v>
      </c>
      <c r="J20" s="35">
        <f t="shared" ref="J20" si="3">H20/F20*100</f>
        <v>76.754385964912288</v>
      </c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>
        <v>768</v>
      </c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31"/>
      <c r="C33" s="31"/>
      <c r="D33" s="12"/>
      <c r="E33" s="12"/>
      <c r="F33" s="12"/>
      <c r="G33" s="12"/>
      <c r="H33" s="12"/>
      <c r="I33" s="12"/>
      <c r="J33" s="60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6384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4846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7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2" width="16.2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55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57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36"/>
      <c r="I30" s="36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27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7"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2" width="18.25" customWidth="1"/>
    <col min="3" max="3" width="19" customWidth="1"/>
    <col min="4" max="4" width="13.125" customWidth="1"/>
    <col min="5" max="5" width="9.12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56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32</v>
      </c>
      <c r="E10" s="12"/>
      <c r="F10" s="38"/>
      <c r="G10" s="38"/>
      <c r="H10" s="38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32</v>
      </c>
      <c r="E11" s="12"/>
      <c r="F11" s="38"/>
      <c r="G11" s="38"/>
      <c r="H11" s="38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32</v>
      </c>
      <c r="E12" s="12"/>
      <c r="F12" s="38"/>
      <c r="G12" s="38"/>
      <c r="H12" s="38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32</v>
      </c>
      <c r="E13" s="12"/>
      <c r="F13" s="38"/>
      <c r="G13" s="38"/>
      <c r="H13" s="38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32</v>
      </c>
      <c r="E14" s="12"/>
      <c r="F14" s="38"/>
      <c r="G14" s="38"/>
      <c r="H14" s="38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32</v>
      </c>
      <c r="E15" s="12"/>
      <c r="F15" s="38"/>
      <c r="G15" s="12"/>
      <c r="H15" s="38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32</v>
      </c>
      <c r="E16" s="12"/>
      <c r="F16" s="38"/>
      <c r="G16" s="38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38"/>
      <c r="G17" s="38"/>
      <c r="H17" s="38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38"/>
      <c r="G18" s="38"/>
      <c r="H18" s="38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38"/>
      <c r="G19" s="38"/>
      <c r="H19" s="38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38"/>
      <c r="G20" s="38"/>
      <c r="H20" s="38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38"/>
      <c r="G21" s="38"/>
      <c r="H21" s="38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38"/>
      <c r="G22" s="38"/>
      <c r="H22" s="38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38"/>
      <c r="G23" s="38"/>
      <c r="H23" s="38"/>
      <c r="I23" s="12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38"/>
      <c r="G31" s="38"/>
      <c r="H31" s="38"/>
      <c r="I31" s="12"/>
      <c r="J31" s="35"/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38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36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38"/>
      <c r="H38" s="38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6"/>
      <c r="H42" s="36"/>
      <c r="I42" s="36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/>
      <c r="H43" s="38"/>
      <c r="I43" s="12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38"/>
      <c r="H46" s="38"/>
      <c r="I46" s="12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36"/>
      <c r="H47" s="36"/>
      <c r="I47" s="36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38"/>
      <c r="H48" s="38"/>
      <c r="I48" s="12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12"/>
      <c r="C53" s="12"/>
      <c r="D53" s="12"/>
      <c r="E53" s="12"/>
      <c r="F53" s="38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12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12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12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12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40" t="s">
        <v>22</v>
      </c>
      <c r="B59" s="140"/>
      <c r="C59" s="59">
        <v>22</v>
      </c>
      <c r="D59" s="15"/>
      <c r="E59" s="137" t="s">
        <v>23</v>
      </c>
      <c r="F59" s="138"/>
      <c r="G59" s="139"/>
      <c r="H59" s="139"/>
      <c r="I59" s="139"/>
      <c r="J59" s="139"/>
      <c r="K59" s="139"/>
    </row>
    <row r="60" spans="1:11" ht="21" customHeight="1">
      <c r="A60" s="140" t="s">
        <v>24</v>
      </c>
      <c r="B60" s="140"/>
      <c r="C60" s="51">
        <f>SUM(F10:F99)</f>
        <v>0</v>
      </c>
      <c r="D60" s="15"/>
      <c r="E60" s="15"/>
      <c r="F60" s="141"/>
      <c r="G60" s="141"/>
      <c r="H60" s="141"/>
      <c r="I60" s="16"/>
      <c r="J60" s="16"/>
      <c r="K60" s="20"/>
    </row>
    <row r="61" spans="1:11" ht="21" customHeight="1">
      <c r="A61" s="140" t="s">
        <v>25</v>
      </c>
      <c r="B61" s="140"/>
      <c r="C61" s="51">
        <f>SUM(H10:H56)</f>
        <v>0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2" t="s">
        <v>26</v>
      </c>
      <c r="B62" s="140"/>
      <c r="C62" s="34" t="e">
        <f>SUM(J10:J58)</f>
        <v>#DIV/0!</v>
      </c>
      <c r="D62" s="15"/>
      <c r="E62" s="15"/>
      <c r="F62" s="141"/>
      <c r="G62" s="141"/>
      <c r="H62" s="141"/>
      <c r="I62" s="141"/>
      <c r="J62" s="16"/>
      <c r="K62" s="143"/>
    </row>
    <row r="63" spans="1:11" ht="21" customHeight="1">
      <c r="A63" s="142" t="s">
        <v>27</v>
      </c>
      <c r="B63" s="140"/>
      <c r="C63" s="14">
        <v>43</v>
      </c>
      <c r="D63" s="15"/>
      <c r="E63" s="15"/>
      <c r="F63" s="141"/>
      <c r="G63" s="141"/>
      <c r="H63" s="141"/>
      <c r="I63" s="141"/>
      <c r="J63" s="16"/>
      <c r="K63" s="143"/>
    </row>
    <row r="64" spans="1:11" ht="21" customHeight="1">
      <c r="A64" s="135" t="s">
        <v>28</v>
      </c>
      <c r="B64" s="135"/>
      <c r="C64" s="34" t="e">
        <f>C62/C63</f>
        <v>#DIV/0!</v>
      </c>
      <c r="D64" s="15"/>
      <c r="E64" s="15"/>
      <c r="F64" s="141"/>
      <c r="G64" s="141"/>
      <c r="H64" s="141"/>
      <c r="I64" s="141"/>
      <c r="J64" s="16"/>
      <c r="K64" s="143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2" width="19.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57</v>
      </c>
      <c r="C7" s="144"/>
      <c r="D7" s="144"/>
      <c r="E7" s="144"/>
      <c r="F7" s="6" t="s">
        <v>4</v>
      </c>
      <c r="G7" s="144" t="s">
        <v>58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32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 t="s">
        <v>21</v>
      </c>
      <c r="E17" s="12"/>
      <c r="F17" s="12"/>
      <c r="G17" s="12"/>
      <c r="H17" s="12"/>
      <c r="I17" s="12"/>
      <c r="J17" s="35" t="e">
        <f t="shared" si="0"/>
        <v>#DIV/0!</v>
      </c>
      <c r="K17" s="24"/>
    </row>
    <row r="18" spans="1:11" ht="21.95" customHeight="1">
      <c r="A18" s="28">
        <v>44861</v>
      </c>
      <c r="B18" s="12"/>
      <c r="C18" s="12"/>
      <c r="D18" s="12" t="s">
        <v>21</v>
      </c>
      <c r="E18" s="12"/>
      <c r="F18" s="12"/>
      <c r="G18" s="12"/>
      <c r="H18" s="12"/>
      <c r="I18" s="12"/>
      <c r="J18" s="35" t="e">
        <f t="shared" si="0"/>
        <v>#DIV/0!</v>
      </c>
      <c r="K18" s="24"/>
    </row>
    <row r="19" spans="1:11" ht="21.95" customHeight="1">
      <c r="A19" s="28">
        <v>44862</v>
      </c>
      <c r="B19" s="12"/>
      <c r="C19" s="12"/>
      <c r="D19" s="12" t="s">
        <v>21</v>
      </c>
      <c r="E19" s="12"/>
      <c r="F19" s="12"/>
      <c r="G19" s="12"/>
      <c r="H19" s="12"/>
      <c r="I19" s="12"/>
      <c r="J19" s="35" t="e">
        <f t="shared" si="0"/>
        <v>#DIV/0!</v>
      </c>
      <c r="K19" s="24"/>
    </row>
    <row r="20" spans="1:11" ht="21.95" customHeight="1">
      <c r="A20" s="28">
        <v>44865</v>
      </c>
      <c r="B20" s="12"/>
      <c r="C20" s="12"/>
      <c r="D20" s="12" t="s">
        <v>21</v>
      </c>
      <c r="E20" s="12"/>
      <c r="F20" s="12"/>
      <c r="G20" s="12"/>
      <c r="H20" s="12"/>
      <c r="I20" s="12"/>
      <c r="J20" s="35" t="e">
        <f t="shared" si="0"/>
        <v>#DIV/0!</v>
      </c>
      <c r="K20" s="24"/>
    </row>
    <row r="21" spans="1:11" ht="21.95" customHeight="1">
      <c r="A21" s="28">
        <v>44866</v>
      </c>
      <c r="B21" s="12"/>
      <c r="C21" s="12"/>
      <c r="D21" s="12" t="s">
        <v>21</v>
      </c>
      <c r="E21" s="12"/>
      <c r="F21" s="12"/>
      <c r="G21" s="12"/>
      <c r="H21" s="12"/>
      <c r="I21" s="12"/>
      <c r="J21" s="35" t="e">
        <f t="shared" si="0"/>
        <v>#DIV/0!</v>
      </c>
      <c r="K21" s="24"/>
    </row>
    <row r="22" spans="1:11" ht="21.95" customHeight="1">
      <c r="A22" s="28">
        <v>44867</v>
      </c>
      <c r="B22" s="12"/>
      <c r="C22" s="12"/>
      <c r="D22" s="12" t="s">
        <v>21</v>
      </c>
      <c r="E22" s="12"/>
      <c r="F22" s="12"/>
      <c r="G22" s="12"/>
      <c r="H22" s="12"/>
      <c r="I22" s="12"/>
      <c r="J22" s="35" t="e">
        <f t="shared" si="0"/>
        <v>#DIV/0!</v>
      </c>
      <c r="K22" s="24"/>
    </row>
    <row r="23" spans="1:11" ht="21.95" customHeight="1">
      <c r="A23" s="28">
        <v>44868</v>
      </c>
      <c r="B23" s="12"/>
      <c r="C23" s="12"/>
      <c r="D23" s="12" t="s">
        <v>21</v>
      </c>
      <c r="E23" s="12"/>
      <c r="F23" s="12"/>
      <c r="G23" s="36"/>
      <c r="H23" s="36"/>
      <c r="I23" s="36"/>
      <c r="J23" s="35" t="e">
        <f t="shared" si="0"/>
        <v>#DIV/0!</v>
      </c>
      <c r="K23" s="24"/>
    </row>
    <row r="24" spans="1:11" ht="21.95" customHeight="1">
      <c r="A24" s="28">
        <v>44869</v>
      </c>
      <c r="B24" s="12"/>
      <c r="C24" s="12"/>
      <c r="D24" s="12" t="s">
        <v>21</v>
      </c>
      <c r="E24" s="12"/>
      <c r="F24" s="12"/>
      <c r="G24" s="12"/>
      <c r="H24" s="12"/>
      <c r="I24" s="12"/>
      <c r="J24" s="35" t="e">
        <f t="shared" si="0"/>
        <v>#DIV/0!</v>
      </c>
      <c r="K24" s="24"/>
    </row>
    <row r="25" spans="1:11" ht="21.95" customHeight="1">
      <c r="A25" s="29">
        <v>44872</v>
      </c>
      <c r="B25" s="12"/>
      <c r="C25" s="12"/>
      <c r="D25" s="12" t="s">
        <v>21</v>
      </c>
      <c r="E25" s="12"/>
      <c r="F25" s="12"/>
      <c r="G25" s="57"/>
      <c r="H25" s="12"/>
      <c r="I25" s="12"/>
      <c r="J25" s="35" t="e">
        <f t="shared" si="0"/>
        <v>#DIV/0!</v>
      </c>
      <c r="K25" s="24"/>
    </row>
    <row r="26" spans="1:11" ht="21.95" customHeight="1">
      <c r="A26" s="29">
        <v>44873</v>
      </c>
      <c r="B26" s="12"/>
      <c r="C26" s="12"/>
      <c r="D26" s="12" t="s">
        <v>21</v>
      </c>
      <c r="E26" s="12"/>
      <c r="F26" s="12"/>
      <c r="G26" s="12"/>
      <c r="H26" s="12"/>
      <c r="I26" s="12"/>
      <c r="J26" s="35" t="e">
        <f t="shared" si="0"/>
        <v>#DIV/0!</v>
      </c>
      <c r="K26" s="24"/>
    </row>
    <row r="27" spans="1:11" ht="21.95" customHeight="1">
      <c r="A27" s="29">
        <v>44874</v>
      </c>
      <c r="B27" s="12"/>
      <c r="C27" s="12"/>
      <c r="D27" s="12" t="s">
        <v>21</v>
      </c>
      <c r="E27" s="12"/>
      <c r="F27" s="12"/>
      <c r="G27" s="12"/>
      <c r="H27" s="12"/>
      <c r="I27" s="12"/>
      <c r="J27" s="35" t="e">
        <f t="shared" si="0"/>
        <v>#DIV/0!</v>
      </c>
      <c r="K27" s="24"/>
    </row>
    <row r="28" spans="1:11" ht="21.95" customHeight="1">
      <c r="A28" s="29">
        <v>44875</v>
      </c>
      <c r="B28" s="12"/>
      <c r="C28" s="12"/>
      <c r="D28" s="12" t="s">
        <v>21</v>
      </c>
      <c r="E28" s="12"/>
      <c r="F28" s="12"/>
      <c r="G28" s="12"/>
      <c r="H28" s="12"/>
      <c r="I28" s="12"/>
      <c r="J28" s="35" t="e">
        <f t="shared" si="0"/>
        <v>#DIV/0!</v>
      </c>
      <c r="K28" s="24"/>
    </row>
    <row r="29" spans="1:11" ht="21.95" customHeight="1">
      <c r="A29" s="29">
        <v>44876</v>
      </c>
      <c r="B29" s="12"/>
      <c r="C29" s="12"/>
      <c r="D29" s="12" t="s">
        <v>21</v>
      </c>
      <c r="E29" s="12"/>
      <c r="F29" s="12"/>
      <c r="G29" s="12"/>
      <c r="H29" s="12"/>
      <c r="I29" s="12"/>
      <c r="J29" s="35" t="e">
        <f t="shared" si="0"/>
        <v>#DIV/0!</v>
      </c>
      <c r="K29" s="24"/>
    </row>
    <row r="30" spans="1:11" ht="21.95" customHeight="1">
      <c r="A30" s="29">
        <v>44879</v>
      </c>
      <c r="B30" s="12"/>
      <c r="C30" s="12"/>
      <c r="D30" s="12" t="s">
        <v>21</v>
      </c>
      <c r="E30" s="12"/>
      <c r="F30" s="12"/>
      <c r="G30" s="12"/>
      <c r="H30" s="12"/>
      <c r="I30" s="12"/>
      <c r="J30" s="35" t="e">
        <f t="shared" si="0"/>
        <v>#DIV/0!</v>
      </c>
      <c r="K30" s="24"/>
    </row>
    <row r="31" spans="1:11" ht="21.95" customHeight="1">
      <c r="A31" s="29">
        <v>44880</v>
      </c>
      <c r="B31" s="12"/>
      <c r="C31" s="12"/>
      <c r="D31" s="12" t="s">
        <v>21</v>
      </c>
      <c r="E31" s="12"/>
      <c r="F31" s="12"/>
      <c r="G31" s="12"/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 t="s">
        <v>21</v>
      </c>
      <c r="E32" s="12"/>
      <c r="F32" s="12"/>
      <c r="G32" s="12"/>
      <c r="H32" s="12"/>
      <c r="I32" s="12"/>
      <c r="J32" s="35" t="e">
        <f t="shared" si="0"/>
        <v>#DIV/0!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23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2" width="19.5" customWidth="1"/>
    <col min="3" max="3" width="16" customWidth="1"/>
    <col min="4" max="4" width="13.125" customWidth="1"/>
    <col min="5" max="5" width="12.75" customWidth="1"/>
    <col min="6" max="10" width="8.625" customWidth="1"/>
    <col min="11" max="11" width="12.7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59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50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36"/>
      <c r="H24" s="36"/>
      <c r="I24" s="36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36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36"/>
      <c r="I33" s="36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26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1" workbookViewId="0">
      <selection activeCell="A10" sqref="A10:A31"/>
    </sheetView>
  </sheetViews>
  <sheetFormatPr defaultColWidth="9" defaultRowHeight="15.75"/>
  <cols>
    <col min="1" max="1" width="10.375" customWidth="1"/>
    <col min="2" max="2" width="17.875" customWidth="1"/>
    <col min="3" max="3" width="15.625" customWidth="1"/>
    <col min="4" max="4" width="13.125" customWidth="1"/>
    <col min="5" max="5" width="12.75" customWidth="1"/>
    <col min="6" max="10" width="8.625" customWidth="1"/>
    <col min="11" max="11" width="12.5" customWidth="1"/>
    <col min="13" max="13" width="9" hidden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5" t="s">
        <v>1</v>
      </c>
      <c r="B4" s="156"/>
      <c r="C4" s="156"/>
      <c r="D4" s="156"/>
      <c r="E4" s="156"/>
      <c r="F4" s="156"/>
      <c r="G4" s="156"/>
      <c r="H4" s="156"/>
      <c r="I4" s="156"/>
      <c r="J4" s="157"/>
      <c r="K4" s="158"/>
    </row>
    <row r="5" spans="1:11">
      <c r="A5" s="155"/>
      <c r="B5" s="156"/>
      <c r="C5" s="156"/>
      <c r="D5" s="156"/>
      <c r="E5" s="156"/>
      <c r="F5" s="156"/>
      <c r="G5" s="156"/>
      <c r="H5" s="156"/>
      <c r="I5" s="156"/>
      <c r="J5" s="157"/>
      <c r="K5" s="158"/>
    </row>
    <row r="6" spans="1:11" ht="6.95" customHeight="1">
      <c r="A6" s="159"/>
      <c r="B6" s="156"/>
      <c r="C6" s="156"/>
      <c r="D6" s="156"/>
      <c r="E6" s="156"/>
      <c r="F6" s="156"/>
      <c r="G6" s="156"/>
      <c r="H6" s="156"/>
      <c r="I6" s="156"/>
      <c r="J6" s="157"/>
      <c r="K6" s="158"/>
    </row>
    <row r="7" spans="1:11" ht="24" customHeight="1">
      <c r="A7" s="5" t="s">
        <v>2</v>
      </c>
      <c r="B7" s="144" t="s">
        <v>60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69" t="s">
        <v>92</v>
      </c>
      <c r="C10" s="69" t="s">
        <v>91</v>
      </c>
      <c r="D10" s="12" t="s">
        <v>21</v>
      </c>
      <c r="E10" s="12">
        <v>8</v>
      </c>
      <c r="F10" s="12">
        <v>456</v>
      </c>
      <c r="G10" s="12">
        <f>SUM(H10+I10)</f>
        <v>74</v>
      </c>
      <c r="H10" s="12">
        <v>74</v>
      </c>
      <c r="I10" s="12"/>
      <c r="J10" s="35">
        <f t="shared" ref="J10:J31" si="0">H10/F10*100</f>
        <v>16.228070175438596</v>
      </c>
      <c r="K10" s="24"/>
    </row>
    <row r="11" spans="1:11" ht="21.95" customHeight="1">
      <c r="A11" s="28">
        <v>44852</v>
      </c>
      <c r="B11" s="69" t="s">
        <v>92</v>
      </c>
      <c r="C11" s="69" t="s">
        <v>91</v>
      </c>
      <c r="D11" s="12" t="s">
        <v>21</v>
      </c>
      <c r="E11" s="12">
        <v>8</v>
      </c>
      <c r="F11" s="12">
        <v>456</v>
      </c>
      <c r="G11" s="12">
        <f t="shared" ref="G11:G31" si="1">SUM(H11+I11)</f>
        <v>74</v>
      </c>
      <c r="H11" s="12">
        <v>74</v>
      </c>
      <c r="I11" s="12"/>
      <c r="J11" s="35">
        <f t="shared" si="0"/>
        <v>16.228070175438596</v>
      </c>
      <c r="K11" s="24"/>
    </row>
    <row r="12" spans="1:11" ht="21.95" customHeight="1">
      <c r="A12" s="28">
        <v>44853</v>
      </c>
      <c r="B12" s="69" t="s">
        <v>92</v>
      </c>
      <c r="C12" s="69" t="s">
        <v>91</v>
      </c>
      <c r="D12" s="12" t="s">
        <v>21</v>
      </c>
      <c r="E12" s="12">
        <v>8</v>
      </c>
      <c r="F12" s="12">
        <v>456</v>
      </c>
      <c r="G12" s="12">
        <f t="shared" si="1"/>
        <v>74</v>
      </c>
      <c r="H12" s="12">
        <v>74</v>
      </c>
      <c r="I12" s="12"/>
      <c r="J12" s="35">
        <f t="shared" si="0"/>
        <v>16.228070175438596</v>
      </c>
      <c r="K12" s="24"/>
    </row>
    <row r="13" spans="1:11" ht="21.95" customHeight="1">
      <c r="A13" s="28">
        <v>44854</v>
      </c>
      <c r="B13" s="69" t="s">
        <v>92</v>
      </c>
      <c r="C13" s="69" t="s">
        <v>91</v>
      </c>
      <c r="D13" s="12" t="s">
        <v>21</v>
      </c>
      <c r="E13" s="12">
        <v>8</v>
      </c>
      <c r="F13" s="12">
        <v>456</v>
      </c>
      <c r="G13" s="12">
        <f t="shared" si="1"/>
        <v>80</v>
      </c>
      <c r="H13" s="12">
        <v>80</v>
      </c>
      <c r="I13" s="12"/>
      <c r="J13" s="35">
        <f t="shared" si="0"/>
        <v>17.543859649122805</v>
      </c>
      <c r="K13" s="24"/>
    </row>
    <row r="14" spans="1:11" ht="21.95" customHeight="1">
      <c r="A14" s="28">
        <v>44855</v>
      </c>
      <c r="B14" s="69" t="s">
        <v>92</v>
      </c>
      <c r="C14" s="69" t="s">
        <v>91</v>
      </c>
      <c r="D14" s="12" t="s">
        <v>21</v>
      </c>
      <c r="E14" s="12">
        <v>8</v>
      </c>
      <c r="F14" s="12">
        <v>456</v>
      </c>
      <c r="G14" s="12">
        <f t="shared" si="1"/>
        <v>80</v>
      </c>
      <c r="H14" s="12">
        <v>80</v>
      </c>
      <c r="I14" s="36"/>
      <c r="J14" s="35">
        <f t="shared" si="0"/>
        <v>17.543859649122805</v>
      </c>
      <c r="K14" s="24"/>
    </row>
    <row r="15" spans="1:11" ht="21.95" customHeight="1">
      <c r="A15" s="28">
        <v>44858</v>
      </c>
      <c r="B15" s="69" t="s">
        <v>92</v>
      </c>
      <c r="C15" s="69" t="s">
        <v>91</v>
      </c>
      <c r="D15" s="12" t="s">
        <v>21</v>
      </c>
      <c r="E15" s="12">
        <v>8</v>
      </c>
      <c r="F15" s="12">
        <v>456</v>
      </c>
      <c r="G15" s="12">
        <f t="shared" si="1"/>
        <v>248</v>
      </c>
      <c r="H15" s="12">
        <v>248</v>
      </c>
      <c r="I15" s="12"/>
      <c r="J15" s="35">
        <f t="shared" si="0"/>
        <v>54.385964912280706</v>
      </c>
      <c r="K15" s="24"/>
    </row>
    <row r="16" spans="1:11" ht="21.95" customHeight="1">
      <c r="A16" s="28">
        <v>44859</v>
      </c>
      <c r="B16" s="69" t="s">
        <v>92</v>
      </c>
      <c r="C16" s="69" t="s">
        <v>91</v>
      </c>
      <c r="D16" s="12" t="s">
        <v>21</v>
      </c>
      <c r="E16" s="12">
        <v>8</v>
      </c>
      <c r="F16" s="12">
        <v>456</v>
      </c>
      <c r="G16" s="12">
        <f t="shared" si="1"/>
        <v>248</v>
      </c>
      <c r="H16" s="12">
        <v>248</v>
      </c>
      <c r="I16" s="12"/>
      <c r="J16" s="35">
        <f t="shared" si="0"/>
        <v>54.385964912280706</v>
      </c>
      <c r="K16" s="24"/>
    </row>
    <row r="17" spans="1:11" ht="21.95" customHeight="1">
      <c r="A17" s="28">
        <v>44860</v>
      </c>
      <c r="B17" s="69" t="s">
        <v>92</v>
      </c>
      <c r="C17" s="69" t="s">
        <v>91</v>
      </c>
      <c r="D17" s="12" t="s">
        <v>21</v>
      </c>
      <c r="E17" s="12">
        <v>8</v>
      </c>
      <c r="F17" s="12">
        <v>456</v>
      </c>
      <c r="G17" s="12">
        <f t="shared" si="1"/>
        <v>248</v>
      </c>
      <c r="H17" s="12">
        <v>248</v>
      </c>
      <c r="I17" s="12"/>
      <c r="J17" s="35">
        <f t="shared" si="0"/>
        <v>54.385964912280706</v>
      </c>
      <c r="K17" s="24"/>
    </row>
    <row r="18" spans="1:11" ht="21.95" customHeight="1">
      <c r="A18" s="28">
        <v>44861</v>
      </c>
      <c r="B18" s="69" t="s">
        <v>92</v>
      </c>
      <c r="C18" s="69" t="s">
        <v>91</v>
      </c>
      <c r="D18" s="12" t="s">
        <v>21</v>
      </c>
      <c r="E18" s="12">
        <v>8</v>
      </c>
      <c r="F18" s="12">
        <v>456</v>
      </c>
      <c r="G18" s="12">
        <f t="shared" si="1"/>
        <v>144</v>
      </c>
      <c r="H18" s="12">
        <v>144</v>
      </c>
      <c r="I18" s="12"/>
      <c r="J18" s="35">
        <f t="shared" si="0"/>
        <v>31.578947368421051</v>
      </c>
      <c r="K18" s="24"/>
    </row>
    <row r="19" spans="1:11" ht="21.95" customHeight="1">
      <c r="A19" s="28">
        <v>44862</v>
      </c>
      <c r="B19" s="69" t="s">
        <v>92</v>
      </c>
      <c r="C19" s="69" t="s">
        <v>91</v>
      </c>
      <c r="D19" s="12" t="s">
        <v>21</v>
      </c>
      <c r="E19" s="12">
        <v>8</v>
      </c>
      <c r="F19" s="12">
        <v>456</v>
      </c>
      <c r="G19" s="12">
        <f t="shared" si="1"/>
        <v>144</v>
      </c>
      <c r="H19" s="12">
        <v>144</v>
      </c>
      <c r="I19" s="12"/>
      <c r="J19" s="35">
        <f t="shared" si="0"/>
        <v>31.578947368421051</v>
      </c>
      <c r="K19" s="24"/>
    </row>
    <row r="20" spans="1:11" ht="21.95" customHeight="1">
      <c r="A20" s="28">
        <v>44865</v>
      </c>
      <c r="B20" s="69" t="s">
        <v>92</v>
      </c>
      <c r="C20" s="69" t="s">
        <v>91</v>
      </c>
      <c r="D20" s="12" t="s">
        <v>21</v>
      </c>
      <c r="E20" s="12">
        <v>8</v>
      </c>
      <c r="F20" s="12">
        <v>456</v>
      </c>
      <c r="G20" s="12">
        <f t="shared" si="1"/>
        <v>144</v>
      </c>
      <c r="H20" s="12">
        <v>144</v>
      </c>
      <c r="I20" s="12"/>
      <c r="J20" s="35">
        <f t="shared" si="0"/>
        <v>31.578947368421051</v>
      </c>
      <c r="K20" s="24"/>
    </row>
    <row r="21" spans="1:11" ht="21.95" customHeight="1">
      <c r="A21" s="28">
        <v>44866</v>
      </c>
      <c r="B21" s="69" t="s">
        <v>92</v>
      </c>
      <c r="C21" s="69" t="s">
        <v>91</v>
      </c>
      <c r="D21" s="12" t="s">
        <v>21</v>
      </c>
      <c r="E21" s="12">
        <v>8</v>
      </c>
      <c r="F21" s="12">
        <v>456</v>
      </c>
      <c r="G21" s="12">
        <f t="shared" si="1"/>
        <v>336</v>
      </c>
      <c r="H21" s="12">
        <v>336</v>
      </c>
      <c r="I21" s="12"/>
      <c r="J21" s="35">
        <f t="shared" si="0"/>
        <v>73.68421052631578</v>
      </c>
      <c r="K21" s="24"/>
    </row>
    <row r="22" spans="1:11" ht="21.95" customHeight="1">
      <c r="A22" s="28">
        <v>44867</v>
      </c>
      <c r="B22" s="69" t="s">
        <v>92</v>
      </c>
      <c r="C22" s="69" t="s">
        <v>91</v>
      </c>
      <c r="D22" s="12" t="s">
        <v>21</v>
      </c>
      <c r="E22" s="12">
        <v>8</v>
      </c>
      <c r="F22" s="12">
        <v>456</v>
      </c>
      <c r="G22" s="12">
        <f t="shared" si="1"/>
        <v>416</v>
      </c>
      <c r="H22" s="12">
        <v>416</v>
      </c>
      <c r="I22" s="12"/>
      <c r="J22" s="35">
        <f t="shared" si="0"/>
        <v>91.228070175438589</v>
      </c>
      <c r="K22" s="24"/>
    </row>
    <row r="23" spans="1:11" ht="21.95" customHeight="1">
      <c r="A23" s="28">
        <v>44868</v>
      </c>
      <c r="B23" s="69" t="s">
        <v>92</v>
      </c>
      <c r="C23" s="69" t="s">
        <v>91</v>
      </c>
      <c r="D23" s="12" t="s">
        <v>21</v>
      </c>
      <c r="E23" s="12">
        <v>8</v>
      </c>
      <c r="F23" s="12">
        <v>456</v>
      </c>
      <c r="G23" s="12">
        <f t="shared" si="1"/>
        <v>456</v>
      </c>
      <c r="H23" s="36">
        <v>456</v>
      </c>
      <c r="I23" s="36"/>
      <c r="J23" s="35">
        <f t="shared" si="0"/>
        <v>100</v>
      </c>
      <c r="K23" s="24"/>
    </row>
    <row r="24" spans="1:11" ht="21.95" customHeight="1">
      <c r="A24" s="28">
        <v>44869</v>
      </c>
      <c r="B24" s="69" t="s">
        <v>92</v>
      </c>
      <c r="C24" s="69" t="s">
        <v>91</v>
      </c>
      <c r="D24" s="12" t="s">
        <v>21</v>
      </c>
      <c r="E24" s="12">
        <v>8</v>
      </c>
      <c r="F24" s="12">
        <v>456</v>
      </c>
      <c r="G24" s="12">
        <f t="shared" si="1"/>
        <v>320</v>
      </c>
      <c r="H24" s="12">
        <v>320</v>
      </c>
      <c r="I24" s="12"/>
      <c r="J24" s="35">
        <f t="shared" si="0"/>
        <v>70.175438596491219</v>
      </c>
      <c r="K24" s="24"/>
    </row>
    <row r="25" spans="1:11" ht="21.95" customHeight="1">
      <c r="A25" s="29">
        <v>44872</v>
      </c>
      <c r="B25" s="69" t="s">
        <v>92</v>
      </c>
      <c r="C25" s="69" t="s">
        <v>91</v>
      </c>
      <c r="D25" s="12" t="s">
        <v>21</v>
      </c>
      <c r="E25" s="12">
        <v>8</v>
      </c>
      <c r="F25" s="12">
        <v>456</v>
      </c>
      <c r="G25" s="12">
        <f t="shared" si="1"/>
        <v>456</v>
      </c>
      <c r="H25" s="12">
        <v>456</v>
      </c>
      <c r="I25" s="12"/>
      <c r="J25" s="35">
        <f t="shared" si="0"/>
        <v>100</v>
      </c>
      <c r="K25" s="24"/>
    </row>
    <row r="26" spans="1:11" ht="21.95" customHeight="1">
      <c r="A26" s="29">
        <v>44873</v>
      </c>
      <c r="B26" s="69" t="s">
        <v>92</v>
      </c>
      <c r="C26" s="69" t="s">
        <v>91</v>
      </c>
      <c r="D26" s="12" t="s">
        <v>21</v>
      </c>
      <c r="E26" s="12">
        <v>8</v>
      </c>
      <c r="F26" s="12">
        <v>456</v>
      </c>
      <c r="G26" s="12">
        <f t="shared" si="1"/>
        <v>456</v>
      </c>
      <c r="H26" s="12">
        <v>456</v>
      </c>
      <c r="I26" s="12"/>
      <c r="J26" s="35">
        <f t="shared" si="0"/>
        <v>100</v>
      </c>
      <c r="K26" s="24"/>
    </row>
    <row r="27" spans="1:11" ht="21.95" customHeight="1">
      <c r="A27" s="29">
        <v>44874</v>
      </c>
      <c r="B27" s="69" t="s">
        <v>92</v>
      </c>
      <c r="C27" s="69" t="s">
        <v>91</v>
      </c>
      <c r="D27" s="12" t="s">
        <v>21</v>
      </c>
      <c r="E27" s="12">
        <v>8</v>
      </c>
      <c r="F27" s="12">
        <v>456</v>
      </c>
      <c r="G27" s="12">
        <f t="shared" si="1"/>
        <v>456</v>
      </c>
      <c r="H27" s="12">
        <v>456</v>
      </c>
      <c r="I27" s="12"/>
      <c r="J27" s="35">
        <f t="shared" si="0"/>
        <v>100</v>
      </c>
      <c r="K27" s="24"/>
    </row>
    <row r="28" spans="1:11" ht="21.95" customHeight="1">
      <c r="A28" s="29">
        <v>44875</v>
      </c>
      <c r="B28" s="69" t="s">
        <v>92</v>
      </c>
      <c r="C28" s="69" t="s">
        <v>91</v>
      </c>
      <c r="D28" s="12" t="s">
        <v>21</v>
      </c>
      <c r="E28" s="12">
        <v>8</v>
      </c>
      <c r="F28" s="12">
        <v>456</v>
      </c>
      <c r="G28" s="12">
        <f t="shared" si="1"/>
        <v>456</v>
      </c>
      <c r="H28" s="12">
        <v>456</v>
      </c>
      <c r="I28" s="12"/>
      <c r="J28" s="35">
        <f t="shared" si="0"/>
        <v>100</v>
      </c>
      <c r="K28" s="24"/>
    </row>
    <row r="29" spans="1:11" ht="21.95" customHeight="1">
      <c r="A29" s="29">
        <v>44876</v>
      </c>
      <c r="B29" s="69" t="s">
        <v>92</v>
      </c>
      <c r="C29" s="69" t="s">
        <v>91</v>
      </c>
      <c r="D29" s="12" t="s">
        <v>21</v>
      </c>
      <c r="E29" s="12">
        <v>8</v>
      </c>
      <c r="F29" s="12">
        <v>456</v>
      </c>
      <c r="G29" s="12">
        <f t="shared" si="1"/>
        <v>456</v>
      </c>
      <c r="H29" s="12">
        <v>456</v>
      </c>
      <c r="I29" s="12"/>
      <c r="J29" s="35">
        <f t="shared" si="0"/>
        <v>100</v>
      </c>
      <c r="K29" s="24"/>
    </row>
    <row r="30" spans="1:11" ht="21.95" customHeight="1">
      <c r="A30" s="29">
        <v>44879</v>
      </c>
      <c r="B30" s="69" t="s">
        <v>93</v>
      </c>
      <c r="C30" s="69" t="s">
        <v>94</v>
      </c>
      <c r="D30" s="12" t="s">
        <v>21</v>
      </c>
      <c r="E30" s="12">
        <v>8</v>
      </c>
      <c r="F30" s="12">
        <v>1040</v>
      </c>
      <c r="G30" s="12">
        <f t="shared" si="1"/>
        <v>1040</v>
      </c>
      <c r="H30" s="12">
        <v>1040</v>
      </c>
      <c r="I30" s="12"/>
      <c r="J30" s="35">
        <f t="shared" si="0"/>
        <v>100</v>
      </c>
      <c r="K30" s="24"/>
    </row>
    <row r="31" spans="1:11" ht="21.95" customHeight="1">
      <c r="A31" s="29">
        <v>44880</v>
      </c>
      <c r="B31" s="69" t="s">
        <v>92</v>
      </c>
      <c r="C31" s="69" t="s">
        <v>91</v>
      </c>
      <c r="D31" s="12" t="s">
        <v>21</v>
      </c>
      <c r="E31" s="12">
        <v>8</v>
      </c>
      <c r="F31" s="12">
        <v>456</v>
      </c>
      <c r="G31" s="12">
        <f t="shared" si="1"/>
        <v>456</v>
      </c>
      <c r="H31" s="12">
        <v>456</v>
      </c>
      <c r="I31" s="12"/>
      <c r="J31" s="35">
        <f t="shared" si="0"/>
        <v>100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10616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6862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>
        <f>SUM(J10:J47)</f>
        <v>1376.7543859649122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24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>
        <f>C51/C52</f>
        <v>57.364766081871345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3" orientation="portrait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Normal="100" workbookViewId="0">
      <selection activeCell="A3" sqref="A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 ht="17.25" thickTop="1" thickBot="1">
      <c r="J1" s="127" t="s">
        <v>0</v>
      </c>
      <c r="K1" s="128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0"/>
    </row>
    <row r="4" spans="1:11">
      <c r="A4" s="129" t="s">
        <v>1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</row>
    <row r="5" spans="1:1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</row>
    <row r="6" spans="1:11" ht="6.95" customHeigh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</row>
    <row r="7" spans="1:11" ht="24" customHeight="1">
      <c r="A7" s="105" t="s">
        <v>2</v>
      </c>
      <c r="B7" s="130" t="s">
        <v>141</v>
      </c>
      <c r="C7" s="130"/>
      <c r="D7" s="130"/>
      <c r="E7" s="130"/>
      <c r="F7" s="105" t="s">
        <v>4</v>
      </c>
      <c r="G7" s="130" t="s">
        <v>81</v>
      </c>
      <c r="H7" s="130"/>
      <c r="I7" s="130"/>
      <c r="J7" s="130"/>
      <c r="K7" s="130"/>
    </row>
    <row r="8" spans="1:11" ht="24" customHeight="1">
      <c r="A8" s="105" t="s">
        <v>6</v>
      </c>
      <c r="B8" s="134" t="s">
        <v>7</v>
      </c>
      <c r="C8" s="134"/>
      <c r="D8" s="134"/>
      <c r="E8" s="134"/>
      <c r="F8" s="105" t="s">
        <v>8</v>
      </c>
      <c r="G8" s="130" t="s">
        <v>85</v>
      </c>
      <c r="H8" s="130"/>
      <c r="I8" s="130"/>
      <c r="J8" s="130"/>
      <c r="K8" s="130"/>
    </row>
    <row r="9" spans="1:11" ht="33" customHeight="1">
      <c r="A9" s="105" t="s">
        <v>10</v>
      </c>
      <c r="B9" s="105" t="s">
        <v>11</v>
      </c>
      <c r="C9" s="105" t="s">
        <v>12</v>
      </c>
      <c r="D9" s="105" t="s">
        <v>13</v>
      </c>
      <c r="E9" s="105" t="s">
        <v>14</v>
      </c>
      <c r="F9" s="105" t="s">
        <v>15</v>
      </c>
      <c r="G9" s="105" t="s">
        <v>16</v>
      </c>
      <c r="H9" s="105" t="s">
        <v>17</v>
      </c>
      <c r="I9" s="105" t="s">
        <v>18</v>
      </c>
      <c r="J9" s="105" t="s">
        <v>19</v>
      </c>
      <c r="K9" s="106" t="s">
        <v>20</v>
      </c>
    </row>
    <row r="10" spans="1:11" ht="21.95" customHeight="1">
      <c r="A10" s="107">
        <v>44851</v>
      </c>
      <c r="B10" s="69" t="s">
        <v>143</v>
      </c>
      <c r="C10" s="12">
        <v>39009</v>
      </c>
      <c r="D10" s="12" t="s">
        <v>32</v>
      </c>
      <c r="E10" s="12">
        <v>4</v>
      </c>
      <c r="F10" s="12">
        <v>1500</v>
      </c>
      <c r="G10" s="12">
        <f t="shared" ref="G10:G11" si="0">SUM(H10+I10)</f>
        <v>600</v>
      </c>
      <c r="H10" s="12">
        <v>600</v>
      </c>
      <c r="I10" s="12"/>
      <c r="J10" s="60">
        <f t="shared" ref="J10:J11" si="1">H10/F10*100</f>
        <v>40</v>
      </c>
      <c r="K10" s="12"/>
    </row>
    <row r="11" spans="1:11" ht="21.95" customHeight="1">
      <c r="B11" s="72" t="s">
        <v>118</v>
      </c>
      <c r="C11" s="72" t="s">
        <v>119</v>
      </c>
      <c r="D11" s="72" t="s">
        <v>32</v>
      </c>
      <c r="E11" s="36">
        <v>4</v>
      </c>
      <c r="F11" s="12">
        <v>1500</v>
      </c>
      <c r="G11" s="12">
        <f t="shared" si="0"/>
        <v>100</v>
      </c>
      <c r="H11" s="36">
        <v>100</v>
      </c>
      <c r="I11" s="36"/>
      <c r="J11" s="60">
        <f t="shared" si="1"/>
        <v>6.666666666666667</v>
      </c>
      <c r="K11" s="36"/>
    </row>
    <row r="12" spans="1:11" ht="21.95" customHeight="1">
      <c r="A12" s="28">
        <v>44852</v>
      </c>
      <c r="B12" s="69" t="s">
        <v>143</v>
      </c>
      <c r="C12" s="12">
        <v>39009</v>
      </c>
      <c r="D12" s="12" t="s">
        <v>32</v>
      </c>
      <c r="E12" s="12">
        <v>8</v>
      </c>
      <c r="F12" s="12"/>
      <c r="G12" s="12">
        <f t="shared" ref="G12:G24" si="2">SUM(H12+I12)</f>
        <v>0</v>
      </c>
      <c r="H12" s="12"/>
      <c r="I12" s="12"/>
      <c r="J12" s="60" t="e">
        <f t="shared" ref="J12:J23" si="3">H12/F12*100</f>
        <v>#DIV/0!</v>
      </c>
      <c r="K12" s="12"/>
    </row>
    <row r="13" spans="1:11" ht="21.95" customHeight="1">
      <c r="A13" s="28">
        <v>44853</v>
      </c>
      <c r="B13" s="69" t="s">
        <v>143</v>
      </c>
      <c r="C13" s="12">
        <v>39009</v>
      </c>
      <c r="D13" s="12" t="s">
        <v>32</v>
      </c>
      <c r="E13" s="12">
        <v>8</v>
      </c>
      <c r="F13" s="12"/>
      <c r="G13" s="12">
        <f t="shared" si="2"/>
        <v>0</v>
      </c>
      <c r="H13" s="12"/>
      <c r="I13" s="12"/>
      <c r="J13" s="60" t="e">
        <f t="shared" si="3"/>
        <v>#DIV/0!</v>
      </c>
      <c r="K13" s="12"/>
    </row>
    <row r="14" spans="1:11" ht="21.95" customHeight="1">
      <c r="A14" s="28">
        <v>44854</v>
      </c>
      <c r="B14" s="69" t="s">
        <v>143</v>
      </c>
      <c r="C14" s="12">
        <v>39009</v>
      </c>
      <c r="D14" s="12" t="s">
        <v>32</v>
      </c>
      <c r="E14" s="12">
        <v>8</v>
      </c>
      <c r="F14" s="12"/>
      <c r="G14" s="12">
        <f t="shared" si="2"/>
        <v>0</v>
      </c>
      <c r="H14" s="12"/>
      <c r="I14" s="12"/>
      <c r="J14" s="60" t="e">
        <f t="shared" si="3"/>
        <v>#DIV/0!</v>
      </c>
      <c r="K14" s="12"/>
    </row>
    <row r="15" spans="1:11" ht="21.95" customHeight="1">
      <c r="A15" s="28">
        <v>44855</v>
      </c>
      <c r="B15" s="69" t="s">
        <v>143</v>
      </c>
      <c r="C15" s="12">
        <v>39009</v>
      </c>
      <c r="D15" s="12" t="s">
        <v>32</v>
      </c>
      <c r="E15" s="12">
        <v>8</v>
      </c>
      <c r="F15" s="12"/>
      <c r="G15" s="12">
        <f t="shared" si="2"/>
        <v>0</v>
      </c>
      <c r="H15" s="12"/>
      <c r="I15" s="12"/>
      <c r="J15" s="60" t="e">
        <f t="shared" si="3"/>
        <v>#DIV/0!</v>
      </c>
      <c r="K15" s="12"/>
    </row>
    <row r="16" spans="1:11" ht="21.95" customHeight="1">
      <c r="A16" s="28">
        <v>44858</v>
      </c>
      <c r="B16" s="69" t="s">
        <v>143</v>
      </c>
      <c r="C16" s="12">
        <v>39009</v>
      </c>
      <c r="D16" s="12" t="s">
        <v>32</v>
      </c>
      <c r="E16" s="12">
        <v>8</v>
      </c>
      <c r="F16" s="12"/>
      <c r="G16" s="12">
        <f t="shared" si="2"/>
        <v>0</v>
      </c>
      <c r="H16" s="12"/>
      <c r="I16" s="12"/>
      <c r="J16" s="60" t="e">
        <f t="shared" si="3"/>
        <v>#DIV/0!</v>
      </c>
      <c r="K16" s="12"/>
    </row>
    <row r="17" spans="1:11" ht="21.95" customHeight="1">
      <c r="A17" s="28">
        <v>44859</v>
      </c>
      <c r="B17" s="69" t="s">
        <v>143</v>
      </c>
      <c r="C17" s="12">
        <v>39009</v>
      </c>
      <c r="D17" s="12" t="s">
        <v>32</v>
      </c>
      <c r="E17" s="12">
        <v>8</v>
      </c>
      <c r="F17" s="12"/>
      <c r="G17" s="12">
        <f t="shared" si="2"/>
        <v>0</v>
      </c>
      <c r="H17" s="12"/>
      <c r="I17" s="12"/>
      <c r="J17" s="60" t="e">
        <f t="shared" si="3"/>
        <v>#DIV/0!</v>
      </c>
      <c r="K17" s="12"/>
    </row>
    <row r="18" spans="1:11" ht="21.95" customHeight="1">
      <c r="A18" s="28">
        <v>44860</v>
      </c>
      <c r="B18" s="69" t="s">
        <v>143</v>
      </c>
      <c r="C18" s="12">
        <v>39009</v>
      </c>
      <c r="D18" s="12" t="s">
        <v>32</v>
      </c>
      <c r="E18" s="12">
        <v>8</v>
      </c>
      <c r="F18" s="12"/>
      <c r="G18" s="12">
        <f t="shared" si="2"/>
        <v>0</v>
      </c>
      <c r="H18" s="12"/>
      <c r="I18" s="12"/>
      <c r="J18" s="60" t="e">
        <f t="shared" si="3"/>
        <v>#DIV/0!</v>
      </c>
      <c r="K18" s="12"/>
    </row>
    <row r="19" spans="1:11" ht="21.95" customHeight="1">
      <c r="A19" s="28">
        <v>44861</v>
      </c>
      <c r="B19" s="69" t="s">
        <v>143</v>
      </c>
      <c r="C19" s="12">
        <v>39009</v>
      </c>
      <c r="D19" s="12" t="s">
        <v>32</v>
      </c>
      <c r="E19" s="12">
        <v>8</v>
      </c>
      <c r="F19" s="12"/>
      <c r="G19" s="12">
        <f t="shared" si="2"/>
        <v>0</v>
      </c>
      <c r="H19" s="12"/>
      <c r="I19" s="12"/>
      <c r="J19" s="60" t="e">
        <f t="shared" si="3"/>
        <v>#DIV/0!</v>
      </c>
      <c r="K19" s="12"/>
    </row>
    <row r="20" spans="1:11" ht="21.95" customHeight="1">
      <c r="A20" s="28">
        <v>44862</v>
      </c>
      <c r="B20" s="69" t="s">
        <v>143</v>
      </c>
      <c r="C20" s="12">
        <v>39009</v>
      </c>
      <c r="D20" s="12" t="s">
        <v>32</v>
      </c>
      <c r="E20" s="12">
        <v>8</v>
      </c>
      <c r="F20" s="12"/>
      <c r="G20" s="12">
        <f t="shared" si="2"/>
        <v>0</v>
      </c>
      <c r="H20" s="12"/>
      <c r="I20" s="12"/>
      <c r="J20" s="60" t="e">
        <f t="shared" si="3"/>
        <v>#DIV/0!</v>
      </c>
      <c r="K20" s="12"/>
    </row>
    <row r="21" spans="1:11" ht="21.95" customHeight="1">
      <c r="A21" s="28">
        <v>44865</v>
      </c>
      <c r="B21" s="69" t="s">
        <v>143</v>
      </c>
      <c r="C21" s="12">
        <v>39009</v>
      </c>
      <c r="D21" s="12" t="s">
        <v>32</v>
      </c>
      <c r="E21" s="12">
        <v>8</v>
      </c>
      <c r="F21" s="12"/>
      <c r="G21" s="12">
        <f t="shared" si="2"/>
        <v>0</v>
      </c>
      <c r="H21" s="12"/>
      <c r="I21" s="12"/>
      <c r="J21" s="60" t="e">
        <f t="shared" si="3"/>
        <v>#DIV/0!</v>
      </c>
      <c r="K21" s="12"/>
    </row>
    <row r="22" spans="1:11" ht="21.95" customHeight="1">
      <c r="A22" s="28">
        <v>44866</v>
      </c>
      <c r="B22" s="69" t="s">
        <v>143</v>
      </c>
      <c r="C22" s="12">
        <v>39009</v>
      </c>
      <c r="D22" s="12" t="s">
        <v>32</v>
      </c>
      <c r="E22" s="12">
        <v>8</v>
      </c>
      <c r="F22" s="12"/>
      <c r="G22" s="12">
        <f t="shared" si="2"/>
        <v>0</v>
      </c>
      <c r="H22" s="12"/>
      <c r="I22" s="12"/>
      <c r="J22" s="60" t="e">
        <f t="shared" si="3"/>
        <v>#DIV/0!</v>
      </c>
      <c r="K22" s="12"/>
    </row>
    <row r="23" spans="1:11" ht="21.95" customHeight="1">
      <c r="A23" s="28">
        <v>44867</v>
      </c>
      <c r="B23" s="69" t="s">
        <v>143</v>
      </c>
      <c r="C23" s="12">
        <v>39009</v>
      </c>
      <c r="D23" s="12" t="s">
        <v>32</v>
      </c>
      <c r="E23" s="12">
        <v>8</v>
      </c>
      <c r="F23" s="12"/>
      <c r="G23" s="12">
        <f t="shared" si="2"/>
        <v>0</v>
      </c>
      <c r="H23" s="12"/>
      <c r="I23" s="12"/>
      <c r="J23" s="60" t="e">
        <f t="shared" si="3"/>
        <v>#DIV/0!</v>
      </c>
      <c r="K23" s="12"/>
    </row>
    <row r="24" spans="1:11" ht="21.95" customHeight="1">
      <c r="A24" s="28">
        <v>44868</v>
      </c>
      <c r="B24" s="69" t="s">
        <v>118</v>
      </c>
      <c r="C24" s="69" t="s">
        <v>119</v>
      </c>
      <c r="D24" s="12" t="s">
        <v>32</v>
      </c>
      <c r="E24" s="36">
        <v>3</v>
      </c>
      <c r="F24" s="12">
        <v>1125</v>
      </c>
      <c r="G24" s="12">
        <f t="shared" si="2"/>
        <v>100</v>
      </c>
      <c r="H24" s="36">
        <v>100</v>
      </c>
      <c r="I24" s="36"/>
      <c r="J24" s="60" t="e">
        <f>H24/#REF!*100</f>
        <v>#REF!</v>
      </c>
      <c r="K24" s="12"/>
    </row>
    <row r="25" spans="1:11" ht="21.95" customHeight="1">
      <c r="A25" s="36"/>
      <c r="B25" s="72" t="s">
        <v>143</v>
      </c>
      <c r="C25" s="36">
        <v>39009</v>
      </c>
      <c r="D25" s="12" t="s">
        <v>32</v>
      </c>
      <c r="E25" s="36">
        <v>3</v>
      </c>
      <c r="F25" s="36">
        <v>1125</v>
      </c>
      <c r="G25" s="36"/>
      <c r="H25" s="36">
        <v>400</v>
      </c>
      <c r="I25" s="36"/>
      <c r="J25" s="60">
        <f t="shared" ref="J25:J32" si="4">H27/F27*100</f>
        <v>6.666666666666667</v>
      </c>
      <c r="K25" s="12"/>
    </row>
    <row r="26" spans="1:11" ht="21.95" customHeight="1">
      <c r="A26" s="36"/>
      <c r="B26" s="72" t="s">
        <v>142</v>
      </c>
      <c r="C26" s="36">
        <v>261</v>
      </c>
      <c r="D26" s="12" t="s">
        <v>32</v>
      </c>
      <c r="E26" s="36">
        <v>2</v>
      </c>
      <c r="F26" s="36">
        <v>1125</v>
      </c>
      <c r="G26" s="36"/>
      <c r="H26" s="36">
        <v>1000</v>
      </c>
      <c r="I26" s="36"/>
      <c r="J26" s="60">
        <f t="shared" si="4"/>
        <v>20</v>
      </c>
      <c r="K26" s="12"/>
    </row>
    <row r="27" spans="1:11" ht="21.95" customHeight="1">
      <c r="A27" s="28">
        <v>44869</v>
      </c>
      <c r="B27" s="69" t="s">
        <v>142</v>
      </c>
      <c r="C27" s="12">
        <v>261</v>
      </c>
      <c r="D27" s="12" t="s">
        <v>32</v>
      </c>
      <c r="E27" s="12">
        <v>4</v>
      </c>
      <c r="F27" s="12">
        <v>1500</v>
      </c>
      <c r="G27" s="12">
        <f>SUM(H27+I27)</f>
        <v>100</v>
      </c>
      <c r="H27" s="12">
        <v>100</v>
      </c>
      <c r="I27" s="12"/>
      <c r="J27" s="60" t="e">
        <f t="shared" si="4"/>
        <v>#DIV/0!</v>
      </c>
      <c r="K27" s="12"/>
    </row>
    <row r="28" spans="1:11" ht="21.95" customHeight="1">
      <c r="A28" s="36"/>
      <c r="B28" s="69" t="s">
        <v>120</v>
      </c>
      <c r="C28" s="69" t="s">
        <v>119</v>
      </c>
      <c r="D28" s="12" t="s">
        <v>32</v>
      </c>
      <c r="E28" s="12">
        <v>4</v>
      </c>
      <c r="F28" s="12">
        <v>1500</v>
      </c>
      <c r="G28" s="12">
        <f t="shared" ref="G28:G35" si="5">SUM(H28+I28)</f>
        <v>300</v>
      </c>
      <c r="H28" s="12">
        <v>300</v>
      </c>
      <c r="I28" s="12"/>
      <c r="J28" s="60" t="e">
        <f t="shared" si="4"/>
        <v>#DIV/0!</v>
      </c>
      <c r="K28" s="12"/>
    </row>
    <row r="29" spans="1:11" ht="21.95" customHeight="1">
      <c r="A29" s="28">
        <v>44872</v>
      </c>
      <c r="B29" s="12"/>
      <c r="C29" s="12"/>
      <c r="D29" s="12" t="s">
        <v>32</v>
      </c>
      <c r="E29" s="12"/>
      <c r="F29" s="12"/>
      <c r="G29" s="12">
        <f t="shared" si="5"/>
        <v>0</v>
      </c>
      <c r="H29" s="12"/>
      <c r="I29" s="12"/>
      <c r="J29" s="60" t="e">
        <f t="shared" si="4"/>
        <v>#DIV/0!</v>
      </c>
      <c r="K29" s="12"/>
    </row>
    <row r="30" spans="1:11" ht="21.95" customHeight="1">
      <c r="A30" s="28">
        <v>44873</v>
      </c>
      <c r="B30" s="12"/>
      <c r="C30" s="12"/>
      <c r="D30" s="12" t="s">
        <v>32</v>
      </c>
      <c r="E30" s="12"/>
      <c r="F30" s="12"/>
      <c r="G30" s="12">
        <f t="shared" si="5"/>
        <v>0</v>
      </c>
      <c r="H30" s="12"/>
      <c r="I30" s="12"/>
      <c r="J30" s="60" t="e">
        <f t="shared" si="4"/>
        <v>#DIV/0!</v>
      </c>
      <c r="K30" s="12"/>
    </row>
    <row r="31" spans="1:11" ht="21.95" customHeight="1">
      <c r="A31" s="28">
        <v>44874</v>
      </c>
      <c r="B31" s="12"/>
      <c r="C31" s="12"/>
      <c r="D31" s="12" t="s">
        <v>32</v>
      </c>
      <c r="E31" s="12"/>
      <c r="F31" s="12"/>
      <c r="G31" s="12">
        <f t="shared" si="5"/>
        <v>0</v>
      </c>
      <c r="H31" s="12"/>
      <c r="I31" s="12"/>
      <c r="J31" s="60" t="e">
        <f t="shared" si="4"/>
        <v>#DIV/0!</v>
      </c>
      <c r="K31" s="12"/>
    </row>
    <row r="32" spans="1:11" ht="21.95" customHeight="1">
      <c r="A32" s="28">
        <v>44875</v>
      </c>
      <c r="B32" s="12"/>
      <c r="C32" s="12"/>
      <c r="D32" s="12" t="s">
        <v>32</v>
      </c>
      <c r="E32" s="12"/>
      <c r="F32" s="12"/>
      <c r="G32" s="12">
        <f t="shared" si="5"/>
        <v>0</v>
      </c>
      <c r="H32" s="12"/>
      <c r="I32" s="12"/>
      <c r="J32" s="60" t="e">
        <f t="shared" si="4"/>
        <v>#DIV/0!</v>
      </c>
      <c r="K32" s="12"/>
    </row>
    <row r="33" spans="1:11" ht="21.95" customHeight="1">
      <c r="A33" s="28">
        <v>44876</v>
      </c>
      <c r="B33" s="12"/>
      <c r="C33" s="12"/>
      <c r="D33" s="12" t="s">
        <v>32</v>
      </c>
      <c r="E33" s="12"/>
      <c r="F33" s="12"/>
      <c r="G33" s="12">
        <f t="shared" si="5"/>
        <v>0</v>
      </c>
      <c r="H33" s="12"/>
      <c r="I33" s="12"/>
      <c r="J33" s="60" t="e">
        <f t="shared" ref="J33:J35" si="6">H35/F35*100</f>
        <v>#DIV/0!</v>
      </c>
      <c r="K33" s="12"/>
    </row>
    <row r="34" spans="1:11" ht="21.95" customHeight="1">
      <c r="A34" s="28">
        <v>44879</v>
      </c>
      <c r="B34" s="12"/>
      <c r="C34" s="12"/>
      <c r="D34" s="12" t="s">
        <v>32</v>
      </c>
      <c r="E34" s="12"/>
      <c r="F34" s="12"/>
      <c r="G34" s="12">
        <f t="shared" si="5"/>
        <v>0</v>
      </c>
      <c r="H34" s="12"/>
      <c r="I34" s="36"/>
      <c r="J34" s="60" t="e">
        <f t="shared" si="6"/>
        <v>#DIV/0!</v>
      </c>
      <c r="K34" s="12"/>
    </row>
    <row r="35" spans="1:11" ht="21.95" customHeight="1">
      <c r="A35" s="29">
        <v>44880</v>
      </c>
      <c r="B35" s="12"/>
      <c r="C35" s="12"/>
      <c r="D35" s="69" t="s">
        <v>32</v>
      </c>
      <c r="E35" s="12"/>
      <c r="F35" s="12"/>
      <c r="G35" s="12">
        <f t="shared" si="5"/>
        <v>0</v>
      </c>
      <c r="H35" s="12"/>
      <c r="I35" s="12"/>
      <c r="J35" s="60" t="e">
        <f t="shared" si="6"/>
        <v>#DIV/0!</v>
      </c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9375</v>
      </c>
      <c r="D49" s="15"/>
      <c r="E49" s="15"/>
      <c r="F49" s="141"/>
      <c r="G49" s="141"/>
      <c r="H49" s="141"/>
      <c r="I49" s="79"/>
      <c r="J49" s="79"/>
      <c r="K49" s="80"/>
    </row>
    <row r="50" spans="1:11" ht="21" customHeight="1">
      <c r="A50" s="140" t="s">
        <v>25</v>
      </c>
      <c r="B50" s="140"/>
      <c r="C50" s="14">
        <f>SUM(H10:H47)</f>
        <v>2600</v>
      </c>
      <c r="D50" s="15"/>
      <c r="E50" s="15"/>
      <c r="F50" s="79"/>
      <c r="G50" s="79"/>
      <c r="H50" s="79"/>
      <c r="I50" s="79"/>
      <c r="J50" s="79"/>
      <c r="K50" s="8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79"/>
      <c r="K51" s="143"/>
    </row>
    <row r="52" spans="1:11" ht="21" customHeight="1">
      <c r="A52" s="142" t="s">
        <v>27</v>
      </c>
      <c r="B52" s="140"/>
      <c r="C52" s="14">
        <f>COUNTA(B10:B47)</f>
        <v>19</v>
      </c>
      <c r="D52" s="15"/>
      <c r="E52" s="15"/>
      <c r="F52" s="141"/>
      <c r="G52" s="141"/>
      <c r="H52" s="141"/>
      <c r="I52" s="141"/>
      <c r="J52" s="79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79"/>
      <c r="K53" s="143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opLeftCell="A16" workbookViewId="0">
      <selection activeCell="A10" sqref="A10:A31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61</v>
      </c>
      <c r="C7" s="144"/>
      <c r="D7" s="144"/>
      <c r="E7" s="144"/>
      <c r="F7" s="6" t="s">
        <v>4</v>
      </c>
      <c r="G7" s="144" t="s">
        <v>30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0.4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21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26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altText="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361950</xdr:colOff>
                <xdr:row>3</xdr:row>
                <xdr:rowOff>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62</v>
      </c>
      <c r="C7" s="144"/>
      <c r="D7" s="144"/>
      <c r="E7" s="144"/>
      <c r="F7" s="6" t="s">
        <v>4</v>
      </c>
      <c r="G7" s="144" t="s">
        <v>63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36"/>
      <c r="H24" s="36"/>
      <c r="I24" s="36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36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21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25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64</v>
      </c>
      <c r="C7" s="144"/>
      <c r="D7" s="144"/>
      <c r="E7" s="144"/>
      <c r="F7" s="6" t="s">
        <v>4</v>
      </c>
      <c r="G7" s="144" t="s">
        <v>65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28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zoomScale="115" zoomScaleNormal="115" workbookViewId="0">
      <selection activeCell="B26" sqref="B26"/>
    </sheetView>
  </sheetViews>
  <sheetFormatPr defaultColWidth="9" defaultRowHeight="15.75"/>
  <cols>
    <col min="1" max="1" width="10.375" customWidth="1"/>
    <col min="2" max="2" width="16.875" customWidth="1"/>
    <col min="3" max="3" width="14.2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129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69" t="s">
        <v>32</v>
      </c>
      <c r="E10" s="12"/>
      <c r="F10" s="12"/>
      <c r="G10" s="12">
        <f>SUM(H10+I10)</f>
        <v>0</v>
      </c>
      <c r="H10" s="12"/>
      <c r="I10" s="12"/>
      <c r="J10" s="35" t="e">
        <f t="shared" ref="J10:J31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69" t="s">
        <v>32</v>
      </c>
      <c r="E11" s="12"/>
      <c r="F11" s="12"/>
      <c r="G11" s="12">
        <f t="shared" ref="G11:G31" si="1">SUM(H11+I11)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69" t="s">
        <v>32</v>
      </c>
      <c r="E12" s="12"/>
      <c r="F12" s="12"/>
      <c r="G12" s="12">
        <f t="shared" si="1"/>
        <v>0</v>
      </c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69" t="s">
        <v>32</v>
      </c>
      <c r="E13" s="12"/>
      <c r="F13" s="12"/>
      <c r="G13" s="12">
        <f t="shared" si="1"/>
        <v>0</v>
      </c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69" t="s">
        <v>32</v>
      </c>
      <c r="E14" s="12"/>
      <c r="F14" s="12"/>
      <c r="G14" s="12">
        <f t="shared" si="1"/>
        <v>0</v>
      </c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69" t="s">
        <v>32</v>
      </c>
      <c r="E15" s="12"/>
      <c r="F15" s="12"/>
      <c r="G15" s="12">
        <f t="shared" si="1"/>
        <v>0</v>
      </c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69" t="s">
        <v>32</v>
      </c>
      <c r="E16" s="12"/>
      <c r="F16" s="12"/>
      <c r="G16" s="12">
        <f t="shared" si="1"/>
        <v>0</v>
      </c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69" t="s">
        <v>32</v>
      </c>
      <c r="E17" s="12"/>
      <c r="F17" s="12"/>
      <c r="G17" s="12">
        <f t="shared" si="1"/>
        <v>0</v>
      </c>
      <c r="H17" s="12"/>
      <c r="I17" s="12"/>
      <c r="J17" s="35" t="e">
        <f t="shared" si="0"/>
        <v>#DIV/0!</v>
      </c>
      <c r="K17" s="24"/>
    </row>
    <row r="18" spans="1:11" ht="21.95" customHeight="1">
      <c r="A18" s="28">
        <v>44861</v>
      </c>
      <c r="B18" s="12"/>
      <c r="C18" s="12"/>
      <c r="D18" s="69" t="s">
        <v>32</v>
      </c>
      <c r="E18" s="12"/>
      <c r="F18" s="12"/>
      <c r="G18" s="12">
        <f t="shared" si="1"/>
        <v>0</v>
      </c>
      <c r="H18" s="12"/>
      <c r="I18" s="12"/>
      <c r="J18" s="35" t="e">
        <f t="shared" si="0"/>
        <v>#DIV/0!</v>
      </c>
      <c r="K18" s="24"/>
    </row>
    <row r="19" spans="1:11" ht="21.95" customHeight="1">
      <c r="A19" s="28">
        <v>44862</v>
      </c>
      <c r="B19" s="12"/>
      <c r="C19" s="12"/>
      <c r="D19" s="69" t="s">
        <v>32</v>
      </c>
      <c r="E19" s="12"/>
      <c r="F19" s="12"/>
      <c r="G19" s="12">
        <f t="shared" si="1"/>
        <v>0</v>
      </c>
      <c r="H19" s="12"/>
      <c r="I19" s="12"/>
      <c r="J19" s="35" t="e">
        <f t="shared" si="0"/>
        <v>#DIV/0!</v>
      </c>
      <c r="K19" s="24"/>
    </row>
    <row r="20" spans="1:11" ht="21.95" customHeight="1">
      <c r="A20" s="28">
        <v>44865</v>
      </c>
      <c r="B20" s="12"/>
      <c r="C20" s="12"/>
      <c r="D20" s="69" t="s">
        <v>32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8">
        <v>44866</v>
      </c>
      <c r="B21" s="12"/>
      <c r="C21" s="12"/>
      <c r="D21" s="69" t="s">
        <v>32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8">
        <v>44867</v>
      </c>
      <c r="B22" s="12"/>
      <c r="C22" s="12"/>
      <c r="D22" s="69" t="s">
        <v>32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8">
        <v>44868</v>
      </c>
      <c r="B23" s="12"/>
      <c r="C23" s="12"/>
      <c r="D23" s="69" t="s">
        <v>32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8">
        <v>44869</v>
      </c>
      <c r="B24" s="69" t="s">
        <v>130</v>
      </c>
      <c r="C24" s="12">
        <v>22500</v>
      </c>
      <c r="D24" s="69" t="s">
        <v>32</v>
      </c>
      <c r="E24" s="12">
        <v>4</v>
      </c>
      <c r="F24" s="12">
        <v>2500</v>
      </c>
      <c r="G24" s="12">
        <f t="shared" si="1"/>
        <v>1000</v>
      </c>
      <c r="H24" s="12">
        <v>1000</v>
      </c>
      <c r="I24" s="12"/>
      <c r="J24" s="35">
        <f t="shared" si="0"/>
        <v>40</v>
      </c>
      <c r="K24" s="24"/>
    </row>
    <row r="25" spans="1:11" ht="21.95" customHeight="1">
      <c r="A25" s="29"/>
      <c r="B25" s="69" t="s">
        <v>116</v>
      </c>
      <c r="C25" s="12">
        <v>39009</v>
      </c>
      <c r="D25" s="69" t="s">
        <v>32</v>
      </c>
      <c r="E25" s="12">
        <v>4</v>
      </c>
      <c r="F25" s="12">
        <v>1500</v>
      </c>
      <c r="G25" s="12">
        <f t="shared" si="1"/>
        <v>1300</v>
      </c>
      <c r="H25" s="12">
        <v>1300</v>
      </c>
      <c r="I25" s="12"/>
      <c r="J25" s="35">
        <f t="shared" si="0"/>
        <v>86.666666666666671</v>
      </c>
      <c r="K25" s="24"/>
    </row>
    <row r="26" spans="1:11" ht="21.95" customHeight="1">
      <c r="A26" s="29">
        <v>44874</v>
      </c>
      <c r="B26" s="12"/>
      <c r="C26" s="12"/>
      <c r="D26" s="69" t="s">
        <v>32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29">
        <v>44875</v>
      </c>
      <c r="B27" s="12"/>
      <c r="C27" s="12"/>
      <c r="D27" s="69" t="s">
        <v>32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29">
        <v>44876</v>
      </c>
      <c r="B28" s="12"/>
      <c r="C28" s="12"/>
      <c r="D28" s="69" t="s">
        <v>32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29">
        <v>44879</v>
      </c>
      <c r="B29" s="12"/>
      <c r="C29" s="12"/>
      <c r="D29" s="69" t="s">
        <v>32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29">
        <v>44880</v>
      </c>
      <c r="B30" s="12"/>
      <c r="C30" s="12"/>
      <c r="D30" s="69" t="s">
        <v>32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B31" s="12"/>
      <c r="C31" s="12"/>
      <c r="D31" s="69" t="s">
        <v>32</v>
      </c>
      <c r="E31" s="12"/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20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4000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2300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2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5" zoomScale="115" zoomScaleNormal="115" workbookViewId="0">
      <selection activeCell="A10" sqref="A10:A31"/>
    </sheetView>
  </sheetViews>
  <sheetFormatPr defaultColWidth="9" defaultRowHeight="15.75"/>
  <cols>
    <col min="1" max="1" width="10.375" customWidth="1"/>
    <col min="2" max="2" width="17.125" customWidth="1"/>
    <col min="3" max="3" width="14.625" customWidth="1"/>
    <col min="4" max="4" width="13.125" customWidth="1"/>
    <col min="5" max="5" width="12.75" customWidth="1"/>
    <col min="6" max="10" width="8.625" customWidth="1"/>
    <col min="11" max="11" width="14.37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66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25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1" zoomScale="145" zoomScaleNormal="145" workbookViewId="0">
      <selection activeCell="C11" sqref="C1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67</v>
      </c>
      <c r="C7" s="144"/>
      <c r="D7" s="144"/>
      <c r="E7" s="144"/>
      <c r="F7" s="6" t="s">
        <v>4</v>
      </c>
      <c r="G7" s="144" t="s">
        <v>65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32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32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32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32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32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32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32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28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2" workbookViewId="0">
      <selection activeCell="A10" sqref="A10:A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7" max="17" width="9" hidden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55" t="s">
        <v>1</v>
      </c>
      <c r="B4" s="156"/>
      <c r="C4" s="156"/>
      <c r="D4" s="156"/>
      <c r="E4" s="156"/>
      <c r="F4" s="156"/>
      <c r="G4" s="156"/>
      <c r="H4" s="156"/>
      <c r="I4" s="156"/>
      <c r="J4" s="157"/>
      <c r="K4" s="158"/>
    </row>
    <row r="5" spans="1:11">
      <c r="A5" s="155"/>
      <c r="B5" s="156"/>
      <c r="C5" s="156"/>
      <c r="D5" s="156"/>
      <c r="E5" s="156"/>
      <c r="F5" s="156"/>
      <c r="G5" s="156"/>
      <c r="H5" s="156"/>
      <c r="I5" s="156"/>
      <c r="J5" s="157"/>
      <c r="K5" s="158"/>
    </row>
    <row r="6" spans="1:11" ht="6.95" customHeight="1">
      <c r="A6" s="159"/>
      <c r="B6" s="156"/>
      <c r="C6" s="156"/>
      <c r="D6" s="156"/>
      <c r="E6" s="156"/>
      <c r="F6" s="156"/>
      <c r="G6" s="156"/>
      <c r="H6" s="156"/>
      <c r="I6" s="156"/>
      <c r="J6" s="157"/>
      <c r="K6" s="158"/>
    </row>
    <row r="7" spans="1:11" ht="24" customHeight="1">
      <c r="A7" s="5" t="s">
        <v>2</v>
      </c>
      <c r="B7" s="144" t="s">
        <v>68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27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9" workbookViewId="0">
      <selection activeCell="A10" sqref="A10:A31"/>
    </sheetView>
  </sheetViews>
  <sheetFormatPr defaultColWidth="9" defaultRowHeight="15.75"/>
  <cols>
    <col min="1" max="1" width="10.375" customWidth="1"/>
    <col min="2" max="2" width="17.1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69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57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36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31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0" zoomScale="115" zoomScaleNormal="115" workbookViewId="0">
      <selection activeCell="C15" sqref="C15"/>
    </sheetView>
  </sheetViews>
  <sheetFormatPr defaultColWidth="9" defaultRowHeight="15.75"/>
  <cols>
    <col min="1" max="1" width="12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6" max="16" width="13.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70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90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72" t="s">
        <v>86</v>
      </c>
      <c r="C10" s="72" t="s">
        <v>84</v>
      </c>
      <c r="D10" s="12" t="s">
        <v>21</v>
      </c>
      <c r="E10" s="12">
        <v>8</v>
      </c>
      <c r="F10" s="12">
        <v>424</v>
      </c>
      <c r="G10" s="12">
        <f>SUM(H10)</f>
        <v>131</v>
      </c>
      <c r="H10" s="12">
        <v>131</v>
      </c>
      <c r="I10" s="12"/>
      <c r="J10" s="35">
        <f t="shared" ref="J10:J31" si="0">H10/F10*100</f>
        <v>30.89622641509434</v>
      </c>
      <c r="K10" s="24"/>
    </row>
    <row r="11" spans="1:11" ht="21.95" customHeight="1">
      <c r="A11" s="28">
        <v>44852</v>
      </c>
      <c r="B11" s="72" t="s">
        <v>86</v>
      </c>
      <c r="C11" s="72" t="s">
        <v>84</v>
      </c>
      <c r="D11" s="12" t="s">
        <v>21</v>
      </c>
      <c r="E11" s="12">
        <v>8</v>
      </c>
      <c r="F11" s="12">
        <v>424</v>
      </c>
      <c r="G11" s="12">
        <f t="shared" ref="G11:G31" si="1">SUM(H11)</f>
        <v>131</v>
      </c>
      <c r="H11" s="12">
        <v>131</v>
      </c>
      <c r="I11" s="12"/>
      <c r="J11" s="35">
        <f t="shared" si="0"/>
        <v>30.89622641509434</v>
      </c>
      <c r="K11" s="24"/>
    </row>
    <row r="12" spans="1:11" ht="21.95" customHeight="1">
      <c r="A12" s="28">
        <v>44853</v>
      </c>
      <c r="B12" s="72" t="s">
        <v>86</v>
      </c>
      <c r="C12" s="72" t="s">
        <v>84</v>
      </c>
      <c r="D12" s="12" t="s">
        <v>21</v>
      </c>
      <c r="E12" s="12">
        <v>8</v>
      </c>
      <c r="F12" s="12">
        <v>424</v>
      </c>
      <c r="G12" s="12">
        <f t="shared" si="1"/>
        <v>131</v>
      </c>
      <c r="H12" s="12">
        <v>131</v>
      </c>
      <c r="I12" s="12"/>
      <c r="J12" s="35">
        <f t="shared" si="0"/>
        <v>30.89622641509434</v>
      </c>
      <c r="K12" s="24"/>
    </row>
    <row r="13" spans="1:11" ht="21.95" customHeight="1">
      <c r="A13" s="28">
        <v>44854</v>
      </c>
      <c r="B13" s="72" t="s">
        <v>86</v>
      </c>
      <c r="C13" s="72" t="s">
        <v>84</v>
      </c>
      <c r="D13" s="12" t="s">
        <v>21</v>
      </c>
      <c r="E13" s="12">
        <v>8</v>
      </c>
      <c r="F13" s="12">
        <v>424</v>
      </c>
      <c r="G13" s="12">
        <f t="shared" si="1"/>
        <v>131</v>
      </c>
      <c r="H13" s="12">
        <v>131</v>
      </c>
      <c r="I13" s="12"/>
      <c r="J13" s="35">
        <f t="shared" si="0"/>
        <v>30.89622641509434</v>
      </c>
      <c r="K13" s="24"/>
    </row>
    <row r="14" spans="1:11" ht="21.95" customHeight="1">
      <c r="A14" s="71">
        <v>44855</v>
      </c>
      <c r="B14" s="72" t="s">
        <v>86</v>
      </c>
      <c r="C14" s="72" t="s">
        <v>84</v>
      </c>
      <c r="D14" s="36" t="s">
        <v>21</v>
      </c>
      <c r="E14" s="36">
        <v>8</v>
      </c>
      <c r="F14" s="36">
        <v>424</v>
      </c>
      <c r="G14" s="36">
        <f t="shared" ref="G14:G19" si="2">SUM(H14+I14)</f>
        <v>136</v>
      </c>
      <c r="H14" s="36">
        <v>136</v>
      </c>
      <c r="I14" s="36"/>
      <c r="J14" s="73">
        <f t="shared" ref="J14:J19" si="3">H14/F14*100</f>
        <v>32.075471698113205</v>
      </c>
      <c r="K14" s="24"/>
    </row>
    <row r="15" spans="1:11" ht="21.95" customHeight="1">
      <c r="A15" s="71">
        <v>44858</v>
      </c>
      <c r="B15" s="72" t="s">
        <v>86</v>
      </c>
      <c r="C15" s="72" t="s">
        <v>84</v>
      </c>
      <c r="D15" s="36" t="s">
        <v>21</v>
      </c>
      <c r="E15" s="36">
        <v>8</v>
      </c>
      <c r="F15" s="36">
        <v>424</v>
      </c>
      <c r="G15" s="36">
        <f t="shared" si="2"/>
        <v>160</v>
      </c>
      <c r="H15" s="36">
        <v>160</v>
      </c>
      <c r="I15" s="36"/>
      <c r="J15" s="73">
        <f t="shared" si="3"/>
        <v>37.735849056603776</v>
      </c>
      <c r="K15" s="24"/>
    </row>
    <row r="16" spans="1:11" ht="21.95" customHeight="1">
      <c r="A16" s="71">
        <v>44859</v>
      </c>
      <c r="B16" s="72" t="s">
        <v>89</v>
      </c>
      <c r="C16" s="72">
        <v>22500</v>
      </c>
      <c r="D16" s="36" t="s">
        <v>21</v>
      </c>
      <c r="E16" s="36">
        <v>8</v>
      </c>
      <c r="F16" s="36">
        <v>3040</v>
      </c>
      <c r="G16" s="36">
        <f t="shared" si="2"/>
        <v>1528</v>
      </c>
      <c r="H16" s="36">
        <v>1500</v>
      </c>
      <c r="I16" s="36">
        <v>28</v>
      </c>
      <c r="J16" s="73">
        <f t="shared" si="3"/>
        <v>49.34210526315789</v>
      </c>
      <c r="K16" s="24"/>
    </row>
    <row r="17" spans="1:11" ht="21.95" customHeight="1">
      <c r="A17" s="71">
        <v>44860</v>
      </c>
      <c r="B17" s="72" t="s">
        <v>89</v>
      </c>
      <c r="C17" s="36">
        <v>22500</v>
      </c>
      <c r="D17" s="36" t="s">
        <v>21</v>
      </c>
      <c r="E17" s="36">
        <v>8</v>
      </c>
      <c r="F17" s="36">
        <v>3040</v>
      </c>
      <c r="G17" s="36">
        <f t="shared" si="2"/>
        <v>1525</v>
      </c>
      <c r="H17" s="36">
        <v>1525</v>
      </c>
      <c r="I17" s="36"/>
      <c r="J17" s="73">
        <f t="shared" si="3"/>
        <v>50.164473684210535</v>
      </c>
      <c r="K17" s="24"/>
    </row>
    <row r="18" spans="1:11" ht="21.95" customHeight="1">
      <c r="A18" s="74">
        <v>44861</v>
      </c>
      <c r="B18" s="72" t="s">
        <v>89</v>
      </c>
      <c r="C18" s="36">
        <v>22500</v>
      </c>
      <c r="D18" s="36" t="s">
        <v>21</v>
      </c>
      <c r="E18" s="36">
        <v>8</v>
      </c>
      <c r="F18" s="36">
        <v>3040</v>
      </c>
      <c r="G18" s="36">
        <f t="shared" si="2"/>
        <v>1554</v>
      </c>
      <c r="H18" s="36">
        <v>1500</v>
      </c>
      <c r="I18" s="36">
        <v>54</v>
      </c>
      <c r="J18" s="73">
        <f t="shared" si="3"/>
        <v>49.34210526315789</v>
      </c>
      <c r="K18" s="24"/>
    </row>
    <row r="19" spans="1:11" ht="21.95" customHeight="1">
      <c r="A19" s="74">
        <v>44862</v>
      </c>
      <c r="B19" s="72" t="s">
        <v>89</v>
      </c>
      <c r="C19" s="36">
        <v>22500</v>
      </c>
      <c r="D19" s="72" t="s">
        <v>21</v>
      </c>
      <c r="E19" s="36">
        <v>8</v>
      </c>
      <c r="F19" s="36">
        <v>3040</v>
      </c>
      <c r="G19" s="36">
        <f t="shared" si="2"/>
        <v>1534</v>
      </c>
      <c r="H19" s="36">
        <v>1500</v>
      </c>
      <c r="I19" s="36">
        <v>34</v>
      </c>
      <c r="J19" s="73">
        <f t="shared" si="3"/>
        <v>49.34210526315789</v>
      </c>
      <c r="K19" s="24"/>
    </row>
    <row r="20" spans="1:11" ht="21.95" customHeight="1">
      <c r="A20" s="28">
        <v>44865</v>
      </c>
      <c r="B20" s="12"/>
      <c r="C20" s="12"/>
      <c r="D20" s="12" t="s">
        <v>21</v>
      </c>
      <c r="E20" s="12"/>
      <c r="F20" s="12"/>
      <c r="G20" s="12">
        <f t="shared" si="1"/>
        <v>0</v>
      </c>
      <c r="H20" s="12"/>
      <c r="I20" s="12"/>
      <c r="J20" s="35" t="e">
        <f t="shared" si="0"/>
        <v>#DIV/0!</v>
      </c>
      <c r="K20" s="24"/>
    </row>
    <row r="21" spans="1:11" ht="21.95" customHeight="1">
      <c r="A21" s="28">
        <v>44866</v>
      </c>
      <c r="B21" s="12"/>
      <c r="C21" s="12"/>
      <c r="D21" s="12" t="s">
        <v>21</v>
      </c>
      <c r="E21" s="12"/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8">
        <v>44867</v>
      </c>
      <c r="B22" s="12"/>
      <c r="C22" s="12"/>
      <c r="D22" s="12" t="s">
        <v>21</v>
      </c>
      <c r="E22" s="12"/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8">
        <v>44868</v>
      </c>
      <c r="B23" s="12"/>
      <c r="C23" s="12"/>
      <c r="D23" s="12" t="s">
        <v>21</v>
      </c>
      <c r="E23" s="12"/>
      <c r="F23" s="12"/>
      <c r="G23" s="12">
        <f t="shared" si="1"/>
        <v>0</v>
      </c>
      <c r="H23" s="36"/>
      <c r="I23" s="36"/>
      <c r="J23" s="35" t="e">
        <f t="shared" si="0"/>
        <v>#DIV/0!</v>
      </c>
      <c r="K23" s="24"/>
    </row>
    <row r="24" spans="1:11" ht="21.95" customHeight="1">
      <c r="A24" s="28">
        <v>44869</v>
      </c>
      <c r="B24" s="12"/>
      <c r="C24" s="12"/>
      <c r="D24" s="12" t="s">
        <v>21</v>
      </c>
      <c r="E24" s="12"/>
      <c r="F24" s="12"/>
      <c r="G24" s="12">
        <f t="shared" si="1"/>
        <v>0</v>
      </c>
      <c r="H24" s="12"/>
      <c r="I24" s="12"/>
      <c r="J24" s="35" t="e">
        <f t="shared" si="0"/>
        <v>#DIV/0!</v>
      </c>
      <c r="K24" s="24"/>
    </row>
    <row r="25" spans="1:11" ht="21.95" customHeight="1">
      <c r="A25" s="29">
        <v>44872</v>
      </c>
      <c r="B25" s="12"/>
      <c r="C25" s="12"/>
      <c r="D25" s="12" t="s">
        <v>21</v>
      </c>
      <c r="E25" s="12"/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29">
        <v>44873</v>
      </c>
      <c r="B26" s="12"/>
      <c r="C26" s="12"/>
      <c r="D26" s="12" t="s">
        <v>21</v>
      </c>
      <c r="E26" s="12"/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29">
        <v>44874</v>
      </c>
      <c r="B27" s="12"/>
      <c r="C27" s="12"/>
      <c r="D27" s="12" t="s">
        <v>21</v>
      </c>
      <c r="E27" s="12"/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29">
        <v>44875</v>
      </c>
      <c r="B28" s="12"/>
      <c r="C28" s="12"/>
      <c r="D28" s="12" t="s">
        <v>21</v>
      </c>
      <c r="E28" s="12"/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29">
        <v>44876</v>
      </c>
      <c r="B29" s="12"/>
      <c r="C29" s="12"/>
      <c r="D29" s="12" t="s">
        <v>21</v>
      </c>
      <c r="E29" s="12"/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29">
        <v>44879</v>
      </c>
      <c r="B30" s="12"/>
      <c r="C30" s="12"/>
      <c r="D30" s="12" t="s">
        <v>21</v>
      </c>
      <c r="E30" s="12"/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70">
        <v>44880</v>
      </c>
      <c r="B31" s="12"/>
      <c r="C31" s="12"/>
      <c r="D31" s="12" t="s">
        <v>21</v>
      </c>
      <c r="E31" s="12"/>
      <c r="F31" s="12"/>
      <c r="G31" s="12">
        <f t="shared" si="1"/>
        <v>0</v>
      </c>
      <c r="H31" s="12"/>
      <c r="I31" s="12"/>
      <c r="J31" s="35" t="e">
        <f t="shared" si="0"/>
        <v>#DIV/0!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14704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6845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10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9" zoomScale="103" zoomScaleNormal="103" workbookViewId="0">
      <selection activeCell="E10" sqref="E10:I1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 s="37" customFormat="1">
      <c r="A3" s="55"/>
      <c r="B3" s="56"/>
      <c r="C3" s="56"/>
      <c r="D3" s="56"/>
      <c r="E3" s="56"/>
      <c r="F3" s="56"/>
      <c r="G3" s="56"/>
      <c r="H3" s="56"/>
      <c r="I3" s="56"/>
      <c r="J3" s="56"/>
      <c r="K3" s="58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71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/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7"/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9"/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9"/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9"/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/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/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11" ht="21.95" customHeight="1">
      <c r="A17" s="30"/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11" ht="21.95" customHeight="1">
      <c r="A18" s="30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30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30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6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57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57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25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5" workbookViewId="0">
      <selection activeCell="I18" sqref="I18"/>
    </sheetView>
  </sheetViews>
  <sheetFormatPr defaultColWidth="9" defaultRowHeight="15.75"/>
  <cols>
    <col min="1" max="1" width="10.375" customWidth="1"/>
    <col min="2" max="2" width="17.125" customWidth="1"/>
    <col min="3" max="3" width="13.37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3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72" t="s">
        <v>87</v>
      </c>
      <c r="C10" s="72" t="s">
        <v>88</v>
      </c>
      <c r="D10" s="12" t="s">
        <v>21</v>
      </c>
      <c r="E10" s="36">
        <v>8</v>
      </c>
      <c r="F10" s="36">
        <v>1200</v>
      </c>
      <c r="G10" s="36">
        <f t="shared" ref="G10:G13" si="0">SUM(H10+I10)</f>
        <v>300</v>
      </c>
      <c r="H10" s="12">
        <v>300</v>
      </c>
      <c r="I10" s="12"/>
      <c r="J10" s="35">
        <f t="shared" ref="J10:J13" si="1">H10/F10*100</f>
        <v>25</v>
      </c>
      <c r="K10" s="24"/>
    </row>
    <row r="11" spans="1:11" ht="21.95" customHeight="1">
      <c r="A11" s="28">
        <v>44852</v>
      </c>
      <c r="B11" s="72" t="s">
        <v>87</v>
      </c>
      <c r="C11" s="72" t="s">
        <v>88</v>
      </c>
      <c r="D11" s="12" t="s">
        <v>21</v>
      </c>
      <c r="E11" s="36">
        <v>8</v>
      </c>
      <c r="F11" s="36">
        <v>1200</v>
      </c>
      <c r="G11" s="36">
        <f t="shared" si="0"/>
        <v>300</v>
      </c>
      <c r="H11" s="12">
        <v>300</v>
      </c>
      <c r="I11" s="12"/>
      <c r="J11" s="35">
        <f t="shared" si="1"/>
        <v>25</v>
      </c>
      <c r="K11" s="24"/>
    </row>
    <row r="12" spans="1:11" ht="21.95" customHeight="1">
      <c r="A12" s="28">
        <v>44853</v>
      </c>
      <c r="B12" s="72" t="s">
        <v>87</v>
      </c>
      <c r="C12" s="72" t="s">
        <v>88</v>
      </c>
      <c r="D12" s="12" t="s">
        <v>21</v>
      </c>
      <c r="E12" s="36">
        <v>8</v>
      </c>
      <c r="F12" s="36">
        <v>1200</v>
      </c>
      <c r="G12" s="36">
        <f t="shared" si="0"/>
        <v>300</v>
      </c>
      <c r="H12" s="12">
        <v>300</v>
      </c>
      <c r="I12" s="12"/>
      <c r="J12" s="35">
        <f t="shared" si="1"/>
        <v>25</v>
      </c>
      <c r="K12" s="24"/>
    </row>
    <row r="13" spans="1:11" ht="21.95" customHeight="1">
      <c r="A13" s="28">
        <v>44854</v>
      </c>
      <c r="B13" s="72" t="s">
        <v>87</v>
      </c>
      <c r="C13" s="72" t="s">
        <v>88</v>
      </c>
      <c r="D13" s="12" t="s">
        <v>21</v>
      </c>
      <c r="E13" s="36">
        <v>8</v>
      </c>
      <c r="F13" s="36">
        <v>1200</v>
      </c>
      <c r="G13" s="36">
        <f t="shared" si="0"/>
        <v>0</v>
      </c>
      <c r="H13" s="12"/>
      <c r="I13" s="12"/>
      <c r="J13" s="35">
        <f t="shared" si="1"/>
        <v>0</v>
      </c>
      <c r="K13" s="24"/>
    </row>
    <row r="14" spans="1:11" ht="21.95" customHeight="1">
      <c r="A14" s="71">
        <v>44855</v>
      </c>
      <c r="B14" s="72" t="s">
        <v>87</v>
      </c>
      <c r="C14" s="72" t="s">
        <v>88</v>
      </c>
      <c r="D14" s="72" t="s">
        <v>21</v>
      </c>
      <c r="E14" s="36">
        <v>8</v>
      </c>
      <c r="F14" s="36">
        <v>1200</v>
      </c>
      <c r="G14" s="36">
        <f t="shared" ref="G14:G35" si="2">SUM(H14+I14)</f>
        <v>540</v>
      </c>
      <c r="H14" s="36">
        <v>540</v>
      </c>
      <c r="I14" s="36"/>
      <c r="J14" s="73">
        <f t="shared" ref="J14:J28" si="3">H14/F14*100</f>
        <v>45</v>
      </c>
      <c r="K14" s="24"/>
    </row>
    <row r="15" spans="1:11" ht="21.95" customHeight="1">
      <c r="A15" s="71">
        <v>44858</v>
      </c>
      <c r="B15" s="72" t="s">
        <v>87</v>
      </c>
      <c r="C15" s="72" t="s">
        <v>88</v>
      </c>
      <c r="D15" s="72" t="s">
        <v>21</v>
      </c>
      <c r="E15" s="36">
        <v>8</v>
      </c>
      <c r="F15" s="36">
        <v>1200</v>
      </c>
      <c r="G15" s="36">
        <f t="shared" si="2"/>
        <v>808</v>
      </c>
      <c r="H15" s="36">
        <v>808</v>
      </c>
      <c r="I15" s="36"/>
      <c r="J15" s="73">
        <f t="shared" si="3"/>
        <v>67.333333333333329</v>
      </c>
      <c r="K15" s="24"/>
    </row>
    <row r="16" spans="1:11" ht="21.95" customHeight="1">
      <c r="A16" s="71">
        <v>44859</v>
      </c>
      <c r="B16" s="72" t="s">
        <v>87</v>
      </c>
      <c r="C16" s="72" t="s">
        <v>88</v>
      </c>
      <c r="D16" s="72" t="s">
        <v>21</v>
      </c>
      <c r="E16" s="36">
        <v>8</v>
      </c>
      <c r="F16" s="36">
        <v>1200</v>
      </c>
      <c r="G16" s="36">
        <f t="shared" si="2"/>
        <v>816</v>
      </c>
      <c r="H16" s="36">
        <v>816</v>
      </c>
      <c r="I16" s="36"/>
      <c r="J16" s="73">
        <f t="shared" si="3"/>
        <v>68</v>
      </c>
      <c r="K16" s="24"/>
    </row>
    <row r="17" spans="1:11" ht="21.95" customHeight="1">
      <c r="A17" s="71">
        <v>44860</v>
      </c>
      <c r="B17" s="72" t="s">
        <v>87</v>
      </c>
      <c r="C17" s="72" t="s">
        <v>88</v>
      </c>
      <c r="D17" s="72" t="s">
        <v>21</v>
      </c>
      <c r="E17" s="36">
        <v>8</v>
      </c>
      <c r="F17" s="36">
        <v>1200</v>
      </c>
      <c r="G17" s="36">
        <f t="shared" si="2"/>
        <v>640</v>
      </c>
      <c r="H17" s="36">
        <v>640</v>
      </c>
      <c r="I17" s="36"/>
      <c r="J17" s="73">
        <f t="shared" si="3"/>
        <v>53.333333333333336</v>
      </c>
      <c r="K17" s="24"/>
    </row>
    <row r="18" spans="1:11" ht="21.95" customHeight="1">
      <c r="A18" s="74">
        <v>44861</v>
      </c>
      <c r="B18" s="72" t="s">
        <v>87</v>
      </c>
      <c r="C18" s="72" t="s">
        <v>88</v>
      </c>
      <c r="D18" s="72" t="s">
        <v>21</v>
      </c>
      <c r="E18" s="36">
        <v>8</v>
      </c>
      <c r="F18" s="36">
        <v>1200</v>
      </c>
      <c r="G18" s="36">
        <f t="shared" si="2"/>
        <v>600</v>
      </c>
      <c r="H18" s="36">
        <v>600</v>
      </c>
      <c r="I18" s="36"/>
      <c r="J18" s="73">
        <f t="shared" si="3"/>
        <v>50</v>
      </c>
      <c r="K18" s="24"/>
    </row>
    <row r="19" spans="1:11" ht="21.95" customHeight="1">
      <c r="A19" s="74">
        <v>44862</v>
      </c>
      <c r="B19" s="72" t="s">
        <v>87</v>
      </c>
      <c r="C19" s="72" t="s">
        <v>88</v>
      </c>
      <c r="D19" s="72" t="s">
        <v>21</v>
      </c>
      <c r="E19" s="36">
        <v>8</v>
      </c>
      <c r="F19" s="36">
        <v>1200</v>
      </c>
      <c r="G19" s="36">
        <f t="shared" si="2"/>
        <v>1200</v>
      </c>
      <c r="H19" s="36">
        <v>1200</v>
      </c>
      <c r="I19" s="36"/>
      <c r="J19" s="73">
        <f t="shared" si="3"/>
        <v>100</v>
      </c>
      <c r="K19" s="24"/>
    </row>
    <row r="20" spans="1:11" ht="21.95" customHeight="1">
      <c r="A20" s="28">
        <v>44865</v>
      </c>
      <c r="B20" s="72" t="s">
        <v>87</v>
      </c>
      <c r="C20" s="72" t="s">
        <v>88</v>
      </c>
      <c r="D20" s="72" t="s">
        <v>21</v>
      </c>
      <c r="E20" s="36">
        <v>8</v>
      </c>
      <c r="F20" s="36">
        <v>1200</v>
      </c>
      <c r="G20" s="36">
        <f t="shared" si="2"/>
        <v>1200</v>
      </c>
      <c r="H20" s="36">
        <v>1200</v>
      </c>
      <c r="I20" s="12"/>
      <c r="J20" s="73">
        <f t="shared" si="3"/>
        <v>100</v>
      </c>
      <c r="K20" s="24"/>
    </row>
    <row r="21" spans="1:11" ht="21.95" customHeight="1">
      <c r="A21" s="28">
        <v>44866</v>
      </c>
      <c r="B21" s="69" t="s">
        <v>95</v>
      </c>
      <c r="C21" s="69" t="s">
        <v>88</v>
      </c>
      <c r="D21" s="72" t="s">
        <v>21</v>
      </c>
      <c r="E21" s="36">
        <v>4</v>
      </c>
      <c r="F21" s="12">
        <v>600</v>
      </c>
      <c r="G21" s="36">
        <f t="shared" si="2"/>
        <v>600</v>
      </c>
      <c r="H21" s="12">
        <v>600</v>
      </c>
      <c r="I21" s="12"/>
      <c r="J21" s="73">
        <f t="shared" si="3"/>
        <v>100</v>
      </c>
      <c r="K21" s="24"/>
    </row>
    <row r="22" spans="1:11" ht="21.95" customHeight="1">
      <c r="B22" s="69" t="s">
        <v>96</v>
      </c>
      <c r="C22" s="69" t="s">
        <v>97</v>
      </c>
      <c r="D22" s="72" t="s">
        <v>21</v>
      </c>
      <c r="E22" s="36">
        <v>4</v>
      </c>
      <c r="F22" s="12">
        <v>228</v>
      </c>
      <c r="G22" s="36">
        <f t="shared" si="2"/>
        <v>148</v>
      </c>
      <c r="H22" s="36">
        <v>148</v>
      </c>
      <c r="I22" s="12"/>
      <c r="J22" s="73">
        <f>H22/F22*100</f>
        <v>64.912280701754383</v>
      </c>
      <c r="K22" s="24"/>
    </row>
    <row r="23" spans="1:11" ht="21.95" customHeight="1">
      <c r="A23" s="28">
        <v>44867</v>
      </c>
      <c r="B23" s="69" t="s">
        <v>96</v>
      </c>
      <c r="C23" s="69" t="s">
        <v>97</v>
      </c>
      <c r="D23" s="72" t="s">
        <v>21</v>
      </c>
      <c r="E23" s="36">
        <v>4</v>
      </c>
      <c r="F23" s="12">
        <v>228</v>
      </c>
      <c r="G23" s="36">
        <f t="shared" si="2"/>
        <v>200</v>
      </c>
      <c r="H23" s="12">
        <v>200</v>
      </c>
      <c r="I23" s="36"/>
      <c r="J23" s="73">
        <f t="shared" si="3"/>
        <v>87.719298245614027</v>
      </c>
      <c r="K23" s="24"/>
    </row>
    <row r="24" spans="1:11" ht="21.95" customHeight="1">
      <c r="B24" s="69" t="s">
        <v>95</v>
      </c>
      <c r="C24" s="69" t="s">
        <v>88</v>
      </c>
      <c r="D24" s="72" t="s">
        <v>21</v>
      </c>
      <c r="E24" s="36">
        <v>4</v>
      </c>
      <c r="F24" s="12">
        <v>600</v>
      </c>
      <c r="G24" s="36">
        <f t="shared" si="2"/>
        <v>300</v>
      </c>
      <c r="H24" s="12">
        <v>300</v>
      </c>
      <c r="I24" s="12"/>
      <c r="J24" s="73">
        <f t="shared" si="3"/>
        <v>50</v>
      </c>
      <c r="K24" s="24"/>
    </row>
    <row r="25" spans="1:11" ht="21.95" customHeight="1">
      <c r="A25" s="28">
        <v>44868</v>
      </c>
      <c r="B25" s="69" t="s">
        <v>98</v>
      </c>
      <c r="C25" s="69" t="s">
        <v>88</v>
      </c>
      <c r="D25" s="72" t="s">
        <v>21</v>
      </c>
      <c r="E25" s="36">
        <v>8</v>
      </c>
      <c r="F25" s="36">
        <v>1200</v>
      </c>
      <c r="G25" s="36">
        <f t="shared" si="2"/>
        <v>800</v>
      </c>
      <c r="H25" s="12">
        <v>800</v>
      </c>
      <c r="I25" s="12"/>
      <c r="J25" s="73">
        <f t="shared" si="3"/>
        <v>66.666666666666657</v>
      </c>
      <c r="K25" s="24"/>
    </row>
    <row r="26" spans="1:11" ht="21.95" customHeight="1">
      <c r="A26" s="28">
        <v>44869</v>
      </c>
      <c r="B26" s="69" t="s">
        <v>87</v>
      </c>
      <c r="C26" s="69" t="s">
        <v>88</v>
      </c>
      <c r="D26" s="72" t="s">
        <v>21</v>
      </c>
      <c r="E26" s="36">
        <v>8</v>
      </c>
      <c r="F26" s="36">
        <v>1200</v>
      </c>
      <c r="G26" s="36">
        <f t="shared" si="2"/>
        <v>1210</v>
      </c>
      <c r="H26" s="12">
        <v>1210</v>
      </c>
      <c r="I26" s="12"/>
      <c r="J26" s="73">
        <f t="shared" si="3"/>
        <v>100.83333333333333</v>
      </c>
      <c r="K26" s="24"/>
    </row>
    <row r="27" spans="1:11" ht="21.95" customHeight="1">
      <c r="A27" s="29">
        <v>44872</v>
      </c>
      <c r="B27" s="69" t="s">
        <v>87</v>
      </c>
      <c r="C27" s="69" t="s">
        <v>88</v>
      </c>
      <c r="D27" s="72" t="s">
        <v>21</v>
      </c>
      <c r="E27" s="36">
        <v>8</v>
      </c>
      <c r="F27" s="36">
        <v>1200</v>
      </c>
      <c r="G27" s="36">
        <f t="shared" si="2"/>
        <v>1210</v>
      </c>
      <c r="H27" s="12">
        <v>1210</v>
      </c>
      <c r="I27" s="12"/>
      <c r="J27" s="73">
        <f t="shared" si="3"/>
        <v>100.83333333333333</v>
      </c>
      <c r="K27" s="24"/>
    </row>
    <row r="28" spans="1:11" ht="21.95" customHeight="1">
      <c r="A28" s="29">
        <v>44873</v>
      </c>
      <c r="B28" s="69" t="s">
        <v>96</v>
      </c>
      <c r="C28" s="69" t="s">
        <v>99</v>
      </c>
      <c r="D28" s="72" t="s">
        <v>21</v>
      </c>
      <c r="E28" s="36">
        <v>8</v>
      </c>
      <c r="F28" s="12">
        <v>488</v>
      </c>
      <c r="G28" s="36">
        <f t="shared" si="2"/>
        <v>488</v>
      </c>
      <c r="H28" s="12">
        <v>488</v>
      </c>
      <c r="I28" s="12"/>
      <c r="J28" s="73">
        <f t="shared" si="3"/>
        <v>100</v>
      </c>
      <c r="K28" s="24"/>
    </row>
    <row r="29" spans="1:11" ht="21.95" customHeight="1">
      <c r="A29" s="29">
        <v>44874</v>
      </c>
      <c r="B29" s="69" t="s">
        <v>87</v>
      </c>
      <c r="C29" s="69" t="s">
        <v>88</v>
      </c>
      <c r="D29" s="72" t="s">
        <v>21</v>
      </c>
      <c r="E29" s="36">
        <v>4</v>
      </c>
      <c r="F29" s="12">
        <v>652</v>
      </c>
      <c r="G29" s="36">
        <f t="shared" si="2"/>
        <v>304</v>
      </c>
      <c r="H29" s="12">
        <v>304</v>
      </c>
      <c r="I29" s="12"/>
      <c r="J29" s="73">
        <f>H29/F29*100</f>
        <v>46.625766871165638</v>
      </c>
      <c r="K29" s="24"/>
    </row>
    <row r="30" spans="1:11" ht="21.95" customHeight="1">
      <c r="B30" s="69" t="s">
        <v>96</v>
      </c>
      <c r="C30" s="69" t="s">
        <v>99</v>
      </c>
      <c r="D30" s="72" t="s">
        <v>21</v>
      </c>
      <c r="E30" s="36">
        <v>4</v>
      </c>
      <c r="F30" s="12">
        <v>224</v>
      </c>
      <c r="G30" s="36">
        <f t="shared" si="2"/>
        <v>200</v>
      </c>
      <c r="H30" s="12">
        <v>200</v>
      </c>
      <c r="I30" s="12"/>
      <c r="J30" s="73">
        <f t="shared" ref="J30:J35" si="4">H30/F30*100</f>
        <v>89.285714285714292</v>
      </c>
      <c r="K30" s="24"/>
    </row>
    <row r="31" spans="1:11" ht="21.95" customHeight="1">
      <c r="A31" s="29">
        <v>44875</v>
      </c>
      <c r="B31" s="69" t="s">
        <v>96</v>
      </c>
      <c r="C31" s="69" t="s">
        <v>99</v>
      </c>
      <c r="D31" s="72" t="s">
        <v>21</v>
      </c>
      <c r="E31" s="36">
        <v>8</v>
      </c>
      <c r="F31" s="12">
        <v>448</v>
      </c>
      <c r="G31" s="36">
        <f t="shared" si="2"/>
        <v>448</v>
      </c>
      <c r="H31" s="12">
        <v>448</v>
      </c>
      <c r="I31" s="36"/>
      <c r="J31" s="73">
        <f t="shared" si="4"/>
        <v>100</v>
      </c>
      <c r="K31" s="24"/>
    </row>
    <row r="32" spans="1:11" ht="21.95" customHeight="1">
      <c r="A32" s="29">
        <v>44876</v>
      </c>
      <c r="B32" s="69" t="s">
        <v>96</v>
      </c>
      <c r="C32" s="69" t="s">
        <v>99</v>
      </c>
      <c r="D32" s="72" t="s">
        <v>21</v>
      </c>
      <c r="E32" s="36">
        <v>8</v>
      </c>
      <c r="F32" s="12">
        <v>448</v>
      </c>
      <c r="G32" s="36">
        <f t="shared" si="2"/>
        <v>448</v>
      </c>
      <c r="H32" s="12">
        <v>448</v>
      </c>
      <c r="I32" s="12"/>
      <c r="J32" s="73">
        <f t="shared" si="4"/>
        <v>100</v>
      </c>
      <c r="K32" s="24"/>
    </row>
    <row r="33" spans="1:11" ht="21.95" customHeight="1">
      <c r="A33" s="29">
        <v>44879</v>
      </c>
      <c r="B33" s="69" t="s">
        <v>87</v>
      </c>
      <c r="C33" s="69" t="s">
        <v>88</v>
      </c>
      <c r="D33" s="72" t="s">
        <v>21</v>
      </c>
      <c r="E33" s="36">
        <v>4</v>
      </c>
      <c r="F33" s="12">
        <v>600</v>
      </c>
      <c r="G33" s="36">
        <f t="shared" si="2"/>
        <v>416</v>
      </c>
      <c r="H33" s="12">
        <v>416</v>
      </c>
      <c r="I33" s="12"/>
      <c r="J33" s="73">
        <f t="shared" si="4"/>
        <v>69.333333333333343</v>
      </c>
      <c r="K33" s="24"/>
    </row>
    <row r="34" spans="1:11" ht="21.95" customHeight="1">
      <c r="A34" s="29"/>
      <c r="B34" s="69" t="s">
        <v>96</v>
      </c>
      <c r="C34" s="69" t="s">
        <v>100</v>
      </c>
      <c r="D34" s="72" t="s">
        <v>21</v>
      </c>
      <c r="E34" s="36">
        <v>4</v>
      </c>
      <c r="F34" s="75">
        <v>384</v>
      </c>
      <c r="G34" s="36">
        <f t="shared" si="2"/>
        <v>384</v>
      </c>
      <c r="H34" s="12">
        <v>384</v>
      </c>
      <c r="I34" s="12"/>
      <c r="J34" s="73">
        <f t="shared" si="4"/>
        <v>100</v>
      </c>
      <c r="K34" s="24"/>
    </row>
    <row r="35" spans="1:11" ht="21.95" customHeight="1">
      <c r="A35" s="29">
        <v>44880</v>
      </c>
      <c r="B35" s="69" t="s">
        <v>96</v>
      </c>
      <c r="C35" s="69" t="s">
        <v>97</v>
      </c>
      <c r="D35" s="72" t="s">
        <v>21</v>
      </c>
      <c r="E35" s="12">
        <v>8</v>
      </c>
      <c r="F35" s="12">
        <v>456</v>
      </c>
      <c r="G35" s="36">
        <f t="shared" si="2"/>
        <v>456</v>
      </c>
      <c r="H35" s="12">
        <v>456</v>
      </c>
      <c r="I35" s="12"/>
      <c r="J35" s="35">
        <f t="shared" si="4"/>
        <v>100</v>
      </c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22156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14316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>
        <f>SUM(J10:J47)</f>
        <v>1834.8763934375813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26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>
        <f>C51/C52</f>
        <v>70.572168978368509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6" zoomScale="90" zoomScaleNormal="90" workbookViewId="0">
      <selection activeCell="C1" sqref="C1"/>
    </sheetView>
  </sheetViews>
  <sheetFormatPr defaultColWidth="9" defaultRowHeight="15.75"/>
  <cols>
    <col min="1" max="1" width="10.375" customWidth="1"/>
    <col min="2" max="2" width="17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72</v>
      </c>
      <c r="C7" s="144"/>
      <c r="D7" s="144"/>
      <c r="E7" s="144"/>
      <c r="F7" s="6" t="s">
        <v>4</v>
      </c>
      <c r="G7" s="144" t="s">
        <v>137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96">
        <v>44851</v>
      </c>
      <c r="B10" s="94" t="s">
        <v>135</v>
      </c>
      <c r="C10" s="94" t="s">
        <v>108</v>
      </c>
      <c r="D10" s="94" t="s">
        <v>32</v>
      </c>
      <c r="E10" s="94">
        <v>8</v>
      </c>
      <c r="F10" s="94">
        <v>3000</v>
      </c>
      <c r="G10" s="94">
        <f>SUM(H10+I10)</f>
        <v>1500</v>
      </c>
      <c r="H10" s="94">
        <v>1500</v>
      </c>
      <c r="I10" s="94"/>
      <c r="J10" s="98">
        <f>G10/F10*100</f>
        <v>50</v>
      </c>
      <c r="K10" s="95"/>
    </row>
    <row r="11" spans="1:11" ht="21.95" customHeight="1">
      <c r="A11" s="96">
        <v>44852</v>
      </c>
      <c r="B11" s="94" t="s">
        <v>135</v>
      </c>
      <c r="C11" s="94" t="s">
        <v>108</v>
      </c>
      <c r="D11" s="94" t="s">
        <v>32</v>
      </c>
      <c r="E11" s="94">
        <v>8</v>
      </c>
      <c r="F11" s="94">
        <v>3000</v>
      </c>
      <c r="G11" s="94">
        <f t="shared" ref="G11:G23" si="0">SUM(H11+I11)</f>
        <v>1500</v>
      </c>
      <c r="H11" s="110">
        <v>1500</v>
      </c>
      <c r="I11" s="94"/>
      <c r="J11" s="98">
        <f t="shared" ref="J11:J23" si="1">G11/F11*100</f>
        <v>50</v>
      </c>
      <c r="K11" s="95"/>
    </row>
    <row r="12" spans="1:11" ht="21.95" customHeight="1">
      <c r="A12" s="96">
        <v>44854</v>
      </c>
      <c r="B12" s="94" t="s">
        <v>135</v>
      </c>
      <c r="C12" s="94" t="s">
        <v>108</v>
      </c>
      <c r="D12" s="94" t="s">
        <v>32</v>
      </c>
      <c r="E12" s="94">
        <v>8</v>
      </c>
      <c r="F12" s="94">
        <v>3000</v>
      </c>
      <c r="G12" s="94">
        <f t="shared" si="0"/>
        <v>1500</v>
      </c>
      <c r="H12" s="110">
        <v>1500</v>
      </c>
      <c r="I12" s="94"/>
      <c r="J12" s="98">
        <f t="shared" si="1"/>
        <v>50</v>
      </c>
      <c r="K12" s="95"/>
    </row>
    <row r="13" spans="1:11" ht="21.95" customHeight="1">
      <c r="A13" s="96">
        <v>44855</v>
      </c>
      <c r="B13" s="94" t="s">
        <v>135</v>
      </c>
      <c r="C13" s="94" t="s">
        <v>108</v>
      </c>
      <c r="D13" s="94" t="s">
        <v>32</v>
      </c>
      <c r="E13" s="94">
        <v>8</v>
      </c>
      <c r="F13" s="94">
        <v>3000</v>
      </c>
      <c r="G13" s="94">
        <f t="shared" si="0"/>
        <v>1500</v>
      </c>
      <c r="H13" s="110">
        <v>1500</v>
      </c>
      <c r="I13" s="94"/>
      <c r="J13" s="98">
        <f t="shared" si="1"/>
        <v>50</v>
      </c>
      <c r="K13" s="95"/>
    </row>
    <row r="14" spans="1:11" ht="21.95" customHeight="1">
      <c r="A14" s="97">
        <v>44858</v>
      </c>
      <c r="B14" s="94" t="s">
        <v>135</v>
      </c>
      <c r="C14" s="94" t="s">
        <v>108</v>
      </c>
      <c r="D14" s="94" t="s">
        <v>32</v>
      </c>
      <c r="E14" s="94">
        <v>8</v>
      </c>
      <c r="F14" s="94">
        <v>3000</v>
      </c>
      <c r="G14" s="94">
        <f t="shared" si="0"/>
        <v>1500</v>
      </c>
      <c r="H14" s="110">
        <v>1500</v>
      </c>
      <c r="I14" s="94"/>
      <c r="J14" s="98">
        <f t="shared" si="1"/>
        <v>50</v>
      </c>
      <c r="K14" s="95"/>
    </row>
    <row r="15" spans="1:11" ht="21.95" customHeight="1">
      <c r="A15" s="97">
        <v>44859</v>
      </c>
      <c r="B15" s="94" t="s">
        <v>135</v>
      </c>
      <c r="C15" s="94" t="s">
        <v>108</v>
      </c>
      <c r="D15" s="94" t="s">
        <v>32</v>
      </c>
      <c r="E15" s="94">
        <v>8</v>
      </c>
      <c r="F15" s="94">
        <v>3000</v>
      </c>
      <c r="G15" s="94">
        <f t="shared" si="0"/>
        <v>1500</v>
      </c>
      <c r="H15" s="110">
        <v>1500</v>
      </c>
      <c r="I15" s="94"/>
      <c r="J15" s="98">
        <f t="shared" si="1"/>
        <v>50</v>
      </c>
      <c r="K15" s="95"/>
    </row>
    <row r="16" spans="1:11" ht="21.95" customHeight="1">
      <c r="A16" s="97">
        <v>44860</v>
      </c>
      <c r="B16" s="94" t="s">
        <v>135</v>
      </c>
      <c r="C16" s="94" t="s">
        <v>108</v>
      </c>
      <c r="D16" s="94" t="s">
        <v>32</v>
      </c>
      <c r="E16" s="94">
        <v>8</v>
      </c>
      <c r="F16" s="94">
        <v>3000</v>
      </c>
      <c r="G16" s="94">
        <f t="shared" si="0"/>
        <v>1500</v>
      </c>
      <c r="H16" s="110">
        <v>1500</v>
      </c>
      <c r="I16" s="99"/>
      <c r="J16" s="98">
        <f t="shared" si="1"/>
        <v>50</v>
      </c>
      <c r="K16" s="95"/>
    </row>
    <row r="17" spans="1:11" ht="21.95" customHeight="1">
      <c r="A17" s="97">
        <v>44861</v>
      </c>
      <c r="B17" s="100" t="s">
        <v>135</v>
      </c>
      <c r="C17" s="100" t="s">
        <v>108</v>
      </c>
      <c r="D17" s="100" t="s">
        <v>32</v>
      </c>
      <c r="E17" s="94">
        <v>8</v>
      </c>
      <c r="F17" s="94">
        <v>3000</v>
      </c>
      <c r="G17" s="94">
        <f t="shared" si="0"/>
        <v>1500</v>
      </c>
      <c r="H17" s="110">
        <v>1500</v>
      </c>
      <c r="I17" s="94"/>
      <c r="J17" s="98">
        <f t="shared" si="1"/>
        <v>50</v>
      </c>
      <c r="K17" s="95"/>
    </row>
    <row r="18" spans="1:11" ht="21.95" customHeight="1">
      <c r="A18" s="97">
        <v>44862</v>
      </c>
      <c r="B18" s="100" t="s">
        <v>135</v>
      </c>
      <c r="C18" s="100" t="s">
        <v>108</v>
      </c>
      <c r="D18" s="100" t="s">
        <v>32</v>
      </c>
      <c r="E18" s="94">
        <v>8</v>
      </c>
      <c r="F18" s="94">
        <v>3000</v>
      </c>
      <c r="G18" s="94">
        <f t="shared" si="0"/>
        <v>1500</v>
      </c>
      <c r="H18" s="110">
        <v>1500</v>
      </c>
      <c r="I18" s="94"/>
      <c r="J18" s="98">
        <f t="shared" si="1"/>
        <v>50</v>
      </c>
      <c r="K18" s="95"/>
    </row>
    <row r="19" spans="1:11" ht="21.95" customHeight="1">
      <c r="A19" s="97">
        <v>44865</v>
      </c>
      <c r="B19" s="100" t="s">
        <v>135</v>
      </c>
      <c r="C19" s="100" t="s">
        <v>108</v>
      </c>
      <c r="D19" s="100" t="s">
        <v>32</v>
      </c>
      <c r="E19" s="94">
        <v>8</v>
      </c>
      <c r="F19" s="94">
        <v>3000</v>
      </c>
      <c r="G19" s="94">
        <f t="shared" si="0"/>
        <v>1500</v>
      </c>
      <c r="H19" s="110">
        <v>1500</v>
      </c>
      <c r="I19" s="94"/>
      <c r="J19" s="98">
        <f t="shared" si="1"/>
        <v>50</v>
      </c>
      <c r="K19" s="95"/>
    </row>
    <row r="20" spans="1:11" ht="21.95" customHeight="1">
      <c r="A20" s="97">
        <v>44866</v>
      </c>
      <c r="B20" s="100" t="s">
        <v>135</v>
      </c>
      <c r="C20" s="100" t="s">
        <v>108</v>
      </c>
      <c r="D20" s="100" t="s">
        <v>32</v>
      </c>
      <c r="E20" s="94">
        <v>8</v>
      </c>
      <c r="F20" s="94">
        <v>3000</v>
      </c>
      <c r="G20" s="94">
        <f t="shared" si="0"/>
        <v>1500</v>
      </c>
      <c r="H20" s="110">
        <v>1500</v>
      </c>
      <c r="I20" s="94"/>
      <c r="J20" s="98">
        <f t="shared" si="1"/>
        <v>50</v>
      </c>
      <c r="K20" s="95"/>
    </row>
    <row r="21" spans="1:11" ht="21.95" customHeight="1">
      <c r="A21" s="97">
        <v>44867</v>
      </c>
      <c r="B21" s="100" t="s">
        <v>135</v>
      </c>
      <c r="C21" s="100" t="s">
        <v>108</v>
      </c>
      <c r="D21" s="100" t="s">
        <v>32</v>
      </c>
      <c r="E21" s="94">
        <v>8</v>
      </c>
      <c r="F21" s="94">
        <v>3000</v>
      </c>
      <c r="G21" s="94">
        <f t="shared" si="0"/>
        <v>1500</v>
      </c>
      <c r="H21" s="110">
        <v>1500</v>
      </c>
      <c r="I21" s="94"/>
      <c r="J21" s="98">
        <f t="shared" si="1"/>
        <v>50</v>
      </c>
      <c r="K21" s="95"/>
    </row>
    <row r="22" spans="1:11" ht="21.95" customHeight="1">
      <c r="A22" s="97">
        <v>44868</v>
      </c>
      <c r="B22" s="100" t="s">
        <v>135</v>
      </c>
      <c r="C22" s="100" t="s">
        <v>108</v>
      </c>
      <c r="D22" s="100" t="s">
        <v>32</v>
      </c>
      <c r="E22" s="94">
        <v>4</v>
      </c>
      <c r="F22" s="94">
        <v>1500</v>
      </c>
      <c r="G22" s="94">
        <f t="shared" si="0"/>
        <v>800</v>
      </c>
      <c r="H22" s="110">
        <v>800</v>
      </c>
      <c r="I22" s="94"/>
      <c r="J22" s="98">
        <f t="shared" si="1"/>
        <v>53.333333333333336</v>
      </c>
      <c r="K22" s="95"/>
    </row>
    <row r="23" spans="1:11" ht="21.95" customHeight="1">
      <c r="B23" s="72" t="s">
        <v>139</v>
      </c>
      <c r="C23" s="72" t="s">
        <v>138</v>
      </c>
      <c r="D23" s="72" t="s">
        <v>32</v>
      </c>
      <c r="E23" s="94">
        <v>4</v>
      </c>
      <c r="F23" s="94">
        <v>1500</v>
      </c>
      <c r="G23" s="94">
        <f t="shared" si="0"/>
        <v>400</v>
      </c>
      <c r="H23" s="94">
        <v>400</v>
      </c>
      <c r="I23" s="36"/>
      <c r="J23" s="101">
        <f t="shared" si="1"/>
        <v>26.666666666666668</v>
      </c>
      <c r="K23" s="95"/>
    </row>
    <row r="24" spans="1:11" ht="21.95" customHeight="1">
      <c r="A24" s="97">
        <v>44869</v>
      </c>
      <c r="B24" s="100" t="s">
        <v>135</v>
      </c>
      <c r="C24" s="100" t="s">
        <v>108</v>
      </c>
      <c r="D24" s="100" t="s">
        <v>32</v>
      </c>
      <c r="E24" s="94">
        <v>8</v>
      </c>
      <c r="F24" s="94">
        <v>3000</v>
      </c>
      <c r="G24" s="94">
        <f t="shared" ref="G24:G32" si="2">SUM(H24+I24)</f>
        <v>1800</v>
      </c>
      <c r="H24" s="94">
        <v>1800</v>
      </c>
      <c r="I24" s="94"/>
      <c r="J24" s="98">
        <f t="shared" ref="J24:J32" si="3">G24/F24*100</f>
        <v>60</v>
      </c>
      <c r="K24" s="95"/>
    </row>
    <row r="25" spans="1:11" ht="21.95" customHeight="1">
      <c r="A25" s="102">
        <v>44872</v>
      </c>
      <c r="B25" s="100" t="s">
        <v>135</v>
      </c>
      <c r="C25" s="100" t="s">
        <v>108</v>
      </c>
      <c r="D25" s="100" t="s">
        <v>32</v>
      </c>
      <c r="E25" s="94">
        <v>8</v>
      </c>
      <c r="F25" s="94">
        <v>3000</v>
      </c>
      <c r="G25" s="94">
        <f t="shared" si="2"/>
        <v>2500</v>
      </c>
      <c r="H25" s="94">
        <v>2500</v>
      </c>
      <c r="I25" s="99"/>
      <c r="J25" s="98">
        <f t="shared" si="3"/>
        <v>83.333333333333343</v>
      </c>
      <c r="K25" s="95"/>
    </row>
    <row r="26" spans="1:11" ht="21.95" customHeight="1">
      <c r="A26" s="102">
        <v>44873</v>
      </c>
      <c r="B26" s="100" t="s">
        <v>135</v>
      </c>
      <c r="C26" s="100" t="s">
        <v>108</v>
      </c>
      <c r="D26" s="100" t="s">
        <v>32</v>
      </c>
      <c r="E26" s="94">
        <v>8</v>
      </c>
      <c r="F26" s="94">
        <v>3000</v>
      </c>
      <c r="G26" s="94">
        <f t="shared" si="2"/>
        <v>2500</v>
      </c>
      <c r="H26" s="94">
        <v>2500</v>
      </c>
      <c r="I26" s="94"/>
      <c r="J26" s="98">
        <f t="shared" si="3"/>
        <v>83.333333333333343</v>
      </c>
      <c r="K26" s="95"/>
    </row>
    <row r="27" spans="1:11" ht="21.95" customHeight="1">
      <c r="A27" s="102">
        <v>44874</v>
      </c>
      <c r="B27" s="100" t="s">
        <v>135</v>
      </c>
      <c r="C27" s="100" t="s">
        <v>108</v>
      </c>
      <c r="D27" s="100" t="s">
        <v>32</v>
      </c>
      <c r="E27" s="94">
        <v>8</v>
      </c>
      <c r="F27" s="94">
        <v>3000</v>
      </c>
      <c r="G27" s="94">
        <f t="shared" si="2"/>
        <v>2500</v>
      </c>
      <c r="H27" s="94">
        <v>2500</v>
      </c>
      <c r="I27" s="94"/>
      <c r="J27" s="98">
        <f t="shared" si="3"/>
        <v>83.333333333333343</v>
      </c>
      <c r="K27" s="95"/>
    </row>
    <row r="28" spans="1:11" ht="21.95" customHeight="1">
      <c r="A28" s="102">
        <v>44875</v>
      </c>
      <c r="B28" s="100" t="s">
        <v>135</v>
      </c>
      <c r="C28" s="100" t="s">
        <v>108</v>
      </c>
      <c r="D28" s="100" t="s">
        <v>32</v>
      </c>
      <c r="E28" s="94">
        <v>8</v>
      </c>
      <c r="F28" s="94">
        <v>3000</v>
      </c>
      <c r="G28" s="94">
        <f t="shared" si="2"/>
        <v>2500</v>
      </c>
      <c r="H28" s="94">
        <v>2500</v>
      </c>
      <c r="I28" s="94"/>
      <c r="J28" s="98">
        <f t="shared" si="3"/>
        <v>83.333333333333343</v>
      </c>
      <c r="K28" s="95"/>
    </row>
    <row r="29" spans="1:11" ht="21.95" customHeight="1">
      <c r="A29" s="97">
        <v>44876</v>
      </c>
      <c r="B29" s="100" t="s">
        <v>135</v>
      </c>
      <c r="C29" s="100" t="s">
        <v>108</v>
      </c>
      <c r="D29" s="100" t="s">
        <v>32</v>
      </c>
      <c r="E29" s="94">
        <v>8</v>
      </c>
      <c r="F29" s="94">
        <v>3000</v>
      </c>
      <c r="G29" s="94">
        <f t="shared" si="2"/>
        <v>2500</v>
      </c>
      <c r="H29" s="94">
        <v>2500</v>
      </c>
      <c r="I29" s="94"/>
      <c r="J29" s="98">
        <f t="shared" si="3"/>
        <v>83.333333333333343</v>
      </c>
      <c r="K29" s="95"/>
    </row>
    <row r="30" spans="1:11" ht="21.95" customHeight="1">
      <c r="A30" s="97">
        <v>44879</v>
      </c>
      <c r="B30" s="100" t="s">
        <v>135</v>
      </c>
      <c r="C30" s="100" t="s">
        <v>108</v>
      </c>
      <c r="D30" s="100" t="s">
        <v>32</v>
      </c>
      <c r="E30" s="94">
        <v>4</v>
      </c>
      <c r="F30" s="94">
        <v>1500</v>
      </c>
      <c r="G30" s="94">
        <f t="shared" si="2"/>
        <v>2500</v>
      </c>
      <c r="H30" s="94">
        <v>2500</v>
      </c>
      <c r="I30" s="94"/>
      <c r="J30" s="98">
        <f t="shared" si="3"/>
        <v>166.66666666666669</v>
      </c>
      <c r="K30" s="24"/>
    </row>
    <row r="31" spans="1:11" ht="21.95" customHeight="1">
      <c r="B31" s="72" t="s">
        <v>140</v>
      </c>
      <c r="C31" s="36">
        <v>261</v>
      </c>
      <c r="D31" s="72" t="s">
        <v>32</v>
      </c>
      <c r="E31" s="94">
        <v>4</v>
      </c>
      <c r="F31" s="94">
        <v>1500</v>
      </c>
      <c r="G31" s="94">
        <f t="shared" si="2"/>
        <v>800</v>
      </c>
      <c r="H31" s="94">
        <v>800</v>
      </c>
      <c r="I31" s="36"/>
      <c r="J31" s="101">
        <f t="shared" si="3"/>
        <v>53.333333333333336</v>
      </c>
      <c r="K31" s="24"/>
    </row>
    <row r="32" spans="1:11" ht="21.95" customHeight="1">
      <c r="A32" s="103">
        <v>44880</v>
      </c>
      <c r="B32" s="100" t="s">
        <v>135</v>
      </c>
      <c r="C32" s="100" t="s">
        <v>108</v>
      </c>
      <c r="D32" s="100" t="s">
        <v>32</v>
      </c>
      <c r="E32" s="94">
        <v>8</v>
      </c>
      <c r="F32" s="94">
        <v>3000</v>
      </c>
      <c r="G32" s="94">
        <f t="shared" si="2"/>
        <v>3000</v>
      </c>
      <c r="H32" s="94">
        <v>3000</v>
      </c>
      <c r="I32" s="12"/>
      <c r="J32" s="98">
        <f t="shared" si="3"/>
        <v>100</v>
      </c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COUNT(A10:A30)</f>
        <v>20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63000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39800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>
        <f>SUM(J10:J47)</f>
        <v>1476.6666666666667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23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>
        <f>C51/C52</f>
        <v>64.20289855072464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zoomScale="115" zoomScaleNormal="115" workbookViewId="0">
      <selection activeCell="B1" sqref="B1"/>
    </sheetView>
  </sheetViews>
  <sheetFormatPr defaultColWidth="9" defaultRowHeight="15.75"/>
  <cols>
    <col min="1" max="1" width="10.375" customWidth="1"/>
    <col min="2" max="2" width="18.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  <col min="16" max="16" width="9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/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73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89">
        <v>44851</v>
      </c>
      <c r="B10" s="91" t="s">
        <v>95</v>
      </c>
      <c r="C10" s="72" t="s">
        <v>133</v>
      </c>
      <c r="D10" s="91" t="s">
        <v>32</v>
      </c>
      <c r="E10" s="88">
        <v>3</v>
      </c>
      <c r="F10" s="88">
        <v>1125</v>
      </c>
      <c r="G10" s="88">
        <f>SUM(H10+I10)</f>
        <v>834</v>
      </c>
      <c r="H10" s="88">
        <v>800</v>
      </c>
      <c r="I10" s="88">
        <v>34</v>
      </c>
      <c r="J10" s="92">
        <f>G10/F10*100</f>
        <v>74.133333333333326</v>
      </c>
      <c r="K10" s="88"/>
    </row>
    <row r="11" spans="1:11" ht="21.95" customHeight="1">
      <c r="A11" s="90"/>
      <c r="B11" s="91" t="s">
        <v>134</v>
      </c>
      <c r="C11" s="36">
        <v>31010</v>
      </c>
      <c r="D11" s="91" t="s">
        <v>32</v>
      </c>
      <c r="E11" s="88">
        <v>1</v>
      </c>
      <c r="F11" s="88">
        <v>375</v>
      </c>
      <c r="G11" s="88">
        <f t="shared" ref="G11:G40" si="0">SUM(H11+I11)</f>
        <v>265</v>
      </c>
      <c r="H11" s="88">
        <v>250</v>
      </c>
      <c r="I11" s="88">
        <v>15</v>
      </c>
      <c r="J11" s="92">
        <f t="shared" ref="J11:J40" si="1">G11/F11*100</f>
        <v>70.666666666666671</v>
      </c>
      <c r="K11" s="88"/>
    </row>
    <row r="12" spans="1:11" ht="21.95" customHeight="1">
      <c r="A12" s="90"/>
      <c r="B12" s="91" t="s">
        <v>135</v>
      </c>
      <c r="C12" s="72" t="s">
        <v>108</v>
      </c>
      <c r="D12" s="91" t="s">
        <v>32</v>
      </c>
      <c r="E12" s="88">
        <v>4</v>
      </c>
      <c r="F12" s="88">
        <v>1000</v>
      </c>
      <c r="G12" s="88">
        <f t="shared" si="0"/>
        <v>1007</v>
      </c>
      <c r="H12" s="88">
        <v>1000</v>
      </c>
      <c r="I12" s="88">
        <v>7</v>
      </c>
      <c r="J12" s="92">
        <f t="shared" si="1"/>
        <v>100.69999999999999</v>
      </c>
      <c r="K12" s="88"/>
    </row>
    <row r="13" spans="1:11" ht="21.95" customHeight="1">
      <c r="A13" s="89">
        <v>44852</v>
      </c>
      <c r="B13" s="91" t="s">
        <v>95</v>
      </c>
      <c r="C13" s="72" t="s">
        <v>133</v>
      </c>
      <c r="D13" s="91" t="s">
        <v>32</v>
      </c>
      <c r="E13" s="88">
        <v>3</v>
      </c>
      <c r="F13" s="88">
        <v>1125</v>
      </c>
      <c r="G13" s="88">
        <f t="shared" si="0"/>
        <v>910</v>
      </c>
      <c r="H13" s="88">
        <v>900</v>
      </c>
      <c r="I13" s="88">
        <v>10</v>
      </c>
      <c r="J13" s="92">
        <f t="shared" si="1"/>
        <v>80.888888888888886</v>
      </c>
      <c r="K13" s="88"/>
    </row>
    <row r="14" spans="1:11" ht="21.95" customHeight="1">
      <c r="A14" s="90"/>
      <c r="B14" s="91" t="s">
        <v>134</v>
      </c>
      <c r="C14" s="36">
        <v>31010</v>
      </c>
      <c r="D14" s="91" t="s">
        <v>32</v>
      </c>
      <c r="E14" s="88">
        <v>1</v>
      </c>
      <c r="F14" s="88">
        <v>375</v>
      </c>
      <c r="G14" s="88">
        <f t="shared" si="0"/>
        <v>259</v>
      </c>
      <c r="H14" s="88">
        <v>250</v>
      </c>
      <c r="I14" s="88">
        <v>9</v>
      </c>
      <c r="J14" s="92">
        <f t="shared" si="1"/>
        <v>69.066666666666663</v>
      </c>
      <c r="K14" s="88"/>
    </row>
    <row r="15" spans="1:11" ht="21.95" customHeight="1">
      <c r="A15" s="90"/>
      <c r="B15" s="91" t="s">
        <v>135</v>
      </c>
      <c r="C15" s="72" t="s">
        <v>108</v>
      </c>
      <c r="D15" s="91" t="s">
        <v>32</v>
      </c>
      <c r="E15" s="88">
        <v>4</v>
      </c>
      <c r="F15" s="88">
        <v>2500</v>
      </c>
      <c r="G15" s="88">
        <f t="shared" si="0"/>
        <v>2112</v>
      </c>
      <c r="H15" s="88">
        <v>2100</v>
      </c>
      <c r="I15" s="88">
        <v>12</v>
      </c>
      <c r="J15" s="92">
        <f t="shared" si="1"/>
        <v>84.48</v>
      </c>
      <c r="K15" s="88"/>
    </row>
    <row r="16" spans="1:11" ht="21.95" customHeight="1">
      <c r="A16" s="89">
        <v>44853</v>
      </c>
      <c r="B16" s="91" t="s">
        <v>95</v>
      </c>
      <c r="C16" s="72" t="s">
        <v>133</v>
      </c>
      <c r="D16" s="91" t="s">
        <v>32</v>
      </c>
      <c r="E16" s="88">
        <v>3</v>
      </c>
      <c r="F16" s="88">
        <v>1125</v>
      </c>
      <c r="G16" s="88">
        <f t="shared" si="0"/>
        <v>873</v>
      </c>
      <c r="H16" s="88">
        <v>850</v>
      </c>
      <c r="I16" s="88">
        <v>23</v>
      </c>
      <c r="J16" s="92">
        <f t="shared" si="1"/>
        <v>77.600000000000009</v>
      </c>
      <c r="K16" s="88"/>
    </row>
    <row r="17" spans="1:11" ht="21.95" customHeight="1">
      <c r="A17" s="90"/>
      <c r="B17" s="91" t="s">
        <v>134</v>
      </c>
      <c r="C17" s="72">
        <v>31010</v>
      </c>
      <c r="D17" s="91" t="s">
        <v>32</v>
      </c>
      <c r="E17" s="88">
        <v>1</v>
      </c>
      <c r="F17" s="88">
        <v>375</v>
      </c>
      <c r="G17" s="88">
        <f t="shared" si="0"/>
        <v>262</v>
      </c>
      <c r="H17" s="88">
        <v>250</v>
      </c>
      <c r="I17" s="88">
        <v>12</v>
      </c>
      <c r="J17" s="92">
        <f t="shared" si="1"/>
        <v>69.86666666666666</v>
      </c>
      <c r="K17" s="90"/>
    </row>
    <row r="18" spans="1:11" ht="21.95" customHeight="1">
      <c r="A18" s="90"/>
      <c r="B18" s="91" t="s">
        <v>135</v>
      </c>
      <c r="C18" s="72" t="s">
        <v>108</v>
      </c>
      <c r="D18" s="91" t="s">
        <v>32</v>
      </c>
      <c r="E18" s="88">
        <v>4</v>
      </c>
      <c r="F18" s="88">
        <v>2500</v>
      </c>
      <c r="G18" s="88">
        <f t="shared" si="0"/>
        <v>2105</v>
      </c>
      <c r="H18" s="88">
        <v>2100</v>
      </c>
      <c r="I18" s="88">
        <v>5</v>
      </c>
      <c r="J18" s="92">
        <f t="shared" si="1"/>
        <v>84.2</v>
      </c>
      <c r="K18" s="88"/>
    </row>
    <row r="19" spans="1:11" ht="21.95" customHeight="1">
      <c r="A19" s="89">
        <v>44854</v>
      </c>
      <c r="B19" s="91" t="s">
        <v>95</v>
      </c>
      <c r="C19" s="72" t="s">
        <v>133</v>
      </c>
      <c r="D19" s="91" t="s">
        <v>32</v>
      </c>
      <c r="E19" s="88">
        <v>8</v>
      </c>
      <c r="F19" s="88">
        <v>3000</v>
      </c>
      <c r="G19" s="88">
        <f t="shared" si="0"/>
        <v>2134</v>
      </c>
      <c r="H19" s="88">
        <v>2100</v>
      </c>
      <c r="I19" s="88">
        <v>34</v>
      </c>
      <c r="J19" s="92">
        <f t="shared" si="1"/>
        <v>71.13333333333334</v>
      </c>
      <c r="K19" s="88"/>
    </row>
    <row r="20" spans="1:11" ht="21.95" customHeight="1">
      <c r="A20" s="89">
        <v>44855</v>
      </c>
      <c r="B20" s="91" t="s">
        <v>95</v>
      </c>
      <c r="C20" s="72" t="s">
        <v>133</v>
      </c>
      <c r="D20" s="91" t="s">
        <v>32</v>
      </c>
      <c r="E20" s="88">
        <v>8</v>
      </c>
      <c r="F20" s="88">
        <v>3000</v>
      </c>
      <c r="G20" s="88">
        <f t="shared" si="0"/>
        <v>2115</v>
      </c>
      <c r="H20" s="88">
        <v>2100</v>
      </c>
      <c r="I20" s="88">
        <v>15</v>
      </c>
      <c r="J20" s="92">
        <f t="shared" si="1"/>
        <v>70.5</v>
      </c>
      <c r="K20" s="88"/>
    </row>
    <row r="21" spans="1:11" ht="21.95" customHeight="1">
      <c r="A21" s="89">
        <v>44858</v>
      </c>
      <c r="B21" s="91" t="s">
        <v>95</v>
      </c>
      <c r="C21" s="72" t="s">
        <v>133</v>
      </c>
      <c r="D21" s="91" t="s">
        <v>32</v>
      </c>
      <c r="E21" s="88">
        <v>8</v>
      </c>
      <c r="F21" s="88">
        <v>3000</v>
      </c>
      <c r="G21" s="88">
        <f t="shared" si="0"/>
        <v>2107</v>
      </c>
      <c r="H21" s="88">
        <v>2100</v>
      </c>
      <c r="I21" s="88">
        <v>7</v>
      </c>
      <c r="J21" s="92">
        <f t="shared" si="1"/>
        <v>70.233333333333334</v>
      </c>
      <c r="K21" s="88"/>
    </row>
    <row r="22" spans="1:11" ht="21.95" customHeight="1">
      <c r="A22" s="89">
        <v>44859</v>
      </c>
      <c r="B22" s="91" t="s">
        <v>95</v>
      </c>
      <c r="C22" s="72" t="s">
        <v>133</v>
      </c>
      <c r="D22" s="91" t="s">
        <v>32</v>
      </c>
      <c r="E22" s="88">
        <v>8</v>
      </c>
      <c r="F22" s="88">
        <v>3000</v>
      </c>
      <c r="G22" s="88">
        <f t="shared" si="0"/>
        <v>2110</v>
      </c>
      <c r="H22" s="88">
        <v>2100</v>
      </c>
      <c r="I22" s="88">
        <v>10</v>
      </c>
      <c r="J22" s="92">
        <f t="shared" si="1"/>
        <v>70.333333333333343</v>
      </c>
      <c r="K22" s="88"/>
    </row>
    <row r="23" spans="1:11" ht="21.95" customHeight="1">
      <c r="A23" s="89">
        <v>44860</v>
      </c>
      <c r="B23" s="91" t="s">
        <v>95</v>
      </c>
      <c r="C23" s="72" t="s">
        <v>133</v>
      </c>
      <c r="D23" s="91" t="s">
        <v>32</v>
      </c>
      <c r="E23" s="88">
        <v>8</v>
      </c>
      <c r="F23" s="88">
        <v>3000</v>
      </c>
      <c r="G23" s="88">
        <f t="shared" si="0"/>
        <v>2109</v>
      </c>
      <c r="H23" s="88">
        <v>2100</v>
      </c>
      <c r="I23" s="88">
        <v>9</v>
      </c>
      <c r="J23" s="92">
        <f t="shared" si="1"/>
        <v>70.3</v>
      </c>
      <c r="K23" s="88"/>
    </row>
    <row r="24" spans="1:11" ht="21.95" customHeight="1">
      <c r="A24" s="89">
        <v>44861</v>
      </c>
      <c r="B24" s="91" t="s">
        <v>95</v>
      </c>
      <c r="C24" s="72" t="s">
        <v>133</v>
      </c>
      <c r="D24" s="91" t="s">
        <v>32</v>
      </c>
      <c r="E24" s="88">
        <v>8</v>
      </c>
      <c r="F24" s="88">
        <v>3000</v>
      </c>
      <c r="G24" s="88">
        <f t="shared" si="0"/>
        <v>2112</v>
      </c>
      <c r="H24" s="88">
        <v>2100</v>
      </c>
      <c r="I24" s="88">
        <v>12</v>
      </c>
      <c r="J24" s="92">
        <f t="shared" si="1"/>
        <v>70.399999999999991</v>
      </c>
      <c r="K24" s="88"/>
    </row>
    <row r="25" spans="1:11" ht="21.95" customHeight="1">
      <c r="A25" s="89">
        <v>44862</v>
      </c>
      <c r="B25" s="91" t="s">
        <v>95</v>
      </c>
      <c r="C25" s="72" t="s">
        <v>133</v>
      </c>
      <c r="D25" s="91" t="s">
        <v>32</v>
      </c>
      <c r="E25" s="88">
        <v>8</v>
      </c>
      <c r="F25" s="88">
        <v>3000</v>
      </c>
      <c r="G25" s="88">
        <f t="shared" si="0"/>
        <v>2123</v>
      </c>
      <c r="H25" s="88">
        <v>2100</v>
      </c>
      <c r="I25" s="88">
        <v>23</v>
      </c>
      <c r="J25" s="92">
        <f t="shared" si="1"/>
        <v>70.766666666666666</v>
      </c>
      <c r="K25" s="88"/>
    </row>
    <row r="26" spans="1:11" ht="21.95" customHeight="1">
      <c r="A26" s="89">
        <v>44865</v>
      </c>
      <c r="B26" s="91" t="s">
        <v>95</v>
      </c>
      <c r="C26" s="72" t="s">
        <v>133</v>
      </c>
      <c r="D26" s="91" t="s">
        <v>32</v>
      </c>
      <c r="E26" s="88">
        <v>8</v>
      </c>
      <c r="F26" s="88">
        <v>3000</v>
      </c>
      <c r="G26" s="88">
        <f t="shared" si="0"/>
        <v>2112</v>
      </c>
      <c r="H26" s="88">
        <v>2100</v>
      </c>
      <c r="I26" s="88">
        <v>12</v>
      </c>
      <c r="J26" s="92">
        <f t="shared" si="1"/>
        <v>70.399999999999991</v>
      </c>
      <c r="K26" s="88"/>
    </row>
    <row r="27" spans="1:11" ht="21.95" customHeight="1">
      <c r="A27" s="89">
        <v>44866</v>
      </c>
      <c r="B27" s="91" t="s">
        <v>95</v>
      </c>
      <c r="C27" s="72" t="s">
        <v>133</v>
      </c>
      <c r="D27" s="91" t="s">
        <v>32</v>
      </c>
      <c r="E27" s="88">
        <v>8</v>
      </c>
      <c r="F27" s="88">
        <v>3000</v>
      </c>
      <c r="G27" s="88">
        <f t="shared" si="0"/>
        <v>2105</v>
      </c>
      <c r="H27" s="88">
        <v>2100</v>
      </c>
      <c r="I27" s="88">
        <v>5</v>
      </c>
      <c r="J27" s="92">
        <f t="shared" si="1"/>
        <v>70.166666666666671</v>
      </c>
      <c r="K27" s="88"/>
    </row>
    <row r="28" spans="1:11" ht="21.95" customHeight="1">
      <c r="A28" s="93">
        <v>44867</v>
      </c>
      <c r="B28" s="91" t="s">
        <v>95</v>
      </c>
      <c r="C28" s="72" t="s">
        <v>133</v>
      </c>
      <c r="D28" s="91" t="s">
        <v>32</v>
      </c>
      <c r="E28" s="88">
        <v>8</v>
      </c>
      <c r="F28" s="88">
        <v>3000</v>
      </c>
      <c r="G28" s="88">
        <f t="shared" si="0"/>
        <v>2134</v>
      </c>
      <c r="H28" s="88">
        <v>2100</v>
      </c>
      <c r="I28" s="88">
        <v>34</v>
      </c>
      <c r="J28" s="92">
        <f t="shared" si="1"/>
        <v>71.13333333333334</v>
      </c>
      <c r="K28" s="88"/>
    </row>
    <row r="29" spans="1:11" ht="21.95" customHeight="1">
      <c r="A29" s="93">
        <v>44868</v>
      </c>
      <c r="B29" s="91" t="s">
        <v>95</v>
      </c>
      <c r="C29" s="72" t="s">
        <v>133</v>
      </c>
      <c r="D29" s="91" t="s">
        <v>32</v>
      </c>
      <c r="E29" s="88">
        <v>8</v>
      </c>
      <c r="F29" s="88">
        <v>3000</v>
      </c>
      <c r="G29" s="88">
        <f t="shared" si="0"/>
        <v>2115</v>
      </c>
      <c r="H29" s="88">
        <v>2100</v>
      </c>
      <c r="I29" s="88">
        <v>15</v>
      </c>
      <c r="J29" s="92">
        <f t="shared" si="1"/>
        <v>70.5</v>
      </c>
      <c r="K29" s="88"/>
    </row>
    <row r="30" spans="1:11" ht="21.95" customHeight="1">
      <c r="A30" s="89">
        <v>44869</v>
      </c>
      <c r="B30" s="91" t="s">
        <v>134</v>
      </c>
      <c r="C30" s="36"/>
      <c r="D30" s="91" t="s">
        <v>32</v>
      </c>
      <c r="E30" s="88">
        <v>8</v>
      </c>
      <c r="F30" s="88">
        <v>3000</v>
      </c>
      <c r="G30" s="88">
        <f t="shared" si="0"/>
        <v>193</v>
      </c>
      <c r="H30" s="88">
        <v>186</v>
      </c>
      <c r="I30" s="88">
        <v>7</v>
      </c>
      <c r="J30" s="92">
        <f t="shared" si="1"/>
        <v>6.4333333333333336</v>
      </c>
      <c r="K30" s="88"/>
    </row>
    <row r="31" spans="1:11" ht="21.95" customHeight="1">
      <c r="A31" s="36"/>
      <c r="B31" s="72" t="s">
        <v>96</v>
      </c>
      <c r="C31" s="72" t="s">
        <v>136</v>
      </c>
      <c r="D31" s="91" t="s">
        <v>32</v>
      </c>
      <c r="E31" s="88">
        <v>2</v>
      </c>
      <c r="F31" s="88">
        <v>3000</v>
      </c>
      <c r="G31" s="88">
        <f t="shared" si="0"/>
        <v>125</v>
      </c>
      <c r="H31" s="88">
        <v>125</v>
      </c>
      <c r="I31" s="36"/>
      <c r="J31" s="92">
        <f t="shared" si="1"/>
        <v>4.1666666666666661</v>
      </c>
      <c r="K31" s="88"/>
    </row>
    <row r="32" spans="1:11" ht="21.95" customHeight="1">
      <c r="A32" s="36"/>
      <c r="B32" s="72" t="s">
        <v>135</v>
      </c>
      <c r="C32" s="72" t="s">
        <v>102</v>
      </c>
      <c r="D32" s="91" t="s">
        <v>32</v>
      </c>
      <c r="E32" s="88">
        <v>3</v>
      </c>
      <c r="F32" s="88">
        <v>3000</v>
      </c>
      <c r="G32" s="88">
        <f t="shared" si="0"/>
        <v>400</v>
      </c>
      <c r="H32" s="88">
        <v>400</v>
      </c>
      <c r="I32" s="36"/>
      <c r="J32" s="92">
        <f t="shared" si="1"/>
        <v>13.333333333333334</v>
      </c>
      <c r="K32" s="88"/>
    </row>
    <row r="33" spans="1:11" ht="21.95" customHeight="1">
      <c r="A33" s="36"/>
      <c r="B33" s="72" t="s">
        <v>95</v>
      </c>
      <c r="C33" s="72" t="s">
        <v>133</v>
      </c>
      <c r="D33" s="91" t="s">
        <v>32</v>
      </c>
      <c r="E33" s="88">
        <v>4</v>
      </c>
      <c r="F33" s="88">
        <v>3000</v>
      </c>
      <c r="G33" s="88">
        <f t="shared" si="0"/>
        <v>810</v>
      </c>
      <c r="H33" s="88">
        <v>810</v>
      </c>
      <c r="I33" s="36"/>
      <c r="J33" s="92">
        <f t="shared" si="1"/>
        <v>27</v>
      </c>
      <c r="K33" s="36"/>
    </row>
    <row r="34" spans="1:11" ht="21.95" customHeight="1">
      <c r="A34" s="89">
        <v>44872</v>
      </c>
      <c r="B34" s="91" t="s">
        <v>133</v>
      </c>
      <c r="C34" s="91" t="s">
        <v>95</v>
      </c>
      <c r="D34" s="91" t="s">
        <v>32</v>
      </c>
      <c r="E34" s="88">
        <v>8</v>
      </c>
      <c r="F34" s="88">
        <v>3000</v>
      </c>
      <c r="G34" s="88">
        <f t="shared" si="0"/>
        <v>2410</v>
      </c>
      <c r="H34" s="88">
        <v>2400</v>
      </c>
      <c r="I34" s="88">
        <v>10</v>
      </c>
      <c r="J34" s="92">
        <f t="shared" si="1"/>
        <v>80.333333333333329</v>
      </c>
      <c r="K34" s="88"/>
    </row>
    <row r="35" spans="1:11" ht="21.95" customHeight="1">
      <c r="A35" s="89">
        <v>44873</v>
      </c>
      <c r="B35" s="91" t="s">
        <v>133</v>
      </c>
      <c r="C35" s="91" t="s">
        <v>95</v>
      </c>
      <c r="D35" s="91" t="s">
        <v>32</v>
      </c>
      <c r="E35" s="88">
        <v>8</v>
      </c>
      <c r="F35" s="88">
        <v>3000</v>
      </c>
      <c r="G35" s="88">
        <f t="shared" si="0"/>
        <v>2409</v>
      </c>
      <c r="H35" s="88">
        <v>2400</v>
      </c>
      <c r="I35" s="88">
        <v>9</v>
      </c>
      <c r="J35" s="92">
        <f t="shared" si="1"/>
        <v>80.300000000000011</v>
      </c>
      <c r="K35" s="88"/>
    </row>
    <row r="36" spans="1:11" ht="21.95" customHeight="1">
      <c r="A36" s="89">
        <v>44874</v>
      </c>
      <c r="B36" s="91" t="s">
        <v>133</v>
      </c>
      <c r="C36" s="91" t="s">
        <v>95</v>
      </c>
      <c r="D36" s="91" t="s">
        <v>32</v>
      </c>
      <c r="E36" s="88">
        <v>8</v>
      </c>
      <c r="F36" s="88">
        <v>3000</v>
      </c>
      <c r="G36" s="88">
        <f t="shared" si="0"/>
        <v>2112</v>
      </c>
      <c r="H36" s="88">
        <v>2100</v>
      </c>
      <c r="I36" s="88">
        <v>12</v>
      </c>
      <c r="J36" s="92">
        <f t="shared" si="1"/>
        <v>70.399999999999991</v>
      </c>
      <c r="K36" s="88"/>
    </row>
    <row r="37" spans="1:11" ht="21.95" customHeight="1">
      <c r="A37" s="89">
        <v>44875</v>
      </c>
      <c r="B37" s="91" t="s">
        <v>133</v>
      </c>
      <c r="C37" s="91" t="s">
        <v>95</v>
      </c>
      <c r="D37" s="91" t="s">
        <v>32</v>
      </c>
      <c r="E37" s="88">
        <v>8</v>
      </c>
      <c r="F37" s="88">
        <v>3000</v>
      </c>
      <c r="G37" s="88">
        <f t="shared" si="0"/>
        <v>2123</v>
      </c>
      <c r="H37" s="88">
        <v>2100</v>
      </c>
      <c r="I37" s="88">
        <v>23</v>
      </c>
      <c r="J37" s="92">
        <f t="shared" si="1"/>
        <v>70.766666666666666</v>
      </c>
      <c r="K37" s="88"/>
    </row>
    <row r="38" spans="1:11" ht="21.95" customHeight="1">
      <c r="A38" s="89">
        <v>44845</v>
      </c>
      <c r="B38" s="91" t="s">
        <v>133</v>
      </c>
      <c r="C38" s="91" t="s">
        <v>95</v>
      </c>
      <c r="D38" s="91" t="s">
        <v>32</v>
      </c>
      <c r="E38" s="88">
        <v>8</v>
      </c>
      <c r="F38" s="88">
        <v>3000</v>
      </c>
      <c r="G38" s="88">
        <f t="shared" si="0"/>
        <v>2112</v>
      </c>
      <c r="H38" s="88">
        <v>2100</v>
      </c>
      <c r="I38" s="88">
        <v>12</v>
      </c>
      <c r="J38" s="92">
        <f t="shared" si="1"/>
        <v>70.399999999999991</v>
      </c>
      <c r="K38" s="88"/>
    </row>
    <row r="39" spans="1:11" ht="21.95" customHeight="1">
      <c r="A39" s="89">
        <v>44879</v>
      </c>
      <c r="B39" s="91" t="s">
        <v>133</v>
      </c>
      <c r="C39" s="91" t="s">
        <v>95</v>
      </c>
      <c r="D39" s="91" t="s">
        <v>32</v>
      </c>
      <c r="E39" s="88">
        <v>8</v>
      </c>
      <c r="F39" s="88">
        <v>3000</v>
      </c>
      <c r="G39" s="88">
        <f t="shared" si="0"/>
        <v>2105</v>
      </c>
      <c r="H39" s="88">
        <v>2100</v>
      </c>
      <c r="I39" s="88">
        <v>5</v>
      </c>
      <c r="J39" s="92">
        <f t="shared" si="1"/>
        <v>70.166666666666671</v>
      </c>
      <c r="K39" s="12"/>
    </row>
    <row r="40" spans="1:11" ht="21.95" customHeight="1">
      <c r="A40" s="89">
        <v>44849</v>
      </c>
      <c r="B40" s="91" t="s">
        <v>133</v>
      </c>
      <c r="C40" s="91" t="s">
        <v>95</v>
      </c>
      <c r="D40" s="91" t="s">
        <v>32</v>
      </c>
      <c r="E40" s="88">
        <v>8</v>
      </c>
      <c r="F40" s="88">
        <v>3000</v>
      </c>
      <c r="G40" s="88">
        <f t="shared" si="0"/>
        <v>2434</v>
      </c>
      <c r="H40" s="88">
        <v>2400</v>
      </c>
      <c r="I40" s="88">
        <v>34</v>
      </c>
      <c r="J40" s="92">
        <f t="shared" si="1"/>
        <v>81.13333333333334</v>
      </c>
      <c r="K40" s="1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76500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48721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>
        <f>SUM(J10:J47)</f>
        <v>2061.9022222222229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24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>
        <f>C51/C52</f>
        <v>85.912592592592617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10" zoomScale="130" zoomScaleNormal="130" workbookViewId="0">
      <selection activeCell="A10" sqref="A10:A31"/>
    </sheetView>
  </sheetViews>
  <sheetFormatPr defaultColWidth="9" defaultRowHeight="15.75"/>
  <cols>
    <col min="1" max="1" width="10.375" customWidth="1"/>
    <col min="2" max="2" width="20" customWidth="1"/>
    <col min="3" max="3" width="17.75" customWidth="1"/>
    <col min="4" max="4" width="13.125" customWidth="1"/>
    <col min="5" max="5" width="8.75" customWidth="1"/>
    <col min="6" max="10" width="8.625" customWidth="1"/>
    <col min="11" max="11" width="14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74</v>
      </c>
      <c r="C7" s="144"/>
      <c r="D7" s="144"/>
      <c r="E7" s="144"/>
      <c r="F7" s="6" t="s">
        <v>4</v>
      </c>
      <c r="G7" s="144" t="s">
        <v>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9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32</v>
      </c>
      <c r="E10" s="12"/>
      <c r="F10" s="38"/>
      <c r="G10" s="38"/>
      <c r="H10" s="38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32</v>
      </c>
      <c r="E11" s="12"/>
      <c r="F11" s="38"/>
      <c r="G11" s="38"/>
      <c r="H11" s="38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32</v>
      </c>
      <c r="E12" s="12"/>
      <c r="F12" s="38"/>
      <c r="G12" s="38"/>
      <c r="H12" s="38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32</v>
      </c>
      <c r="E13" s="12"/>
      <c r="F13" s="38"/>
      <c r="G13" s="38"/>
      <c r="H13" s="38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32</v>
      </c>
      <c r="E14" s="12"/>
      <c r="F14" s="38"/>
      <c r="G14" s="38"/>
      <c r="H14" s="38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32</v>
      </c>
      <c r="E15" s="12"/>
      <c r="F15" s="38"/>
      <c r="G15" s="38"/>
      <c r="H15" s="38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32</v>
      </c>
      <c r="E16" s="12"/>
      <c r="F16" s="38"/>
      <c r="G16" s="38"/>
      <c r="H16" s="12"/>
      <c r="I16" s="12"/>
      <c r="J16" s="35" t="e">
        <f t="shared" si="0"/>
        <v>#DIV/0!</v>
      </c>
      <c r="K16" s="24"/>
    </row>
    <row r="17" spans="1:11" ht="21.95" customHeight="1">
      <c r="A17" s="28">
        <v>44860</v>
      </c>
      <c r="B17" s="12"/>
      <c r="C17" s="12"/>
      <c r="D17" s="12"/>
      <c r="E17" s="12"/>
      <c r="F17" s="38"/>
      <c r="G17" s="38"/>
      <c r="H17" s="38"/>
      <c r="I17" s="12"/>
      <c r="J17" s="35"/>
      <c r="K17" s="24"/>
    </row>
    <row r="18" spans="1:11" ht="21.95" customHeight="1">
      <c r="A18" s="28">
        <v>44861</v>
      </c>
      <c r="B18" s="12"/>
      <c r="C18" s="12"/>
      <c r="D18" s="12"/>
      <c r="E18" s="12"/>
      <c r="F18" s="38"/>
      <c r="G18" s="38"/>
      <c r="H18" s="40"/>
      <c r="I18" s="12"/>
      <c r="J18" s="35"/>
      <c r="K18" s="24"/>
    </row>
    <row r="19" spans="1:11" ht="21.95" customHeight="1">
      <c r="A19" s="28">
        <v>44862</v>
      </c>
      <c r="B19" s="12"/>
      <c r="C19" s="12"/>
      <c r="D19" s="12"/>
      <c r="E19" s="12"/>
      <c r="F19" s="38"/>
      <c r="G19" s="38"/>
      <c r="H19" s="38"/>
      <c r="I19" s="12"/>
      <c r="J19" s="35"/>
      <c r="K19" s="24"/>
    </row>
    <row r="20" spans="1:11" ht="21.95" customHeight="1">
      <c r="A20" s="28">
        <v>44865</v>
      </c>
      <c r="B20" s="12"/>
      <c r="C20" s="12"/>
      <c r="D20" s="12"/>
      <c r="E20" s="12"/>
      <c r="F20" s="38"/>
      <c r="G20" s="38"/>
      <c r="H20" s="38"/>
      <c r="I20" s="12"/>
      <c r="J20" s="35"/>
      <c r="K20" s="24"/>
    </row>
    <row r="21" spans="1:11" ht="21.95" customHeight="1">
      <c r="A21" s="28">
        <v>44866</v>
      </c>
      <c r="B21" s="12"/>
      <c r="C21" s="12"/>
      <c r="D21" s="12"/>
      <c r="E21" s="12"/>
      <c r="F21" s="38"/>
      <c r="G21" s="38"/>
      <c r="H21" s="38"/>
      <c r="I21" s="12"/>
      <c r="J21" s="35"/>
      <c r="K21" s="24"/>
    </row>
    <row r="22" spans="1:11" ht="21.95" customHeight="1">
      <c r="A22" s="28">
        <v>44867</v>
      </c>
      <c r="B22" s="12"/>
      <c r="C22" s="12"/>
      <c r="D22" s="12"/>
      <c r="E22" s="12"/>
      <c r="F22" s="38"/>
      <c r="G22" s="38"/>
      <c r="H22" s="38"/>
      <c r="I22" s="12"/>
      <c r="J22" s="35"/>
      <c r="K22" s="24"/>
    </row>
    <row r="23" spans="1:11" ht="21.95" customHeight="1">
      <c r="A23" s="28">
        <v>44868</v>
      </c>
      <c r="B23" s="12"/>
      <c r="C23" s="12"/>
      <c r="D23" s="12"/>
      <c r="E23" s="12"/>
      <c r="F23" s="38"/>
      <c r="G23" s="38"/>
      <c r="H23" s="38"/>
      <c r="I23" s="12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38"/>
      <c r="G31" s="38"/>
      <c r="H31" s="38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38"/>
      <c r="G32" s="38"/>
      <c r="H32" s="38"/>
      <c r="I32" s="12"/>
      <c r="J32" s="35"/>
      <c r="K32" s="24"/>
    </row>
    <row r="33" spans="1:15" ht="21.95" customHeight="1">
      <c r="A33" s="26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5" ht="21.95" customHeight="1">
      <c r="A34" s="31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5" ht="21.95" customHeight="1">
      <c r="A35" s="26"/>
      <c r="B35" s="12"/>
      <c r="C35" s="12"/>
      <c r="D35" s="12"/>
      <c r="E35" s="12"/>
      <c r="F35" s="12"/>
      <c r="G35" s="38"/>
      <c r="H35" s="38"/>
      <c r="I35" s="12"/>
      <c r="J35" s="35"/>
      <c r="K35" s="24"/>
    </row>
    <row r="36" spans="1:15" ht="21.95" customHeight="1">
      <c r="A36" s="31"/>
      <c r="B36" s="12"/>
      <c r="C36" s="12"/>
      <c r="D36" s="12"/>
      <c r="E36" s="12"/>
      <c r="F36" s="38"/>
      <c r="G36" s="38"/>
      <c r="H36" s="38"/>
      <c r="I36" s="12"/>
      <c r="J36" s="35"/>
      <c r="K36" s="38"/>
      <c r="O36" s="24"/>
    </row>
    <row r="37" spans="1:15" ht="21.95" customHeight="1">
      <c r="A37" s="11"/>
      <c r="B37" s="12"/>
      <c r="C37" s="12"/>
      <c r="D37" s="12"/>
      <c r="E37" s="12"/>
      <c r="F37" s="38"/>
      <c r="G37" s="36"/>
      <c r="H37" s="36"/>
      <c r="I37" s="36"/>
      <c r="J37" s="35"/>
      <c r="K37" s="24"/>
    </row>
    <row r="38" spans="1:15" ht="21.95" customHeight="1">
      <c r="A38" s="31"/>
      <c r="B38" s="12"/>
      <c r="C38" s="12"/>
      <c r="D38" s="12"/>
      <c r="E38" s="12"/>
      <c r="F38" s="38"/>
      <c r="G38" s="38"/>
      <c r="H38" s="38"/>
      <c r="I38" s="12"/>
      <c r="J38" s="35"/>
      <c r="K38" s="24"/>
    </row>
    <row r="39" spans="1:15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5" ht="21.95" customHeight="1">
      <c r="A40" s="3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5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5" ht="21.95" customHeight="1">
      <c r="A42" s="11"/>
      <c r="B42" s="12"/>
      <c r="C42" s="12"/>
      <c r="D42" s="12"/>
      <c r="E42" s="12"/>
      <c r="F42" s="38"/>
      <c r="G42" s="12"/>
      <c r="H42" s="12"/>
      <c r="I42" s="12"/>
      <c r="J42" s="35"/>
      <c r="K42" s="24"/>
    </row>
    <row r="43" spans="1:15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5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5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5" ht="21.95" customHeight="1">
      <c r="A46" s="43"/>
      <c r="B46" s="44"/>
      <c r="C46" s="44"/>
      <c r="D46" s="12"/>
      <c r="E46" s="45"/>
      <c r="F46" s="46"/>
      <c r="G46" s="46"/>
      <c r="H46" s="46"/>
      <c r="I46" s="44"/>
      <c r="J46" s="35"/>
      <c r="K46" s="24"/>
    </row>
    <row r="47" spans="1:15" ht="21.95" customHeight="1">
      <c r="A47" s="44"/>
      <c r="B47" s="44"/>
      <c r="C47" s="12"/>
      <c r="D47" s="12"/>
      <c r="E47" s="44"/>
      <c r="F47" s="12"/>
      <c r="G47" s="44"/>
      <c r="H47" s="44"/>
      <c r="I47" s="44"/>
      <c r="J47" s="35"/>
      <c r="K47" s="24"/>
    </row>
    <row r="48" spans="1:15" ht="21" customHeight="1">
      <c r="A48" s="43"/>
      <c r="B48" s="12"/>
      <c r="C48" s="12"/>
      <c r="D48" s="12"/>
      <c r="E48" s="12"/>
      <c r="F48" s="38"/>
      <c r="G48" s="38"/>
      <c r="H48" s="38"/>
      <c r="I48" s="12"/>
      <c r="J48" s="35"/>
      <c r="K48" s="52"/>
    </row>
    <row r="49" spans="1:11" ht="21" customHeight="1">
      <c r="A49" s="44"/>
      <c r="B49" s="44"/>
      <c r="C49" s="44"/>
      <c r="D49" s="12"/>
      <c r="E49" s="44"/>
      <c r="F49" s="46"/>
      <c r="G49" s="44"/>
      <c r="H49" s="44"/>
      <c r="I49" s="44"/>
      <c r="J49" s="35"/>
      <c r="K49" s="12"/>
    </row>
    <row r="50" spans="1:11" ht="21" customHeight="1">
      <c r="A50" s="43"/>
      <c r="B50" s="44"/>
      <c r="C50" s="44"/>
      <c r="D50" s="12"/>
      <c r="E50" s="44"/>
      <c r="F50" s="46"/>
      <c r="G50" s="46"/>
      <c r="H50" s="46"/>
      <c r="I50" s="44"/>
      <c r="J50" s="35"/>
      <c r="K50" s="12"/>
    </row>
    <row r="51" spans="1:11" ht="21" customHeight="1">
      <c r="A51" s="47"/>
      <c r="B51" s="47"/>
      <c r="C51" s="44"/>
      <c r="D51" s="12"/>
      <c r="E51" s="44"/>
      <c r="F51" s="46"/>
      <c r="G51" s="46"/>
      <c r="H51" s="46"/>
      <c r="I51" s="44"/>
      <c r="J51" s="35"/>
      <c r="K51" s="53"/>
    </row>
    <row r="52" spans="1:11" ht="21" customHeight="1">
      <c r="A52" s="43"/>
      <c r="B52" s="44"/>
      <c r="C52" s="44"/>
      <c r="D52" s="12"/>
      <c r="E52" s="44"/>
      <c r="F52" s="46"/>
      <c r="G52" s="46"/>
      <c r="H52" s="46"/>
      <c r="I52" s="44"/>
      <c r="J52" s="35"/>
      <c r="K52" s="53"/>
    </row>
    <row r="53" spans="1:11" ht="21" customHeight="1">
      <c r="A53" s="47"/>
      <c r="B53" s="47"/>
      <c r="C53" s="47"/>
      <c r="D53" s="12"/>
      <c r="E53" s="47"/>
      <c r="F53" s="47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40" t="s">
        <v>22</v>
      </c>
      <c r="B59" s="140"/>
      <c r="C59" s="14">
        <v>22</v>
      </c>
      <c r="D59" s="15"/>
      <c r="E59" s="137" t="s">
        <v>23</v>
      </c>
      <c r="F59" s="138"/>
      <c r="G59" s="139"/>
      <c r="H59" s="139"/>
      <c r="I59" s="139"/>
      <c r="J59" s="139"/>
      <c r="K59" s="139"/>
    </row>
    <row r="60" spans="1:11" ht="21" customHeight="1">
      <c r="A60" s="140" t="s">
        <v>24</v>
      </c>
      <c r="B60" s="140"/>
      <c r="C60" s="51">
        <f>SUM(F10:F99)</f>
        <v>0</v>
      </c>
      <c r="D60" s="15"/>
      <c r="E60" s="15"/>
      <c r="F60" s="141"/>
      <c r="G60" s="141"/>
      <c r="H60" s="141"/>
      <c r="I60" s="16"/>
      <c r="J60" s="16"/>
      <c r="K60" s="20"/>
    </row>
    <row r="61" spans="1:11" ht="21" customHeight="1">
      <c r="A61" s="140" t="s">
        <v>25</v>
      </c>
      <c r="B61" s="140"/>
      <c r="C61" s="51">
        <f>SUM(H10:H56)</f>
        <v>0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2" t="s">
        <v>26</v>
      </c>
      <c r="B62" s="140"/>
      <c r="C62" s="34" t="e">
        <f>SUM(J10:J58)</f>
        <v>#DIV/0!</v>
      </c>
      <c r="D62" s="15"/>
      <c r="E62" s="15"/>
      <c r="F62" s="141"/>
      <c r="G62" s="141"/>
      <c r="H62" s="141"/>
      <c r="I62" s="141"/>
      <c r="J62" s="16"/>
      <c r="K62" s="143"/>
    </row>
    <row r="63" spans="1:11" ht="21" customHeight="1">
      <c r="A63" s="142" t="s">
        <v>27</v>
      </c>
      <c r="B63" s="140"/>
      <c r="C63" s="14">
        <v>39</v>
      </c>
      <c r="D63" s="15"/>
      <c r="E63" s="15"/>
      <c r="F63" s="141"/>
      <c r="G63" s="141"/>
      <c r="H63" s="141"/>
      <c r="I63" s="141"/>
      <c r="J63" s="16"/>
      <c r="K63" s="143"/>
    </row>
    <row r="64" spans="1:11" ht="21" customHeight="1">
      <c r="A64" s="135" t="s">
        <v>28</v>
      </c>
      <c r="B64" s="135"/>
      <c r="C64" s="34" t="e">
        <f>C62/C63</f>
        <v>#DIV/0!</v>
      </c>
      <c r="D64" s="15"/>
      <c r="E64" s="15"/>
      <c r="F64" s="141"/>
      <c r="G64" s="141"/>
      <c r="H64" s="141"/>
      <c r="I64" s="141"/>
      <c r="J64" s="16"/>
      <c r="K64" s="143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  <c r="L65" s="54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2" zoomScale="70" zoomScaleNormal="70" workbookViewId="0">
      <selection activeCell="G8" sqref="G8:K8"/>
    </sheetView>
  </sheetViews>
  <sheetFormatPr defaultColWidth="9" defaultRowHeight="15.75"/>
  <cols>
    <col min="1" max="1" width="11.75" customWidth="1"/>
    <col min="2" max="2" width="16.2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.75" customWidth="1"/>
    <col min="17" max="17" width="11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75</v>
      </c>
      <c r="C7" s="144"/>
      <c r="D7" s="144"/>
      <c r="E7" s="144"/>
      <c r="F7" s="6" t="s">
        <v>4</v>
      </c>
      <c r="G7" s="144" t="s">
        <v>165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69" t="s">
        <v>116</v>
      </c>
      <c r="C10" s="69">
        <v>39009</v>
      </c>
      <c r="D10" s="126" t="s">
        <v>21</v>
      </c>
      <c r="E10" s="126">
        <v>8</v>
      </c>
      <c r="F10" s="126">
        <v>760</v>
      </c>
      <c r="G10" s="126">
        <f t="shared" ref="G10:G31" si="0">SUM(H10+I10)</f>
        <v>520</v>
      </c>
      <c r="H10" s="126">
        <v>520</v>
      </c>
      <c r="I10" s="12"/>
      <c r="J10" s="35">
        <f t="shared" ref="J10:J31" si="1">H10/F10*100</f>
        <v>68.421052631578945</v>
      </c>
      <c r="K10" s="24"/>
    </row>
    <row r="11" spans="1:11" ht="21.95" customHeight="1">
      <c r="A11" s="28">
        <v>44852</v>
      </c>
      <c r="B11" s="69" t="s">
        <v>116</v>
      </c>
      <c r="C11" s="69">
        <v>39009</v>
      </c>
      <c r="D11" s="126" t="s">
        <v>21</v>
      </c>
      <c r="E11" s="126">
        <v>8</v>
      </c>
      <c r="F11" s="126">
        <v>760</v>
      </c>
      <c r="G11" s="126">
        <f t="shared" si="0"/>
        <v>520</v>
      </c>
      <c r="H11" s="126">
        <v>520</v>
      </c>
      <c r="I11" s="12"/>
      <c r="J11" s="35">
        <f t="shared" si="1"/>
        <v>68.421052631578945</v>
      </c>
      <c r="K11" s="24"/>
    </row>
    <row r="12" spans="1:11" ht="21.95" customHeight="1">
      <c r="A12" s="28">
        <v>44853</v>
      </c>
      <c r="B12" s="69" t="s">
        <v>116</v>
      </c>
      <c r="C12" s="69">
        <v>39009</v>
      </c>
      <c r="D12" s="126" t="s">
        <v>21</v>
      </c>
      <c r="E12" s="126">
        <v>8</v>
      </c>
      <c r="F12" s="126">
        <v>760</v>
      </c>
      <c r="G12" s="126">
        <f t="shared" si="0"/>
        <v>520</v>
      </c>
      <c r="H12" s="126">
        <v>520</v>
      </c>
      <c r="I12" s="12"/>
      <c r="J12" s="35">
        <f t="shared" si="1"/>
        <v>68.421052631578945</v>
      </c>
      <c r="K12" s="24"/>
    </row>
    <row r="13" spans="1:11" ht="21.95" customHeight="1">
      <c r="A13" s="28">
        <v>44854</v>
      </c>
      <c r="B13" s="69" t="s">
        <v>116</v>
      </c>
      <c r="C13" s="69">
        <v>39009</v>
      </c>
      <c r="D13" s="126" t="s">
        <v>21</v>
      </c>
      <c r="E13" s="126">
        <v>8</v>
      </c>
      <c r="F13" s="126">
        <v>760</v>
      </c>
      <c r="G13" s="126">
        <f t="shared" si="0"/>
        <v>520</v>
      </c>
      <c r="H13" s="126">
        <v>520</v>
      </c>
      <c r="I13" s="12"/>
      <c r="J13" s="35">
        <f t="shared" si="1"/>
        <v>68.421052631578945</v>
      </c>
      <c r="K13" s="24"/>
    </row>
    <row r="14" spans="1:11" ht="21.95" customHeight="1">
      <c r="A14" s="28">
        <v>44855</v>
      </c>
      <c r="B14" s="69" t="s">
        <v>116</v>
      </c>
      <c r="C14" s="69">
        <v>39009</v>
      </c>
      <c r="D14" s="126" t="s">
        <v>21</v>
      </c>
      <c r="E14" s="126">
        <v>8</v>
      </c>
      <c r="F14" s="126">
        <v>760</v>
      </c>
      <c r="G14" s="126">
        <f t="shared" si="0"/>
        <v>520</v>
      </c>
      <c r="H14" s="126">
        <v>520</v>
      </c>
      <c r="I14" s="126"/>
      <c r="J14" s="35">
        <f t="shared" si="1"/>
        <v>68.421052631578945</v>
      </c>
      <c r="K14" s="24"/>
    </row>
    <row r="15" spans="1:11" ht="21.95" customHeight="1">
      <c r="A15" s="28">
        <v>44858</v>
      </c>
      <c r="B15" s="69" t="s">
        <v>116</v>
      </c>
      <c r="C15" s="69">
        <v>39009</v>
      </c>
      <c r="D15" s="126" t="s">
        <v>21</v>
      </c>
      <c r="E15" s="126">
        <v>8</v>
      </c>
      <c r="F15" s="126">
        <v>760</v>
      </c>
      <c r="G15" s="126">
        <f t="shared" si="0"/>
        <v>552</v>
      </c>
      <c r="H15" s="126">
        <v>552</v>
      </c>
      <c r="I15" s="126"/>
      <c r="J15" s="35">
        <f t="shared" si="1"/>
        <v>72.631578947368425</v>
      </c>
      <c r="K15" s="24"/>
    </row>
    <row r="16" spans="1:11" ht="21.95" customHeight="1">
      <c r="A16" s="28">
        <v>44859</v>
      </c>
      <c r="B16" s="69" t="s">
        <v>116</v>
      </c>
      <c r="C16" s="69">
        <v>39009</v>
      </c>
      <c r="D16" s="126" t="s">
        <v>21</v>
      </c>
      <c r="E16" s="126">
        <v>8</v>
      </c>
      <c r="F16" s="126">
        <v>760</v>
      </c>
      <c r="G16" s="126">
        <f t="shared" ref="G16" si="2">SUM(H16+I16)</f>
        <v>552</v>
      </c>
      <c r="H16" s="126">
        <v>552</v>
      </c>
      <c r="I16" s="126"/>
      <c r="J16" s="35">
        <f t="shared" si="1"/>
        <v>72.631578947368425</v>
      </c>
      <c r="K16" s="24"/>
    </row>
    <row r="17" spans="1:11" ht="21.95" customHeight="1">
      <c r="A17" s="28">
        <v>44860</v>
      </c>
      <c r="B17" s="126" t="s">
        <v>116</v>
      </c>
      <c r="C17" s="126">
        <v>39009</v>
      </c>
      <c r="D17" s="126" t="s">
        <v>21</v>
      </c>
      <c r="E17" s="126">
        <v>8</v>
      </c>
      <c r="F17" s="126">
        <v>760</v>
      </c>
      <c r="G17" s="126">
        <f t="shared" si="0"/>
        <v>776</v>
      </c>
      <c r="H17" s="126">
        <v>776</v>
      </c>
      <c r="I17" s="126"/>
      <c r="J17" s="35">
        <f t="shared" si="1"/>
        <v>102.10526315789474</v>
      </c>
      <c r="K17" s="24"/>
    </row>
    <row r="18" spans="1:11" ht="21.95" customHeight="1">
      <c r="A18" s="28">
        <v>44861</v>
      </c>
      <c r="B18" s="126" t="s">
        <v>116</v>
      </c>
      <c r="C18" s="126">
        <v>39009</v>
      </c>
      <c r="D18" s="126" t="s">
        <v>21</v>
      </c>
      <c r="E18" s="126">
        <v>8</v>
      </c>
      <c r="F18" s="126">
        <v>760</v>
      </c>
      <c r="G18" s="126">
        <f t="shared" si="0"/>
        <v>760</v>
      </c>
      <c r="H18" s="126">
        <v>760</v>
      </c>
      <c r="I18" s="126"/>
      <c r="J18" s="35">
        <f t="shared" si="1"/>
        <v>100</v>
      </c>
      <c r="K18" s="24"/>
    </row>
    <row r="19" spans="1:11" ht="21.95" customHeight="1">
      <c r="A19" s="28">
        <v>44862</v>
      </c>
      <c r="B19" s="126" t="s">
        <v>116</v>
      </c>
      <c r="C19" s="126">
        <v>39009</v>
      </c>
      <c r="D19" s="126" t="s">
        <v>21</v>
      </c>
      <c r="E19" s="126">
        <v>8</v>
      </c>
      <c r="F19" s="126">
        <v>760</v>
      </c>
      <c r="G19" s="126">
        <f t="shared" si="0"/>
        <v>762</v>
      </c>
      <c r="H19" s="126">
        <v>762</v>
      </c>
      <c r="I19" s="126"/>
      <c r="J19" s="35">
        <f t="shared" si="1"/>
        <v>100.26315789473684</v>
      </c>
      <c r="K19" s="24"/>
    </row>
    <row r="20" spans="1:11" ht="21.95" customHeight="1">
      <c r="A20" s="28">
        <v>44865</v>
      </c>
      <c r="B20" s="126" t="s">
        <v>116</v>
      </c>
      <c r="C20" s="126">
        <v>39009</v>
      </c>
      <c r="D20" s="126" t="s">
        <v>21</v>
      </c>
      <c r="E20" s="126">
        <v>8</v>
      </c>
      <c r="F20" s="126">
        <v>760</v>
      </c>
      <c r="G20" s="126">
        <f t="shared" si="0"/>
        <v>762</v>
      </c>
      <c r="H20" s="126">
        <v>762</v>
      </c>
      <c r="I20" s="126"/>
      <c r="J20" s="35">
        <f t="shared" si="1"/>
        <v>100.26315789473684</v>
      </c>
      <c r="K20" s="24"/>
    </row>
    <row r="21" spans="1:11" ht="21.95" customHeight="1">
      <c r="A21" s="28">
        <v>44866</v>
      </c>
      <c r="B21" s="126" t="s">
        <v>116</v>
      </c>
      <c r="C21" s="126">
        <v>39009</v>
      </c>
      <c r="D21" s="126" t="s">
        <v>21</v>
      </c>
      <c r="E21" s="126">
        <v>8</v>
      </c>
      <c r="F21" s="126">
        <v>760</v>
      </c>
      <c r="G21" s="126">
        <f t="shared" si="0"/>
        <v>760</v>
      </c>
      <c r="H21" s="126">
        <v>760</v>
      </c>
      <c r="I21" s="12"/>
      <c r="J21" s="35">
        <f t="shared" si="1"/>
        <v>100</v>
      </c>
      <c r="K21" s="24"/>
    </row>
    <row r="22" spans="1:11" ht="21.95" customHeight="1">
      <c r="A22" s="28">
        <v>44867</v>
      </c>
      <c r="B22" s="126" t="s">
        <v>116</v>
      </c>
      <c r="C22" s="126">
        <v>39009</v>
      </c>
      <c r="D22" s="126" t="s">
        <v>21</v>
      </c>
      <c r="E22" s="126">
        <v>8</v>
      </c>
      <c r="F22" s="126">
        <v>760</v>
      </c>
      <c r="G22" s="126">
        <f t="shared" si="0"/>
        <v>760</v>
      </c>
      <c r="H22" s="126">
        <v>760</v>
      </c>
      <c r="I22" s="12"/>
      <c r="J22" s="35">
        <f t="shared" si="1"/>
        <v>100</v>
      </c>
      <c r="K22" s="24"/>
    </row>
    <row r="23" spans="1:11" ht="21.95" customHeight="1">
      <c r="A23" s="28">
        <v>44868</v>
      </c>
      <c r="B23" s="126" t="s">
        <v>116</v>
      </c>
      <c r="C23" s="126">
        <v>39009</v>
      </c>
      <c r="D23" s="126" t="s">
        <v>21</v>
      </c>
      <c r="E23" s="126">
        <v>8</v>
      </c>
      <c r="F23" s="126">
        <v>760</v>
      </c>
      <c r="G23" s="126">
        <f t="shared" si="0"/>
        <v>760</v>
      </c>
      <c r="H23" s="126">
        <v>760</v>
      </c>
      <c r="I23" s="36"/>
      <c r="J23" s="35">
        <f t="shared" si="1"/>
        <v>100</v>
      </c>
      <c r="K23" s="24"/>
    </row>
    <row r="24" spans="1:11" ht="21.95" customHeight="1">
      <c r="A24" s="28">
        <v>44869</v>
      </c>
      <c r="B24" s="126" t="s">
        <v>116</v>
      </c>
      <c r="C24" s="126">
        <v>39009</v>
      </c>
      <c r="D24" s="126" t="s">
        <v>21</v>
      </c>
      <c r="E24" s="126">
        <v>8</v>
      </c>
      <c r="F24" s="126">
        <v>760</v>
      </c>
      <c r="G24" s="126">
        <f t="shared" si="0"/>
        <v>760</v>
      </c>
      <c r="H24" s="126">
        <v>760</v>
      </c>
      <c r="I24" s="12"/>
      <c r="J24" s="35">
        <f t="shared" si="1"/>
        <v>100</v>
      </c>
      <c r="K24" s="24"/>
    </row>
    <row r="25" spans="1:11" ht="21.95" customHeight="1">
      <c r="A25" s="29">
        <v>44872</v>
      </c>
      <c r="B25" s="126" t="s">
        <v>116</v>
      </c>
      <c r="C25" s="126">
        <v>39009</v>
      </c>
      <c r="D25" s="126" t="s">
        <v>21</v>
      </c>
      <c r="E25" s="126">
        <v>8</v>
      </c>
      <c r="F25" s="126">
        <v>760</v>
      </c>
      <c r="G25" s="126">
        <f t="shared" si="0"/>
        <v>760</v>
      </c>
      <c r="H25" s="126">
        <v>760</v>
      </c>
      <c r="I25" s="12"/>
      <c r="J25" s="35">
        <f t="shared" si="1"/>
        <v>100</v>
      </c>
      <c r="K25" s="24"/>
    </row>
    <row r="26" spans="1:11" ht="21.95" customHeight="1">
      <c r="A26" s="29">
        <v>44873</v>
      </c>
      <c r="B26" s="126" t="s">
        <v>116</v>
      </c>
      <c r="C26" s="126">
        <v>39009</v>
      </c>
      <c r="D26" s="126" t="s">
        <v>21</v>
      </c>
      <c r="E26" s="126">
        <v>8</v>
      </c>
      <c r="F26" s="126">
        <v>760</v>
      </c>
      <c r="G26" s="126">
        <f t="shared" si="0"/>
        <v>760</v>
      </c>
      <c r="H26" s="126">
        <v>760</v>
      </c>
      <c r="I26" s="12"/>
      <c r="J26" s="35">
        <f t="shared" si="1"/>
        <v>100</v>
      </c>
      <c r="K26" s="24"/>
    </row>
    <row r="27" spans="1:11" ht="21.95" customHeight="1">
      <c r="A27" s="29">
        <v>44874</v>
      </c>
      <c r="B27" s="126" t="s">
        <v>116</v>
      </c>
      <c r="C27" s="126">
        <v>39009</v>
      </c>
      <c r="D27" s="126" t="s">
        <v>21</v>
      </c>
      <c r="E27" s="126">
        <v>8</v>
      </c>
      <c r="F27" s="126">
        <v>760</v>
      </c>
      <c r="G27" s="126">
        <f t="shared" si="0"/>
        <v>760</v>
      </c>
      <c r="H27" s="126">
        <v>760</v>
      </c>
      <c r="I27" s="12"/>
      <c r="J27" s="35">
        <f t="shared" si="1"/>
        <v>100</v>
      </c>
      <c r="K27" s="24"/>
    </row>
    <row r="28" spans="1:11" ht="21.95" customHeight="1">
      <c r="A28" s="29">
        <v>44875</v>
      </c>
      <c r="B28" s="69" t="s">
        <v>116</v>
      </c>
      <c r="C28" s="126">
        <v>39009</v>
      </c>
      <c r="D28" s="69" t="s">
        <v>21</v>
      </c>
      <c r="E28" s="126">
        <v>8</v>
      </c>
      <c r="F28" s="126">
        <v>760</v>
      </c>
      <c r="G28" s="126">
        <f t="shared" si="0"/>
        <v>790</v>
      </c>
      <c r="H28" s="126">
        <v>790</v>
      </c>
      <c r="I28" s="12"/>
      <c r="J28" s="35">
        <f t="shared" si="1"/>
        <v>103.94736842105263</v>
      </c>
      <c r="K28" s="24"/>
    </row>
    <row r="29" spans="1:11" ht="21.95" customHeight="1">
      <c r="A29" s="29">
        <v>44876</v>
      </c>
      <c r="B29" s="69" t="s">
        <v>116</v>
      </c>
      <c r="C29" s="126">
        <v>39009</v>
      </c>
      <c r="D29" s="69" t="s">
        <v>21</v>
      </c>
      <c r="E29" s="126">
        <v>8</v>
      </c>
      <c r="F29" s="126">
        <v>760</v>
      </c>
      <c r="G29" s="126">
        <f t="shared" si="0"/>
        <v>790</v>
      </c>
      <c r="H29" s="126">
        <v>790</v>
      </c>
      <c r="I29" s="12"/>
      <c r="J29" s="35">
        <f t="shared" si="1"/>
        <v>103.94736842105263</v>
      </c>
      <c r="K29" s="24"/>
    </row>
    <row r="30" spans="1:11" ht="21.95" customHeight="1">
      <c r="A30" s="29">
        <v>44879</v>
      </c>
      <c r="B30" s="69" t="s">
        <v>116</v>
      </c>
      <c r="C30" s="12">
        <v>39009</v>
      </c>
      <c r="D30" s="69" t="s">
        <v>21</v>
      </c>
      <c r="E30" s="12">
        <v>8</v>
      </c>
      <c r="F30" s="12">
        <v>760</v>
      </c>
      <c r="G30" s="126">
        <f t="shared" si="0"/>
        <v>790</v>
      </c>
      <c r="H30" s="12">
        <v>790</v>
      </c>
      <c r="I30" s="12"/>
      <c r="J30" s="35">
        <f t="shared" si="1"/>
        <v>103.94736842105263</v>
      </c>
      <c r="K30" s="24"/>
    </row>
    <row r="31" spans="1:11" ht="21.95" customHeight="1">
      <c r="A31" s="29">
        <v>44880</v>
      </c>
      <c r="B31" s="69" t="s">
        <v>116</v>
      </c>
      <c r="C31" s="12">
        <v>39009</v>
      </c>
      <c r="D31" s="69" t="s">
        <v>21</v>
      </c>
      <c r="E31" s="12">
        <v>8</v>
      </c>
      <c r="F31" s="12">
        <v>760</v>
      </c>
      <c r="G31" s="126">
        <f t="shared" si="0"/>
        <v>771</v>
      </c>
      <c r="H31" s="36">
        <v>771</v>
      </c>
      <c r="I31" s="36"/>
      <c r="J31" s="35">
        <f t="shared" si="1"/>
        <v>101.44736842105264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16720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15225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>
        <f>SUM(J10:J47)</f>
        <v>2003.2894736842109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22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>
        <f>C51/C52</f>
        <v>91.058612440191396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1" zoomScale="80" zoomScaleNormal="80" workbookViewId="0">
      <selection activeCell="B23" sqref="B23"/>
    </sheetView>
  </sheetViews>
  <sheetFormatPr defaultColWidth="9" defaultRowHeight="15.75"/>
  <cols>
    <col min="1" max="1" width="10.375" customWidth="1"/>
    <col min="2" max="2" width="16.37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76</v>
      </c>
      <c r="C7" s="144"/>
      <c r="D7" s="144"/>
      <c r="E7" s="144"/>
      <c r="F7" s="6" t="s">
        <v>4</v>
      </c>
      <c r="G7" s="144" t="s">
        <v>164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9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69" t="s">
        <v>110</v>
      </c>
      <c r="C14" s="69" t="s">
        <v>111</v>
      </c>
      <c r="D14" s="126" t="s">
        <v>21</v>
      </c>
      <c r="E14" s="126">
        <v>8</v>
      </c>
      <c r="F14" s="126">
        <v>400</v>
      </c>
      <c r="G14" s="126">
        <f t="shared" ref="G14:G19" si="1">SUM(H14+I14)</f>
        <v>112</v>
      </c>
      <c r="H14" s="126">
        <v>112</v>
      </c>
      <c r="I14" s="126"/>
      <c r="J14" s="35">
        <f t="shared" si="0"/>
        <v>28.000000000000004</v>
      </c>
      <c r="K14" s="24"/>
    </row>
    <row r="15" spans="1:11" ht="21.95" customHeight="1">
      <c r="A15" s="28">
        <v>44858</v>
      </c>
      <c r="B15" s="126" t="s">
        <v>110</v>
      </c>
      <c r="C15" s="126" t="s">
        <v>111</v>
      </c>
      <c r="D15" s="126" t="s">
        <v>21</v>
      </c>
      <c r="E15" s="126">
        <v>8</v>
      </c>
      <c r="F15" s="126">
        <v>400</v>
      </c>
      <c r="G15" s="126">
        <f t="shared" si="1"/>
        <v>208</v>
      </c>
      <c r="H15" s="126">
        <v>208</v>
      </c>
      <c r="I15" s="126"/>
      <c r="J15" s="35">
        <f t="shared" si="0"/>
        <v>52</v>
      </c>
      <c r="K15" s="24"/>
    </row>
    <row r="16" spans="1:11" ht="21.95" customHeight="1">
      <c r="A16" s="28">
        <v>44859</v>
      </c>
      <c r="B16" s="126" t="s">
        <v>110</v>
      </c>
      <c r="C16" s="126" t="s">
        <v>111</v>
      </c>
      <c r="D16" s="126" t="s">
        <v>21</v>
      </c>
      <c r="E16" s="126">
        <v>8</v>
      </c>
      <c r="F16" s="126">
        <v>400</v>
      </c>
      <c r="G16" s="126">
        <f t="shared" si="1"/>
        <v>232</v>
      </c>
      <c r="H16" s="126">
        <v>232</v>
      </c>
      <c r="I16" s="126"/>
      <c r="J16" s="35">
        <f t="shared" si="0"/>
        <v>57.999999999999993</v>
      </c>
      <c r="K16" s="24"/>
    </row>
    <row r="17" spans="1:11" ht="21.95" customHeight="1">
      <c r="A17" s="28">
        <v>44860</v>
      </c>
      <c r="B17" s="126" t="s">
        <v>110</v>
      </c>
      <c r="C17" s="126" t="s">
        <v>111</v>
      </c>
      <c r="D17" s="126" t="s">
        <v>21</v>
      </c>
      <c r="E17" s="126">
        <v>8</v>
      </c>
      <c r="F17" s="126">
        <v>400</v>
      </c>
      <c r="G17" s="126">
        <f t="shared" si="1"/>
        <v>200</v>
      </c>
      <c r="H17" s="126">
        <v>200</v>
      </c>
      <c r="I17" s="126"/>
      <c r="J17" s="35">
        <f t="shared" si="0"/>
        <v>50</v>
      </c>
      <c r="K17" s="24"/>
    </row>
    <row r="18" spans="1:11" ht="21.95" customHeight="1">
      <c r="A18" s="29">
        <v>44861</v>
      </c>
      <c r="B18" s="126" t="s">
        <v>124</v>
      </c>
      <c r="C18" s="126">
        <v>2111</v>
      </c>
      <c r="D18" s="126" t="s">
        <v>21</v>
      </c>
      <c r="E18" s="126">
        <v>8</v>
      </c>
      <c r="F18" s="126">
        <v>1040</v>
      </c>
      <c r="G18" s="126">
        <f t="shared" si="1"/>
        <v>832</v>
      </c>
      <c r="H18" s="126">
        <v>832</v>
      </c>
      <c r="I18" s="126"/>
      <c r="J18" s="35">
        <f t="shared" si="0"/>
        <v>80</v>
      </c>
      <c r="K18" s="24"/>
    </row>
    <row r="19" spans="1:11" ht="21.95" customHeight="1">
      <c r="A19" s="29">
        <v>44862</v>
      </c>
      <c r="B19" s="126" t="s">
        <v>124</v>
      </c>
      <c r="C19" s="126">
        <v>2111</v>
      </c>
      <c r="D19" s="126" t="s">
        <v>21</v>
      </c>
      <c r="E19" s="126">
        <v>8</v>
      </c>
      <c r="F19" s="126">
        <v>1040</v>
      </c>
      <c r="G19" s="126">
        <f t="shared" si="1"/>
        <v>835</v>
      </c>
      <c r="H19" s="126">
        <v>830</v>
      </c>
      <c r="I19" s="126">
        <v>5</v>
      </c>
      <c r="J19" s="35">
        <f t="shared" si="0"/>
        <v>79.807692307692307</v>
      </c>
      <c r="K19" s="24"/>
    </row>
    <row r="20" spans="1:11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>
        <v>44866</v>
      </c>
      <c r="B21" s="69" t="s">
        <v>115</v>
      </c>
      <c r="C21" s="12">
        <v>86901</v>
      </c>
      <c r="D21" s="69" t="s">
        <v>21</v>
      </c>
      <c r="E21" s="12">
        <v>8</v>
      </c>
      <c r="F21" s="12">
        <v>504</v>
      </c>
      <c r="G21" s="12"/>
      <c r="H21" s="12">
        <v>696</v>
      </c>
      <c r="I21" s="12"/>
      <c r="J21" s="35"/>
      <c r="K21" s="24"/>
    </row>
    <row r="22" spans="1:11" ht="21.95" customHeight="1">
      <c r="A22" s="28">
        <v>44867</v>
      </c>
      <c r="B22" s="69" t="s">
        <v>115</v>
      </c>
      <c r="C22" s="126">
        <v>86901</v>
      </c>
      <c r="D22" s="69" t="s">
        <v>21</v>
      </c>
      <c r="E22" s="126">
        <v>8</v>
      </c>
      <c r="F22" s="126">
        <v>504</v>
      </c>
      <c r="G22" s="12"/>
      <c r="H22" s="12">
        <v>400</v>
      </c>
      <c r="I22" s="12"/>
      <c r="J22" s="35"/>
      <c r="K22" s="24"/>
    </row>
    <row r="23" spans="1:11" ht="21.95" customHeight="1">
      <c r="A23" s="28">
        <v>44868</v>
      </c>
      <c r="B23" s="69" t="s">
        <v>149</v>
      </c>
      <c r="C23" s="69" t="s">
        <v>91</v>
      </c>
      <c r="D23" s="69" t="s">
        <v>21</v>
      </c>
      <c r="E23" s="12">
        <v>8</v>
      </c>
      <c r="F23" s="12">
        <v>440</v>
      </c>
      <c r="G23" s="36"/>
      <c r="H23" s="36">
        <v>440</v>
      </c>
      <c r="I23" s="36"/>
      <c r="J23" s="35"/>
      <c r="K23" s="24"/>
    </row>
    <row r="24" spans="1:11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>
        <v>44875</v>
      </c>
      <c r="B28" s="12"/>
      <c r="C28" s="12"/>
      <c r="D28" s="12"/>
      <c r="E28" s="12"/>
      <c r="F28" s="12"/>
      <c r="G28" s="12"/>
      <c r="H28" s="36"/>
      <c r="I28" s="36"/>
      <c r="J28" s="35"/>
      <c r="K28" s="24"/>
    </row>
    <row r="29" spans="1:11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29">
        <v>44880</v>
      </c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5128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3950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9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view="pageBreakPreview" topLeftCell="A19" zoomScale="66" zoomScaleNormal="80" zoomScaleSheetLayoutView="66" workbookViewId="0">
      <selection activeCell="B18" sqref="B18"/>
    </sheetView>
  </sheetViews>
  <sheetFormatPr defaultColWidth="9" defaultRowHeight="15.75"/>
  <cols>
    <col min="1" max="1" width="12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77</v>
      </c>
      <c r="C7" s="144"/>
      <c r="D7" s="144"/>
      <c r="E7" s="144"/>
      <c r="F7" s="6" t="s">
        <v>4</v>
      </c>
      <c r="G7" s="144" t="s">
        <v>164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12"/>
      <c r="C10" s="12"/>
      <c r="D10" s="12" t="s">
        <v>21</v>
      </c>
      <c r="E10" s="12"/>
      <c r="F10" s="12"/>
      <c r="G10" s="12"/>
      <c r="H10" s="12"/>
      <c r="I10" s="12"/>
      <c r="J10" s="35" t="e">
        <f t="shared" ref="J10:J16" si="0">H10/F10*100</f>
        <v>#DIV/0!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/>
      <c r="F11" s="12"/>
      <c r="G11" s="12"/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/>
      <c r="F12" s="12"/>
      <c r="G12" s="12"/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/>
      <c r="F13" s="12"/>
      <c r="G13" s="12"/>
      <c r="H13" s="12"/>
      <c r="I13" s="12"/>
      <c r="J13" s="35" t="e">
        <f t="shared" si="0"/>
        <v>#DIV/0!</v>
      </c>
      <c r="K13" s="24"/>
    </row>
    <row r="14" spans="1:11" ht="21.95" customHeight="1">
      <c r="A14" s="28">
        <v>44855</v>
      </c>
      <c r="B14" s="12"/>
      <c r="C14" s="12"/>
      <c r="D14" s="12" t="s">
        <v>21</v>
      </c>
      <c r="E14" s="12"/>
      <c r="F14" s="12"/>
      <c r="G14" s="12"/>
      <c r="H14" s="12"/>
      <c r="I14" s="12"/>
      <c r="J14" s="35" t="e">
        <f t="shared" si="0"/>
        <v>#DIV/0!</v>
      </c>
      <c r="K14" s="24"/>
    </row>
    <row r="15" spans="1:11" ht="21.95" customHeight="1">
      <c r="A15" s="28">
        <v>44858</v>
      </c>
      <c r="B15" s="12"/>
      <c r="C15" s="12"/>
      <c r="D15" s="12" t="s">
        <v>21</v>
      </c>
      <c r="E15" s="12"/>
      <c r="F15" s="12"/>
      <c r="G15" s="12"/>
      <c r="H15" s="12"/>
      <c r="I15" s="12"/>
      <c r="J15" s="35" t="e">
        <f t="shared" si="0"/>
        <v>#DIV/0!</v>
      </c>
      <c r="K15" s="24"/>
    </row>
    <row r="16" spans="1:11" ht="21.95" customHeight="1">
      <c r="A16" s="28">
        <v>44859</v>
      </c>
      <c r="B16" s="12"/>
      <c r="C16" s="12"/>
      <c r="D16" s="12" t="s">
        <v>21</v>
      </c>
      <c r="E16" s="12"/>
      <c r="F16" s="12"/>
      <c r="G16" s="12"/>
      <c r="H16" s="12"/>
      <c r="I16" s="12"/>
      <c r="J16" s="35" t="e">
        <f t="shared" si="0"/>
        <v>#DIV/0!</v>
      </c>
      <c r="K16" s="24"/>
    </row>
    <row r="17" spans="1:20" ht="21.95" customHeight="1">
      <c r="A17" s="28">
        <v>44860</v>
      </c>
      <c r="B17" s="12"/>
      <c r="C17" s="12"/>
      <c r="D17" s="12"/>
      <c r="E17" s="12"/>
      <c r="F17" s="12"/>
      <c r="G17" s="12"/>
      <c r="H17" s="12"/>
      <c r="I17" s="12"/>
      <c r="J17" s="35"/>
      <c r="K17" s="24"/>
    </row>
    <row r="18" spans="1:20" ht="21.95" customHeight="1">
      <c r="A18" s="28">
        <v>44861</v>
      </c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20" ht="21.95" customHeight="1">
      <c r="A19" s="28">
        <v>44862</v>
      </c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20" ht="21.95" customHeight="1">
      <c r="A20" s="28">
        <v>44865</v>
      </c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20" ht="21.95" customHeight="1">
      <c r="A21" s="28">
        <v>44866</v>
      </c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20" ht="21.95" customHeight="1">
      <c r="A22" s="28">
        <v>44867</v>
      </c>
      <c r="B22" s="12"/>
      <c r="C22" s="12"/>
      <c r="D22" s="12"/>
      <c r="E22" s="12"/>
      <c r="F22" s="12"/>
      <c r="G22" s="12"/>
      <c r="H22" s="12"/>
      <c r="I22" s="12"/>
      <c r="J22" s="12"/>
      <c r="K22" s="24"/>
    </row>
    <row r="23" spans="1:20" ht="21.95" customHeight="1">
      <c r="A23" s="28">
        <v>44868</v>
      </c>
      <c r="B23" s="12"/>
      <c r="C23" s="12"/>
      <c r="D23" s="12"/>
      <c r="E23" s="12"/>
      <c r="F23" s="12"/>
      <c r="G23" s="12"/>
      <c r="H23" s="12"/>
      <c r="I23" s="12"/>
      <c r="J23" s="12"/>
      <c r="K23" s="24"/>
    </row>
    <row r="24" spans="1:20" ht="21.95" customHeight="1">
      <c r="A24" s="28">
        <v>44869</v>
      </c>
      <c r="B24" s="12"/>
      <c r="C24" s="12"/>
      <c r="D24" s="12"/>
      <c r="E24" s="12"/>
      <c r="F24" s="12"/>
      <c r="G24" s="12"/>
      <c r="H24" s="12"/>
      <c r="I24" s="12"/>
      <c r="J24" s="12"/>
      <c r="K24" s="24"/>
    </row>
    <row r="25" spans="1:20" ht="21.95" customHeight="1">
      <c r="A25" s="29">
        <v>44872</v>
      </c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20" ht="21.95" customHeight="1">
      <c r="A26" s="29">
        <v>44873</v>
      </c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20" ht="21.95" customHeight="1">
      <c r="A27" s="29">
        <v>44874</v>
      </c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20" ht="21.95" customHeight="1">
      <c r="A28" s="29">
        <v>44875</v>
      </c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20" ht="21.95" customHeight="1">
      <c r="A29" s="29">
        <v>44876</v>
      </c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20" ht="21.95" customHeight="1">
      <c r="A30" s="29">
        <v>44879</v>
      </c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20" ht="21.95" customHeight="1">
      <c r="A31" s="29">
        <v>44880</v>
      </c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20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  <c r="T32" s="37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16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17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C16" zoomScale="90" zoomScaleNormal="90" workbookViewId="0">
      <selection activeCell="F25" sqref="F2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78</v>
      </c>
      <c r="C7" s="144"/>
      <c r="D7" s="144"/>
      <c r="E7" s="144"/>
      <c r="F7" s="6" t="s">
        <v>4</v>
      </c>
      <c r="G7" s="144" t="s">
        <v>82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7">
        <v>44851</v>
      </c>
      <c r="B10" s="68" t="s">
        <v>83</v>
      </c>
      <c r="C10" s="69" t="s">
        <v>84</v>
      </c>
      <c r="D10" s="10" t="s">
        <v>32</v>
      </c>
      <c r="E10" s="10">
        <v>8</v>
      </c>
      <c r="F10" s="10">
        <v>3000</v>
      </c>
      <c r="G10" s="10">
        <f>SUM(H10+I10)</f>
        <v>1280</v>
      </c>
      <c r="H10" s="10">
        <v>1280</v>
      </c>
      <c r="I10" s="12"/>
      <c r="J10" s="23">
        <f t="shared" ref="J10:J31" si="0">H10/F10*100</f>
        <v>42.666666666666671</v>
      </c>
      <c r="K10" s="24"/>
    </row>
    <row r="11" spans="1:11" ht="21.95" customHeight="1">
      <c r="A11" s="27">
        <v>44852</v>
      </c>
      <c r="B11" s="68" t="s">
        <v>83</v>
      </c>
      <c r="C11" s="69" t="s">
        <v>84</v>
      </c>
      <c r="D11" s="10" t="s">
        <v>32</v>
      </c>
      <c r="E11" s="10">
        <v>8</v>
      </c>
      <c r="F11" s="10">
        <v>3000</v>
      </c>
      <c r="G11" s="10">
        <f t="shared" ref="G11:G31" si="1">SUM(H11+I11)</f>
        <v>1280</v>
      </c>
      <c r="H11" s="10">
        <v>1280</v>
      </c>
      <c r="I11" s="12"/>
      <c r="J11" s="23">
        <f t="shared" si="0"/>
        <v>42.666666666666671</v>
      </c>
      <c r="K11" s="24"/>
    </row>
    <row r="12" spans="1:11" ht="21.95" customHeight="1">
      <c r="A12" s="27">
        <v>44853</v>
      </c>
      <c r="B12" s="68" t="s">
        <v>83</v>
      </c>
      <c r="C12" s="69" t="s">
        <v>84</v>
      </c>
      <c r="D12" s="10" t="s">
        <v>32</v>
      </c>
      <c r="E12" s="10">
        <v>8</v>
      </c>
      <c r="F12" s="10">
        <v>3000</v>
      </c>
      <c r="G12" s="10">
        <f t="shared" si="1"/>
        <v>1280</v>
      </c>
      <c r="H12" s="10">
        <v>1280</v>
      </c>
      <c r="I12" s="12"/>
      <c r="J12" s="23">
        <f t="shared" si="0"/>
        <v>42.666666666666671</v>
      </c>
      <c r="K12" s="24"/>
    </row>
    <row r="13" spans="1:11" ht="21.95" customHeight="1">
      <c r="A13" s="27">
        <v>44854</v>
      </c>
      <c r="B13" s="68" t="s">
        <v>83</v>
      </c>
      <c r="C13" s="69" t="s">
        <v>84</v>
      </c>
      <c r="D13" s="10" t="s">
        <v>32</v>
      </c>
      <c r="E13" s="10">
        <v>8</v>
      </c>
      <c r="F13" s="10">
        <v>3000</v>
      </c>
      <c r="G13" s="10">
        <f t="shared" si="1"/>
        <v>1280</v>
      </c>
      <c r="H13" s="10">
        <v>1280</v>
      </c>
      <c r="I13" s="12"/>
      <c r="J13" s="23">
        <f t="shared" si="0"/>
        <v>42.666666666666671</v>
      </c>
      <c r="K13" s="24"/>
    </row>
    <row r="14" spans="1:11" ht="21.95" customHeight="1">
      <c r="A14" s="27">
        <v>44855</v>
      </c>
      <c r="B14" s="68" t="s">
        <v>83</v>
      </c>
      <c r="C14" s="69" t="s">
        <v>84</v>
      </c>
      <c r="D14" s="10" t="s">
        <v>32</v>
      </c>
      <c r="E14" s="10">
        <v>8</v>
      </c>
      <c r="F14" s="10">
        <v>3000</v>
      </c>
      <c r="G14" s="10">
        <f t="shared" si="1"/>
        <v>1280</v>
      </c>
      <c r="H14" s="10">
        <v>1280</v>
      </c>
      <c r="I14" s="12"/>
      <c r="J14" s="23">
        <f t="shared" si="0"/>
        <v>42.666666666666671</v>
      </c>
      <c r="K14" s="24"/>
    </row>
    <row r="15" spans="1:11" ht="21.95" customHeight="1">
      <c r="A15" s="27">
        <v>44858</v>
      </c>
      <c r="B15" s="68" t="s">
        <v>83</v>
      </c>
      <c r="C15" s="69" t="s">
        <v>84</v>
      </c>
      <c r="D15" s="10" t="s">
        <v>32</v>
      </c>
      <c r="E15" s="10">
        <v>8</v>
      </c>
      <c r="F15" s="10">
        <v>3000</v>
      </c>
      <c r="G15" s="10">
        <f t="shared" si="1"/>
        <v>1280</v>
      </c>
      <c r="H15" s="10">
        <v>1280</v>
      </c>
      <c r="I15" s="12"/>
      <c r="J15" s="23">
        <f t="shared" si="0"/>
        <v>42.666666666666671</v>
      </c>
      <c r="K15" s="24"/>
    </row>
    <row r="16" spans="1:11" ht="21.95" customHeight="1">
      <c r="A16" s="27">
        <v>44859</v>
      </c>
      <c r="B16" s="68" t="s">
        <v>83</v>
      </c>
      <c r="C16" s="69" t="s">
        <v>84</v>
      </c>
      <c r="D16" s="10" t="s">
        <v>32</v>
      </c>
      <c r="E16" s="10">
        <v>8</v>
      </c>
      <c r="F16" s="10">
        <v>3000</v>
      </c>
      <c r="G16" s="10">
        <f t="shared" si="1"/>
        <v>1280</v>
      </c>
      <c r="H16" s="10">
        <v>1280</v>
      </c>
      <c r="I16" s="12"/>
      <c r="J16" s="23">
        <f t="shared" si="0"/>
        <v>42.666666666666671</v>
      </c>
      <c r="K16" s="24"/>
    </row>
    <row r="17" spans="1:11" ht="21.95" customHeight="1">
      <c r="A17" s="27">
        <v>44860</v>
      </c>
      <c r="B17" s="68" t="s">
        <v>83</v>
      </c>
      <c r="C17" s="69" t="s">
        <v>84</v>
      </c>
      <c r="D17" s="10" t="s">
        <v>32</v>
      </c>
      <c r="E17" s="10">
        <v>8</v>
      </c>
      <c r="F17" s="10">
        <v>3000</v>
      </c>
      <c r="G17" s="10">
        <f t="shared" si="1"/>
        <v>1440</v>
      </c>
      <c r="H17" s="10">
        <v>1440</v>
      </c>
      <c r="I17" s="12"/>
      <c r="J17" s="23">
        <f t="shared" si="0"/>
        <v>48</v>
      </c>
      <c r="K17" s="24"/>
    </row>
    <row r="18" spans="1:11" ht="21.95" customHeight="1">
      <c r="A18" s="27">
        <v>44861</v>
      </c>
      <c r="B18" s="68" t="s">
        <v>83</v>
      </c>
      <c r="C18" s="69" t="s">
        <v>84</v>
      </c>
      <c r="D18" s="10" t="s">
        <v>32</v>
      </c>
      <c r="E18" s="10">
        <v>8</v>
      </c>
      <c r="F18" s="10">
        <v>3000</v>
      </c>
      <c r="G18" s="10">
        <f t="shared" si="1"/>
        <v>1440</v>
      </c>
      <c r="H18" s="10">
        <v>1440</v>
      </c>
      <c r="I18" s="12"/>
      <c r="J18" s="23">
        <f t="shared" si="0"/>
        <v>48</v>
      </c>
      <c r="K18" s="24"/>
    </row>
    <row r="19" spans="1:11" ht="21.95" customHeight="1">
      <c r="A19" s="27">
        <v>44862</v>
      </c>
      <c r="B19" s="68" t="s">
        <v>83</v>
      </c>
      <c r="C19" s="69" t="s">
        <v>84</v>
      </c>
      <c r="D19" s="10" t="s">
        <v>32</v>
      </c>
      <c r="E19" s="10">
        <v>8</v>
      </c>
      <c r="F19" s="10">
        <v>3000</v>
      </c>
      <c r="G19" s="10">
        <f t="shared" si="1"/>
        <v>1440</v>
      </c>
      <c r="H19" s="10">
        <v>1440</v>
      </c>
      <c r="I19" s="12"/>
      <c r="J19" s="23">
        <f t="shared" si="0"/>
        <v>48</v>
      </c>
      <c r="K19" s="24"/>
    </row>
    <row r="20" spans="1:11" ht="21.95" customHeight="1">
      <c r="A20" s="27">
        <v>44865</v>
      </c>
      <c r="B20" s="68" t="s">
        <v>83</v>
      </c>
      <c r="C20" s="69" t="s">
        <v>84</v>
      </c>
      <c r="D20" s="10" t="s">
        <v>32</v>
      </c>
      <c r="E20" s="10">
        <v>8</v>
      </c>
      <c r="F20" s="10">
        <v>3000</v>
      </c>
      <c r="G20" s="10">
        <f t="shared" si="1"/>
        <v>1440</v>
      </c>
      <c r="H20" s="10">
        <v>1440</v>
      </c>
      <c r="I20" s="12"/>
      <c r="J20" s="23">
        <f t="shared" si="0"/>
        <v>48</v>
      </c>
      <c r="K20" s="24"/>
    </row>
    <row r="21" spans="1:11" ht="21.95" customHeight="1">
      <c r="A21" s="27">
        <v>44866</v>
      </c>
      <c r="B21" s="68" t="s">
        <v>83</v>
      </c>
      <c r="C21" s="69" t="s">
        <v>84</v>
      </c>
      <c r="D21" s="10" t="s">
        <v>32</v>
      </c>
      <c r="E21" s="10">
        <v>8</v>
      </c>
      <c r="F21" s="10">
        <v>3000</v>
      </c>
      <c r="G21" s="10">
        <f t="shared" si="1"/>
        <v>1440</v>
      </c>
      <c r="H21" s="10">
        <v>1440</v>
      </c>
      <c r="I21" s="12"/>
      <c r="J21" s="23">
        <f t="shared" si="0"/>
        <v>48</v>
      </c>
      <c r="K21" s="24"/>
    </row>
    <row r="22" spans="1:11" ht="21.95" customHeight="1">
      <c r="A22" s="27">
        <v>44867</v>
      </c>
      <c r="B22" s="68" t="s">
        <v>83</v>
      </c>
      <c r="C22" s="69" t="s">
        <v>84</v>
      </c>
      <c r="D22" s="10" t="s">
        <v>32</v>
      </c>
      <c r="E22" s="10">
        <v>8</v>
      </c>
      <c r="F22" s="10">
        <v>3000</v>
      </c>
      <c r="G22" s="10">
        <f t="shared" si="1"/>
        <v>1440</v>
      </c>
      <c r="H22" s="10">
        <v>1440</v>
      </c>
      <c r="I22" s="12"/>
      <c r="J22" s="23">
        <f t="shared" si="0"/>
        <v>48</v>
      </c>
      <c r="K22" s="24"/>
    </row>
    <row r="23" spans="1:11" ht="21.95" customHeight="1">
      <c r="A23" s="27">
        <v>44868</v>
      </c>
      <c r="B23" s="68" t="s">
        <v>83</v>
      </c>
      <c r="C23" s="69" t="s">
        <v>84</v>
      </c>
      <c r="D23" s="10" t="s">
        <v>32</v>
      </c>
      <c r="E23" s="10">
        <v>8</v>
      </c>
      <c r="F23" s="10">
        <v>3000</v>
      </c>
      <c r="G23" s="10">
        <f t="shared" si="1"/>
        <v>1600</v>
      </c>
      <c r="H23" s="10">
        <v>1600</v>
      </c>
      <c r="I23" s="12"/>
      <c r="J23" s="23">
        <f t="shared" si="0"/>
        <v>53.333333333333336</v>
      </c>
      <c r="K23" s="24"/>
    </row>
    <row r="24" spans="1:11" ht="21.95" customHeight="1">
      <c r="A24" s="27">
        <v>44869</v>
      </c>
      <c r="B24" s="68" t="s">
        <v>83</v>
      </c>
      <c r="C24" s="69" t="s">
        <v>84</v>
      </c>
      <c r="D24" s="10" t="s">
        <v>32</v>
      </c>
      <c r="E24" s="10">
        <v>8</v>
      </c>
      <c r="F24" s="10">
        <v>3000</v>
      </c>
      <c r="G24" s="10">
        <f t="shared" si="1"/>
        <v>1195</v>
      </c>
      <c r="H24" s="10">
        <v>1195</v>
      </c>
      <c r="I24" s="12"/>
      <c r="J24" s="23">
        <f t="shared" si="0"/>
        <v>39.833333333333329</v>
      </c>
      <c r="K24" s="24"/>
    </row>
    <row r="25" spans="1:11" ht="21.95" customHeight="1">
      <c r="A25" s="27">
        <v>44872</v>
      </c>
      <c r="B25" s="68" t="s">
        <v>83</v>
      </c>
      <c r="C25" s="69" t="s">
        <v>84</v>
      </c>
      <c r="D25" s="10" t="s">
        <v>32</v>
      </c>
      <c r="E25" s="10">
        <v>8</v>
      </c>
      <c r="F25" s="10">
        <v>3000</v>
      </c>
      <c r="G25" s="10">
        <f t="shared" si="1"/>
        <v>0</v>
      </c>
      <c r="H25" s="10"/>
      <c r="I25" s="12"/>
      <c r="J25" s="23">
        <f t="shared" si="0"/>
        <v>0</v>
      </c>
      <c r="K25" s="24"/>
    </row>
    <row r="26" spans="1:11" ht="21.95" customHeight="1">
      <c r="A26" s="27">
        <v>44873</v>
      </c>
      <c r="B26" s="10"/>
      <c r="C26" s="10"/>
      <c r="D26" s="10"/>
      <c r="E26" s="10"/>
      <c r="F26" s="10"/>
      <c r="G26" s="10">
        <f t="shared" si="1"/>
        <v>0</v>
      </c>
      <c r="H26" s="10"/>
      <c r="I26" s="12"/>
      <c r="J26" s="23" t="e">
        <f t="shared" si="0"/>
        <v>#DIV/0!</v>
      </c>
      <c r="K26" s="24"/>
    </row>
    <row r="27" spans="1:11" ht="21.95" customHeight="1">
      <c r="A27" s="27">
        <v>44874</v>
      </c>
      <c r="B27" s="10"/>
      <c r="C27" s="10"/>
      <c r="D27" s="10"/>
      <c r="E27" s="10"/>
      <c r="F27" s="10"/>
      <c r="G27" s="10">
        <f t="shared" si="1"/>
        <v>0</v>
      </c>
      <c r="H27" s="10"/>
      <c r="I27" s="12"/>
      <c r="J27" s="23" t="e">
        <f t="shared" si="0"/>
        <v>#DIV/0!</v>
      </c>
      <c r="K27" s="24"/>
    </row>
    <row r="28" spans="1:11" ht="21.95" customHeight="1">
      <c r="A28" s="27">
        <v>44875</v>
      </c>
      <c r="B28" s="10"/>
      <c r="C28" s="10"/>
      <c r="D28" s="10"/>
      <c r="E28" s="10"/>
      <c r="F28" s="10"/>
      <c r="G28" s="10">
        <f t="shared" si="1"/>
        <v>0</v>
      </c>
      <c r="H28" s="10"/>
      <c r="I28" s="12"/>
      <c r="J28" s="23" t="e">
        <f t="shared" si="0"/>
        <v>#DIV/0!</v>
      </c>
      <c r="K28" s="24"/>
    </row>
    <row r="29" spans="1:11" ht="21.95" customHeight="1">
      <c r="A29" s="27">
        <v>44876</v>
      </c>
      <c r="B29" s="10"/>
      <c r="C29" s="10"/>
      <c r="D29" s="10"/>
      <c r="E29" s="10"/>
      <c r="F29" s="10"/>
      <c r="G29" s="10">
        <f t="shared" si="1"/>
        <v>0</v>
      </c>
      <c r="H29" s="10"/>
      <c r="I29" s="12"/>
      <c r="J29" s="23" t="e">
        <f t="shared" si="0"/>
        <v>#DIV/0!</v>
      </c>
      <c r="K29" s="24"/>
    </row>
    <row r="30" spans="1:11" ht="21.95" customHeight="1">
      <c r="A30" s="27">
        <v>44879</v>
      </c>
      <c r="B30" s="10"/>
      <c r="C30" s="10"/>
      <c r="D30" s="10"/>
      <c r="E30" s="10"/>
      <c r="F30" s="10"/>
      <c r="G30" s="10">
        <f t="shared" si="1"/>
        <v>0</v>
      </c>
      <c r="H30" s="10"/>
      <c r="I30" s="12"/>
      <c r="J30" s="23" t="e">
        <f t="shared" si="0"/>
        <v>#DIV/0!</v>
      </c>
      <c r="K30" s="24"/>
    </row>
    <row r="31" spans="1:11" ht="21.95" customHeight="1">
      <c r="A31" s="27">
        <v>44880</v>
      </c>
      <c r="B31" s="10"/>
      <c r="C31" s="10"/>
      <c r="D31" s="10"/>
      <c r="E31" s="10"/>
      <c r="F31" s="10"/>
      <c r="G31" s="10">
        <f t="shared" si="1"/>
        <v>0</v>
      </c>
      <c r="H31" s="10"/>
      <c r="I31" s="12"/>
      <c r="J31" s="23" t="e">
        <f t="shared" si="0"/>
        <v>#DIV/0!</v>
      </c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3"/>
      <c r="K33" s="24"/>
    </row>
    <row r="34" spans="1:11" ht="21.95" customHeight="1">
      <c r="A34" s="11"/>
      <c r="B34" s="12"/>
      <c r="C34" s="12"/>
      <c r="D34" s="12"/>
      <c r="E34" s="12"/>
      <c r="F34" s="12"/>
      <c r="G34" s="10"/>
      <c r="H34" s="12"/>
      <c r="I34" s="12"/>
      <c r="J34" s="23"/>
      <c r="K34" s="24"/>
    </row>
    <row r="35" spans="1:11" ht="21.95" customHeight="1">
      <c r="A35" s="11"/>
      <c r="B35" s="12"/>
      <c r="C35" s="12"/>
      <c r="D35" s="12"/>
      <c r="E35" s="12"/>
      <c r="F35" s="12"/>
      <c r="G35" s="10"/>
      <c r="H35" s="12"/>
      <c r="I35" s="12"/>
      <c r="J35" s="23"/>
      <c r="K35" s="24"/>
    </row>
    <row r="36" spans="1:11" ht="21.95" customHeight="1">
      <c r="A36" s="11"/>
      <c r="B36" s="12"/>
      <c r="C36" s="12"/>
      <c r="D36" s="12"/>
      <c r="E36" s="12"/>
      <c r="F36" s="12"/>
      <c r="G36" s="10"/>
      <c r="H36" s="12"/>
      <c r="I36" s="12"/>
      <c r="J36" s="23"/>
      <c r="K36" s="24"/>
    </row>
    <row r="37" spans="1:11" ht="21.95" customHeight="1">
      <c r="A37" s="11"/>
      <c r="B37" s="12"/>
      <c r="C37" s="12"/>
      <c r="D37" s="12"/>
      <c r="E37" s="12"/>
      <c r="F37" s="12"/>
      <c r="G37" s="10"/>
      <c r="H37" s="12"/>
      <c r="I37" s="12"/>
      <c r="J37" s="23"/>
      <c r="K37" s="24"/>
    </row>
    <row r="38" spans="1:11" ht="21.95" customHeight="1">
      <c r="A38" s="11"/>
      <c r="B38" s="12"/>
      <c r="C38" s="12"/>
      <c r="D38" s="12"/>
      <c r="E38" s="12"/>
      <c r="F38" s="12"/>
      <c r="G38" s="10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0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0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0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0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36" t="s">
        <v>22</v>
      </c>
      <c r="B48" s="136"/>
      <c r="C48" s="14">
        <f>COUNT(A10:A28)</f>
        <v>19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48000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20395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1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16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1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C4" workbookViewId="0">
      <selection activeCell="A9" sqref="A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79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7"/>
      <c r="B10" s="10"/>
      <c r="C10" s="10"/>
      <c r="D10" s="10" t="s">
        <v>80</v>
      </c>
      <c r="E10" s="10"/>
      <c r="F10" s="10"/>
      <c r="G10" s="10"/>
      <c r="H10" s="10"/>
      <c r="I10" s="12"/>
      <c r="J10" s="23" t="e">
        <f t="shared" ref="J10:J33" si="0">H10/F10*100</f>
        <v>#DIV/0!</v>
      </c>
      <c r="K10" s="24"/>
    </row>
    <row r="11" spans="1:11" ht="21.95" customHeight="1">
      <c r="A11" s="9"/>
      <c r="B11" s="10"/>
      <c r="C11" s="10"/>
      <c r="D11" s="10" t="s">
        <v>80</v>
      </c>
      <c r="E11" s="10"/>
      <c r="F11" s="10"/>
      <c r="G11" s="10"/>
      <c r="H11" s="10"/>
      <c r="I11" s="12"/>
      <c r="J11" s="23" t="e">
        <f t="shared" si="0"/>
        <v>#DIV/0!</v>
      </c>
      <c r="K11" s="24"/>
    </row>
    <row r="12" spans="1:11" ht="21.95" customHeight="1">
      <c r="A12" s="9"/>
      <c r="B12" s="10"/>
      <c r="C12" s="10"/>
      <c r="D12" s="10" t="s">
        <v>80</v>
      </c>
      <c r="E12" s="10"/>
      <c r="F12" s="10"/>
      <c r="G12" s="10"/>
      <c r="H12" s="10"/>
      <c r="I12" s="12"/>
      <c r="J12" s="23" t="e">
        <f t="shared" si="0"/>
        <v>#DIV/0!</v>
      </c>
      <c r="K12" s="24"/>
    </row>
    <row r="13" spans="1:11" ht="21.95" customHeight="1">
      <c r="A13" s="9"/>
      <c r="B13" s="10"/>
      <c r="C13" s="10"/>
      <c r="D13" s="10" t="s">
        <v>80</v>
      </c>
      <c r="E13" s="10"/>
      <c r="F13" s="10"/>
      <c r="G13" s="10"/>
      <c r="H13" s="10"/>
      <c r="I13" s="12"/>
      <c r="J13" s="23" t="e">
        <f t="shared" si="0"/>
        <v>#DIV/0!</v>
      </c>
      <c r="K13" s="24"/>
    </row>
    <row r="14" spans="1:11" ht="21.95" customHeight="1">
      <c r="A14" s="9"/>
      <c r="B14" s="10"/>
      <c r="C14" s="10"/>
      <c r="D14" s="10" t="s">
        <v>80</v>
      </c>
      <c r="E14" s="10"/>
      <c r="F14" s="10"/>
      <c r="G14" s="10"/>
      <c r="H14" s="10"/>
      <c r="I14" s="12"/>
      <c r="J14" s="23" t="e">
        <f t="shared" si="0"/>
        <v>#DIV/0!</v>
      </c>
      <c r="K14" s="24"/>
    </row>
    <row r="15" spans="1:11" ht="21.95" customHeight="1">
      <c r="A15" s="9"/>
      <c r="B15" s="10"/>
      <c r="C15" s="10"/>
      <c r="D15" s="10" t="s">
        <v>80</v>
      </c>
      <c r="E15" s="10"/>
      <c r="F15" s="10"/>
      <c r="G15" s="10"/>
      <c r="H15" s="10"/>
      <c r="I15" s="12"/>
      <c r="J15" s="23" t="e">
        <f t="shared" si="0"/>
        <v>#DIV/0!</v>
      </c>
      <c r="K15" s="24"/>
    </row>
    <row r="16" spans="1:11" ht="21.95" customHeight="1">
      <c r="A16" s="9"/>
      <c r="B16" s="10"/>
      <c r="C16" s="10"/>
      <c r="D16" s="10" t="s">
        <v>80</v>
      </c>
      <c r="E16" s="10"/>
      <c r="F16" s="10"/>
      <c r="G16" s="10"/>
      <c r="H16" s="10"/>
      <c r="I16" s="12"/>
      <c r="J16" s="23" t="e">
        <f t="shared" si="0"/>
        <v>#DIV/0!</v>
      </c>
      <c r="K16" s="24"/>
    </row>
    <row r="17" spans="1:11" ht="21.95" customHeight="1">
      <c r="A17" s="9"/>
      <c r="B17" s="10"/>
      <c r="C17" s="10"/>
      <c r="D17" s="10" t="s">
        <v>80</v>
      </c>
      <c r="E17" s="10"/>
      <c r="F17" s="10"/>
      <c r="G17" s="10"/>
      <c r="H17" s="10"/>
      <c r="I17" s="12"/>
      <c r="J17" s="23" t="e">
        <f t="shared" si="0"/>
        <v>#DIV/0!</v>
      </c>
      <c r="K17" s="24"/>
    </row>
    <row r="18" spans="1:11" ht="21.95" customHeight="1">
      <c r="A18" s="9"/>
      <c r="B18" s="10"/>
      <c r="C18" s="10"/>
      <c r="D18" s="10" t="s">
        <v>80</v>
      </c>
      <c r="E18" s="10"/>
      <c r="F18" s="10"/>
      <c r="G18" s="10"/>
      <c r="H18" s="10"/>
      <c r="I18" s="12"/>
      <c r="J18" s="23" t="e">
        <f t="shared" si="0"/>
        <v>#DIV/0!</v>
      </c>
      <c r="K18" s="24"/>
    </row>
    <row r="19" spans="1:11" ht="21.95" customHeight="1">
      <c r="A19" s="9"/>
      <c r="B19" s="10"/>
      <c r="C19" s="10"/>
      <c r="D19" s="10" t="s">
        <v>80</v>
      </c>
      <c r="E19" s="10"/>
      <c r="F19" s="10"/>
      <c r="G19" s="10"/>
      <c r="H19" s="10"/>
      <c r="I19" s="12"/>
      <c r="J19" s="23" t="e">
        <f t="shared" si="0"/>
        <v>#DIV/0!</v>
      </c>
      <c r="K19" s="24"/>
    </row>
    <row r="20" spans="1:11" ht="21.95" customHeight="1">
      <c r="A20" s="9"/>
      <c r="B20" s="10"/>
      <c r="C20" s="10"/>
      <c r="D20" s="10" t="s">
        <v>80</v>
      </c>
      <c r="E20" s="10"/>
      <c r="F20" s="10"/>
      <c r="G20" s="10"/>
      <c r="H20" s="10"/>
      <c r="I20" s="12"/>
      <c r="J20" s="23" t="e">
        <f t="shared" si="0"/>
        <v>#DIV/0!</v>
      </c>
      <c r="K20" s="24"/>
    </row>
    <row r="21" spans="1:11" ht="21.95" customHeight="1">
      <c r="A21" s="9"/>
      <c r="B21" s="10"/>
      <c r="C21" s="10"/>
      <c r="D21" s="10" t="s">
        <v>80</v>
      </c>
      <c r="E21" s="10"/>
      <c r="F21" s="10"/>
      <c r="G21" s="10"/>
      <c r="H21" s="10"/>
      <c r="I21" s="12"/>
      <c r="J21" s="23" t="e">
        <f t="shared" si="0"/>
        <v>#DIV/0!</v>
      </c>
      <c r="K21" s="24"/>
    </row>
    <row r="22" spans="1:11" ht="21.95" customHeight="1">
      <c r="A22" s="9"/>
      <c r="B22" s="10"/>
      <c r="C22" s="10"/>
      <c r="D22" s="10" t="s">
        <v>80</v>
      </c>
      <c r="E22" s="10"/>
      <c r="F22" s="10"/>
      <c r="G22" s="10"/>
      <c r="H22" s="10"/>
      <c r="I22" s="12"/>
      <c r="J22" s="23" t="e">
        <f t="shared" si="0"/>
        <v>#DIV/0!</v>
      </c>
      <c r="K22" s="24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2"/>
      <c r="J23" s="23" t="e">
        <f t="shared" si="0"/>
        <v>#DIV/0!</v>
      </c>
      <c r="K23" s="24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2"/>
      <c r="J24" s="23" t="e">
        <f t="shared" si="0"/>
        <v>#DIV/0!</v>
      </c>
      <c r="K24" s="24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2"/>
      <c r="J25" s="23" t="e">
        <f t="shared" si="0"/>
        <v>#DIV/0!</v>
      </c>
      <c r="K25" s="24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2"/>
      <c r="J26" s="23" t="e">
        <f t="shared" si="0"/>
        <v>#DIV/0!</v>
      </c>
      <c r="K26" s="24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2"/>
      <c r="J27" s="23" t="e">
        <f t="shared" si="0"/>
        <v>#DIV/0!</v>
      </c>
      <c r="K27" s="24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2"/>
      <c r="J28" s="23" t="e">
        <f t="shared" si="0"/>
        <v>#DIV/0!</v>
      </c>
      <c r="K28" s="24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2"/>
      <c r="J29" s="23" t="e">
        <f t="shared" si="0"/>
        <v>#DIV/0!</v>
      </c>
      <c r="K29" s="24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2"/>
      <c r="J30" s="23" t="e">
        <f t="shared" si="0"/>
        <v>#DIV/0!</v>
      </c>
      <c r="K30" s="24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2"/>
      <c r="J31" s="23" t="e">
        <f t="shared" si="0"/>
        <v>#DIV/0!</v>
      </c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3" t="e">
        <f t="shared" si="0"/>
        <v>#DIV/0!</v>
      </c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3" t="e">
        <f t="shared" si="0"/>
        <v>#DIV/0!</v>
      </c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3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3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3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3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36" t="s">
        <v>22</v>
      </c>
      <c r="B48" s="136"/>
      <c r="C48" s="14">
        <f>COUNT(A10:A47)</f>
        <v>0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1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0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1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topLeftCell="A28" zoomScale="78" zoomScaleNormal="78" workbookViewId="0">
      <selection activeCell="C41" sqref="C41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29</v>
      </c>
      <c r="C7" s="144"/>
      <c r="D7" s="144"/>
      <c r="E7" s="144"/>
      <c r="F7" s="6" t="s">
        <v>4</v>
      </c>
      <c r="G7" s="153" t="s">
        <v>81</v>
      </c>
      <c r="H7" s="153"/>
      <c r="I7" s="153"/>
      <c r="J7" s="153"/>
      <c r="K7" s="154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69" t="s">
        <v>101</v>
      </c>
      <c r="C10" s="69" t="s">
        <v>102</v>
      </c>
      <c r="D10" s="69" t="s">
        <v>21</v>
      </c>
      <c r="E10" s="12">
        <v>8</v>
      </c>
      <c r="F10" s="38">
        <v>912</v>
      </c>
      <c r="G10" s="38">
        <f>SUM(H10+I10)</f>
        <v>690</v>
      </c>
      <c r="H10" s="38">
        <v>690</v>
      </c>
      <c r="I10" s="12"/>
      <c r="J10" s="35">
        <f t="shared" ref="J10:J22" si="0">H10/F10*100</f>
        <v>75.657894736842096</v>
      </c>
      <c r="K10" s="24"/>
    </row>
    <row r="11" spans="1:11" ht="21.95" customHeight="1">
      <c r="A11" s="28">
        <v>44852</v>
      </c>
      <c r="B11" s="69" t="s">
        <v>101</v>
      </c>
      <c r="C11" s="69" t="s">
        <v>102</v>
      </c>
      <c r="D11" s="69" t="s">
        <v>21</v>
      </c>
      <c r="E11" s="12">
        <v>8</v>
      </c>
      <c r="F11" s="38">
        <v>912</v>
      </c>
      <c r="G11" s="38">
        <f t="shared" ref="G11:G22" si="1">SUM(H11+I11)</f>
        <v>690</v>
      </c>
      <c r="H11" s="38">
        <v>690</v>
      </c>
      <c r="I11" s="12"/>
      <c r="J11" s="35">
        <f t="shared" si="0"/>
        <v>75.657894736842096</v>
      </c>
      <c r="K11" s="24"/>
    </row>
    <row r="12" spans="1:11" ht="21.95" customHeight="1">
      <c r="A12" s="28">
        <v>44853</v>
      </c>
      <c r="B12" s="69" t="s">
        <v>101</v>
      </c>
      <c r="C12" s="69" t="s">
        <v>102</v>
      </c>
      <c r="D12" s="69" t="s">
        <v>21</v>
      </c>
      <c r="E12" s="12">
        <v>8</v>
      </c>
      <c r="F12" s="38">
        <v>912</v>
      </c>
      <c r="G12" s="38">
        <f t="shared" si="1"/>
        <v>690</v>
      </c>
      <c r="H12" s="38">
        <v>690</v>
      </c>
      <c r="I12" s="12"/>
      <c r="J12" s="35">
        <f t="shared" si="0"/>
        <v>75.657894736842096</v>
      </c>
      <c r="K12" s="24"/>
    </row>
    <row r="13" spans="1:11" ht="21.95" customHeight="1">
      <c r="A13" s="28">
        <v>44854</v>
      </c>
      <c r="B13" s="69" t="s">
        <v>101</v>
      </c>
      <c r="C13" s="69" t="s">
        <v>102</v>
      </c>
      <c r="D13" s="69" t="s">
        <v>21</v>
      </c>
      <c r="E13" s="12">
        <v>8</v>
      </c>
      <c r="F13" s="38">
        <v>912</v>
      </c>
      <c r="G13" s="38">
        <f t="shared" si="1"/>
        <v>930</v>
      </c>
      <c r="H13" s="12">
        <v>930</v>
      </c>
      <c r="I13" s="12"/>
      <c r="J13" s="35">
        <f t="shared" si="0"/>
        <v>101.9736842105263</v>
      </c>
      <c r="K13" s="24"/>
    </row>
    <row r="14" spans="1:11" ht="21.95" customHeight="1">
      <c r="A14" s="28">
        <v>44855</v>
      </c>
      <c r="B14" s="69" t="s">
        <v>101</v>
      </c>
      <c r="C14" s="69" t="s">
        <v>102</v>
      </c>
      <c r="D14" s="69" t="s">
        <v>21</v>
      </c>
      <c r="E14" s="12">
        <v>8</v>
      </c>
      <c r="F14" s="38">
        <v>912</v>
      </c>
      <c r="G14" s="38">
        <f t="shared" si="1"/>
        <v>930</v>
      </c>
      <c r="H14" s="12">
        <v>930</v>
      </c>
      <c r="I14" s="12"/>
      <c r="J14" s="35">
        <f t="shared" si="0"/>
        <v>101.9736842105263</v>
      </c>
      <c r="K14" s="24"/>
    </row>
    <row r="15" spans="1:11" ht="21.95" customHeight="1">
      <c r="A15" s="28">
        <v>44858</v>
      </c>
      <c r="B15" s="69" t="s">
        <v>101</v>
      </c>
      <c r="C15" s="69" t="s">
        <v>102</v>
      </c>
      <c r="D15" s="69" t="s">
        <v>21</v>
      </c>
      <c r="E15" s="12">
        <v>8</v>
      </c>
      <c r="F15" s="38">
        <v>912</v>
      </c>
      <c r="G15" s="38">
        <f t="shared" si="1"/>
        <v>912</v>
      </c>
      <c r="H15" s="12">
        <v>912</v>
      </c>
      <c r="I15" s="12"/>
      <c r="J15" s="35">
        <f t="shared" si="0"/>
        <v>100</v>
      </c>
      <c r="K15" s="24"/>
    </row>
    <row r="16" spans="1:11" ht="21.95" customHeight="1">
      <c r="A16" s="28">
        <v>44859</v>
      </c>
      <c r="B16" s="69" t="s">
        <v>101</v>
      </c>
      <c r="C16" s="69" t="s">
        <v>102</v>
      </c>
      <c r="D16" s="69" t="s">
        <v>21</v>
      </c>
      <c r="E16" s="12">
        <v>8</v>
      </c>
      <c r="F16" s="38">
        <v>912</v>
      </c>
      <c r="G16" s="38">
        <f t="shared" si="1"/>
        <v>912</v>
      </c>
      <c r="H16" s="38">
        <v>912</v>
      </c>
      <c r="I16" s="12"/>
      <c r="J16" s="35">
        <f t="shared" si="0"/>
        <v>100</v>
      </c>
      <c r="K16" s="24"/>
    </row>
    <row r="17" spans="1:11" ht="21.95" customHeight="1">
      <c r="A17" s="28">
        <v>44860</v>
      </c>
      <c r="B17" s="69" t="s">
        <v>101</v>
      </c>
      <c r="C17" s="69" t="s">
        <v>102</v>
      </c>
      <c r="D17" s="69" t="s">
        <v>21</v>
      </c>
      <c r="E17" s="12">
        <v>8</v>
      </c>
      <c r="F17" s="38">
        <v>912</v>
      </c>
      <c r="G17" s="38">
        <f t="shared" si="1"/>
        <v>992</v>
      </c>
      <c r="H17" s="12">
        <v>992</v>
      </c>
      <c r="I17" s="12"/>
      <c r="J17" s="35">
        <f t="shared" si="0"/>
        <v>108.77192982456141</v>
      </c>
      <c r="K17" s="24"/>
    </row>
    <row r="18" spans="1:11" ht="21.95" customHeight="1">
      <c r="A18" s="28">
        <v>44861</v>
      </c>
      <c r="B18" s="69" t="s">
        <v>101</v>
      </c>
      <c r="C18" s="69" t="s">
        <v>102</v>
      </c>
      <c r="D18" s="69" t="s">
        <v>21</v>
      </c>
      <c r="E18" s="12">
        <v>8</v>
      </c>
      <c r="F18" s="38">
        <v>912</v>
      </c>
      <c r="G18" s="38">
        <f t="shared" si="1"/>
        <v>928</v>
      </c>
      <c r="H18" s="38">
        <v>928</v>
      </c>
      <c r="I18" s="12"/>
      <c r="J18" s="35">
        <f t="shared" si="0"/>
        <v>101.75438596491229</v>
      </c>
      <c r="K18" s="24"/>
    </row>
    <row r="19" spans="1:11" ht="21.95" customHeight="1">
      <c r="A19" s="28">
        <v>44862</v>
      </c>
      <c r="B19" s="69" t="s">
        <v>101</v>
      </c>
      <c r="C19" s="69" t="s">
        <v>102</v>
      </c>
      <c r="D19" s="69" t="s">
        <v>21</v>
      </c>
      <c r="E19" s="12">
        <v>8</v>
      </c>
      <c r="F19" s="38">
        <v>912</v>
      </c>
      <c r="G19" s="38">
        <f t="shared" si="1"/>
        <v>944</v>
      </c>
      <c r="H19" s="38">
        <v>944</v>
      </c>
      <c r="I19" s="12"/>
      <c r="J19" s="35">
        <f t="shared" si="0"/>
        <v>103.50877192982458</v>
      </c>
      <c r="K19" s="24"/>
    </row>
    <row r="20" spans="1:11" ht="21.95" customHeight="1">
      <c r="A20" s="28">
        <v>44865</v>
      </c>
      <c r="B20" s="69" t="s">
        <v>101</v>
      </c>
      <c r="C20" s="69" t="s">
        <v>102</v>
      </c>
      <c r="D20" s="69" t="s">
        <v>21</v>
      </c>
      <c r="E20" s="12">
        <v>8</v>
      </c>
      <c r="F20" s="38">
        <v>912</v>
      </c>
      <c r="G20" s="38">
        <f t="shared" si="1"/>
        <v>944</v>
      </c>
      <c r="H20" s="38">
        <v>944</v>
      </c>
      <c r="I20" s="12"/>
      <c r="J20" s="35">
        <f t="shared" si="0"/>
        <v>103.50877192982458</v>
      </c>
      <c r="K20" s="24"/>
    </row>
    <row r="21" spans="1:11" ht="21.95" customHeight="1">
      <c r="A21" s="28">
        <v>44866</v>
      </c>
      <c r="B21" s="69" t="s">
        <v>101</v>
      </c>
      <c r="C21" s="69" t="s">
        <v>102</v>
      </c>
      <c r="D21" s="69" t="s">
        <v>21</v>
      </c>
      <c r="E21" s="12">
        <v>8</v>
      </c>
      <c r="F21" s="38">
        <v>912</v>
      </c>
      <c r="G21" s="38">
        <f t="shared" si="1"/>
        <v>920</v>
      </c>
      <c r="H21" s="38">
        <v>920</v>
      </c>
      <c r="I21" s="12"/>
      <c r="J21" s="35">
        <f t="shared" si="0"/>
        <v>100.87719298245614</v>
      </c>
      <c r="K21" s="24"/>
    </row>
    <row r="22" spans="1:11" ht="21.95" customHeight="1">
      <c r="A22" s="28">
        <v>44867</v>
      </c>
      <c r="B22" s="69" t="s">
        <v>101</v>
      </c>
      <c r="C22" s="69" t="s">
        <v>102</v>
      </c>
      <c r="D22" s="69" t="s">
        <v>21</v>
      </c>
      <c r="E22" s="12">
        <v>8</v>
      </c>
      <c r="F22" s="38">
        <v>912</v>
      </c>
      <c r="G22" s="38">
        <f t="shared" si="1"/>
        <v>928</v>
      </c>
      <c r="H22" s="38">
        <v>928</v>
      </c>
      <c r="I22" s="12"/>
      <c r="J22" s="35">
        <f t="shared" si="0"/>
        <v>101.75438596491229</v>
      </c>
      <c r="K22" s="24"/>
    </row>
    <row r="23" spans="1:11" ht="21.95" customHeight="1">
      <c r="A23" s="28">
        <v>44869</v>
      </c>
      <c r="B23" s="69" t="s">
        <v>101</v>
      </c>
      <c r="C23" s="69" t="s">
        <v>102</v>
      </c>
      <c r="D23" s="69" t="s">
        <v>21</v>
      </c>
      <c r="E23" s="12">
        <v>8</v>
      </c>
      <c r="F23" s="38">
        <v>912</v>
      </c>
      <c r="G23" s="38">
        <f t="shared" ref="G23:G30" si="2">SUM(H23+I23)</f>
        <v>944</v>
      </c>
      <c r="H23" s="38">
        <v>944</v>
      </c>
      <c r="I23" s="12"/>
      <c r="J23" s="35">
        <f t="shared" ref="J23:J30" si="3">H23/F23*100</f>
        <v>103.50877192982458</v>
      </c>
      <c r="K23" s="24"/>
    </row>
    <row r="24" spans="1:11" ht="21.95" customHeight="1">
      <c r="A24" s="29">
        <v>44872</v>
      </c>
      <c r="B24" s="69" t="s">
        <v>101</v>
      </c>
      <c r="C24" s="69" t="s">
        <v>102</v>
      </c>
      <c r="D24" s="69" t="s">
        <v>21</v>
      </c>
      <c r="E24" s="12">
        <v>8</v>
      </c>
      <c r="F24" s="38">
        <v>912</v>
      </c>
      <c r="G24" s="38">
        <f t="shared" si="2"/>
        <v>912</v>
      </c>
      <c r="H24" s="38">
        <v>912</v>
      </c>
      <c r="I24" s="12"/>
      <c r="J24" s="35">
        <f t="shared" si="3"/>
        <v>100</v>
      </c>
      <c r="K24" s="24"/>
    </row>
    <row r="25" spans="1:11" ht="21.95" customHeight="1">
      <c r="A25" s="29">
        <v>44873</v>
      </c>
      <c r="B25" s="69" t="s">
        <v>101</v>
      </c>
      <c r="C25" s="69" t="s">
        <v>102</v>
      </c>
      <c r="D25" s="69" t="s">
        <v>21</v>
      </c>
      <c r="E25" s="12">
        <v>8</v>
      </c>
      <c r="F25" s="38">
        <v>912</v>
      </c>
      <c r="G25" s="38">
        <f t="shared" si="2"/>
        <v>912</v>
      </c>
      <c r="H25" s="38">
        <v>912</v>
      </c>
      <c r="I25" s="12"/>
      <c r="J25" s="35">
        <f t="shared" si="3"/>
        <v>100</v>
      </c>
      <c r="K25" s="24"/>
    </row>
    <row r="26" spans="1:11" ht="21.95" customHeight="1">
      <c r="A26" s="29">
        <v>44874</v>
      </c>
      <c r="B26" s="69" t="s">
        <v>101</v>
      </c>
      <c r="C26" s="69" t="s">
        <v>102</v>
      </c>
      <c r="D26" s="69" t="s">
        <v>21</v>
      </c>
      <c r="E26" s="12">
        <v>8</v>
      </c>
      <c r="F26" s="38">
        <v>912</v>
      </c>
      <c r="G26" s="38">
        <f t="shared" si="2"/>
        <v>1152</v>
      </c>
      <c r="H26" s="38">
        <v>1152</v>
      </c>
      <c r="I26" s="12"/>
      <c r="J26" s="35">
        <f t="shared" si="3"/>
        <v>126.31578947368421</v>
      </c>
      <c r="K26" s="24"/>
    </row>
    <row r="27" spans="1:11" ht="21.95" customHeight="1">
      <c r="A27" s="29">
        <v>44875</v>
      </c>
      <c r="B27" s="69" t="s">
        <v>101</v>
      </c>
      <c r="C27" s="69" t="s">
        <v>102</v>
      </c>
      <c r="D27" s="69" t="s">
        <v>21</v>
      </c>
      <c r="E27" s="12">
        <v>8</v>
      </c>
      <c r="F27" s="38">
        <v>912</v>
      </c>
      <c r="G27" s="38">
        <f t="shared" si="2"/>
        <v>912</v>
      </c>
      <c r="H27" s="38">
        <v>912</v>
      </c>
      <c r="I27" s="12"/>
      <c r="J27" s="35">
        <f t="shared" si="3"/>
        <v>100</v>
      </c>
      <c r="K27" s="24"/>
    </row>
    <row r="28" spans="1:11" ht="21.95" customHeight="1">
      <c r="A28" s="29">
        <v>44876</v>
      </c>
      <c r="B28" s="69" t="s">
        <v>101</v>
      </c>
      <c r="C28" s="69" t="s">
        <v>102</v>
      </c>
      <c r="D28" s="69" t="s">
        <v>21</v>
      </c>
      <c r="E28" s="12">
        <v>8</v>
      </c>
      <c r="F28" s="38">
        <v>912</v>
      </c>
      <c r="G28" s="38">
        <f t="shared" si="2"/>
        <v>944</v>
      </c>
      <c r="H28" s="38">
        <v>944</v>
      </c>
      <c r="I28" s="12"/>
      <c r="J28" s="35">
        <f t="shared" si="3"/>
        <v>103.50877192982458</v>
      </c>
      <c r="K28" s="24"/>
    </row>
    <row r="29" spans="1:11" ht="21.95" customHeight="1">
      <c r="A29" s="29">
        <v>44879</v>
      </c>
      <c r="B29" s="69" t="s">
        <v>101</v>
      </c>
      <c r="C29" s="69" t="s">
        <v>102</v>
      </c>
      <c r="D29" s="69" t="s">
        <v>21</v>
      </c>
      <c r="E29" s="12">
        <v>8</v>
      </c>
      <c r="F29" s="38">
        <v>912</v>
      </c>
      <c r="G29" s="38">
        <f t="shared" si="2"/>
        <v>936</v>
      </c>
      <c r="H29" s="38">
        <v>936</v>
      </c>
      <c r="I29" s="12"/>
      <c r="J29" s="35">
        <f t="shared" si="3"/>
        <v>102.63157894736842</v>
      </c>
      <c r="K29" s="24"/>
    </row>
    <row r="30" spans="1:11" ht="21.95" customHeight="1">
      <c r="A30" s="29">
        <v>44880</v>
      </c>
      <c r="B30" s="69" t="s">
        <v>103</v>
      </c>
      <c r="C30" s="69" t="s">
        <v>104</v>
      </c>
      <c r="D30" s="69" t="s">
        <v>21</v>
      </c>
      <c r="E30" s="12">
        <v>8</v>
      </c>
      <c r="F30" s="38">
        <v>104</v>
      </c>
      <c r="G30" s="38">
        <f t="shared" si="2"/>
        <v>104</v>
      </c>
      <c r="H30" s="38">
        <v>104</v>
      </c>
      <c r="I30" s="12"/>
      <c r="J30" s="35">
        <f t="shared" si="3"/>
        <v>100</v>
      </c>
      <c r="K30" s="24"/>
    </row>
    <row r="31" spans="1:11" ht="21.95" customHeight="1">
      <c r="A31" s="26"/>
      <c r="B31" s="12"/>
      <c r="C31" s="12"/>
      <c r="D31" s="12"/>
      <c r="E31" s="12"/>
      <c r="F31" s="38"/>
      <c r="G31" s="12"/>
      <c r="H31" s="38"/>
      <c r="I31" s="12"/>
      <c r="J31" s="35"/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38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36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12"/>
      <c r="H38" s="38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38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36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38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38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38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38"/>
      <c r="G52" s="46"/>
      <c r="H52" s="46"/>
      <c r="I52" s="44"/>
      <c r="J52" s="35"/>
      <c r="K52" s="53"/>
    </row>
    <row r="53" spans="1:11" ht="21" customHeight="1">
      <c r="A53" s="47"/>
      <c r="B53" s="12"/>
      <c r="C53" s="12"/>
      <c r="D53" s="12"/>
      <c r="E53" s="12"/>
      <c r="F53" s="38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40" t="s">
        <v>22</v>
      </c>
      <c r="B59" s="140"/>
      <c r="C59" s="14">
        <f>COUNT(A10:A58)</f>
        <v>21</v>
      </c>
      <c r="D59" s="15"/>
      <c r="E59" s="137" t="s">
        <v>23</v>
      </c>
      <c r="F59" s="138"/>
      <c r="G59" s="139"/>
      <c r="H59" s="139"/>
      <c r="I59" s="139"/>
      <c r="J59" s="139"/>
      <c r="K59" s="139"/>
    </row>
    <row r="60" spans="1:11" ht="21" customHeight="1">
      <c r="A60" s="140" t="s">
        <v>24</v>
      </c>
      <c r="B60" s="140"/>
      <c r="C60" s="51">
        <f>SUM(F10:F99)</f>
        <v>18344</v>
      </c>
      <c r="D60" s="15"/>
      <c r="E60" s="15"/>
      <c r="F60" s="141"/>
      <c r="G60" s="141"/>
      <c r="H60" s="141"/>
      <c r="I60" s="16"/>
      <c r="J60" s="16"/>
      <c r="K60" s="20"/>
    </row>
    <row r="61" spans="1:11" ht="21" customHeight="1">
      <c r="A61" s="140" t="s">
        <v>25</v>
      </c>
      <c r="B61" s="140"/>
      <c r="C61" s="51">
        <f>SUM(H10:H56)</f>
        <v>18226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2" t="s">
        <v>26</v>
      </c>
      <c r="B62" s="140"/>
      <c r="C62" s="34">
        <f>SUM(J10:J58)</f>
        <v>2087.0614035087719</v>
      </c>
      <c r="D62" s="15"/>
      <c r="E62" s="15"/>
      <c r="F62" s="141"/>
      <c r="G62" s="141"/>
      <c r="H62" s="141"/>
      <c r="I62" s="141"/>
      <c r="J62" s="16"/>
      <c r="K62" s="143"/>
    </row>
    <row r="63" spans="1:11" ht="21" customHeight="1">
      <c r="A63" s="142" t="s">
        <v>27</v>
      </c>
      <c r="B63" s="140"/>
      <c r="C63" s="14">
        <f>COUNTA(B10:B58)</f>
        <v>21</v>
      </c>
      <c r="D63" s="15"/>
      <c r="E63" s="15"/>
      <c r="F63" s="141"/>
      <c r="G63" s="141"/>
      <c r="H63" s="141"/>
      <c r="I63" s="141"/>
      <c r="J63" s="16"/>
      <c r="K63" s="143"/>
    </row>
    <row r="64" spans="1:11" ht="21" customHeight="1">
      <c r="A64" s="135" t="s">
        <v>28</v>
      </c>
      <c r="B64" s="135"/>
      <c r="C64" s="34">
        <f>C62/C63</f>
        <v>99.383876357560567</v>
      </c>
      <c r="D64" s="15"/>
      <c r="E64" s="15"/>
      <c r="F64" s="141"/>
      <c r="G64" s="141"/>
      <c r="H64" s="141"/>
      <c r="I64" s="141"/>
      <c r="J64" s="16"/>
      <c r="K64" s="143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049" r:id="rId3">
          <objectPr defaultSize="0" altText="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390525</xdr:colOff>
                <xdr:row>3</xdr:row>
                <xdr:rowOff>0</xdr:rowOff>
              </to>
            </anchor>
          </objectPr>
        </oleObject>
      </mc:Choice>
      <mc:Fallback>
        <oleObject progId="PBrush" shapeId="2049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1" zoomScale="85" zoomScaleNormal="85" workbookViewId="0">
      <selection activeCell="D19" sqref="D1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33</v>
      </c>
      <c r="C7" s="144"/>
      <c r="D7" s="144"/>
      <c r="E7" s="144"/>
      <c r="F7" s="6" t="s">
        <v>4</v>
      </c>
      <c r="G7" s="144" t="s">
        <v>109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69" t="s">
        <v>105</v>
      </c>
      <c r="C10" s="69" t="s">
        <v>106</v>
      </c>
      <c r="D10" s="69" t="s">
        <v>21</v>
      </c>
      <c r="E10" s="36">
        <v>8</v>
      </c>
      <c r="F10" s="12">
        <v>1002</v>
      </c>
      <c r="G10" s="36">
        <f t="shared" ref="G10:G13" si="0">SUM(H10+I10)</f>
        <v>410</v>
      </c>
      <c r="H10" s="12">
        <v>410</v>
      </c>
      <c r="I10" s="12"/>
      <c r="J10" s="35">
        <f t="shared" ref="J10:J13" si="1">H10/F10*100</f>
        <v>40.918163672654693</v>
      </c>
      <c r="K10" s="24"/>
    </row>
    <row r="11" spans="1:11" ht="21.95" customHeight="1">
      <c r="A11" s="28">
        <v>44852</v>
      </c>
      <c r="B11" s="69" t="s">
        <v>105</v>
      </c>
      <c r="C11" s="69" t="s">
        <v>106</v>
      </c>
      <c r="D11" s="12" t="s">
        <v>21</v>
      </c>
      <c r="E11" s="36">
        <v>8</v>
      </c>
      <c r="F11" s="12">
        <v>1002</v>
      </c>
      <c r="G11" s="36">
        <f t="shared" si="0"/>
        <v>410</v>
      </c>
      <c r="H11" s="12">
        <v>410</v>
      </c>
      <c r="I11" s="12"/>
      <c r="J11" s="35">
        <f t="shared" si="1"/>
        <v>40.918163672654693</v>
      </c>
      <c r="K11" s="24"/>
    </row>
    <row r="12" spans="1:11" ht="21.95" customHeight="1">
      <c r="A12" s="28">
        <v>44853</v>
      </c>
      <c r="B12" s="69" t="s">
        <v>105</v>
      </c>
      <c r="C12" s="69" t="s">
        <v>106</v>
      </c>
      <c r="D12" s="12" t="s">
        <v>21</v>
      </c>
      <c r="E12" s="36">
        <v>8</v>
      </c>
      <c r="F12" s="12">
        <v>1002</v>
      </c>
      <c r="G12" s="36">
        <f t="shared" si="0"/>
        <v>410</v>
      </c>
      <c r="H12" s="12">
        <v>410</v>
      </c>
      <c r="I12" s="12"/>
      <c r="J12" s="35">
        <f t="shared" si="1"/>
        <v>40.918163672654693</v>
      </c>
      <c r="K12" s="24"/>
    </row>
    <row r="13" spans="1:11" ht="21.95" customHeight="1">
      <c r="A13" s="28">
        <v>44854</v>
      </c>
      <c r="B13" s="69" t="s">
        <v>105</v>
      </c>
      <c r="C13" s="69" t="s">
        <v>106</v>
      </c>
      <c r="D13" s="12" t="s">
        <v>21</v>
      </c>
      <c r="E13" s="36">
        <v>8</v>
      </c>
      <c r="F13" s="12">
        <v>1002</v>
      </c>
      <c r="G13" s="36">
        <f t="shared" si="0"/>
        <v>410</v>
      </c>
      <c r="H13" s="12">
        <v>410</v>
      </c>
      <c r="I13" s="12"/>
      <c r="J13" s="35">
        <f t="shared" si="1"/>
        <v>40.918163672654693</v>
      </c>
      <c r="K13" s="24"/>
    </row>
    <row r="14" spans="1:11" ht="21.95" customHeight="1">
      <c r="A14" s="71">
        <v>44855</v>
      </c>
      <c r="B14" s="72" t="s">
        <v>105</v>
      </c>
      <c r="C14" s="72" t="s">
        <v>106</v>
      </c>
      <c r="D14" s="72" t="s">
        <v>21</v>
      </c>
      <c r="E14" s="36">
        <v>8</v>
      </c>
      <c r="F14" s="36">
        <v>1002</v>
      </c>
      <c r="G14" s="36">
        <f t="shared" ref="G14:G19" si="2">SUM(H14+I14)</f>
        <v>540</v>
      </c>
      <c r="H14" s="36">
        <v>540</v>
      </c>
      <c r="I14" s="36"/>
      <c r="J14" s="73">
        <f t="shared" ref="J14:J19" si="3">H14/F14*100</f>
        <v>53.892215568862277</v>
      </c>
      <c r="K14" s="24"/>
    </row>
    <row r="15" spans="1:11" ht="21.95" customHeight="1">
      <c r="A15" s="71">
        <v>44858</v>
      </c>
      <c r="B15" s="72" t="s">
        <v>107</v>
      </c>
      <c r="C15" s="72" t="s">
        <v>108</v>
      </c>
      <c r="D15" s="72" t="s">
        <v>21</v>
      </c>
      <c r="E15" s="36">
        <v>8</v>
      </c>
      <c r="F15" s="36">
        <v>1200</v>
      </c>
      <c r="G15" s="36">
        <f t="shared" si="2"/>
        <v>536</v>
      </c>
      <c r="H15" s="36">
        <v>536</v>
      </c>
      <c r="I15" s="36"/>
      <c r="J15" s="73">
        <f t="shared" si="3"/>
        <v>44.666666666666664</v>
      </c>
      <c r="K15" s="24"/>
    </row>
    <row r="16" spans="1:11" ht="21.95" customHeight="1">
      <c r="A16" s="71">
        <v>44859</v>
      </c>
      <c r="B16" s="72" t="s">
        <v>107</v>
      </c>
      <c r="C16" s="72" t="s">
        <v>108</v>
      </c>
      <c r="D16" s="72" t="s">
        <v>21</v>
      </c>
      <c r="E16" s="36">
        <v>8</v>
      </c>
      <c r="F16" s="36">
        <v>1200</v>
      </c>
      <c r="G16" s="36">
        <f t="shared" si="2"/>
        <v>640</v>
      </c>
      <c r="H16" s="36">
        <v>640</v>
      </c>
      <c r="I16" s="36"/>
      <c r="J16" s="73">
        <f t="shared" si="3"/>
        <v>53.333333333333336</v>
      </c>
      <c r="K16" s="24"/>
    </row>
    <row r="17" spans="1:11" ht="21.95" customHeight="1">
      <c r="A17" s="71">
        <v>44860</v>
      </c>
      <c r="B17" s="72" t="s">
        <v>107</v>
      </c>
      <c r="C17" s="72" t="s">
        <v>108</v>
      </c>
      <c r="D17" s="72" t="s">
        <v>21</v>
      </c>
      <c r="E17" s="36">
        <v>8</v>
      </c>
      <c r="F17" s="36">
        <v>1200</v>
      </c>
      <c r="G17" s="36">
        <f t="shared" si="2"/>
        <v>640</v>
      </c>
      <c r="H17" s="36">
        <v>640</v>
      </c>
      <c r="I17" s="36"/>
      <c r="J17" s="73">
        <f t="shared" si="3"/>
        <v>53.333333333333336</v>
      </c>
      <c r="K17" s="24"/>
    </row>
    <row r="18" spans="1:11" ht="21.95" customHeight="1">
      <c r="A18" s="74">
        <v>44861</v>
      </c>
      <c r="B18" s="72" t="s">
        <v>107</v>
      </c>
      <c r="C18" s="72" t="s">
        <v>108</v>
      </c>
      <c r="D18" s="72" t="s">
        <v>21</v>
      </c>
      <c r="E18" s="36">
        <v>8</v>
      </c>
      <c r="F18" s="36">
        <v>1200</v>
      </c>
      <c r="G18" s="36">
        <f t="shared" si="2"/>
        <v>600</v>
      </c>
      <c r="H18" s="36">
        <v>600</v>
      </c>
      <c r="I18" s="36"/>
      <c r="J18" s="73">
        <f t="shared" si="3"/>
        <v>50</v>
      </c>
      <c r="K18" s="24"/>
    </row>
    <row r="19" spans="1:11" ht="21.95" customHeight="1">
      <c r="A19" s="74">
        <v>44862</v>
      </c>
      <c r="B19" s="72" t="s">
        <v>107</v>
      </c>
      <c r="C19" s="72" t="s">
        <v>108</v>
      </c>
      <c r="D19" s="72" t="s">
        <v>21</v>
      </c>
      <c r="E19" s="36">
        <v>8</v>
      </c>
      <c r="F19" s="36">
        <v>1200</v>
      </c>
      <c r="G19" s="36">
        <f t="shared" si="2"/>
        <v>1003</v>
      </c>
      <c r="H19" s="36">
        <v>1003</v>
      </c>
      <c r="I19" s="36"/>
      <c r="J19" s="73">
        <f t="shared" si="3"/>
        <v>83.583333333333329</v>
      </c>
      <c r="K19" s="24"/>
    </row>
    <row r="20" spans="1:11" ht="21.95" customHeight="1">
      <c r="A20" s="28">
        <v>44865</v>
      </c>
      <c r="B20" s="72" t="s">
        <v>107</v>
      </c>
      <c r="C20" s="72" t="s">
        <v>108</v>
      </c>
      <c r="D20" s="72" t="s">
        <v>21</v>
      </c>
      <c r="E20" s="36">
        <v>8</v>
      </c>
      <c r="F20" s="36">
        <v>1200</v>
      </c>
      <c r="G20" s="36">
        <f t="shared" ref="G20:G24" si="4">SUM(H20+I20)</f>
        <v>1003</v>
      </c>
      <c r="H20" s="36">
        <v>1003</v>
      </c>
      <c r="I20" s="12"/>
      <c r="J20" s="73">
        <f t="shared" ref="J20:J24" si="5">H20/F20*100</f>
        <v>83.583333333333329</v>
      </c>
      <c r="K20" s="24"/>
    </row>
    <row r="21" spans="1:11" ht="21.95" customHeight="1">
      <c r="A21" s="28">
        <v>44866</v>
      </c>
      <c r="B21" s="69" t="s">
        <v>107</v>
      </c>
      <c r="C21" s="69" t="s">
        <v>108</v>
      </c>
      <c r="D21" s="72" t="s">
        <v>21</v>
      </c>
      <c r="E21" s="36">
        <v>8</v>
      </c>
      <c r="F21" s="12">
        <v>1200</v>
      </c>
      <c r="G21" s="36">
        <f t="shared" si="4"/>
        <v>1216</v>
      </c>
      <c r="H21" s="12">
        <v>1216</v>
      </c>
      <c r="I21" s="12"/>
      <c r="J21" s="73">
        <f t="shared" si="5"/>
        <v>101.33333333333334</v>
      </c>
      <c r="K21" s="24"/>
    </row>
    <row r="22" spans="1:11" ht="21.95" customHeight="1">
      <c r="A22" s="28">
        <v>44867</v>
      </c>
      <c r="B22" s="69" t="s">
        <v>107</v>
      </c>
      <c r="C22" s="69" t="s">
        <v>108</v>
      </c>
      <c r="D22" s="72" t="s">
        <v>21</v>
      </c>
      <c r="E22" s="36">
        <v>8</v>
      </c>
      <c r="F22" s="12">
        <v>1200</v>
      </c>
      <c r="G22" s="36">
        <f t="shared" si="4"/>
        <v>1200</v>
      </c>
      <c r="H22" s="12">
        <v>1200</v>
      </c>
      <c r="I22" s="12"/>
      <c r="J22" s="73">
        <f t="shared" si="5"/>
        <v>100</v>
      </c>
      <c r="K22" s="24"/>
    </row>
    <row r="23" spans="1:11" ht="21.95" customHeight="1">
      <c r="A23" s="28">
        <v>44868</v>
      </c>
      <c r="B23" s="69" t="s">
        <v>107</v>
      </c>
      <c r="C23" s="69" t="s">
        <v>108</v>
      </c>
      <c r="D23" s="72" t="s">
        <v>21</v>
      </c>
      <c r="E23" s="36">
        <v>8</v>
      </c>
      <c r="F23" s="12">
        <v>1200</v>
      </c>
      <c r="G23" s="36">
        <f t="shared" si="4"/>
        <v>1248</v>
      </c>
      <c r="H23" s="36">
        <v>1248</v>
      </c>
      <c r="I23" s="36"/>
      <c r="J23" s="73">
        <f t="shared" si="5"/>
        <v>104</v>
      </c>
      <c r="K23" s="24"/>
    </row>
    <row r="24" spans="1:11" ht="21.95" customHeight="1">
      <c r="A24" s="28">
        <v>44869</v>
      </c>
      <c r="B24" s="69" t="s">
        <v>107</v>
      </c>
      <c r="C24" s="69" t="s">
        <v>108</v>
      </c>
      <c r="D24" s="72" t="s">
        <v>21</v>
      </c>
      <c r="E24" s="36">
        <v>8</v>
      </c>
      <c r="F24" s="12">
        <v>1200</v>
      </c>
      <c r="G24" s="36">
        <f t="shared" si="4"/>
        <v>1208</v>
      </c>
      <c r="H24" s="12">
        <v>1208</v>
      </c>
      <c r="I24" s="12"/>
      <c r="J24" s="73">
        <f t="shared" si="5"/>
        <v>100.66666666666666</v>
      </c>
      <c r="K24" s="24"/>
    </row>
    <row r="25" spans="1:11" ht="21.95" customHeight="1">
      <c r="A25" s="29">
        <v>44875</v>
      </c>
      <c r="B25" s="69" t="s">
        <v>107</v>
      </c>
      <c r="C25" s="69" t="s">
        <v>108</v>
      </c>
      <c r="D25" s="72" t="s">
        <v>21</v>
      </c>
      <c r="E25" s="36">
        <v>8</v>
      </c>
      <c r="F25" s="12">
        <v>1200</v>
      </c>
      <c r="G25" s="36">
        <f>SUM(H25+I25)</f>
        <v>1200</v>
      </c>
      <c r="H25" s="12">
        <v>1200</v>
      </c>
      <c r="I25" s="12"/>
      <c r="J25" s="73">
        <f>H25/F25*100</f>
        <v>100</v>
      </c>
      <c r="K25" s="24"/>
    </row>
    <row r="26" spans="1:11" ht="21.95" customHeight="1">
      <c r="A26" s="29">
        <v>44876</v>
      </c>
      <c r="B26" s="69" t="s">
        <v>107</v>
      </c>
      <c r="C26" s="69" t="s">
        <v>108</v>
      </c>
      <c r="D26" s="72" t="s">
        <v>21</v>
      </c>
      <c r="E26" s="36">
        <v>8</v>
      </c>
      <c r="F26" s="12">
        <v>1200</v>
      </c>
      <c r="G26" s="36">
        <f>SUM(H26+I26)</f>
        <v>1200</v>
      </c>
      <c r="H26" s="12">
        <v>1200</v>
      </c>
      <c r="I26" s="12"/>
      <c r="J26" s="73">
        <f>H26/F26*100</f>
        <v>100</v>
      </c>
      <c r="K26" s="24"/>
    </row>
    <row r="27" spans="1:11" ht="21.95" customHeight="1">
      <c r="A27" s="29">
        <v>44879</v>
      </c>
      <c r="B27" s="69" t="s">
        <v>107</v>
      </c>
      <c r="C27" s="69" t="s">
        <v>108</v>
      </c>
      <c r="D27" s="72" t="s">
        <v>21</v>
      </c>
      <c r="E27" s="36">
        <v>8</v>
      </c>
      <c r="F27" s="12">
        <v>1200</v>
      </c>
      <c r="G27" s="36">
        <f>SUM(H27+I27)</f>
        <v>1200</v>
      </c>
      <c r="H27" s="12">
        <v>1200</v>
      </c>
      <c r="I27" s="12"/>
      <c r="J27" s="73">
        <f>H27/F27*100</f>
        <v>100</v>
      </c>
      <c r="K27" s="24"/>
    </row>
    <row r="28" spans="1:11" ht="21.95" customHeight="1">
      <c r="A28" s="29">
        <v>44880</v>
      </c>
      <c r="B28" s="69" t="s">
        <v>107</v>
      </c>
      <c r="C28" s="69" t="s">
        <v>108</v>
      </c>
      <c r="D28" s="72" t="s">
        <v>21</v>
      </c>
      <c r="E28" s="36">
        <v>8</v>
      </c>
      <c r="F28" s="12">
        <v>1200</v>
      </c>
      <c r="G28" s="36">
        <f>SUM(H28+I28)</f>
        <v>1200</v>
      </c>
      <c r="H28" s="12">
        <v>1200</v>
      </c>
      <c r="I28" s="36"/>
      <c r="J28" s="73">
        <f>H28/F28*100</f>
        <v>100</v>
      </c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1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21810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16274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>
        <f>SUM(J10:J47)</f>
        <v>1392.064870259481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27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>
        <f>C51/C52</f>
        <v>51.557958157758556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zoomScale="84" zoomScaleNormal="84" workbookViewId="0">
      <selection activeCell="A32" sqref="A32"/>
    </sheetView>
  </sheetViews>
  <sheetFormatPr defaultColWidth="9" defaultRowHeight="15.75"/>
  <cols>
    <col min="1" max="1" width="9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34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69" t="s">
        <v>100</v>
      </c>
      <c r="C10" s="69" t="s">
        <v>112</v>
      </c>
      <c r="D10" s="12" t="s">
        <v>21</v>
      </c>
      <c r="E10" s="36">
        <v>8</v>
      </c>
      <c r="F10" s="12">
        <v>663</v>
      </c>
      <c r="G10" s="36">
        <f t="shared" ref="G10:G13" si="0">SUM(H10+I10)</f>
        <v>338</v>
      </c>
      <c r="H10" s="12">
        <v>338</v>
      </c>
      <c r="I10" s="12"/>
      <c r="J10" s="35">
        <f t="shared" ref="J10:J13" si="1">H10/F10*100</f>
        <v>50.980392156862742</v>
      </c>
      <c r="K10" s="24"/>
    </row>
    <row r="11" spans="1:11" ht="21.95" customHeight="1">
      <c r="A11" s="28">
        <v>44852</v>
      </c>
      <c r="B11" s="69" t="s">
        <v>100</v>
      </c>
      <c r="C11" s="69" t="s">
        <v>112</v>
      </c>
      <c r="D11" s="12" t="s">
        <v>21</v>
      </c>
      <c r="E11" s="36">
        <v>8</v>
      </c>
      <c r="F11" s="12">
        <v>663</v>
      </c>
      <c r="G11" s="36">
        <f t="shared" si="0"/>
        <v>338</v>
      </c>
      <c r="H11" s="12">
        <v>338</v>
      </c>
      <c r="I11" s="12"/>
      <c r="J11" s="35">
        <f t="shared" si="1"/>
        <v>50.980392156862742</v>
      </c>
      <c r="K11" s="24"/>
    </row>
    <row r="12" spans="1:11" ht="21.95" customHeight="1">
      <c r="A12" s="28">
        <v>44853</v>
      </c>
      <c r="B12" s="69" t="s">
        <v>100</v>
      </c>
      <c r="C12" s="69" t="s">
        <v>112</v>
      </c>
      <c r="D12" s="12" t="s">
        <v>21</v>
      </c>
      <c r="E12" s="36">
        <v>8</v>
      </c>
      <c r="F12" s="12">
        <v>663</v>
      </c>
      <c r="G12" s="36">
        <f t="shared" si="0"/>
        <v>338</v>
      </c>
      <c r="H12" s="12">
        <v>338</v>
      </c>
      <c r="I12" s="12"/>
      <c r="J12" s="35">
        <f t="shared" si="1"/>
        <v>50.980392156862742</v>
      </c>
      <c r="K12" s="24"/>
    </row>
    <row r="13" spans="1:11" ht="21.95" customHeight="1">
      <c r="A13" s="28">
        <v>44854</v>
      </c>
      <c r="B13" s="69" t="s">
        <v>100</v>
      </c>
      <c r="C13" s="69" t="s">
        <v>112</v>
      </c>
      <c r="D13" s="12" t="s">
        <v>21</v>
      </c>
      <c r="E13" s="36">
        <v>8</v>
      </c>
      <c r="F13" s="12">
        <v>663</v>
      </c>
      <c r="G13" s="36">
        <f t="shared" si="0"/>
        <v>338</v>
      </c>
      <c r="H13" s="12">
        <v>338</v>
      </c>
      <c r="I13" s="12"/>
      <c r="J13" s="35">
        <f t="shared" si="1"/>
        <v>50.980392156862742</v>
      </c>
      <c r="K13" s="24"/>
    </row>
    <row r="14" spans="1:11" ht="21.95" customHeight="1">
      <c r="A14" s="71">
        <v>44855</v>
      </c>
      <c r="B14" s="72" t="s">
        <v>110</v>
      </c>
      <c r="C14" s="72" t="s">
        <v>111</v>
      </c>
      <c r="D14" s="36" t="s">
        <v>21</v>
      </c>
      <c r="E14" s="36">
        <v>8</v>
      </c>
      <c r="F14" s="36">
        <v>400</v>
      </c>
      <c r="G14" s="36">
        <f t="shared" ref="G14:G31" si="2">SUM(H14+I14)</f>
        <v>120</v>
      </c>
      <c r="H14" s="36">
        <v>120</v>
      </c>
      <c r="I14" s="36"/>
      <c r="J14" s="73">
        <f t="shared" ref="J14:J31" si="3">H14/F14*100</f>
        <v>30</v>
      </c>
      <c r="K14" s="24"/>
    </row>
    <row r="15" spans="1:11" ht="21.95" customHeight="1">
      <c r="A15" s="71">
        <v>44858</v>
      </c>
      <c r="B15" s="72" t="s">
        <v>112</v>
      </c>
      <c r="C15" s="72" t="s">
        <v>113</v>
      </c>
      <c r="D15" s="36" t="s">
        <v>21</v>
      </c>
      <c r="E15" s="36">
        <v>8</v>
      </c>
      <c r="F15" s="36">
        <v>544</v>
      </c>
      <c r="G15" s="36">
        <f t="shared" si="2"/>
        <v>320</v>
      </c>
      <c r="H15" s="36">
        <v>320</v>
      </c>
      <c r="I15" s="36"/>
      <c r="J15" s="73">
        <f t="shared" si="3"/>
        <v>58.82352941176471</v>
      </c>
      <c r="K15" s="24"/>
    </row>
    <row r="16" spans="1:11" ht="21.95" customHeight="1">
      <c r="A16" s="71">
        <v>44859</v>
      </c>
      <c r="B16" s="72" t="s">
        <v>112</v>
      </c>
      <c r="C16" s="72" t="s">
        <v>113</v>
      </c>
      <c r="D16" s="36" t="s">
        <v>21</v>
      </c>
      <c r="E16" s="36">
        <v>8</v>
      </c>
      <c r="F16" s="36">
        <v>544</v>
      </c>
      <c r="G16" s="36">
        <f t="shared" si="2"/>
        <v>320</v>
      </c>
      <c r="H16" s="36">
        <v>320</v>
      </c>
      <c r="I16" s="36"/>
      <c r="J16" s="73">
        <f t="shared" si="3"/>
        <v>58.82352941176471</v>
      </c>
      <c r="K16" s="24"/>
    </row>
    <row r="17" spans="1:11" ht="21.95" customHeight="1">
      <c r="A17" s="71">
        <v>44860</v>
      </c>
      <c r="B17" s="72" t="s">
        <v>114</v>
      </c>
      <c r="C17" s="72" t="s">
        <v>97</v>
      </c>
      <c r="D17" s="36" t="s">
        <v>21</v>
      </c>
      <c r="E17" s="36">
        <v>8</v>
      </c>
      <c r="F17" s="36">
        <v>456</v>
      </c>
      <c r="G17" s="36">
        <f t="shared" si="2"/>
        <v>304</v>
      </c>
      <c r="H17" s="36">
        <v>304</v>
      </c>
      <c r="I17" s="36"/>
      <c r="J17" s="73">
        <f t="shared" si="3"/>
        <v>66.666666666666657</v>
      </c>
      <c r="K17" s="24"/>
    </row>
    <row r="18" spans="1:11" ht="21.95" customHeight="1">
      <c r="A18" s="71">
        <v>44861</v>
      </c>
      <c r="B18" s="72" t="s">
        <v>114</v>
      </c>
      <c r="C18" s="72" t="s">
        <v>97</v>
      </c>
      <c r="D18" s="36" t="s">
        <v>21</v>
      </c>
      <c r="E18" s="36">
        <v>8</v>
      </c>
      <c r="F18" s="36">
        <v>456</v>
      </c>
      <c r="G18" s="36">
        <f t="shared" si="2"/>
        <v>344</v>
      </c>
      <c r="H18" s="36">
        <v>344</v>
      </c>
      <c r="I18" s="36"/>
      <c r="J18" s="73">
        <f t="shared" si="3"/>
        <v>75.438596491228068</v>
      </c>
      <c r="K18" s="24"/>
    </row>
    <row r="19" spans="1:11" ht="21.95" customHeight="1">
      <c r="A19" s="71">
        <v>44862</v>
      </c>
      <c r="B19" s="72" t="s">
        <v>114</v>
      </c>
      <c r="C19" s="72" t="s">
        <v>97</v>
      </c>
      <c r="D19" s="36" t="s">
        <v>21</v>
      </c>
      <c r="E19" s="36">
        <v>8</v>
      </c>
      <c r="F19" s="36">
        <v>456</v>
      </c>
      <c r="G19" s="36">
        <f t="shared" si="2"/>
        <v>280</v>
      </c>
      <c r="H19" s="36">
        <v>280</v>
      </c>
      <c r="I19" s="36"/>
      <c r="J19" s="73">
        <f t="shared" si="3"/>
        <v>61.403508771929829</v>
      </c>
      <c r="K19" s="24"/>
    </row>
    <row r="20" spans="1:11" ht="21.95" customHeight="1">
      <c r="A20" s="28">
        <v>44865</v>
      </c>
      <c r="B20" s="72" t="s">
        <v>114</v>
      </c>
      <c r="C20" s="72" t="s">
        <v>97</v>
      </c>
      <c r="D20" s="36" t="s">
        <v>21</v>
      </c>
      <c r="E20" s="36">
        <v>8</v>
      </c>
      <c r="F20" s="36">
        <v>456</v>
      </c>
      <c r="G20" s="36">
        <f t="shared" si="2"/>
        <v>280</v>
      </c>
      <c r="H20" s="36">
        <v>280</v>
      </c>
      <c r="I20" s="36"/>
      <c r="J20" s="73">
        <f t="shared" si="3"/>
        <v>61.403508771929829</v>
      </c>
      <c r="K20" s="24"/>
    </row>
    <row r="21" spans="1:11" ht="21.95" customHeight="1">
      <c r="A21" s="28">
        <v>44866</v>
      </c>
      <c r="B21" s="69" t="s">
        <v>114</v>
      </c>
      <c r="C21" s="69" t="s">
        <v>97</v>
      </c>
      <c r="D21" s="69" t="s">
        <v>21</v>
      </c>
      <c r="E21" s="12">
        <v>8</v>
      </c>
      <c r="F21" s="12">
        <v>456</v>
      </c>
      <c r="G21" s="12">
        <f t="shared" si="2"/>
        <v>352</v>
      </c>
      <c r="H21" s="12">
        <v>352</v>
      </c>
      <c r="I21" s="12"/>
      <c r="J21" s="35">
        <f t="shared" si="3"/>
        <v>77.192982456140342</v>
      </c>
      <c r="K21" s="24"/>
    </row>
    <row r="22" spans="1:11" ht="21.95" customHeight="1">
      <c r="A22" s="28">
        <v>44867</v>
      </c>
      <c r="B22" s="69" t="s">
        <v>114</v>
      </c>
      <c r="C22" s="69" t="s">
        <v>97</v>
      </c>
      <c r="D22" s="69" t="s">
        <v>21</v>
      </c>
      <c r="E22" s="12">
        <v>8</v>
      </c>
      <c r="F22" s="12">
        <v>456</v>
      </c>
      <c r="G22" s="12">
        <f t="shared" si="2"/>
        <v>360</v>
      </c>
      <c r="H22" s="12">
        <v>360</v>
      </c>
      <c r="I22" s="12"/>
      <c r="J22" s="35">
        <f t="shared" si="3"/>
        <v>78.94736842105263</v>
      </c>
      <c r="K22" s="24"/>
    </row>
    <row r="23" spans="1:11" ht="21.95" customHeight="1">
      <c r="A23" s="28">
        <v>44868</v>
      </c>
      <c r="B23" s="69" t="s">
        <v>114</v>
      </c>
      <c r="C23" s="69" t="s">
        <v>97</v>
      </c>
      <c r="D23" s="69" t="s">
        <v>21</v>
      </c>
      <c r="E23" s="12">
        <v>8</v>
      </c>
      <c r="F23" s="12">
        <v>456</v>
      </c>
      <c r="G23" s="12">
        <f t="shared" si="2"/>
        <v>360</v>
      </c>
      <c r="H23" s="12">
        <v>360</v>
      </c>
      <c r="I23" s="12"/>
      <c r="J23" s="35">
        <f t="shared" si="3"/>
        <v>78.94736842105263</v>
      </c>
      <c r="K23" s="24"/>
    </row>
    <row r="24" spans="1:11" ht="21.95" customHeight="1">
      <c r="A24" s="28">
        <v>44869</v>
      </c>
      <c r="B24" s="69" t="s">
        <v>114</v>
      </c>
      <c r="C24" s="69" t="s">
        <v>97</v>
      </c>
      <c r="D24" s="69" t="s">
        <v>21</v>
      </c>
      <c r="E24" s="12">
        <v>8</v>
      </c>
      <c r="F24" s="12">
        <v>456</v>
      </c>
      <c r="G24" s="12">
        <f t="shared" si="2"/>
        <v>361</v>
      </c>
      <c r="H24" s="12">
        <v>361</v>
      </c>
      <c r="I24" s="12"/>
      <c r="J24" s="35">
        <f t="shared" si="3"/>
        <v>79.166666666666657</v>
      </c>
      <c r="K24" s="24"/>
    </row>
    <row r="25" spans="1:11" ht="21.95" customHeight="1">
      <c r="A25" s="29">
        <v>44872</v>
      </c>
      <c r="B25" s="69" t="s">
        <v>114</v>
      </c>
      <c r="C25" s="69" t="s">
        <v>99</v>
      </c>
      <c r="D25" s="69" t="s">
        <v>21</v>
      </c>
      <c r="E25" s="12">
        <v>8</v>
      </c>
      <c r="F25" s="12">
        <v>488</v>
      </c>
      <c r="G25" s="36">
        <f t="shared" si="2"/>
        <v>400</v>
      </c>
      <c r="H25" s="36">
        <v>400</v>
      </c>
      <c r="I25" s="36"/>
      <c r="J25" s="35">
        <f t="shared" si="3"/>
        <v>81.967213114754102</v>
      </c>
      <c r="K25" s="24"/>
    </row>
    <row r="26" spans="1:11" ht="21.95" customHeight="1">
      <c r="A26" s="29">
        <v>44873</v>
      </c>
      <c r="B26" s="69" t="s">
        <v>114</v>
      </c>
      <c r="C26" s="69" t="s">
        <v>100</v>
      </c>
      <c r="D26" s="69" t="s">
        <v>21</v>
      </c>
      <c r="E26" s="12">
        <v>8</v>
      </c>
      <c r="F26" s="12">
        <v>664</v>
      </c>
      <c r="G26" s="12">
        <f t="shared" si="2"/>
        <v>664</v>
      </c>
      <c r="H26" s="12">
        <v>664</v>
      </c>
      <c r="I26" s="12"/>
      <c r="J26" s="12">
        <f t="shared" si="3"/>
        <v>100</v>
      </c>
      <c r="K26" s="24"/>
    </row>
    <row r="27" spans="1:11" ht="21.95" customHeight="1">
      <c r="A27" s="29">
        <v>44874</v>
      </c>
      <c r="B27" s="69" t="s">
        <v>114</v>
      </c>
      <c r="C27" s="69" t="s">
        <v>100</v>
      </c>
      <c r="D27" s="69" t="s">
        <v>21</v>
      </c>
      <c r="E27" s="12">
        <v>8</v>
      </c>
      <c r="F27" s="12">
        <v>664</v>
      </c>
      <c r="G27" s="12">
        <f t="shared" si="2"/>
        <v>664</v>
      </c>
      <c r="H27" s="12">
        <v>664</v>
      </c>
      <c r="I27" s="12"/>
      <c r="J27" s="12">
        <f t="shared" si="3"/>
        <v>100</v>
      </c>
      <c r="K27" s="24"/>
    </row>
    <row r="28" spans="1:11" ht="21.95" customHeight="1">
      <c r="A28" s="29">
        <v>44875</v>
      </c>
      <c r="B28" s="69" t="s">
        <v>114</v>
      </c>
      <c r="C28" s="69" t="s">
        <v>100</v>
      </c>
      <c r="D28" s="69" t="s">
        <v>21</v>
      </c>
      <c r="E28" s="12">
        <v>8</v>
      </c>
      <c r="F28" s="12">
        <v>664</v>
      </c>
      <c r="G28" s="12">
        <f t="shared" si="2"/>
        <v>664</v>
      </c>
      <c r="H28" s="12">
        <v>664</v>
      </c>
      <c r="I28" s="12"/>
      <c r="J28" s="35">
        <f t="shared" si="3"/>
        <v>100</v>
      </c>
      <c r="K28" s="24"/>
    </row>
    <row r="29" spans="1:11" ht="21.95" customHeight="1">
      <c r="A29" s="29">
        <v>44876</v>
      </c>
      <c r="B29" s="69" t="s">
        <v>114</v>
      </c>
      <c r="C29" s="69" t="s">
        <v>100</v>
      </c>
      <c r="D29" s="69" t="s">
        <v>21</v>
      </c>
      <c r="E29" s="12">
        <v>8</v>
      </c>
      <c r="F29" s="12">
        <v>664</v>
      </c>
      <c r="G29" s="12">
        <f t="shared" si="2"/>
        <v>664</v>
      </c>
      <c r="H29" s="12">
        <v>664</v>
      </c>
      <c r="I29" s="12"/>
      <c r="J29" s="35">
        <f t="shared" si="3"/>
        <v>100</v>
      </c>
      <c r="K29" s="24"/>
    </row>
    <row r="30" spans="1:11" ht="21.95" customHeight="1">
      <c r="A30" s="29">
        <v>44879</v>
      </c>
      <c r="B30" s="69" t="s">
        <v>114</v>
      </c>
      <c r="C30" s="69" t="s">
        <v>100</v>
      </c>
      <c r="D30" s="69" t="s">
        <v>21</v>
      </c>
      <c r="E30" s="12">
        <v>8</v>
      </c>
      <c r="F30" s="12">
        <v>664</v>
      </c>
      <c r="G30" s="12">
        <f t="shared" si="2"/>
        <v>664</v>
      </c>
      <c r="H30" s="12">
        <v>664</v>
      </c>
      <c r="I30" s="12"/>
      <c r="J30" s="35">
        <f t="shared" si="3"/>
        <v>100</v>
      </c>
      <c r="K30" s="24"/>
    </row>
    <row r="31" spans="1:11" ht="21.95" customHeight="1">
      <c r="A31" s="29">
        <v>44880</v>
      </c>
      <c r="B31" s="69" t="s">
        <v>114</v>
      </c>
      <c r="C31" s="69" t="s">
        <v>100</v>
      </c>
      <c r="D31" s="69" t="s">
        <v>21</v>
      </c>
      <c r="E31" s="12">
        <v>8</v>
      </c>
      <c r="F31" s="12">
        <v>664</v>
      </c>
      <c r="G31" s="12">
        <f t="shared" si="2"/>
        <v>664</v>
      </c>
      <c r="H31" s="12">
        <v>664</v>
      </c>
      <c r="I31" s="12"/>
      <c r="J31" s="35">
        <f t="shared" si="3"/>
        <v>100</v>
      </c>
      <c r="K31" s="24"/>
    </row>
    <row r="32" spans="1:11" ht="21.95" customHeight="1">
      <c r="A32" s="32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f>COUNT(A10:A47)</f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12260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9137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>
        <f>SUM(J10:J47)</f>
        <v>1612.7025072324013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f>COUNTA(B10:B47)</f>
        <v>22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>
        <f>C51/C52</f>
        <v>73.304659419654612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20" zoomScale="80" zoomScaleNormal="80" workbookViewId="0">
      <selection activeCell="A3" sqref="A3"/>
    </sheetView>
  </sheetViews>
  <sheetFormatPr defaultColWidth="9" defaultRowHeight="15.75"/>
  <cols>
    <col min="1" max="1" width="10.37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35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69" t="s">
        <v>122</v>
      </c>
      <c r="C10" s="69" t="s">
        <v>123</v>
      </c>
      <c r="D10" s="69" t="s">
        <v>32</v>
      </c>
      <c r="E10" s="12">
        <v>8</v>
      </c>
      <c r="F10" s="38">
        <v>3000</v>
      </c>
      <c r="G10" s="38">
        <f>SUM(H10+I10)</f>
        <v>1400</v>
      </c>
      <c r="H10" s="38">
        <v>1400</v>
      </c>
      <c r="I10" s="12"/>
      <c r="J10" s="60">
        <f t="shared" ref="J10:J25" si="0">H10/F10*100</f>
        <v>46.666666666666664</v>
      </c>
      <c r="K10" s="12"/>
    </row>
    <row r="11" spans="1:11" ht="21.95" customHeight="1">
      <c r="A11" s="28">
        <v>44852</v>
      </c>
      <c r="B11" s="69" t="s">
        <v>122</v>
      </c>
      <c r="C11" s="69" t="s">
        <v>123</v>
      </c>
      <c r="D11" s="69" t="s">
        <v>32</v>
      </c>
      <c r="E11" s="12">
        <v>8</v>
      </c>
      <c r="F11" s="38">
        <v>3000</v>
      </c>
      <c r="G11" s="38">
        <f t="shared" ref="G11:G25" si="1">SUM(H11+I11)</f>
        <v>1400</v>
      </c>
      <c r="H11" s="38">
        <v>1400</v>
      </c>
      <c r="I11" s="12"/>
      <c r="J11" s="60">
        <f t="shared" si="0"/>
        <v>46.666666666666664</v>
      </c>
      <c r="K11" s="12"/>
    </row>
    <row r="12" spans="1:11" ht="21.95" customHeight="1">
      <c r="A12" s="28">
        <v>44853</v>
      </c>
      <c r="B12" s="69" t="s">
        <v>122</v>
      </c>
      <c r="C12" s="69" t="s">
        <v>123</v>
      </c>
      <c r="D12" s="69" t="s">
        <v>32</v>
      </c>
      <c r="E12" s="12">
        <v>8</v>
      </c>
      <c r="F12" s="38">
        <v>3000</v>
      </c>
      <c r="G12" s="38">
        <f t="shared" si="1"/>
        <v>1400</v>
      </c>
      <c r="H12" s="38">
        <v>1400</v>
      </c>
      <c r="I12" s="12"/>
      <c r="J12" s="60">
        <f t="shared" si="0"/>
        <v>46.666666666666664</v>
      </c>
      <c r="K12" s="12"/>
    </row>
    <row r="13" spans="1:11" ht="21.95" customHeight="1">
      <c r="A13" s="28">
        <v>44854</v>
      </c>
      <c r="B13" s="69" t="s">
        <v>122</v>
      </c>
      <c r="C13" s="69" t="s">
        <v>123</v>
      </c>
      <c r="D13" s="69" t="s">
        <v>32</v>
      </c>
      <c r="E13" s="12">
        <v>8</v>
      </c>
      <c r="F13" s="38">
        <v>3000</v>
      </c>
      <c r="G13" s="38">
        <f t="shared" si="1"/>
        <v>1400</v>
      </c>
      <c r="H13" s="38">
        <v>1400</v>
      </c>
      <c r="I13" s="12"/>
      <c r="J13" s="60">
        <f t="shared" si="0"/>
        <v>46.666666666666664</v>
      </c>
      <c r="K13" s="12"/>
    </row>
    <row r="14" spans="1:11" ht="21.95" customHeight="1">
      <c r="A14" s="71">
        <v>44855</v>
      </c>
      <c r="B14" s="69" t="s">
        <v>122</v>
      </c>
      <c r="C14" s="69" t="s">
        <v>123</v>
      </c>
      <c r="D14" s="69" t="s">
        <v>32</v>
      </c>
      <c r="E14" s="12">
        <v>8</v>
      </c>
      <c r="F14" s="38">
        <v>3000</v>
      </c>
      <c r="G14" s="38">
        <f t="shared" si="1"/>
        <v>1400</v>
      </c>
      <c r="H14" s="38">
        <v>1400</v>
      </c>
      <c r="I14" s="12"/>
      <c r="J14" s="60">
        <f t="shared" si="0"/>
        <v>46.666666666666664</v>
      </c>
      <c r="K14" s="12"/>
    </row>
    <row r="15" spans="1:11" ht="21.95" customHeight="1">
      <c r="A15" s="71">
        <v>44858</v>
      </c>
      <c r="B15" s="69" t="s">
        <v>122</v>
      </c>
      <c r="C15" s="69" t="s">
        <v>123</v>
      </c>
      <c r="D15" s="69" t="s">
        <v>32</v>
      </c>
      <c r="E15" s="12">
        <v>8</v>
      </c>
      <c r="F15" s="38">
        <v>3000</v>
      </c>
      <c r="G15" s="38">
        <f t="shared" si="1"/>
        <v>1400</v>
      </c>
      <c r="H15" s="38">
        <v>1400</v>
      </c>
      <c r="I15" s="12"/>
      <c r="J15" s="60">
        <f t="shared" si="0"/>
        <v>46.666666666666664</v>
      </c>
      <c r="K15" s="12"/>
    </row>
    <row r="16" spans="1:11" ht="21.95" customHeight="1">
      <c r="A16" s="71">
        <v>44859</v>
      </c>
      <c r="B16" s="69" t="s">
        <v>122</v>
      </c>
      <c r="C16" s="69" t="s">
        <v>123</v>
      </c>
      <c r="D16" s="69" t="s">
        <v>32</v>
      </c>
      <c r="E16" s="12">
        <v>8</v>
      </c>
      <c r="F16" s="38">
        <v>3000</v>
      </c>
      <c r="G16" s="38">
        <f t="shared" si="1"/>
        <v>1400</v>
      </c>
      <c r="H16" s="38">
        <v>1400</v>
      </c>
      <c r="I16" s="12"/>
      <c r="J16" s="60">
        <f t="shared" si="0"/>
        <v>46.666666666666664</v>
      </c>
      <c r="K16" s="12"/>
    </row>
    <row r="17" spans="1:11" ht="21.95" customHeight="1">
      <c r="A17" s="71">
        <v>44860</v>
      </c>
      <c r="B17" s="69" t="s">
        <v>122</v>
      </c>
      <c r="C17" s="69" t="s">
        <v>123</v>
      </c>
      <c r="D17" s="69" t="s">
        <v>32</v>
      </c>
      <c r="E17" s="12">
        <v>8</v>
      </c>
      <c r="F17" s="38">
        <v>3000</v>
      </c>
      <c r="G17" s="38">
        <f t="shared" si="1"/>
        <v>1400</v>
      </c>
      <c r="H17" s="38">
        <v>1400</v>
      </c>
      <c r="I17" s="12"/>
      <c r="J17" s="60">
        <f t="shared" si="0"/>
        <v>46.666666666666664</v>
      </c>
      <c r="K17" s="12"/>
    </row>
    <row r="18" spans="1:11" ht="21.95" customHeight="1">
      <c r="A18" s="71">
        <v>44861</v>
      </c>
      <c r="B18" s="69" t="s">
        <v>122</v>
      </c>
      <c r="C18" s="69" t="s">
        <v>123</v>
      </c>
      <c r="D18" s="69" t="s">
        <v>32</v>
      </c>
      <c r="E18" s="12">
        <v>8</v>
      </c>
      <c r="F18" s="38">
        <v>3000</v>
      </c>
      <c r="G18" s="38">
        <f t="shared" si="1"/>
        <v>1400</v>
      </c>
      <c r="H18" s="38">
        <v>1400</v>
      </c>
      <c r="I18" s="12"/>
      <c r="J18" s="60">
        <f t="shared" si="0"/>
        <v>46.666666666666664</v>
      </c>
      <c r="K18" s="12"/>
    </row>
    <row r="19" spans="1:11" ht="21.95" customHeight="1">
      <c r="A19" s="71">
        <v>44862</v>
      </c>
      <c r="B19" s="69" t="s">
        <v>122</v>
      </c>
      <c r="C19" s="69" t="s">
        <v>123</v>
      </c>
      <c r="D19" s="69" t="s">
        <v>32</v>
      </c>
      <c r="E19" s="12">
        <v>8</v>
      </c>
      <c r="F19" s="38">
        <v>3000</v>
      </c>
      <c r="G19" s="38">
        <f t="shared" si="1"/>
        <v>1400</v>
      </c>
      <c r="H19" s="38">
        <v>1400</v>
      </c>
      <c r="I19" s="12"/>
      <c r="J19" s="60">
        <f t="shared" si="0"/>
        <v>46.666666666666664</v>
      </c>
      <c r="K19" s="12"/>
    </row>
    <row r="20" spans="1:11" ht="21.95" customHeight="1">
      <c r="A20" s="28">
        <v>44865</v>
      </c>
      <c r="B20" s="69" t="s">
        <v>122</v>
      </c>
      <c r="C20" s="69" t="s">
        <v>123</v>
      </c>
      <c r="D20" s="69" t="s">
        <v>32</v>
      </c>
      <c r="E20" s="12">
        <v>8</v>
      </c>
      <c r="F20" s="38">
        <v>3000</v>
      </c>
      <c r="G20" s="38">
        <f t="shared" si="1"/>
        <v>1400</v>
      </c>
      <c r="H20" s="38">
        <v>1400</v>
      </c>
      <c r="I20" s="12"/>
      <c r="J20" s="60">
        <f t="shared" si="0"/>
        <v>46.666666666666664</v>
      </c>
      <c r="K20" s="12"/>
    </row>
    <row r="21" spans="1:11" ht="21.95" customHeight="1">
      <c r="A21" s="28">
        <v>44866</v>
      </c>
      <c r="B21" s="69" t="s">
        <v>122</v>
      </c>
      <c r="C21" s="69" t="s">
        <v>123</v>
      </c>
      <c r="D21" s="69" t="s">
        <v>32</v>
      </c>
      <c r="E21" s="12">
        <v>8</v>
      </c>
      <c r="F21" s="38">
        <v>3000</v>
      </c>
      <c r="G21" s="38">
        <f t="shared" si="1"/>
        <v>1400</v>
      </c>
      <c r="H21" s="38">
        <v>1400</v>
      </c>
      <c r="I21" s="12"/>
      <c r="J21" s="60">
        <f t="shared" si="0"/>
        <v>46.666666666666664</v>
      </c>
      <c r="K21" s="12"/>
    </row>
    <row r="22" spans="1:11" ht="21.95" customHeight="1">
      <c r="A22" s="28">
        <v>44867</v>
      </c>
      <c r="B22" s="69" t="s">
        <v>122</v>
      </c>
      <c r="C22" s="69" t="s">
        <v>123</v>
      </c>
      <c r="D22" s="69" t="s">
        <v>32</v>
      </c>
      <c r="E22" s="12">
        <v>8</v>
      </c>
      <c r="F22" s="38">
        <v>3000</v>
      </c>
      <c r="G22" s="38">
        <f t="shared" si="1"/>
        <v>1400</v>
      </c>
      <c r="H22" s="38">
        <v>1400</v>
      </c>
      <c r="I22" s="12"/>
      <c r="J22" s="60">
        <f t="shared" si="0"/>
        <v>46.666666666666664</v>
      </c>
      <c r="K22" s="12"/>
    </row>
    <row r="23" spans="1:11" ht="21.95" customHeight="1">
      <c r="A23" s="28">
        <v>44868</v>
      </c>
      <c r="B23" s="69" t="s">
        <v>122</v>
      </c>
      <c r="C23" s="69" t="s">
        <v>106</v>
      </c>
      <c r="D23" s="69" t="s">
        <v>32</v>
      </c>
      <c r="E23" s="12">
        <v>4</v>
      </c>
      <c r="F23" s="38">
        <v>1500</v>
      </c>
      <c r="G23" s="38">
        <f t="shared" si="1"/>
        <v>600</v>
      </c>
      <c r="H23" s="38">
        <v>600</v>
      </c>
      <c r="I23" s="12"/>
      <c r="J23" s="60">
        <f t="shared" si="0"/>
        <v>40</v>
      </c>
      <c r="K23" s="12"/>
    </row>
    <row r="24" spans="1:11" ht="21.95" customHeight="1">
      <c r="A24" s="36"/>
      <c r="B24" s="72" t="s">
        <v>154</v>
      </c>
      <c r="C24" s="72" t="s">
        <v>155</v>
      </c>
      <c r="D24" s="72" t="s">
        <v>32</v>
      </c>
      <c r="E24" s="36">
        <v>4</v>
      </c>
      <c r="F24" s="36">
        <v>1500</v>
      </c>
      <c r="G24" s="38">
        <f t="shared" si="1"/>
        <v>200</v>
      </c>
      <c r="H24" s="36">
        <v>200</v>
      </c>
      <c r="I24" s="36"/>
      <c r="J24" s="60">
        <f t="shared" si="0"/>
        <v>13.333333333333334</v>
      </c>
      <c r="K24" s="12"/>
    </row>
    <row r="25" spans="1:11" ht="21.95" customHeight="1">
      <c r="A25" s="28">
        <v>44869</v>
      </c>
      <c r="B25" s="69" t="s">
        <v>122</v>
      </c>
      <c r="C25" s="69" t="s">
        <v>123</v>
      </c>
      <c r="D25" s="69" t="s">
        <v>32</v>
      </c>
      <c r="E25" s="12">
        <v>8</v>
      </c>
      <c r="F25" s="38">
        <v>3000</v>
      </c>
      <c r="G25" s="38">
        <f t="shared" si="1"/>
        <v>1000</v>
      </c>
      <c r="H25" s="38">
        <v>1000</v>
      </c>
      <c r="I25" s="12"/>
      <c r="J25" s="60">
        <f t="shared" si="0"/>
        <v>33.333333333333329</v>
      </c>
      <c r="K25" s="12"/>
    </row>
    <row r="26" spans="1:11" ht="21.95" customHeight="1">
      <c r="A26" s="28">
        <v>44872</v>
      </c>
      <c r="B26" s="69" t="s">
        <v>122</v>
      </c>
      <c r="C26" s="69" t="s">
        <v>123</v>
      </c>
      <c r="D26" s="69" t="s">
        <v>32</v>
      </c>
      <c r="E26" s="12">
        <v>4</v>
      </c>
      <c r="F26" s="38">
        <v>1500</v>
      </c>
      <c r="G26" s="38">
        <f t="shared" ref="G26:G32" si="2">SUM(H26+I26)</f>
        <v>500</v>
      </c>
      <c r="H26" s="38">
        <v>500</v>
      </c>
      <c r="I26" s="12"/>
      <c r="J26" s="60">
        <f t="shared" ref="J26:J34" si="3">H26/F26*100</f>
        <v>33.333333333333329</v>
      </c>
      <c r="K26" s="12"/>
    </row>
    <row r="27" spans="1:11" ht="21.95" customHeight="1">
      <c r="A27" s="12"/>
      <c r="B27" s="69" t="s">
        <v>124</v>
      </c>
      <c r="C27" s="69" t="s">
        <v>94</v>
      </c>
      <c r="D27" s="69" t="s">
        <v>32</v>
      </c>
      <c r="E27" s="12">
        <v>4</v>
      </c>
      <c r="F27" s="38">
        <v>1500</v>
      </c>
      <c r="G27" s="38">
        <f t="shared" si="2"/>
        <v>1000</v>
      </c>
      <c r="H27" s="38">
        <v>1000</v>
      </c>
      <c r="I27" s="12"/>
      <c r="J27" s="60">
        <f t="shared" si="3"/>
        <v>66.666666666666657</v>
      </c>
      <c r="K27" s="12"/>
    </row>
    <row r="28" spans="1:11" ht="21.95" customHeight="1">
      <c r="A28" s="28">
        <v>44873</v>
      </c>
      <c r="B28" s="69" t="s">
        <v>122</v>
      </c>
      <c r="C28" s="69" t="s">
        <v>123</v>
      </c>
      <c r="D28" s="69" t="s">
        <v>32</v>
      </c>
      <c r="E28" s="12">
        <v>8</v>
      </c>
      <c r="F28" s="38">
        <v>3000</v>
      </c>
      <c r="G28" s="38">
        <f t="shared" si="2"/>
        <v>1000</v>
      </c>
      <c r="H28" s="38">
        <v>1000</v>
      </c>
      <c r="I28" s="12"/>
      <c r="J28" s="60">
        <f t="shared" si="3"/>
        <v>33.333333333333329</v>
      </c>
      <c r="K28" s="12"/>
    </row>
    <row r="29" spans="1:11" ht="21.95" customHeight="1">
      <c r="A29" s="28">
        <v>44874</v>
      </c>
      <c r="B29" s="69" t="s">
        <v>122</v>
      </c>
      <c r="C29" s="69" t="s">
        <v>123</v>
      </c>
      <c r="D29" s="69" t="s">
        <v>32</v>
      </c>
      <c r="E29" s="12">
        <v>8</v>
      </c>
      <c r="F29" s="38">
        <v>3000</v>
      </c>
      <c r="G29" s="38">
        <f t="shared" si="2"/>
        <v>1000</v>
      </c>
      <c r="H29" s="38">
        <v>1000</v>
      </c>
      <c r="I29" s="12"/>
      <c r="J29" s="60">
        <f t="shared" si="3"/>
        <v>33.333333333333329</v>
      </c>
      <c r="K29" s="12"/>
    </row>
    <row r="30" spans="1:11" ht="21.95" customHeight="1">
      <c r="A30" s="28">
        <v>44875</v>
      </c>
      <c r="B30" s="69" t="s">
        <v>122</v>
      </c>
      <c r="C30" s="69" t="s">
        <v>123</v>
      </c>
      <c r="D30" s="69" t="s">
        <v>32</v>
      </c>
      <c r="E30" s="12">
        <v>8</v>
      </c>
      <c r="F30" s="38">
        <v>3000</v>
      </c>
      <c r="G30" s="38">
        <f t="shared" si="2"/>
        <v>1000</v>
      </c>
      <c r="H30" s="38">
        <v>1000</v>
      </c>
      <c r="I30" s="12"/>
      <c r="J30" s="60">
        <f t="shared" si="3"/>
        <v>33.333333333333329</v>
      </c>
      <c r="K30" s="12"/>
    </row>
    <row r="31" spans="1:11" ht="21.95" customHeight="1">
      <c r="A31" s="28">
        <v>44876</v>
      </c>
      <c r="B31" s="69" t="s">
        <v>122</v>
      </c>
      <c r="C31" s="69" t="s">
        <v>123</v>
      </c>
      <c r="D31" s="69" t="s">
        <v>32</v>
      </c>
      <c r="E31" s="12">
        <v>8</v>
      </c>
      <c r="F31" s="38">
        <v>3000</v>
      </c>
      <c r="G31" s="38">
        <f t="shared" si="2"/>
        <v>1000</v>
      </c>
      <c r="H31" s="38">
        <v>1000</v>
      </c>
      <c r="I31" s="12"/>
      <c r="J31" s="60">
        <f t="shared" si="3"/>
        <v>33.333333333333329</v>
      </c>
      <c r="K31" s="12"/>
    </row>
    <row r="32" spans="1:11" ht="21.95" customHeight="1">
      <c r="A32" s="28">
        <v>44879</v>
      </c>
      <c r="B32" s="69" t="s">
        <v>122</v>
      </c>
      <c r="C32" s="69" t="s">
        <v>123</v>
      </c>
      <c r="D32" s="69" t="s">
        <v>32</v>
      </c>
      <c r="E32" s="12">
        <v>8</v>
      </c>
      <c r="F32" s="38">
        <v>3000</v>
      </c>
      <c r="G32" s="38">
        <f t="shared" si="2"/>
        <v>1500</v>
      </c>
      <c r="H32" s="38">
        <v>1500</v>
      </c>
      <c r="I32" s="12"/>
      <c r="J32" s="60">
        <f t="shared" si="3"/>
        <v>50</v>
      </c>
      <c r="K32" s="12"/>
    </row>
    <row r="33" spans="1:11" ht="21.95" customHeight="1">
      <c r="A33" s="28">
        <v>44880</v>
      </c>
      <c r="B33" s="69" t="s">
        <v>122</v>
      </c>
      <c r="C33" s="69" t="s">
        <v>106</v>
      </c>
      <c r="D33" s="69" t="s">
        <v>32</v>
      </c>
      <c r="E33" s="12">
        <v>7</v>
      </c>
      <c r="F33" s="38">
        <v>2625</v>
      </c>
      <c r="G33" s="38">
        <f t="shared" ref="G33:G34" si="4">SUM(H33+I33)</f>
        <v>1600</v>
      </c>
      <c r="H33" s="12">
        <v>1600</v>
      </c>
      <c r="I33" s="12"/>
      <c r="J33" s="60">
        <f t="shared" si="3"/>
        <v>60.952380952380956</v>
      </c>
      <c r="K33" s="12"/>
    </row>
    <row r="34" spans="1:11" ht="21.95" customHeight="1">
      <c r="A34" s="30"/>
      <c r="B34" s="69" t="s">
        <v>124</v>
      </c>
      <c r="C34" s="69" t="s">
        <v>94</v>
      </c>
      <c r="D34" s="69" t="s">
        <v>32</v>
      </c>
      <c r="E34" s="12">
        <v>1</v>
      </c>
      <c r="F34" s="38">
        <v>375</v>
      </c>
      <c r="G34" s="38">
        <f t="shared" si="4"/>
        <v>380</v>
      </c>
      <c r="H34" s="12">
        <v>380</v>
      </c>
      <c r="I34" s="12"/>
      <c r="J34" s="60">
        <f t="shared" si="3"/>
        <v>101.33333333333334</v>
      </c>
      <c r="K34" s="12"/>
    </row>
    <row r="35" spans="1:11" ht="21.95" customHeight="1">
      <c r="A35" s="11"/>
      <c r="B35" s="12"/>
      <c r="C35" s="12"/>
      <c r="D35" s="12"/>
      <c r="E35" s="12"/>
      <c r="F35" s="38"/>
      <c r="G35" s="38"/>
      <c r="H35" s="12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12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38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12"/>
      <c r="H39" s="12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12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12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12"/>
      <c r="H45" s="12"/>
      <c r="I45" s="12"/>
      <c r="J45" s="35"/>
      <c r="K45" s="24"/>
    </row>
    <row r="46" spans="1:11" ht="21.95" customHeight="1">
      <c r="A46" s="43"/>
      <c r="B46" s="12"/>
      <c r="C46" s="12"/>
      <c r="D46" s="12"/>
      <c r="E46" s="12"/>
      <c r="F46" s="38"/>
      <c r="G46" s="46"/>
      <c r="H46" s="46"/>
      <c r="I46" s="44"/>
      <c r="J46" s="35"/>
      <c r="K46" s="24"/>
    </row>
    <row r="47" spans="1:11" ht="21.95" customHeight="1">
      <c r="A47" s="44"/>
      <c r="B47" s="12"/>
      <c r="C47" s="12"/>
      <c r="D47" s="12"/>
      <c r="E47" s="12"/>
      <c r="F47" s="38"/>
      <c r="G47" s="44"/>
      <c r="H47" s="44"/>
      <c r="I47" s="44"/>
      <c r="J47" s="35"/>
      <c r="K47" s="24"/>
    </row>
    <row r="48" spans="1:11" ht="21" customHeight="1">
      <c r="A48" s="43"/>
      <c r="B48" s="12"/>
      <c r="C48" s="12"/>
      <c r="D48" s="12"/>
      <c r="E48" s="12"/>
      <c r="F48" s="46"/>
      <c r="G48" s="44"/>
      <c r="H48" s="44"/>
      <c r="I48" s="44"/>
      <c r="J48" s="35"/>
      <c r="K48" s="52"/>
    </row>
    <row r="49" spans="1:11" ht="21" customHeight="1">
      <c r="A49" s="44"/>
      <c r="B49" s="12"/>
      <c r="C49" s="12"/>
      <c r="D49" s="12"/>
      <c r="E49" s="12"/>
      <c r="F49" s="38"/>
      <c r="G49" s="44"/>
      <c r="H49" s="44"/>
      <c r="I49" s="44"/>
      <c r="J49" s="35"/>
      <c r="K49" s="12"/>
    </row>
    <row r="50" spans="1:11" ht="21" customHeight="1">
      <c r="A50" s="43"/>
      <c r="B50" s="12"/>
      <c r="C50" s="12"/>
      <c r="D50" s="12"/>
      <c r="E50" s="12"/>
      <c r="F50" s="46"/>
      <c r="G50" s="46"/>
      <c r="H50" s="46"/>
      <c r="I50" s="44"/>
      <c r="J50" s="35"/>
      <c r="K50" s="12"/>
    </row>
    <row r="51" spans="1:11" ht="21" customHeight="1">
      <c r="A51" s="47"/>
      <c r="B51" s="12"/>
      <c r="C51" s="12"/>
      <c r="D51" s="12"/>
      <c r="E51" s="12"/>
      <c r="F51" s="46"/>
      <c r="G51" s="46"/>
      <c r="H51" s="46"/>
      <c r="I51" s="44"/>
      <c r="J51" s="35"/>
      <c r="K51" s="53"/>
    </row>
    <row r="52" spans="1:11" ht="21" customHeight="1">
      <c r="A52" s="43"/>
      <c r="B52" s="12"/>
      <c r="C52" s="12"/>
      <c r="D52" s="12"/>
      <c r="E52" s="12"/>
      <c r="F52" s="46"/>
      <c r="G52" s="46"/>
      <c r="H52" s="46"/>
      <c r="I52" s="44"/>
      <c r="J52" s="35"/>
      <c r="K52" s="53"/>
    </row>
    <row r="53" spans="1:11" ht="21" customHeight="1">
      <c r="A53" s="47"/>
      <c r="B53" s="47"/>
      <c r="C53" s="47"/>
      <c r="D53" s="47"/>
      <c r="E53" s="47"/>
      <c r="F53" s="47"/>
      <c r="G53" s="47"/>
      <c r="H53" s="47"/>
      <c r="I53" s="47"/>
      <c r="J53" s="35"/>
      <c r="K53" s="53"/>
    </row>
    <row r="54" spans="1:11" ht="21" customHeight="1">
      <c r="A54" s="47"/>
      <c r="B54" s="47"/>
      <c r="C54" s="47"/>
      <c r="D54" s="47"/>
      <c r="E54" s="47"/>
      <c r="F54" s="48"/>
      <c r="G54" s="47"/>
      <c r="H54" s="47"/>
      <c r="I54" s="47"/>
      <c r="J54" s="35"/>
      <c r="K54" s="53"/>
    </row>
    <row r="55" spans="1:11" ht="21" customHeight="1">
      <c r="A55" s="49"/>
      <c r="B55" s="47"/>
      <c r="C55" s="47"/>
      <c r="D55" s="47"/>
      <c r="E55" s="47"/>
      <c r="F55" s="48"/>
      <c r="G55" s="48"/>
      <c r="H55" s="48"/>
      <c r="I55" s="47"/>
      <c r="J55" s="35"/>
      <c r="K55" s="50"/>
    </row>
    <row r="56" spans="1:11" ht="21" customHeight="1">
      <c r="A56" s="47"/>
      <c r="B56" s="47"/>
      <c r="C56" s="47"/>
      <c r="D56" s="47"/>
      <c r="E56" s="47"/>
      <c r="F56" s="48"/>
      <c r="G56" s="48"/>
      <c r="H56" s="48"/>
      <c r="I56" s="47"/>
      <c r="J56" s="35"/>
      <c r="K56" s="50"/>
    </row>
    <row r="57" spans="1:11" ht="21" customHeight="1">
      <c r="A57" s="50"/>
      <c r="B57" s="50"/>
      <c r="C57" s="50"/>
      <c r="D57" s="50"/>
      <c r="E57" s="50"/>
      <c r="F57" s="50"/>
      <c r="G57" s="50"/>
      <c r="H57" s="50"/>
      <c r="I57" s="50"/>
      <c r="J57" s="35"/>
      <c r="K57" s="50"/>
    </row>
    <row r="58" spans="1:11" ht="21" customHeight="1">
      <c r="A58" s="50"/>
      <c r="B58" s="50"/>
      <c r="C58" s="50"/>
      <c r="D58" s="50"/>
      <c r="E58" s="50"/>
      <c r="F58" s="50"/>
      <c r="G58" s="50"/>
      <c r="H58" s="50"/>
      <c r="I58" s="50"/>
      <c r="J58" s="35"/>
      <c r="K58" s="50"/>
    </row>
    <row r="59" spans="1:11" ht="21" customHeight="1">
      <c r="A59" s="140" t="s">
        <v>22</v>
      </c>
      <c r="B59" s="140"/>
      <c r="C59" s="14">
        <f>COUNT(A10:A58)</f>
        <v>22</v>
      </c>
      <c r="D59" s="15"/>
      <c r="E59" s="137" t="s">
        <v>23</v>
      </c>
      <c r="F59" s="138"/>
      <c r="G59" s="139"/>
      <c r="H59" s="139"/>
      <c r="I59" s="139"/>
      <c r="J59" s="139"/>
      <c r="K59" s="139"/>
    </row>
    <row r="60" spans="1:11" ht="21" customHeight="1">
      <c r="A60" s="140" t="s">
        <v>24</v>
      </c>
      <c r="B60" s="140"/>
      <c r="C60" s="51">
        <f>SUM(F10:F99)</f>
        <v>66000</v>
      </c>
      <c r="D60" s="15"/>
      <c r="E60" s="15"/>
      <c r="F60" s="141"/>
      <c r="G60" s="141"/>
      <c r="H60" s="141"/>
      <c r="I60" s="16"/>
      <c r="J60" s="16"/>
      <c r="K60" s="20"/>
    </row>
    <row r="61" spans="1:11" ht="21" customHeight="1">
      <c r="A61" s="140" t="s">
        <v>25</v>
      </c>
      <c r="B61" s="140"/>
      <c r="C61" s="51">
        <f>SUM(H10:H56)</f>
        <v>28980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42" t="s">
        <v>26</v>
      </c>
      <c r="B62" s="140"/>
      <c r="C62" s="34">
        <f>SUM(J10:J58)</f>
        <v>1138.952380952381</v>
      </c>
      <c r="D62" s="15"/>
      <c r="E62" s="15"/>
      <c r="F62" s="141"/>
      <c r="G62" s="141"/>
      <c r="H62" s="141"/>
      <c r="I62" s="141"/>
      <c r="J62" s="16"/>
      <c r="K62" s="143"/>
    </row>
    <row r="63" spans="1:11" ht="21" customHeight="1">
      <c r="A63" s="142" t="s">
        <v>27</v>
      </c>
      <c r="B63" s="140"/>
      <c r="C63" s="14">
        <f>COUNTA(B10:B58)</f>
        <v>25</v>
      </c>
      <c r="D63" s="15"/>
      <c r="E63" s="15"/>
      <c r="F63" s="141"/>
      <c r="G63" s="141"/>
      <c r="H63" s="141"/>
      <c r="I63" s="141"/>
      <c r="J63" s="16"/>
      <c r="K63" s="143"/>
    </row>
    <row r="64" spans="1:11" ht="21" customHeight="1">
      <c r="A64" s="135" t="s">
        <v>28</v>
      </c>
      <c r="B64" s="135"/>
      <c r="C64" s="34">
        <f>C62/C63</f>
        <v>45.558095238095241</v>
      </c>
      <c r="D64" s="15"/>
      <c r="E64" s="15"/>
      <c r="F64" s="141"/>
      <c r="G64" s="141"/>
      <c r="H64" s="141"/>
      <c r="I64" s="141"/>
      <c r="J64" s="16"/>
      <c r="K64" s="143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21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21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21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21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21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21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2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2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21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21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21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21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21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21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21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21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21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21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21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21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21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21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21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21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21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21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21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21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21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21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21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21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21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21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21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0" workbookViewId="0">
      <selection activeCell="B12" sqref="B12"/>
    </sheetView>
  </sheetViews>
  <sheetFormatPr defaultColWidth="9" defaultRowHeight="15.75"/>
  <cols>
    <col min="1" max="1" width="13.25" customWidth="1"/>
    <col min="2" max="2" width="18.375" customWidth="1"/>
    <col min="3" max="3" width="15.87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27" t="s">
        <v>0</v>
      </c>
      <c r="K1" s="128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8" t="s">
        <v>1</v>
      </c>
      <c r="B4" s="149"/>
      <c r="C4" s="149"/>
      <c r="D4" s="149"/>
      <c r="E4" s="149"/>
      <c r="F4" s="149"/>
      <c r="G4" s="149"/>
      <c r="H4" s="149"/>
      <c r="I4" s="149"/>
      <c r="J4" s="150"/>
      <c r="K4" s="151"/>
    </row>
    <row r="5" spans="1:11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51"/>
    </row>
    <row r="6" spans="1:11" ht="6.95" customHeight="1">
      <c r="A6" s="152"/>
      <c r="B6" s="149"/>
      <c r="C6" s="149"/>
      <c r="D6" s="149"/>
      <c r="E6" s="149"/>
      <c r="F6" s="149"/>
      <c r="G6" s="149"/>
      <c r="H6" s="149"/>
      <c r="I6" s="149"/>
      <c r="J6" s="150"/>
      <c r="K6" s="151"/>
    </row>
    <row r="7" spans="1:11" ht="24" customHeight="1">
      <c r="A7" s="5" t="s">
        <v>2</v>
      </c>
      <c r="B7" s="144" t="s">
        <v>36</v>
      </c>
      <c r="C7" s="144"/>
      <c r="D7" s="144"/>
      <c r="E7" s="144"/>
      <c r="F7" s="6" t="s">
        <v>4</v>
      </c>
      <c r="G7" s="144" t="s">
        <v>81</v>
      </c>
      <c r="H7" s="144"/>
      <c r="I7" s="144"/>
      <c r="J7" s="144"/>
      <c r="K7" s="145"/>
    </row>
    <row r="8" spans="1:11" ht="24" customHeight="1">
      <c r="A8" s="5" t="s">
        <v>6</v>
      </c>
      <c r="B8" s="146" t="s">
        <v>7</v>
      </c>
      <c r="C8" s="146"/>
      <c r="D8" s="146"/>
      <c r="E8" s="146"/>
      <c r="F8" s="6" t="s">
        <v>8</v>
      </c>
      <c r="G8" s="146" t="s">
        <v>85</v>
      </c>
      <c r="H8" s="146"/>
      <c r="I8" s="146"/>
      <c r="J8" s="146"/>
      <c r="K8" s="147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37</v>
      </c>
      <c r="H9" s="8" t="s">
        <v>17</v>
      </c>
      <c r="I9" s="8" t="s">
        <v>18</v>
      </c>
      <c r="J9" s="21" t="s">
        <v>19</v>
      </c>
      <c r="K9" s="22" t="s">
        <v>20</v>
      </c>
    </row>
    <row r="10" spans="1:11" ht="21.95" customHeight="1">
      <c r="A10" s="28">
        <v>44851</v>
      </c>
      <c r="B10" s="69" t="s">
        <v>115</v>
      </c>
      <c r="C10" s="12">
        <v>86901</v>
      </c>
      <c r="D10" s="12" t="s">
        <v>21</v>
      </c>
      <c r="E10" s="12">
        <v>8</v>
      </c>
      <c r="F10" s="12">
        <v>800</v>
      </c>
      <c r="G10" s="12">
        <f>SUM(H10)</f>
        <v>208</v>
      </c>
      <c r="H10" s="12">
        <v>208</v>
      </c>
      <c r="I10" s="12"/>
      <c r="J10" s="35">
        <f t="shared" ref="J10:J31" si="0">H10/F10*100</f>
        <v>26</v>
      </c>
      <c r="K10" s="24"/>
    </row>
    <row r="11" spans="1:11" ht="21.95" customHeight="1">
      <c r="A11" s="28">
        <v>44852</v>
      </c>
      <c r="B11" s="12"/>
      <c r="C11" s="12"/>
      <c r="D11" s="12" t="s">
        <v>21</v>
      </c>
      <c r="E11" s="12">
        <v>8</v>
      </c>
      <c r="F11" s="12"/>
      <c r="G11" s="12">
        <f t="shared" ref="G11:G31" si="1">SUM(H11)</f>
        <v>0</v>
      </c>
      <c r="H11" s="12"/>
      <c r="I11" s="12"/>
      <c r="J11" s="35" t="e">
        <f t="shared" si="0"/>
        <v>#DIV/0!</v>
      </c>
      <c r="K11" s="24"/>
    </row>
    <row r="12" spans="1:11" ht="21.95" customHeight="1">
      <c r="A12" s="28">
        <v>44853</v>
      </c>
      <c r="B12" s="12"/>
      <c r="C12" s="12"/>
      <c r="D12" s="12" t="s">
        <v>21</v>
      </c>
      <c r="E12" s="12">
        <v>8</v>
      </c>
      <c r="F12" s="12"/>
      <c r="G12" s="12">
        <f t="shared" si="1"/>
        <v>0</v>
      </c>
      <c r="H12" s="12"/>
      <c r="I12" s="12"/>
      <c r="J12" s="35" t="e">
        <f t="shared" si="0"/>
        <v>#DIV/0!</v>
      </c>
      <c r="K12" s="24"/>
    </row>
    <row r="13" spans="1:11" ht="21.95" customHeight="1">
      <c r="A13" s="28">
        <v>44854</v>
      </c>
      <c r="B13" s="12"/>
      <c r="C13" s="12"/>
      <c r="D13" s="12" t="s">
        <v>21</v>
      </c>
      <c r="E13" s="12">
        <v>8</v>
      </c>
      <c r="F13" s="12"/>
      <c r="G13" s="12">
        <f t="shared" si="1"/>
        <v>0</v>
      </c>
      <c r="H13" s="12"/>
      <c r="I13" s="12"/>
      <c r="J13" s="35" t="e">
        <f t="shared" si="0"/>
        <v>#DIV/0!</v>
      </c>
      <c r="K13" s="24"/>
    </row>
    <row r="14" spans="1:11" ht="21.95" customHeight="1">
      <c r="A14" s="71">
        <v>44855</v>
      </c>
      <c r="B14" s="36"/>
      <c r="C14" s="76"/>
      <c r="D14" s="36" t="s">
        <v>21</v>
      </c>
      <c r="E14" s="36"/>
      <c r="F14" s="36"/>
      <c r="G14" s="36">
        <f t="shared" ref="G14:G20" si="2">SUM(H14+I14)</f>
        <v>0</v>
      </c>
      <c r="H14" s="36"/>
      <c r="I14" s="36"/>
      <c r="J14" s="73" t="e">
        <f t="shared" ref="J14:J20" si="3">H14/F14*100</f>
        <v>#DIV/0!</v>
      </c>
      <c r="K14" s="77"/>
    </row>
    <row r="15" spans="1:11" ht="21.95" customHeight="1">
      <c r="A15" s="71">
        <v>44858</v>
      </c>
      <c r="B15" s="72" t="s">
        <v>116</v>
      </c>
      <c r="C15" s="78" t="s">
        <v>117</v>
      </c>
      <c r="D15" s="36" t="s">
        <v>21</v>
      </c>
      <c r="E15" s="36">
        <v>8</v>
      </c>
      <c r="F15" s="36">
        <v>528</v>
      </c>
      <c r="G15" s="36">
        <f t="shared" si="2"/>
        <v>184</v>
      </c>
      <c r="H15" s="36">
        <v>184</v>
      </c>
      <c r="I15" s="36"/>
      <c r="J15" s="73">
        <f t="shared" si="3"/>
        <v>34.848484848484851</v>
      </c>
      <c r="K15" s="77"/>
    </row>
    <row r="16" spans="1:11" ht="21.95" customHeight="1">
      <c r="A16" s="71">
        <v>44859</v>
      </c>
      <c r="B16" s="72" t="s">
        <v>96</v>
      </c>
      <c r="C16" s="78" t="s">
        <v>99</v>
      </c>
      <c r="D16" s="36" t="s">
        <v>21</v>
      </c>
      <c r="E16" s="36">
        <v>8</v>
      </c>
      <c r="F16" s="36">
        <v>488</v>
      </c>
      <c r="G16" s="36">
        <f t="shared" si="2"/>
        <v>320</v>
      </c>
      <c r="H16" s="36">
        <v>300</v>
      </c>
      <c r="I16" s="36">
        <v>20</v>
      </c>
      <c r="J16" s="73">
        <f t="shared" si="3"/>
        <v>61.475409836065573</v>
      </c>
      <c r="K16" s="77"/>
    </row>
    <row r="17" spans="1:11" ht="21.95" customHeight="1">
      <c r="A17" s="71">
        <v>44860</v>
      </c>
      <c r="B17" s="72"/>
      <c r="C17" s="78"/>
      <c r="D17" s="36" t="s">
        <v>21</v>
      </c>
      <c r="E17" s="36"/>
      <c r="F17" s="36"/>
      <c r="G17" s="36">
        <f t="shared" si="2"/>
        <v>0</v>
      </c>
      <c r="H17" s="36"/>
      <c r="I17" s="36"/>
      <c r="J17" s="73" t="e">
        <f t="shared" si="3"/>
        <v>#DIV/0!</v>
      </c>
      <c r="K17" s="77"/>
    </row>
    <row r="18" spans="1:11" ht="21.95" customHeight="1">
      <c r="A18" s="74">
        <v>44861</v>
      </c>
      <c r="B18" s="72" t="s">
        <v>118</v>
      </c>
      <c r="C18" s="78" t="s">
        <v>119</v>
      </c>
      <c r="D18" s="36" t="s">
        <v>21</v>
      </c>
      <c r="E18" s="36">
        <v>8</v>
      </c>
      <c r="F18" s="36">
        <v>528</v>
      </c>
      <c r="G18" s="36">
        <f t="shared" si="2"/>
        <v>200</v>
      </c>
      <c r="H18" s="36">
        <v>200</v>
      </c>
      <c r="I18" s="36"/>
      <c r="J18" s="73">
        <f t="shared" si="3"/>
        <v>37.878787878787875</v>
      </c>
      <c r="K18" s="77"/>
    </row>
    <row r="19" spans="1:11" ht="21.95" customHeight="1">
      <c r="A19" s="74">
        <v>44862</v>
      </c>
      <c r="B19" s="72" t="s">
        <v>120</v>
      </c>
      <c r="C19" s="78" t="s">
        <v>119</v>
      </c>
      <c r="D19" s="36" t="s">
        <v>21</v>
      </c>
      <c r="E19" s="36">
        <v>8</v>
      </c>
      <c r="F19" s="36">
        <v>528</v>
      </c>
      <c r="G19" s="36">
        <f t="shared" si="2"/>
        <v>407</v>
      </c>
      <c r="H19" s="36">
        <v>400</v>
      </c>
      <c r="I19" s="36">
        <v>7</v>
      </c>
      <c r="J19" s="73">
        <f t="shared" si="3"/>
        <v>75.757575757575751</v>
      </c>
      <c r="K19" s="77"/>
    </row>
    <row r="20" spans="1:11" ht="21.95" customHeight="1">
      <c r="A20" s="28">
        <v>44865</v>
      </c>
      <c r="B20" s="72" t="s">
        <v>120</v>
      </c>
      <c r="C20" s="78" t="s">
        <v>119</v>
      </c>
      <c r="D20" s="36" t="s">
        <v>21</v>
      </c>
      <c r="E20" s="36">
        <v>8</v>
      </c>
      <c r="F20" s="36">
        <v>528</v>
      </c>
      <c r="G20" s="36">
        <f t="shared" si="2"/>
        <v>407</v>
      </c>
      <c r="H20" s="36">
        <v>400</v>
      </c>
      <c r="I20" s="36">
        <v>7</v>
      </c>
      <c r="J20" s="73">
        <f t="shared" si="3"/>
        <v>75.757575757575751</v>
      </c>
      <c r="K20" s="24"/>
    </row>
    <row r="21" spans="1:11" ht="21.95" customHeight="1">
      <c r="A21" s="28">
        <v>44866</v>
      </c>
      <c r="B21" s="69" t="s">
        <v>121</v>
      </c>
      <c r="C21" s="12"/>
      <c r="D21" s="12" t="s">
        <v>21</v>
      </c>
      <c r="E21" s="12">
        <v>8</v>
      </c>
      <c r="F21" s="12"/>
      <c r="G21" s="12">
        <f t="shared" si="1"/>
        <v>0</v>
      </c>
      <c r="H21" s="12"/>
      <c r="I21" s="12"/>
      <c r="J21" s="35" t="e">
        <f t="shared" si="0"/>
        <v>#DIV/0!</v>
      </c>
      <c r="K21" s="24"/>
    </row>
    <row r="22" spans="1:11" ht="21.95" customHeight="1">
      <c r="A22" s="28">
        <v>44867</v>
      </c>
      <c r="B22" s="12"/>
      <c r="C22" s="12"/>
      <c r="D22" s="12" t="s">
        <v>21</v>
      </c>
      <c r="E22" s="12">
        <v>8</v>
      </c>
      <c r="F22" s="12"/>
      <c r="G22" s="12">
        <f t="shared" si="1"/>
        <v>0</v>
      </c>
      <c r="H22" s="12"/>
      <c r="I22" s="12"/>
      <c r="J22" s="35" t="e">
        <f t="shared" si="0"/>
        <v>#DIV/0!</v>
      </c>
      <c r="K22" s="24"/>
    </row>
    <row r="23" spans="1:11" ht="21.95" customHeight="1">
      <c r="A23" s="28">
        <v>44868</v>
      </c>
      <c r="B23" s="12"/>
      <c r="C23" s="12"/>
      <c r="D23" s="12" t="s">
        <v>21</v>
      </c>
      <c r="E23" s="12">
        <v>8</v>
      </c>
      <c r="F23" s="12"/>
      <c r="G23" s="12">
        <f t="shared" si="1"/>
        <v>0</v>
      </c>
      <c r="H23" s="12"/>
      <c r="I23" s="12"/>
      <c r="J23" s="35" t="e">
        <f t="shared" si="0"/>
        <v>#DIV/0!</v>
      </c>
      <c r="K23" s="24"/>
    </row>
    <row r="24" spans="1:11" ht="21.95" customHeight="1">
      <c r="A24" s="28">
        <v>44869</v>
      </c>
      <c r="B24" s="12"/>
      <c r="C24" s="12"/>
      <c r="D24" s="12" t="s">
        <v>21</v>
      </c>
      <c r="E24" s="12">
        <v>8</v>
      </c>
      <c r="F24" s="12"/>
      <c r="G24" s="12">
        <f t="shared" si="1"/>
        <v>0</v>
      </c>
      <c r="H24" s="36"/>
      <c r="I24" s="36"/>
      <c r="J24" s="35" t="e">
        <f t="shared" si="0"/>
        <v>#DIV/0!</v>
      </c>
      <c r="K24" s="24"/>
    </row>
    <row r="25" spans="1:11" ht="21.95" customHeight="1">
      <c r="A25" s="29">
        <v>44872</v>
      </c>
      <c r="B25" s="12"/>
      <c r="C25" s="12"/>
      <c r="D25" s="12" t="s">
        <v>21</v>
      </c>
      <c r="E25" s="12">
        <v>8</v>
      </c>
      <c r="F25" s="12"/>
      <c r="G25" s="12">
        <f t="shared" si="1"/>
        <v>0</v>
      </c>
      <c r="H25" s="12"/>
      <c r="I25" s="12"/>
      <c r="J25" s="35" t="e">
        <f t="shared" si="0"/>
        <v>#DIV/0!</v>
      </c>
      <c r="K25" s="24"/>
    </row>
    <row r="26" spans="1:11" ht="21.95" customHeight="1">
      <c r="A26" s="29">
        <v>44873</v>
      </c>
      <c r="B26" s="12"/>
      <c r="C26" s="12"/>
      <c r="D26" s="12" t="s">
        <v>21</v>
      </c>
      <c r="E26" s="12">
        <v>8</v>
      </c>
      <c r="F26" s="12"/>
      <c r="G26" s="12">
        <f t="shared" si="1"/>
        <v>0</v>
      </c>
      <c r="H26" s="12"/>
      <c r="I26" s="12"/>
      <c r="J26" s="35" t="e">
        <f t="shared" si="0"/>
        <v>#DIV/0!</v>
      </c>
      <c r="K26" s="24"/>
    </row>
    <row r="27" spans="1:11" ht="21.95" customHeight="1">
      <c r="A27" s="29">
        <v>44874</v>
      </c>
      <c r="B27" s="12"/>
      <c r="C27" s="12"/>
      <c r="D27" s="12" t="s">
        <v>21</v>
      </c>
      <c r="E27" s="12">
        <v>8</v>
      </c>
      <c r="F27" s="12"/>
      <c r="G27" s="12">
        <f t="shared" si="1"/>
        <v>0</v>
      </c>
      <c r="H27" s="12"/>
      <c r="I27" s="12"/>
      <c r="J27" s="35" t="e">
        <f t="shared" si="0"/>
        <v>#DIV/0!</v>
      </c>
      <c r="K27" s="24"/>
    </row>
    <row r="28" spans="1:11" ht="21.95" customHeight="1">
      <c r="A28" s="29">
        <v>44875</v>
      </c>
      <c r="B28" s="12"/>
      <c r="C28" s="12"/>
      <c r="D28" s="12" t="s">
        <v>21</v>
      </c>
      <c r="E28" s="12">
        <v>8</v>
      </c>
      <c r="F28" s="12"/>
      <c r="G28" s="12">
        <f t="shared" si="1"/>
        <v>0</v>
      </c>
      <c r="H28" s="12"/>
      <c r="I28" s="12"/>
      <c r="J28" s="35" t="e">
        <f t="shared" si="0"/>
        <v>#DIV/0!</v>
      </c>
      <c r="K28" s="24"/>
    </row>
    <row r="29" spans="1:11" ht="21.95" customHeight="1">
      <c r="A29" s="29">
        <v>44876</v>
      </c>
      <c r="B29" s="12"/>
      <c r="C29" s="12"/>
      <c r="D29" s="12" t="s">
        <v>21</v>
      </c>
      <c r="E29" s="12">
        <v>8</v>
      </c>
      <c r="F29" s="12"/>
      <c r="G29" s="12">
        <f t="shared" si="1"/>
        <v>0</v>
      </c>
      <c r="H29" s="12"/>
      <c r="I29" s="12"/>
      <c r="J29" s="35" t="e">
        <f t="shared" si="0"/>
        <v>#DIV/0!</v>
      </c>
      <c r="K29" s="24"/>
    </row>
    <row r="30" spans="1:11" ht="21.95" customHeight="1">
      <c r="A30" s="29">
        <v>44879</v>
      </c>
      <c r="B30" s="12"/>
      <c r="C30" s="12"/>
      <c r="D30" s="12" t="s">
        <v>21</v>
      </c>
      <c r="E30" s="12">
        <v>8</v>
      </c>
      <c r="F30" s="12"/>
      <c r="G30" s="12">
        <f t="shared" si="1"/>
        <v>0</v>
      </c>
      <c r="H30" s="12"/>
      <c r="I30" s="12"/>
      <c r="J30" s="35" t="e">
        <f t="shared" si="0"/>
        <v>#DIV/0!</v>
      </c>
      <c r="K30" s="24"/>
    </row>
    <row r="31" spans="1:11" ht="21.95" customHeight="1">
      <c r="A31" s="29">
        <v>44880</v>
      </c>
      <c r="B31" s="12"/>
      <c r="C31" s="12"/>
      <c r="D31" s="12" t="s">
        <v>21</v>
      </c>
      <c r="E31" s="12">
        <v>8</v>
      </c>
      <c r="F31" s="12"/>
      <c r="G31" s="12">
        <f t="shared" si="1"/>
        <v>0</v>
      </c>
      <c r="H31" s="36"/>
      <c r="I31" s="36"/>
      <c r="J31" s="35" t="e">
        <f t="shared" si="0"/>
        <v>#DIV/0!</v>
      </c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1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36" t="s">
        <v>22</v>
      </c>
      <c r="B48" s="136"/>
      <c r="C48" s="14">
        <v>22</v>
      </c>
      <c r="D48" s="15"/>
      <c r="E48" s="137" t="s">
        <v>23</v>
      </c>
      <c r="F48" s="138"/>
      <c r="G48" s="139"/>
      <c r="H48" s="139"/>
      <c r="I48" s="139"/>
      <c r="J48" s="139"/>
      <c r="K48" s="139"/>
    </row>
    <row r="49" spans="1:11" ht="21" customHeight="1">
      <c r="A49" s="140" t="s">
        <v>24</v>
      </c>
      <c r="B49" s="140"/>
      <c r="C49" s="14">
        <f>SUM(F10:F47)</f>
        <v>3400</v>
      </c>
      <c r="D49" s="15"/>
      <c r="E49" s="15"/>
      <c r="F49" s="141"/>
      <c r="G49" s="141"/>
      <c r="H49" s="141"/>
      <c r="I49" s="16"/>
      <c r="J49" s="16"/>
      <c r="K49" s="20"/>
    </row>
    <row r="50" spans="1:11" ht="21" customHeight="1">
      <c r="A50" s="140" t="s">
        <v>25</v>
      </c>
      <c r="B50" s="140"/>
      <c r="C50" s="14">
        <f>SUM(H10:H47)</f>
        <v>1692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42" t="s">
        <v>26</v>
      </c>
      <c r="B51" s="140"/>
      <c r="C51" s="34" t="e">
        <f>SUM(J10:J47)</f>
        <v>#DIV/0!</v>
      </c>
      <c r="D51" s="15"/>
      <c r="E51" s="15"/>
      <c r="F51" s="141"/>
      <c r="G51" s="141"/>
      <c r="H51" s="141"/>
      <c r="I51" s="141"/>
      <c r="J51" s="16"/>
      <c r="K51" s="143"/>
    </row>
    <row r="52" spans="1:11" ht="21" customHeight="1">
      <c r="A52" s="142" t="s">
        <v>27</v>
      </c>
      <c r="B52" s="140"/>
      <c r="C52" s="14">
        <v>25</v>
      </c>
      <c r="D52" s="15"/>
      <c r="E52" s="15"/>
      <c r="F52" s="141"/>
      <c r="G52" s="141"/>
      <c r="H52" s="141"/>
      <c r="I52" s="141"/>
      <c r="J52" s="16"/>
      <c r="K52" s="143"/>
    </row>
    <row r="53" spans="1:11" ht="21" customHeight="1">
      <c r="A53" s="135" t="s">
        <v>28</v>
      </c>
      <c r="B53" s="135"/>
      <c r="C53" s="34" t="e">
        <f>C51/C52</f>
        <v>#DIV/0!</v>
      </c>
      <c r="D53" s="15"/>
      <c r="E53" s="15"/>
      <c r="F53" s="141"/>
      <c r="G53" s="141"/>
      <c r="H53" s="141"/>
      <c r="I53" s="141"/>
      <c r="J53" s="16"/>
      <c r="K53" s="143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ASWA</vt:lpstr>
      <vt:lpstr>ODIH</vt:lpstr>
      <vt:lpstr>NATASYA</vt:lpstr>
      <vt:lpstr>AFRIYAN NURHAKIM</vt:lpstr>
      <vt:lpstr>MUHAMMAD REZA MALDINI</vt:lpstr>
      <vt:lpstr>INDRA ZAELANI</vt:lpstr>
      <vt:lpstr>MUHAMMAD ILHAM HERMANSYAH</vt:lpstr>
      <vt:lpstr>DHEA NAUFALIDA</vt:lpstr>
      <vt:lpstr>HALDI MALDANI</vt:lpstr>
      <vt:lpstr>TIARA RAHMAWATI</vt:lpstr>
      <vt:lpstr>FADHIL MUHAMMAD</vt:lpstr>
      <vt:lpstr>FAHMI RISTIADI</vt:lpstr>
      <vt:lpstr>MUHIDIN</vt:lpstr>
      <vt:lpstr>MUHAMMAD FAIZ ABDURROHIM</vt:lpstr>
      <vt:lpstr>GINANJAR </vt:lpstr>
      <vt:lpstr>RIAN ADI FIRMANSYAH</vt:lpstr>
      <vt:lpstr>ZOHAN SETIA BUDI</vt:lpstr>
      <vt:lpstr>MUHAMMAD LAKSMANA</vt:lpstr>
      <vt:lpstr>MUHAMMAD MAULANA</vt:lpstr>
      <vt:lpstr>DERI RAHMAT </vt:lpstr>
      <vt:lpstr>IRFAN FAUZI</vt:lpstr>
      <vt:lpstr>ADEN APRILIAN</vt:lpstr>
      <vt:lpstr>ANDRE WIRA SATRIA</vt:lpstr>
      <vt:lpstr>MUHAMMAD FAJAR</vt:lpstr>
      <vt:lpstr>MUHAMMAD RIFKI WIJAYA</vt:lpstr>
      <vt:lpstr>SURYA AJI</vt:lpstr>
      <vt:lpstr>REGA ADHITYA</vt:lpstr>
      <vt:lpstr>MUHAMMAD ARRAFI</vt:lpstr>
      <vt:lpstr>KHAYRU LUTHFI</vt:lpstr>
      <vt:lpstr>AHMAD FAUDZAN</vt:lpstr>
      <vt:lpstr>MUHAMMAD ZAMY</vt:lpstr>
      <vt:lpstr>MUHAMMAD LURY</vt:lpstr>
      <vt:lpstr>RISKA</vt:lpstr>
      <vt:lpstr>MUHAMMAD ADE ANGGARA</vt:lpstr>
      <vt:lpstr>TASYA</vt:lpstr>
      <vt:lpstr>ADIRA SUANDI</vt:lpstr>
      <vt:lpstr>MUHAMMAD RAFFIE MULINDRA</vt:lpstr>
      <vt:lpstr>WANDI</vt:lpstr>
      <vt:lpstr>RAMA DANDI NASUTION</vt:lpstr>
      <vt:lpstr>MELATI HERWINUARI PUTRI</vt:lpstr>
      <vt:lpstr>MILA AYU RAHMAWATI</vt:lpstr>
      <vt:lpstr>MOCHAMMAD FAHRU ROJI</vt:lpstr>
      <vt:lpstr>RAMDANI</vt:lpstr>
      <vt:lpstr>RIKI AGUNG</vt:lpstr>
      <vt:lpstr>ADAM HASANUDIN</vt:lpstr>
      <vt:lpstr>MUHAMMAD DZAKY</vt:lpstr>
      <vt:lpstr>MUHAMMAD ARIF WICAKSONO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HUBIN DAN BKK</cp:lastModifiedBy>
  <dcterms:created xsi:type="dcterms:W3CDTF">2019-03-16T12:39:00Z</dcterms:created>
  <dcterms:modified xsi:type="dcterms:W3CDTF">2022-11-18T09:29:02Z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23a7b04ab4934f28a721fdc72de03e71</vt:lpwstr>
  </property>
</Properties>
</file>