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6\PERBULAN\"/>
    </mc:Choice>
  </mc:AlternateContent>
  <xr:revisionPtr revIDLastSave="0" documentId="13_ncr:1_{C2437296-1F97-4C7C-84AA-BDB66EC4E671}" xr6:coauthVersionLast="47" xr6:coauthVersionMax="47" xr10:uidLastSave="{00000000-0000-0000-0000-000000000000}"/>
  <bookViews>
    <workbookView xWindow="10245" yWindow="0" windowWidth="10245" windowHeight="10920" firstSheet="37" activeTab="38" xr2:uid="{00000000-000D-0000-FFFF-FFFF00000000}"/>
  </bookViews>
  <sheets>
    <sheet name="NEW" sheetId="1" r:id="rId1"/>
    <sheet name="NEW (2)" sheetId="2" r:id="rId2"/>
    <sheet name="NEW (3)" sheetId="3" r:id="rId3"/>
    <sheet name="NEW (4)" sheetId="4" r:id="rId4"/>
    <sheet name="NEW (434)" sheetId="43" r:id="rId5"/>
    <sheet name="NEW (5)" sheetId="5" r:id="rId6"/>
    <sheet name="NEW (6)" sheetId="6" r:id="rId7"/>
    <sheet name="NEW (7)" sheetId="7" r:id="rId8"/>
    <sheet name="NEW (8)" sheetId="8" r:id="rId9"/>
    <sheet name="NEW (9)" sheetId="9" r:id="rId10"/>
    <sheet name="NEW (10)" sheetId="10" r:id="rId11"/>
    <sheet name="NEW (11)" sheetId="11" r:id="rId12"/>
    <sheet name="NEW (12)" sheetId="12" r:id="rId13"/>
    <sheet name="NEW (13)" sheetId="13" r:id="rId14"/>
    <sheet name="NEW (14)" sheetId="14" r:id="rId15"/>
    <sheet name="NEW (15)" sheetId="15" r:id="rId16"/>
    <sheet name="NEW (16)" sheetId="16" r:id="rId17"/>
    <sheet name="NEW (17)" sheetId="17" r:id="rId18"/>
    <sheet name="NEW (18)" sheetId="18" r:id="rId19"/>
    <sheet name="NEW (19)" sheetId="19" r:id="rId20"/>
    <sheet name="NEW (20)" sheetId="20" r:id="rId21"/>
    <sheet name="NEW (21)" sheetId="21" r:id="rId22"/>
    <sheet name="NEW (22)" sheetId="22" r:id="rId23"/>
    <sheet name="NEW (23)" sheetId="23" r:id="rId24"/>
    <sheet name="NEW (24)" sheetId="24" r:id="rId25"/>
    <sheet name="NEW (25)" sheetId="25" r:id="rId26"/>
    <sheet name="NEW (26)" sheetId="26" r:id="rId27"/>
    <sheet name="NEW (27)" sheetId="27" r:id="rId28"/>
    <sheet name="NEW (28)" sheetId="28" r:id="rId29"/>
    <sheet name="NEW (29)" sheetId="29" r:id="rId30"/>
    <sheet name="NEW (30)" sheetId="30" r:id="rId31"/>
    <sheet name="NEW (31)" sheetId="31" r:id="rId32"/>
    <sheet name="NEW (32)" sheetId="32" r:id="rId33"/>
    <sheet name="NEW (33)" sheetId="33" r:id="rId34"/>
    <sheet name="NEW (34)" sheetId="34" r:id="rId35"/>
    <sheet name="NEW (35)" sheetId="35" r:id="rId36"/>
    <sheet name="NEW (36)" sheetId="36" r:id="rId37"/>
    <sheet name="NEW (37)" sheetId="37" r:id="rId38"/>
    <sheet name="NEW (38)" sheetId="38" r:id="rId39"/>
    <sheet name="NEW (39)" sheetId="39" r:id="rId40"/>
    <sheet name="NEW (40)" sheetId="40" r:id="rId41"/>
    <sheet name="NEW (41)" sheetId="41" r:id="rId42"/>
    <sheet name="NEW (42)" sheetId="42" r:id="rId43"/>
  </sheets>
  <calcPr calcId="191029"/>
</workbook>
</file>

<file path=xl/calcChain.xml><?xml version="1.0" encoding="utf-8"?>
<calcChain xmlns="http://schemas.openxmlformats.org/spreadsheetml/2006/main">
  <c r="J28" i="38" l="1"/>
  <c r="G28" i="38"/>
  <c r="J27" i="38"/>
  <c r="G27" i="38"/>
  <c r="J26" i="38"/>
  <c r="G26" i="38"/>
  <c r="J25" i="38"/>
  <c r="G25" i="38"/>
  <c r="J24" i="40"/>
  <c r="G24" i="40"/>
  <c r="J23" i="40"/>
  <c r="G23" i="40"/>
  <c r="J22" i="40"/>
  <c r="G22" i="40"/>
  <c r="J19" i="41"/>
  <c r="G19" i="41"/>
  <c r="J20" i="42"/>
  <c r="G20" i="42"/>
  <c r="J19" i="42"/>
  <c r="G19" i="42"/>
  <c r="J24" i="37"/>
  <c r="G24" i="37"/>
  <c r="J23" i="37"/>
  <c r="G23" i="37"/>
  <c r="J22" i="37"/>
  <c r="G22" i="37"/>
  <c r="J21" i="37"/>
  <c r="G21" i="37"/>
  <c r="J23" i="36"/>
  <c r="J22" i="36"/>
  <c r="J21" i="36"/>
  <c r="G23" i="36"/>
  <c r="G22" i="36"/>
  <c r="G21" i="36"/>
  <c r="J22" i="35"/>
  <c r="J21" i="35"/>
  <c r="J20" i="35"/>
  <c r="J19" i="35"/>
  <c r="G22" i="35"/>
  <c r="G21" i="35"/>
  <c r="G20" i="35"/>
  <c r="G19" i="35"/>
  <c r="J14" i="39"/>
  <c r="G14" i="39"/>
  <c r="J16" i="23"/>
  <c r="J15" i="23"/>
  <c r="G16" i="23"/>
  <c r="G15" i="23"/>
  <c r="G14" i="4"/>
  <c r="J14" i="4"/>
  <c r="J14" i="15"/>
  <c r="G14" i="15"/>
  <c r="J14" i="27"/>
  <c r="G14" i="27"/>
  <c r="G14" i="12"/>
  <c r="J14" i="12"/>
  <c r="J14" i="34"/>
  <c r="G14" i="34"/>
  <c r="G14" i="10"/>
  <c r="J14" i="10"/>
  <c r="G13" i="10"/>
  <c r="J13" i="10"/>
  <c r="G14" i="7"/>
  <c r="J14" i="7"/>
  <c r="G14" i="14"/>
  <c r="J14" i="14"/>
  <c r="J15" i="19"/>
  <c r="J14" i="19"/>
  <c r="G15" i="19"/>
  <c r="G14" i="19"/>
  <c r="J15" i="8"/>
  <c r="J14" i="8"/>
  <c r="G15" i="8"/>
  <c r="G14" i="8"/>
  <c r="J14" i="11"/>
  <c r="G14" i="11"/>
  <c r="G13" i="26"/>
  <c r="J13" i="26"/>
  <c r="G12" i="26"/>
  <c r="J12" i="26"/>
  <c r="G14" i="21" l="1"/>
  <c r="J14" i="21"/>
  <c r="G14" i="9"/>
  <c r="J14" i="9"/>
  <c r="G13" i="9"/>
  <c r="J13" i="9"/>
  <c r="G12" i="9"/>
  <c r="J12" i="9"/>
  <c r="G14" i="29"/>
  <c r="J14" i="29"/>
  <c r="J14" i="28"/>
  <c r="G14" i="28"/>
  <c r="G14" i="16"/>
  <c r="J14" i="16"/>
  <c r="J15" i="30"/>
  <c r="G15" i="30"/>
  <c r="J14" i="30"/>
  <c r="G14" i="30"/>
  <c r="G14" i="17"/>
  <c r="J14" i="17"/>
  <c r="G14" i="13"/>
  <c r="J14" i="13"/>
  <c r="G13" i="13"/>
  <c r="J13" i="13"/>
  <c r="J14" i="5"/>
  <c r="G14" i="5"/>
  <c r="J14" i="6"/>
  <c r="G14" i="6"/>
  <c r="J14" i="24"/>
  <c r="G14" i="24"/>
  <c r="J14" i="25"/>
  <c r="G14" i="25"/>
  <c r="J14" i="32"/>
  <c r="G14" i="32"/>
  <c r="J24" i="38" l="1"/>
  <c r="J23" i="38"/>
  <c r="J22" i="38"/>
  <c r="J21" i="38"/>
  <c r="J20" i="38"/>
  <c r="G24" i="38"/>
  <c r="G23" i="38"/>
  <c r="G22" i="38"/>
  <c r="G21" i="38"/>
  <c r="G20" i="38"/>
  <c r="J18" i="41"/>
  <c r="J17" i="41"/>
  <c r="G18" i="41"/>
  <c r="G17" i="41"/>
  <c r="J20" i="36"/>
  <c r="J19" i="36"/>
  <c r="J18" i="36"/>
  <c r="G20" i="36"/>
  <c r="G19" i="36"/>
  <c r="G18" i="36"/>
  <c r="J21" i="40"/>
  <c r="J20" i="40"/>
  <c r="J19" i="40"/>
  <c r="G21" i="40"/>
  <c r="G20" i="40"/>
  <c r="G19" i="40"/>
  <c r="J20" i="37"/>
  <c r="J19" i="37"/>
  <c r="J18" i="37"/>
  <c r="G20" i="37"/>
  <c r="G19" i="37"/>
  <c r="G18" i="37"/>
  <c r="J18" i="42"/>
  <c r="G18" i="42"/>
  <c r="J17" i="42"/>
  <c r="G17" i="42"/>
  <c r="J13" i="39"/>
  <c r="G13" i="39"/>
  <c r="J18" i="35"/>
  <c r="G18" i="35"/>
  <c r="J17" i="35"/>
  <c r="G17" i="35"/>
  <c r="G13" i="4"/>
  <c r="J13" i="4"/>
  <c r="J12" i="4"/>
  <c r="G12" i="4"/>
  <c r="J14" i="23"/>
  <c r="G14" i="23"/>
  <c r="J13" i="23"/>
  <c r="G13" i="23"/>
  <c r="J12" i="23"/>
  <c r="G12" i="23"/>
  <c r="J13" i="17"/>
  <c r="G13" i="17"/>
  <c r="J13" i="8"/>
  <c r="J12" i="8"/>
  <c r="G13" i="8"/>
  <c r="G12" i="8"/>
  <c r="J13" i="28"/>
  <c r="G13" i="28"/>
  <c r="J13" i="5"/>
  <c r="J12" i="5"/>
  <c r="G13" i="5"/>
  <c r="G12" i="5"/>
  <c r="J13" i="6"/>
  <c r="G13" i="6"/>
  <c r="J13" i="12"/>
  <c r="G13" i="12"/>
  <c r="J13" i="15"/>
  <c r="G13" i="15"/>
  <c r="J13" i="19"/>
  <c r="G13" i="19"/>
  <c r="J13" i="34"/>
  <c r="G13" i="34"/>
  <c r="J13" i="25"/>
  <c r="G13" i="25"/>
  <c r="J13" i="22"/>
  <c r="G13" i="22"/>
  <c r="G13" i="24"/>
  <c r="J13" i="24"/>
  <c r="J13" i="30"/>
  <c r="G13" i="30"/>
  <c r="J13" i="32"/>
  <c r="G13" i="32"/>
  <c r="J13" i="16"/>
  <c r="G13" i="16"/>
  <c r="J13" i="21"/>
  <c r="G13" i="21"/>
  <c r="J13" i="11"/>
  <c r="G13" i="11"/>
  <c r="J13" i="14"/>
  <c r="G13" i="14"/>
  <c r="J12" i="14"/>
  <c r="G12" i="14"/>
  <c r="J13" i="7"/>
  <c r="J12" i="7"/>
  <c r="G13" i="7"/>
  <c r="G12" i="7"/>
  <c r="J13" i="27"/>
  <c r="G13" i="27"/>
  <c r="J13" i="29"/>
  <c r="G13" i="29"/>
  <c r="J13" i="33"/>
  <c r="G13" i="33"/>
  <c r="J13" i="18"/>
  <c r="G13" i="18"/>
  <c r="J12" i="43" l="1"/>
  <c r="G12" i="43"/>
  <c r="C52" i="43"/>
  <c r="C50" i="43"/>
  <c r="C49" i="43"/>
  <c r="C48" i="43"/>
  <c r="J11" i="43"/>
  <c r="G11" i="43"/>
  <c r="J10" i="43"/>
  <c r="G10" i="43"/>
  <c r="J12" i="24"/>
  <c r="G12" i="24"/>
  <c r="J12" i="27"/>
  <c r="G12" i="27"/>
  <c r="J12" i="21"/>
  <c r="G12" i="21"/>
  <c r="J12" i="19"/>
  <c r="G12" i="19"/>
  <c r="J12" i="32"/>
  <c r="G12" i="32"/>
  <c r="J12" i="16"/>
  <c r="G12" i="16"/>
  <c r="J11" i="16"/>
  <c r="G11" i="16"/>
  <c r="J12" i="13"/>
  <c r="G12" i="13"/>
  <c r="J12" i="25"/>
  <c r="G12" i="25"/>
  <c r="J12" i="29"/>
  <c r="G12" i="29"/>
  <c r="J12" i="18"/>
  <c r="G12" i="18"/>
  <c r="J12" i="15"/>
  <c r="G12" i="15"/>
  <c r="J12" i="30"/>
  <c r="G12" i="30"/>
  <c r="J12" i="11"/>
  <c r="G12" i="11"/>
  <c r="J12" i="10"/>
  <c r="G12" i="10"/>
  <c r="J12" i="34"/>
  <c r="G12" i="34"/>
  <c r="J11" i="34"/>
  <c r="G11" i="34"/>
  <c r="J12" i="33"/>
  <c r="G12" i="33"/>
  <c r="J12" i="28"/>
  <c r="G12" i="28"/>
  <c r="J12" i="31"/>
  <c r="G12" i="31"/>
  <c r="J12" i="22"/>
  <c r="G12" i="22"/>
  <c r="J12" i="12"/>
  <c r="G12" i="12"/>
  <c r="J12" i="17"/>
  <c r="G12" i="17"/>
  <c r="J12" i="6"/>
  <c r="G12" i="6"/>
  <c r="C51" i="43" l="1"/>
  <c r="C53" i="43" s="1"/>
  <c r="J16" i="41" l="1"/>
  <c r="G16" i="41"/>
  <c r="J15" i="41"/>
  <c r="G15" i="41"/>
  <c r="J14" i="41"/>
  <c r="G14" i="41"/>
  <c r="J18" i="40"/>
  <c r="J17" i="40"/>
  <c r="J16" i="40"/>
  <c r="G18" i="40"/>
  <c r="G17" i="40"/>
  <c r="G16" i="40"/>
  <c r="J17" i="37"/>
  <c r="J16" i="37"/>
  <c r="J15" i="37"/>
  <c r="G17" i="37"/>
  <c r="G16" i="37"/>
  <c r="G15" i="37"/>
  <c r="J16" i="42"/>
  <c r="J15" i="42"/>
  <c r="G16" i="42"/>
  <c r="G15" i="42"/>
  <c r="J19" i="38"/>
  <c r="G19" i="38"/>
  <c r="J18" i="38"/>
  <c r="G18" i="38"/>
  <c r="J17" i="38"/>
  <c r="G17" i="38"/>
  <c r="J16" i="38"/>
  <c r="G16" i="38"/>
  <c r="J15" i="38"/>
  <c r="G15" i="38"/>
  <c r="J12" i="39"/>
  <c r="G12" i="39"/>
  <c r="J17" i="36"/>
  <c r="J16" i="36"/>
  <c r="J15" i="36"/>
  <c r="G17" i="36"/>
  <c r="G16" i="36"/>
  <c r="G15" i="36"/>
  <c r="J16" i="35"/>
  <c r="J15" i="35"/>
  <c r="G16" i="35"/>
  <c r="G15" i="35"/>
  <c r="J11" i="15" l="1"/>
  <c r="G11" i="15"/>
  <c r="J11" i="12"/>
  <c r="G11" i="12"/>
  <c r="J11" i="5"/>
  <c r="G11" i="5"/>
  <c r="J11" i="10"/>
  <c r="G11" i="10"/>
  <c r="J11" i="25"/>
  <c r="G11" i="25"/>
  <c r="J11" i="6"/>
  <c r="G11" i="6"/>
  <c r="J11" i="9"/>
  <c r="G11" i="9"/>
  <c r="J11" i="14"/>
  <c r="G11" i="14"/>
  <c r="J11" i="30"/>
  <c r="G11" i="30"/>
  <c r="J11" i="13"/>
  <c r="J10" i="13"/>
  <c r="G11" i="13"/>
  <c r="G11" i="23"/>
  <c r="J11" i="23"/>
  <c r="J11" i="32"/>
  <c r="G11" i="32"/>
  <c r="J11" i="8"/>
  <c r="G11" i="8"/>
  <c r="J11" i="26"/>
  <c r="G11" i="26"/>
  <c r="J11" i="21"/>
  <c r="G11" i="21"/>
  <c r="J11" i="27"/>
  <c r="G11" i="27"/>
  <c r="J11" i="19"/>
  <c r="G11" i="19"/>
  <c r="J11" i="22"/>
  <c r="G11" i="22"/>
  <c r="J11" i="11"/>
  <c r="G11" i="11"/>
  <c r="J11" i="33"/>
  <c r="G11" i="33"/>
  <c r="J11" i="28"/>
  <c r="G11" i="28"/>
  <c r="J11" i="31"/>
  <c r="G11" i="31"/>
  <c r="J11" i="4"/>
  <c r="G11" i="4"/>
  <c r="J11" i="29"/>
  <c r="G11" i="29"/>
  <c r="J11" i="7"/>
  <c r="G11" i="7"/>
  <c r="J11" i="24" l="1"/>
  <c r="G11" i="24"/>
  <c r="J11" i="18"/>
  <c r="G11" i="18"/>
  <c r="J11" i="17"/>
  <c r="G11" i="17"/>
  <c r="J14" i="35" l="1"/>
  <c r="J13" i="35"/>
  <c r="G14" i="35"/>
  <c r="G13" i="35"/>
  <c r="J13" i="41"/>
  <c r="G13" i="41"/>
  <c r="J14" i="38"/>
  <c r="J13" i="38"/>
  <c r="G14" i="38"/>
  <c r="G13" i="38"/>
  <c r="J15" i="40"/>
  <c r="J14" i="40"/>
  <c r="J13" i="40"/>
  <c r="G15" i="40"/>
  <c r="G14" i="40"/>
  <c r="G13" i="40"/>
  <c r="J14" i="36"/>
  <c r="J13" i="36"/>
  <c r="G14" i="36"/>
  <c r="G13" i="36"/>
  <c r="J11" i="39"/>
  <c r="G11" i="39"/>
  <c r="J14" i="37"/>
  <c r="J13" i="37"/>
  <c r="J12" i="37"/>
  <c r="G14" i="37"/>
  <c r="G13" i="37"/>
  <c r="G12" i="37"/>
  <c r="J14" i="42"/>
  <c r="J13" i="42"/>
  <c r="G14" i="42"/>
  <c r="G13" i="42"/>
  <c r="J12" i="42" l="1"/>
  <c r="J11" i="42"/>
  <c r="J10" i="42"/>
  <c r="G12" i="42"/>
  <c r="G11" i="42"/>
  <c r="G10" i="42"/>
  <c r="J12" i="41"/>
  <c r="J11" i="41"/>
  <c r="J10" i="41"/>
  <c r="G12" i="41"/>
  <c r="G11" i="41"/>
  <c r="G10" i="41"/>
  <c r="C52" i="42"/>
  <c r="C50" i="42"/>
  <c r="C49" i="42"/>
  <c r="C48" i="42"/>
  <c r="J12" i="40"/>
  <c r="J11" i="40"/>
  <c r="G12" i="40"/>
  <c r="G11" i="40"/>
  <c r="J10" i="40"/>
  <c r="G10" i="40"/>
  <c r="J10" i="39"/>
  <c r="G10" i="39"/>
  <c r="J12" i="38"/>
  <c r="J11" i="38"/>
  <c r="J10" i="38"/>
  <c r="G12" i="38"/>
  <c r="G11" i="38"/>
  <c r="G10" i="38"/>
  <c r="J11" i="37"/>
  <c r="J10" i="37"/>
  <c r="G11" i="37"/>
  <c r="G10" i="37"/>
  <c r="J12" i="36"/>
  <c r="J11" i="36"/>
  <c r="J10" i="36"/>
  <c r="G12" i="36"/>
  <c r="G11" i="36"/>
  <c r="G10" i="36"/>
  <c r="J12" i="35"/>
  <c r="J11" i="35"/>
  <c r="G12" i="35"/>
  <c r="G11" i="35"/>
  <c r="J10" i="35"/>
  <c r="G10" i="35"/>
  <c r="C51" i="42" l="1"/>
  <c r="C53" i="42" s="1"/>
  <c r="J10" i="33" l="1"/>
  <c r="G10" i="33"/>
  <c r="J10" i="34"/>
  <c r="G10" i="34"/>
  <c r="J10" i="32"/>
  <c r="G10" i="32"/>
  <c r="J10" i="31"/>
  <c r="G10" i="31"/>
  <c r="J10" i="30"/>
  <c r="G10" i="30"/>
  <c r="J10" i="29"/>
  <c r="G10" i="29"/>
  <c r="J10" i="28"/>
  <c r="G10" i="28"/>
  <c r="J10" i="27"/>
  <c r="G10" i="27"/>
  <c r="J10" i="26"/>
  <c r="G10" i="26"/>
  <c r="J10" i="25"/>
  <c r="G10" i="25"/>
  <c r="J10" i="24"/>
  <c r="G10" i="24"/>
  <c r="J10" i="23"/>
  <c r="G10" i="23"/>
  <c r="J10" i="22"/>
  <c r="G10" i="22"/>
  <c r="J10" i="21"/>
  <c r="G10" i="21"/>
  <c r="J10" i="19"/>
  <c r="G10" i="19"/>
  <c r="J10" i="18"/>
  <c r="G10" i="18"/>
  <c r="J10" i="17" l="1"/>
  <c r="C50" i="17" s="1"/>
  <c r="G10" i="17"/>
  <c r="J10" i="16"/>
  <c r="C50" i="16" s="1"/>
  <c r="G10" i="16"/>
  <c r="J10" i="15"/>
  <c r="G10" i="15"/>
  <c r="J10" i="14"/>
  <c r="G10" i="14"/>
  <c r="G10" i="13"/>
  <c r="J10" i="12"/>
  <c r="C50" i="12" s="1"/>
  <c r="G10" i="12"/>
  <c r="J10" i="11"/>
  <c r="C50" i="11" s="1"/>
  <c r="G10" i="11"/>
  <c r="J10" i="10"/>
  <c r="G10" i="10"/>
  <c r="J10" i="9"/>
  <c r="G10" i="9"/>
  <c r="J10" i="8"/>
  <c r="C51" i="8" s="1"/>
  <c r="G10" i="8"/>
  <c r="J10" i="7"/>
  <c r="C50" i="7" s="1"/>
  <c r="G10" i="7"/>
  <c r="J10" i="6"/>
  <c r="C50" i="6" s="1"/>
  <c r="G10" i="6"/>
  <c r="J10" i="5"/>
  <c r="C50" i="5" s="1"/>
  <c r="G10" i="5"/>
  <c r="J10" i="4"/>
  <c r="G10" i="4"/>
  <c r="C52" i="41"/>
  <c r="C51" i="41"/>
  <c r="C50" i="41"/>
  <c r="C49" i="41"/>
  <c r="C48" i="41"/>
  <c r="C52" i="40"/>
  <c r="C51" i="40"/>
  <c r="C50" i="40"/>
  <c r="C49" i="40"/>
  <c r="C48" i="40"/>
  <c r="C52" i="39"/>
  <c r="C51" i="39"/>
  <c r="C50" i="39"/>
  <c r="C49" i="39"/>
  <c r="C48" i="39"/>
  <c r="C52" i="38"/>
  <c r="C51" i="38"/>
  <c r="C50" i="38"/>
  <c r="C49" i="38"/>
  <c r="C48" i="38"/>
  <c r="C52" i="37"/>
  <c r="C51" i="37"/>
  <c r="C50" i="37"/>
  <c r="C49" i="37"/>
  <c r="C48" i="37"/>
  <c r="C52" i="36"/>
  <c r="C51" i="36"/>
  <c r="C50" i="36"/>
  <c r="C49" i="36"/>
  <c r="C48" i="36"/>
  <c r="C52" i="35"/>
  <c r="C51" i="35"/>
  <c r="C50" i="35"/>
  <c r="C49" i="35"/>
  <c r="C48" i="35"/>
  <c r="C51" i="34"/>
  <c r="C50" i="34"/>
  <c r="C49" i="34"/>
  <c r="C48" i="34"/>
  <c r="C47" i="34"/>
  <c r="C52" i="33"/>
  <c r="C51" i="33"/>
  <c r="C50" i="33"/>
  <c r="C49" i="33"/>
  <c r="C48" i="33"/>
  <c r="C51" i="32"/>
  <c r="C50" i="32"/>
  <c r="C49" i="32"/>
  <c r="C48" i="32"/>
  <c r="C47" i="32"/>
  <c r="C52" i="31"/>
  <c r="C51" i="31"/>
  <c r="C50" i="31"/>
  <c r="C49" i="31"/>
  <c r="C48" i="31"/>
  <c r="C52" i="30"/>
  <c r="C51" i="30"/>
  <c r="C50" i="30"/>
  <c r="C49" i="30"/>
  <c r="C48" i="30"/>
  <c r="C51" i="29"/>
  <c r="C50" i="29"/>
  <c r="C49" i="29"/>
  <c r="C48" i="29"/>
  <c r="C47" i="29"/>
  <c r="C51" i="28"/>
  <c r="C50" i="28"/>
  <c r="C49" i="28"/>
  <c r="C48" i="28"/>
  <c r="C47" i="28"/>
  <c r="C52" i="27"/>
  <c r="C51" i="27"/>
  <c r="C50" i="27"/>
  <c r="C49" i="27"/>
  <c r="C48" i="27"/>
  <c r="C50" i="26"/>
  <c r="C49" i="26"/>
  <c r="C48" i="26"/>
  <c r="C47" i="26"/>
  <c r="C46" i="26"/>
  <c r="C51" i="25"/>
  <c r="C50" i="25"/>
  <c r="C49" i="25"/>
  <c r="C48" i="25"/>
  <c r="C47" i="25"/>
  <c r="C51" i="24"/>
  <c r="C50" i="24"/>
  <c r="C49" i="24"/>
  <c r="C48" i="24"/>
  <c r="C47" i="24"/>
  <c r="C53" i="23"/>
  <c r="C52" i="23"/>
  <c r="C51" i="23"/>
  <c r="C50" i="23"/>
  <c r="C49" i="23"/>
  <c r="C52" i="22"/>
  <c r="C51" i="22"/>
  <c r="C53" i="22" s="1"/>
  <c r="C50" i="22"/>
  <c r="C49" i="22"/>
  <c r="C48" i="22"/>
  <c r="C51" i="21"/>
  <c r="C50" i="21"/>
  <c r="C49" i="21"/>
  <c r="C48" i="21"/>
  <c r="C47" i="21"/>
  <c r="C52" i="20"/>
  <c r="C51" i="20"/>
  <c r="C53" i="20" s="1"/>
  <c r="C50" i="20"/>
  <c r="C49" i="20"/>
  <c r="C48" i="20"/>
  <c r="C52" i="19"/>
  <c r="C51" i="19"/>
  <c r="C50" i="19"/>
  <c r="C49" i="19"/>
  <c r="C48" i="19"/>
  <c r="C52" i="18"/>
  <c r="C51" i="18"/>
  <c r="C50" i="18"/>
  <c r="C49" i="18"/>
  <c r="C48" i="18"/>
  <c r="C51" i="17"/>
  <c r="C49" i="17"/>
  <c r="C48" i="17"/>
  <c r="C47" i="17"/>
  <c r="C51" i="16"/>
  <c r="C49" i="16"/>
  <c r="C48" i="16"/>
  <c r="C47" i="16"/>
  <c r="C51" i="15"/>
  <c r="C50" i="15"/>
  <c r="C49" i="15"/>
  <c r="C48" i="15"/>
  <c r="C47" i="15"/>
  <c r="C51" i="13"/>
  <c r="C50" i="13"/>
  <c r="C49" i="13"/>
  <c r="C48" i="13"/>
  <c r="C47" i="13"/>
  <c r="C51" i="12"/>
  <c r="C49" i="12"/>
  <c r="C48" i="12"/>
  <c r="C47" i="12"/>
  <c r="C51" i="11"/>
  <c r="C49" i="11"/>
  <c r="C48" i="11"/>
  <c r="C47" i="11"/>
  <c r="C51" i="10"/>
  <c r="C50" i="10"/>
  <c r="C49" i="10"/>
  <c r="C48" i="10"/>
  <c r="C47" i="10"/>
  <c r="C51" i="9"/>
  <c r="C50" i="9"/>
  <c r="C49" i="9"/>
  <c r="C48" i="9"/>
  <c r="C47" i="9"/>
  <c r="C52" i="8"/>
  <c r="C50" i="8"/>
  <c r="C49" i="8"/>
  <c r="C48" i="8"/>
  <c r="C51" i="7"/>
  <c r="C49" i="7"/>
  <c r="C48" i="7"/>
  <c r="C47" i="7"/>
  <c r="C51" i="6"/>
  <c r="C49" i="6"/>
  <c r="C48" i="6"/>
  <c r="C47" i="6"/>
  <c r="C51" i="5"/>
  <c r="C49" i="5"/>
  <c r="C48" i="5"/>
  <c r="C47" i="5"/>
  <c r="C51" i="4"/>
  <c r="C50" i="4"/>
  <c r="C49" i="4"/>
  <c r="C48" i="4"/>
  <c r="C47" i="4"/>
  <c r="C52" i="3"/>
  <c r="C51" i="3"/>
  <c r="C53" i="3" s="1"/>
  <c r="C50" i="3"/>
  <c r="C49" i="3"/>
  <c r="C48" i="3"/>
  <c r="C52" i="2"/>
  <c r="C51" i="2"/>
  <c r="C53" i="2" s="1"/>
  <c r="C50" i="2"/>
  <c r="C49" i="2"/>
  <c r="C48" i="2"/>
  <c r="C52" i="1"/>
  <c r="C51" i="1"/>
  <c r="C53" i="1" s="1"/>
  <c r="C50" i="1"/>
  <c r="C49" i="1"/>
  <c r="C48" i="1"/>
  <c r="C52" i="21" l="1"/>
  <c r="C52" i="16"/>
  <c r="C52" i="9"/>
  <c r="C53" i="30"/>
  <c r="C52" i="29"/>
  <c r="C53" i="41"/>
  <c r="C53" i="40"/>
  <c r="C53" i="39"/>
  <c r="C53" i="38"/>
  <c r="C53" i="37"/>
  <c r="C53" i="36"/>
  <c r="C53" i="35"/>
  <c r="C53" i="33"/>
  <c r="C52" i="34"/>
  <c r="C52" i="32"/>
  <c r="C53" i="31"/>
  <c r="C52" i="28"/>
  <c r="C53" i="27"/>
  <c r="C51" i="26"/>
  <c r="C52" i="25"/>
  <c r="C52" i="24"/>
  <c r="C54" i="23"/>
  <c r="C53" i="19"/>
  <c r="C53" i="18"/>
  <c r="C52" i="17"/>
  <c r="C52" i="15"/>
  <c r="C52" i="13"/>
  <c r="C52" i="12"/>
  <c r="C52" i="11"/>
  <c r="C52" i="10"/>
  <c r="C53" i="8"/>
  <c r="C52" i="7"/>
  <c r="C52" i="6"/>
  <c r="C52" i="5"/>
  <c r="C52" i="4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31" i="3"/>
  <c r="G31" i="3"/>
  <c r="J30" i="3"/>
  <c r="G30" i="3"/>
  <c r="J29" i="3"/>
  <c r="G29" i="3"/>
  <c r="J28" i="3"/>
  <c r="G28" i="3"/>
  <c r="J27" i="3"/>
  <c r="G27" i="3"/>
  <c r="J26" i="3"/>
  <c r="G26" i="3"/>
  <c r="J25" i="3"/>
  <c r="G25" i="3"/>
  <c r="J24" i="3"/>
  <c r="G24" i="3"/>
  <c r="J23" i="3"/>
  <c r="G23" i="3"/>
  <c r="J22" i="3"/>
  <c r="G22" i="3"/>
  <c r="J21" i="3"/>
  <c r="G21" i="3"/>
  <c r="J20" i="3"/>
  <c r="G20" i="3"/>
  <c r="J19" i="3"/>
  <c r="G19" i="3"/>
  <c r="J18" i="3"/>
  <c r="G18" i="3"/>
  <c r="J17" i="3"/>
  <c r="G17" i="3"/>
  <c r="J16" i="3"/>
  <c r="G16" i="3"/>
  <c r="J15" i="3"/>
  <c r="G15" i="3"/>
  <c r="J14" i="3"/>
  <c r="G14" i="3"/>
  <c r="J13" i="3"/>
  <c r="G13" i="3"/>
  <c r="J12" i="3"/>
  <c r="G12" i="3"/>
  <c r="J11" i="3"/>
  <c r="G11" i="3"/>
  <c r="J10" i="3"/>
  <c r="G10" i="3"/>
  <c r="J31" i="2"/>
  <c r="G31" i="2"/>
  <c r="J30" i="2"/>
  <c r="G30" i="2"/>
  <c r="J29" i="2"/>
  <c r="G29" i="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</calcChain>
</file>

<file path=xl/sharedStrings.xml><?xml version="1.0" encoding="utf-8"?>
<sst xmlns="http://schemas.openxmlformats.org/spreadsheetml/2006/main" count="2017" uniqueCount="146">
  <si>
    <t>FM-PROD-0053</t>
  </si>
  <si>
    <t>CHECK SHEET ACHIEVEMENT TEACHING FACTORY</t>
  </si>
  <si>
    <t xml:space="preserve"> Nama M/P</t>
  </si>
  <si>
    <t>Periode</t>
  </si>
  <si>
    <t xml:space="preserve"> Nama TF</t>
  </si>
  <si>
    <t>Pic T/F</t>
  </si>
  <si>
    <t>Tanggal</t>
  </si>
  <si>
    <t>Part Name</t>
  </si>
  <si>
    <t>Part No</t>
  </si>
  <si>
    <t xml:space="preserve"> Proses</t>
  </si>
  <si>
    <t>Total Jam</t>
  </si>
  <si>
    <t>Target</t>
  </si>
  <si>
    <t>Output</t>
  </si>
  <si>
    <t>Ok</t>
  </si>
  <si>
    <t>Ng</t>
  </si>
  <si>
    <t>%</t>
  </si>
  <si>
    <t>Paraf Guru</t>
  </si>
  <si>
    <t xml:space="preserve"> Total Kehadiran  = </t>
  </si>
  <si>
    <r>
      <rPr>
        <sz val="12"/>
        <rFont val="Times New Roman"/>
      </rPr>
      <t xml:space="preserve">Tanggal Penilaian </t>
    </r>
    <r>
      <rPr>
        <b/>
        <sz val="12"/>
        <rFont val="Times New Roman"/>
      </rPr>
      <t>:</t>
    </r>
  </si>
  <si>
    <t xml:space="preserve"> Total Target       =</t>
  </si>
  <si>
    <t xml:space="preserve"> Total Ok             =</t>
  </si>
  <si>
    <t>Rata-Rata %     =</t>
  </si>
  <si>
    <t>MUHAMMAD ARIF WICAKSONO</t>
  </si>
  <si>
    <t>MUTU A</t>
  </si>
  <si>
    <t>16 MARET - 14 APRIL 2023</t>
  </si>
  <si>
    <t>SUCI</t>
  </si>
  <si>
    <t>MUHAMMAD ARRAFI</t>
  </si>
  <si>
    <t xml:space="preserve">REGA ADITHYA </t>
  </si>
  <si>
    <t>BLB BYNT</t>
  </si>
  <si>
    <t>FINISHING</t>
  </si>
  <si>
    <t>%                                                =</t>
  </si>
  <si>
    <t xml:space="preserve">Total Part Yang Dikejakan       = </t>
  </si>
  <si>
    <t>Total %                                      =</t>
  </si>
  <si>
    <t xml:space="preserve"> Total Ok                                    =</t>
  </si>
  <si>
    <t xml:space="preserve"> Total Target                              =</t>
  </si>
  <si>
    <t xml:space="preserve"> Total Kehadiran                        =</t>
  </si>
  <si>
    <t>MUHAMMAD RIZAL FAUZI</t>
  </si>
  <si>
    <t>LAMP HOLDER</t>
  </si>
  <si>
    <t>401-053-99E</t>
  </si>
  <si>
    <t>GROMET</t>
  </si>
  <si>
    <t>MUHAMMAD FAIZ ABDURROHIM</t>
  </si>
  <si>
    <t>MUHAMMAD RAMDANI</t>
  </si>
  <si>
    <t>BOOT CLUTH</t>
  </si>
  <si>
    <t>TA014</t>
  </si>
  <si>
    <t>RAMA DANDI NASUTION</t>
  </si>
  <si>
    <t>R COVER</t>
  </si>
  <si>
    <t>G04447</t>
  </si>
  <si>
    <t>AHMAD FAUDZAN</t>
  </si>
  <si>
    <t>WIR-SL/261</t>
  </si>
  <si>
    <t>ADIRA SUANDI</t>
  </si>
  <si>
    <t>BEI-KMI-004</t>
  </si>
  <si>
    <t>32411-253-000</t>
  </si>
  <si>
    <t>MUHAMMAD ADE ANGGARA</t>
  </si>
  <si>
    <t>MUHAMMAD LAKSMANA DWI PUTRA</t>
  </si>
  <si>
    <t>C CONECTOR</t>
  </si>
  <si>
    <t>B5D</t>
  </si>
  <si>
    <t>MOCHAMMAD FAHRU ROJI</t>
  </si>
  <si>
    <t>G WASHER</t>
  </si>
  <si>
    <t>BZ010</t>
  </si>
  <si>
    <t>ADAM HASANUDIN</t>
  </si>
  <si>
    <t>KNOB L</t>
  </si>
  <si>
    <t>1A7381-AC</t>
  </si>
  <si>
    <t xml:space="preserve">MUHAMMAD RIFKI </t>
  </si>
  <si>
    <t>FINSIHING</t>
  </si>
  <si>
    <t>MUHAMMAD ZAMY ALFIANSYAH</t>
  </si>
  <si>
    <t>RIKI AGUNG</t>
  </si>
  <si>
    <t>GINANJAR</t>
  </si>
  <si>
    <t>31207-K1T</t>
  </si>
  <si>
    <t>HALDI MALDINI</t>
  </si>
  <si>
    <t>C COENCTOR</t>
  </si>
  <si>
    <t>32107-K1T</t>
  </si>
  <si>
    <t>DERI RAHMAT</t>
  </si>
  <si>
    <t>31203-K2S</t>
  </si>
  <si>
    <t>SURYA AJI</t>
  </si>
  <si>
    <t>MUHAMMAD FAJAR</t>
  </si>
  <si>
    <t>WANDI</t>
  </si>
  <si>
    <t>ADEN APRILIAN</t>
  </si>
  <si>
    <t>ANDRE WIRA SATRIA</t>
  </si>
  <si>
    <t>AFRIYAN NURHAKIM</t>
  </si>
  <si>
    <t xml:space="preserve">HOLDER </t>
  </si>
  <si>
    <t>ADP</t>
  </si>
  <si>
    <t>RIAN ADI FIRMANSYAH</t>
  </si>
  <si>
    <t xml:space="preserve">SEAL </t>
  </si>
  <si>
    <t>TA1290</t>
  </si>
  <si>
    <t>FINSHING</t>
  </si>
  <si>
    <t>ZOHAN SETIA BUDI</t>
  </si>
  <si>
    <t xml:space="preserve">LAMP HOLDER </t>
  </si>
  <si>
    <t>FAHMI RISTIADI</t>
  </si>
  <si>
    <t>LAMP HODLER</t>
  </si>
  <si>
    <t>MUHAMMMAD RAFFIE MULINDRA</t>
  </si>
  <si>
    <t>MUHAMMAD LURY</t>
  </si>
  <si>
    <t>FADHIL MUHAMMAD</t>
  </si>
  <si>
    <t>KHAYRU LUTHFI</t>
  </si>
  <si>
    <t xml:space="preserve"> INDRA ZAELANI</t>
  </si>
  <si>
    <t xml:space="preserve">CAP RUBBER </t>
  </si>
  <si>
    <t>G01429</t>
  </si>
  <si>
    <t>MUHAMMAD DZAKY</t>
  </si>
  <si>
    <t xml:space="preserve">R SOCKET </t>
  </si>
  <si>
    <t>ZAB004</t>
  </si>
  <si>
    <t>CHECKER</t>
  </si>
  <si>
    <t>MUHAMMAD MAULANA</t>
  </si>
  <si>
    <t>32103-K2S</t>
  </si>
  <si>
    <t>COVER</t>
  </si>
  <si>
    <t>MJR 6800</t>
  </si>
  <si>
    <t>MELATI</t>
  </si>
  <si>
    <t>BOOT 1</t>
  </si>
  <si>
    <t>03801</t>
  </si>
  <si>
    <t>CAP RUBBER</t>
  </si>
  <si>
    <t>G04129</t>
  </si>
  <si>
    <t>MILA AYU</t>
  </si>
  <si>
    <t>HOLDER</t>
  </si>
  <si>
    <t>IRFAN FAUZI</t>
  </si>
  <si>
    <t>NATASYA</t>
  </si>
  <si>
    <t>SEAL</t>
  </si>
  <si>
    <t>DHEA NAUFALIDA</t>
  </si>
  <si>
    <t>17A381-AC</t>
  </si>
  <si>
    <t>TIARA RAHMAWATI</t>
  </si>
  <si>
    <t>COVER SOCKET</t>
  </si>
  <si>
    <t>DAMPER</t>
  </si>
  <si>
    <t>G01330</t>
  </si>
  <si>
    <t>LOW C REAR STOP</t>
  </si>
  <si>
    <t>R SOKET</t>
  </si>
  <si>
    <t>K1T</t>
  </si>
  <si>
    <t>CUSHION SHIFT LOCK</t>
  </si>
  <si>
    <t>FSTZ410 411 0010</t>
  </si>
  <si>
    <t>SHIELD STERING</t>
  </si>
  <si>
    <t>NA1130</t>
  </si>
  <si>
    <t>1690Z</t>
  </si>
  <si>
    <t>MJR 6700</t>
  </si>
  <si>
    <t>FSTZ410</t>
  </si>
  <si>
    <t>WIR</t>
  </si>
  <si>
    <t>C LED WINKER</t>
  </si>
  <si>
    <t>32108-K59</t>
  </si>
  <si>
    <t>32103-K59</t>
  </si>
  <si>
    <t xml:space="preserve">COVER </t>
  </si>
  <si>
    <t>32103-K56-N100</t>
  </si>
  <si>
    <t>32108-K59-N100</t>
  </si>
  <si>
    <t>MJR-6700</t>
  </si>
  <si>
    <t>32108-K59-A700</t>
  </si>
  <si>
    <t>32103-K2S-N100</t>
  </si>
  <si>
    <t>CHUSION SHIFT LOCK</t>
  </si>
  <si>
    <t>BSUHING</t>
  </si>
  <si>
    <t>BUSHING</t>
  </si>
  <si>
    <t>23-2-23</t>
  </si>
  <si>
    <t>32107-K56-N100</t>
  </si>
  <si>
    <t>FSTZ401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</si>
</sst>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Times New Roman"/>
    </font>
    <font>
      <b/>
      <sz val="18"/>
      <name val="Times New Roman"/>
    </font>
    <font>
      <b/>
      <sz val="12"/>
      <name val="Times New Roman"/>
    </font>
    <font>
      <sz val="8"/>
      <name val="Times New Roman"/>
    </font>
    <font>
      <sz val="12"/>
      <name val="Times New Roman"/>
      <family val="1"/>
    </font>
    <font>
      <b/>
      <sz val="12"/>
      <name val="Times New Roman"/>
      <family val="1"/>
    </font>
    <font>
      <b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left" vertical="center"/>
    </xf>
    <xf numFmtId="0" fontId="2" fillId="0" borderId="13" xfId="0" applyFont="1" applyBorder="1">
      <alignment vertical="center"/>
    </xf>
    <xf numFmtId="0" fontId="0" fillId="0" borderId="14" xfId="0" applyBorder="1">
      <alignment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14" fontId="0" fillId="0" borderId="8" xfId="0" applyNumberForma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1" fontId="0" fillId="0" borderId="24" xfId="0" applyNumberForma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4450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025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66675</xdr:rowOff>
    </xdr:to>
    <xdr:sp macro="" textlink="">
      <xdr:nvSpPr>
        <xdr:cNvPr id="4" name="TextBox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47675" y="219075"/>
          <a:ext cx="3286125" cy="276225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8DA3C36E-19D6-4D3B-BBA1-3BC97E918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5"/>
          <a:ext cx="4286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9217" name="Object 1" hidden="1">
          <a:extLst>
            <a:ext uri="{63B3BB69-23CF-44E3-9099-C40C66FF867C}">
              <a14:compatExt xmlns:a14="http://schemas.microsoft.com/office/drawing/2010/main" spid="_x0000_s9217"/>
            </a:ext>
            <a:ext uri="{FF2B5EF4-FFF2-40B4-BE49-F238E27FC236}">
              <a16:creationId xmlns:a16="http://schemas.microsoft.com/office/drawing/2014/main" id="{00000000-0008-0000-0800-000001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EFDBC041-B3D8-7AEF-ECD9-ACDE07226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0241" name="Object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:a16="http://schemas.microsoft.com/office/drawing/2014/main" id="{00000000-0008-0000-09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C27DCF08-E0AF-3368-D8F1-2A6CCE3F1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1265" name="Object 1" hidden="1">
          <a:extLst>
            <a:ext uri="{63B3BB69-23CF-44E3-9099-C40C66FF867C}">
              <a14:compatExt xmlns:a14="http://schemas.microsoft.com/office/drawing/2010/main" spid="_x0000_s11265"/>
            </a:ext>
            <a:ext uri="{FF2B5EF4-FFF2-40B4-BE49-F238E27FC236}">
              <a16:creationId xmlns:a16="http://schemas.microsoft.com/office/drawing/2014/main" id="{00000000-0008-0000-0A00-0000012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15288C8C-8A80-ADDE-1F7D-82D0E3D95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2289" name="Object 1" hidden="1">
          <a:extLst>
            <a:ext uri="{63B3BB69-23CF-44E3-9099-C40C66FF867C}">
              <a14:compatExt xmlns:a14="http://schemas.microsoft.com/office/drawing/2010/main" spid="_x0000_s12289"/>
            </a:ext>
            <a:ext uri="{FF2B5EF4-FFF2-40B4-BE49-F238E27FC236}">
              <a16:creationId xmlns:a16="http://schemas.microsoft.com/office/drawing/2014/main" id="{00000000-0008-0000-0B00-000001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B7207507-D602-1EC3-C2EE-238A1AE94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3313" name="Object 1" hidden="1">
          <a:extLst>
            <a:ext uri="{63B3BB69-23CF-44E3-9099-C40C66FF867C}">
              <a14:compatExt xmlns:a14="http://schemas.microsoft.com/office/drawing/2010/main" spid="_x0000_s13313"/>
            </a:ext>
            <a:ext uri="{FF2B5EF4-FFF2-40B4-BE49-F238E27FC236}">
              <a16:creationId xmlns:a16="http://schemas.microsoft.com/office/drawing/2014/main" id="{00000000-0008-0000-0C00-000001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A85C1744-DDC3-490B-2D57-86B1E6DDF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4337" name="Object 1" hidden="1">
          <a:extLst>
            <a:ext uri="{63B3BB69-23CF-44E3-9099-C40C66FF867C}">
              <a14:compatExt xmlns:a14="http://schemas.microsoft.com/office/drawing/2010/main" spid="_x0000_s14337"/>
            </a:ext>
            <a:ext uri="{FF2B5EF4-FFF2-40B4-BE49-F238E27FC236}">
              <a16:creationId xmlns:a16="http://schemas.microsoft.com/office/drawing/2014/main" id="{00000000-0008-0000-0D00-0000013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200B0808-1E3D-0C7E-74FB-628ED3C8B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5361" name="Object 1" hidden="1">
          <a:extLst>
            <a:ext uri="{63B3BB69-23CF-44E3-9099-C40C66FF867C}">
              <a14:compatExt xmlns:a14="http://schemas.microsoft.com/office/drawing/2010/main" spid="_x0000_s15361"/>
            </a:ext>
            <a:ext uri="{FF2B5EF4-FFF2-40B4-BE49-F238E27FC236}">
              <a16:creationId xmlns:a16="http://schemas.microsoft.com/office/drawing/2014/main" id="{00000000-0008-0000-0E00-0000013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28F00692-B05F-6C27-E922-D98201262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6385" name="Object 1" hidden="1">
          <a:extLst>
            <a:ext uri="{63B3BB69-23CF-44E3-9099-C40C66FF867C}">
              <a14:compatExt xmlns:a14="http://schemas.microsoft.com/office/drawing/2010/main" spid="_x0000_s16385"/>
            </a:ext>
            <a:ext uri="{FF2B5EF4-FFF2-40B4-BE49-F238E27FC236}">
              <a16:creationId xmlns:a16="http://schemas.microsoft.com/office/drawing/2014/main" id="{00000000-0008-0000-0F00-000001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3625D93D-8FA5-2602-2A5D-097434284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7409" name="Object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1000-0000014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8512F566-DA9E-CC2B-0DC9-69F71B963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8433" name="Object 1" hidden="1">
          <a:extLst>
            <a:ext uri="{63B3BB69-23CF-44E3-9099-C40C66FF867C}">
              <a14:compatExt xmlns:a14="http://schemas.microsoft.com/office/drawing/2010/main" spid="_x0000_s18433"/>
            </a:ext>
            <a:ext uri="{FF2B5EF4-FFF2-40B4-BE49-F238E27FC236}">
              <a16:creationId xmlns:a16="http://schemas.microsoft.com/office/drawing/2014/main" id="{00000000-0008-0000-1100-0000014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355AF8F3-D191-3D75-128F-7A726F49A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99210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049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47675" y="20002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13DCBFDC-2371-CACD-81B7-4883DA56F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9457" name="Object 1" hidden="1">
          <a:extLst>
            <a:ext uri="{63B3BB69-23CF-44E3-9099-C40C66FF867C}">
              <a14:compatExt xmlns:a14="http://schemas.microsoft.com/office/drawing/2010/main" spid="_x0000_s19457"/>
            </a:ext>
            <a:ext uri="{FF2B5EF4-FFF2-40B4-BE49-F238E27FC236}">
              <a16:creationId xmlns:a16="http://schemas.microsoft.com/office/drawing/2014/main" id="{00000000-0008-0000-1200-0000014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96887DED-70BE-28EE-BD19-FE69FC838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0481" name="Object 1" hidden="1">
          <a:extLst>
            <a:ext uri="{63B3BB69-23CF-44E3-9099-C40C66FF867C}">
              <a14:compatExt xmlns:a14="http://schemas.microsoft.com/office/drawing/2010/main" spid="_x0000_s20481"/>
            </a:ext>
            <a:ext uri="{FF2B5EF4-FFF2-40B4-BE49-F238E27FC236}">
              <a16:creationId xmlns:a16="http://schemas.microsoft.com/office/drawing/2014/main" id="{00000000-0008-0000-1300-0000015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3A8B4A16-65C2-8DE8-6E6C-4DAA91878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1505" name="Object 1" hidden="1">
          <a:extLst>
            <a:ext uri="{63B3BB69-23CF-44E3-9099-C40C66FF867C}">
              <a14:compatExt xmlns:a14="http://schemas.microsoft.com/office/drawing/2010/main" spid="_x0000_s21505"/>
            </a:ext>
            <a:ext uri="{FF2B5EF4-FFF2-40B4-BE49-F238E27FC236}">
              <a16:creationId xmlns:a16="http://schemas.microsoft.com/office/drawing/2014/main" id="{00000000-0008-0000-1400-0000015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975ADF6E-3CDC-8D6F-370C-2308BBD24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2529" name="Object 1" hidden="1">
          <a:extLst>
            <a:ext uri="{63B3BB69-23CF-44E3-9099-C40C66FF867C}">
              <a14:compatExt xmlns:a14="http://schemas.microsoft.com/office/drawing/2010/main" spid="_x0000_s22529"/>
            </a:ext>
            <a:ext uri="{FF2B5EF4-FFF2-40B4-BE49-F238E27FC236}">
              <a16:creationId xmlns:a16="http://schemas.microsoft.com/office/drawing/2014/main" id="{00000000-0008-0000-1500-0000015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575C3616-B4F2-F1BB-FA51-8B2CB1315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49</xdr:row>
      <xdr:rowOff>114300</xdr:rowOff>
    </xdr:from>
    <xdr:to>
      <xdr:col>10</xdr:col>
      <xdr:colOff>436880</xdr:colOff>
      <xdr:row>54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3553" name="Object 1" hidden="1">
          <a:extLst>
            <a:ext uri="{63B3BB69-23CF-44E3-9099-C40C66FF867C}">
              <a14:compatExt xmlns:a14="http://schemas.microsoft.com/office/drawing/2010/main" spid="_x0000_s23553"/>
            </a:ext>
            <a:ext uri="{FF2B5EF4-FFF2-40B4-BE49-F238E27FC236}">
              <a16:creationId xmlns:a16="http://schemas.microsoft.com/office/drawing/2014/main" id="{00000000-0008-0000-1600-0000015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1F4C7137-E2DC-FCB9-5424-B90A9290A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4577" name="Object 1" hidden="1">
          <a:extLst>
            <a:ext uri="{63B3BB69-23CF-44E3-9099-C40C66FF867C}">
              <a14:compatExt xmlns:a14="http://schemas.microsoft.com/office/drawing/2010/main" spid="_x0000_s24577"/>
            </a:ext>
            <a:ext uri="{FF2B5EF4-FFF2-40B4-BE49-F238E27FC236}">
              <a16:creationId xmlns:a16="http://schemas.microsoft.com/office/drawing/2014/main" id="{00000000-0008-0000-1700-0000016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5EA2C566-6AFF-D553-78E9-18AB9F92D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5601" name="Object 1" hidden="1">
          <a:extLst>
            <a:ext uri="{63B3BB69-23CF-44E3-9099-C40C66FF867C}">
              <a14:compatExt xmlns:a14="http://schemas.microsoft.com/office/drawing/2010/main" spid="_x0000_s25601"/>
            </a:ext>
            <a:ext uri="{FF2B5EF4-FFF2-40B4-BE49-F238E27FC236}">
              <a16:creationId xmlns:a16="http://schemas.microsoft.com/office/drawing/2014/main" id="{00000000-0008-0000-1800-0000016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613A0196-765C-B8A9-B62B-BF395A47B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46</xdr:row>
      <xdr:rowOff>114300</xdr:rowOff>
    </xdr:from>
    <xdr:to>
      <xdr:col>10</xdr:col>
      <xdr:colOff>436880</xdr:colOff>
      <xdr:row>51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6625" name="Object 1" hidden="1">
          <a:extLst>
            <a:ext uri="{63B3BB69-23CF-44E3-9099-C40C66FF867C}">
              <a14:compatExt xmlns:a14="http://schemas.microsoft.com/office/drawing/2010/main" spid="_x0000_s26625"/>
            </a:ext>
            <a:ext uri="{FF2B5EF4-FFF2-40B4-BE49-F238E27FC236}">
              <a16:creationId xmlns:a16="http://schemas.microsoft.com/office/drawing/2014/main" id="{00000000-0008-0000-1900-0000016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83DCF09E-05D1-D5F9-9B0A-779229A9A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7649" name="Object 1" hidden="1">
          <a:extLst>
            <a:ext uri="{63B3BB69-23CF-44E3-9099-C40C66FF867C}">
              <a14:compatExt xmlns:a14="http://schemas.microsoft.com/office/drawing/2010/main" spid="_x0000_s27649"/>
            </a:ext>
            <a:ext uri="{FF2B5EF4-FFF2-40B4-BE49-F238E27FC236}">
              <a16:creationId xmlns:a16="http://schemas.microsoft.com/office/drawing/2014/main" id="{00000000-0008-0000-1A00-0000016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949ACDBC-05EE-E5B0-369D-764489D89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8673" name="Object 1" hidden="1">
          <a:extLst>
            <a:ext uri="{63B3BB69-23CF-44E3-9099-C40C66FF867C}">
              <a14:compatExt xmlns:a14="http://schemas.microsoft.com/office/drawing/2010/main" spid="_x0000_s28673"/>
            </a:ext>
            <a:ext uri="{FF2B5EF4-FFF2-40B4-BE49-F238E27FC236}">
              <a16:creationId xmlns:a16="http://schemas.microsoft.com/office/drawing/2014/main" id="{00000000-0008-0000-1B00-000001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40E28674-5537-8437-2B52-42CF37CD4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57150</xdr:colOff>
      <xdr:row>1</xdr:row>
      <xdr:rowOff>85725</xdr:rowOff>
    </xdr:from>
    <xdr:to>
      <xdr:col>0</xdr:col>
      <xdr:colOff>485775</xdr:colOff>
      <xdr:row>3</xdr:row>
      <xdr:rowOff>28575</xdr:rowOff>
    </xdr:to>
    <xdr:sp macro="" textlink="">
      <xdr:nvSpPr>
        <xdr:cNvPr id="3073" name="Object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57150</xdr:colOff>
      <xdr:row>1</xdr:row>
      <xdr:rowOff>85725</xdr:rowOff>
    </xdr:from>
    <xdr:to>
      <xdr:col>0</xdr:col>
      <xdr:colOff>485775</xdr:colOff>
      <xdr:row>3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6D74623B-5A74-62D4-C73C-BCDF25DD5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04800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9697" name="Object 1" hidden="1">
          <a:extLst>
            <a:ext uri="{63B3BB69-23CF-44E3-9099-C40C66FF867C}">
              <a14:compatExt xmlns:a14="http://schemas.microsoft.com/office/drawing/2010/main" spid="_x0000_s29697"/>
            </a:ext>
            <a:ext uri="{FF2B5EF4-FFF2-40B4-BE49-F238E27FC236}">
              <a16:creationId xmlns:a16="http://schemas.microsoft.com/office/drawing/2014/main" id="{00000000-0008-0000-1C00-0000017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1266825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344EB6E2-E2D5-B319-E092-41A425BA6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0721" name="Object 1" hidden="1">
          <a:extLst>
            <a:ext uri="{63B3BB69-23CF-44E3-9099-C40C66FF867C}">
              <a14:compatExt xmlns:a14="http://schemas.microsoft.com/office/drawing/2010/main" spid="_x0000_s30721"/>
            </a:ext>
            <a:ext uri="{FF2B5EF4-FFF2-40B4-BE49-F238E27FC236}">
              <a16:creationId xmlns:a16="http://schemas.microsoft.com/office/drawing/2014/main" id="{00000000-0008-0000-1D00-0000017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190500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E651C517-F346-F57E-A76D-13ABD3781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1745" name="Object 1" hidden="1">
          <a:extLst>
            <a:ext uri="{63B3BB69-23CF-44E3-9099-C40C66FF867C}">
              <a14:compatExt xmlns:a14="http://schemas.microsoft.com/office/drawing/2010/main" spid="_x0000_s31745"/>
            </a:ext>
            <a:ext uri="{FF2B5EF4-FFF2-40B4-BE49-F238E27FC236}">
              <a16:creationId xmlns:a16="http://schemas.microsoft.com/office/drawing/2014/main" id="{00000000-0008-0000-1E00-0000017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517F52EC-EEFA-E305-41F6-7C4796CFF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2769" name="Object 1" hidden="1">
          <a:extLst>
            <a:ext uri="{63B3BB69-23CF-44E3-9099-C40C66FF867C}">
              <a14:compatExt xmlns:a14="http://schemas.microsoft.com/office/drawing/2010/main" spid="_x0000_s32769"/>
            </a:ext>
            <a:ext uri="{FF2B5EF4-FFF2-40B4-BE49-F238E27FC236}">
              <a16:creationId xmlns:a16="http://schemas.microsoft.com/office/drawing/2014/main" id="{00000000-0008-0000-1F00-0000018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D185E76A-BDEE-5ABF-7118-618AB91BB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85725</xdr:rowOff>
    </xdr:from>
    <xdr:to>
      <xdr:col>0</xdr:col>
      <xdr:colOff>504825</xdr:colOff>
      <xdr:row>3</xdr:row>
      <xdr:rowOff>28575</xdr:rowOff>
    </xdr:to>
    <xdr:sp macro="" textlink="">
      <xdr:nvSpPr>
        <xdr:cNvPr id="33793" name="Object 1" hidden="1">
          <a:extLst>
            <a:ext uri="{63B3BB69-23CF-44E3-9099-C40C66FF867C}">
              <a14:compatExt xmlns:a14="http://schemas.microsoft.com/office/drawing/2010/main" spid="_x0000_s33793"/>
            </a:ext>
            <a:ext uri="{FF2B5EF4-FFF2-40B4-BE49-F238E27FC236}">
              <a16:creationId xmlns:a16="http://schemas.microsoft.com/office/drawing/2014/main" id="{00000000-0008-0000-2000-0000018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85725</xdr:rowOff>
    </xdr:from>
    <xdr:to>
      <xdr:col>0</xdr:col>
      <xdr:colOff>504825</xdr:colOff>
      <xdr:row>3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DB525398-0971-F9E2-A60B-69BA216D4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04800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4817" name="Object 1" hidden="1">
          <a:extLst>
            <a:ext uri="{63B3BB69-23CF-44E3-9099-C40C66FF867C}">
              <a14:compatExt xmlns:a14="http://schemas.microsoft.com/office/drawing/2010/main" spid="_x0000_s34817"/>
            </a:ext>
            <a:ext uri="{FF2B5EF4-FFF2-40B4-BE49-F238E27FC236}">
              <a16:creationId xmlns:a16="http://schemas.microsoft.com/office/drawing/2014/main" id="{00000000-0008-0000-2100-0000018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F68585FF-FB3A-D9B2-F80E-821AC1E4D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5841" name="Object 1" hidden="1">
          <a:extLst>
            <a:ext uri="{63B3BB69-23CF-44E3-9099-C40C66FF867C}">
              <a14:compatExt xmlns:a14="http://schemas.microsoft.com/office/drawing/2010/main" spid="_x0000_s35841"/>
            </a:ext>
            <a:ext uri="{FF2B5EF4-FFF2-40B4-BE49-F238E27FC236}">
              <a16:creationId xmlns:a16="http://schemas.microsoft.com/office/drawing/2014/main" id="{00000000-0008-0000-2200-0000018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7351E33-44B2-D6DE-136D-89F7151FB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6865" name="Object 1" hidden="1">
          <a:extLst>
            <a:ext uri="{63B3BB69-23CF-44E3-9099-C40C66FF867C}">
              <a14:compatExt xmlns:a14="http://schemas.microsoft.com/office/drawing/2010/main" spid="_x0000_s36865"/>
            </a:ext>
            <a:ext uri="{FF2B5EF4-FFF2-40B4-BE49-F238E27FC236}">
              <a16:creationId xmlns:a16="http://schemas.microsoft.com/office/drawing/2014/main" id="{00000000-0008-0000-2300-0000019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CE550E4C-5943-30D1-A846-7582DA45D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7889" name="Object 1" hidden="1">
          <a:extLst>
            <a:ext uri="{63B3BB69-23CF-44E3-9099-C40C66FF867C}">
              <a14:compatExt xmlns:a14="http://schemas.microsoft.com/office/drawing/2010/main" spid="_x0000_s37889"/>
            </a:ext>
            <a:ext uri="{FF2B5EF4-FFF2-40B4-BE49-F238E27FC236}">
              <a16:creationId xmlns:a16="http://schemas.microsoft.com/office/drawing/2014/main" id="{00000000-0008-0000-2400-0000019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1266825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46A26B93-8BA2-FB0B-5EF7-846F14006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8913" name="Object 1" hidden="1">
          <a:extLst>
            <a:ext uri="{63B3BB69-23CF-44E3-9099-C40C66FF867C}">
              <a14:compatExt xmlns:a14="http://schemas.microsoft.com/office/drawing/2010/main" spid="_x0000_s38913"/>
            </a:ext>
            <a:ext uri="{FF2B5EF4-FFF2-40B4-BE49-F238E27FC236}">
              <a16:creationId xmlns:a16="http://schemas.microsoft.com/office/drawing/2014/main" id="{00000000-0008-0000-2500-0000019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1266825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B1F10978-2509-50E3-0909-5989753EF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95250</xdr:colOff>
      <xdr:row>1</xdr:row>
      <xdr:rowOff>57150</xdr:rowOff>
    </xdr:from>
    <xdr:to>
      <xdr:col>0</xdr:col>
      <xdr:colOff>523875</xdr:colOff>
      <xdr:row>3</xdr:row>
      <xdr:rowOff>0</xdr:rowOff>
    </xdr:to>
    <xdr:sp macro="" textlink="">
      <xdr:nvSpPr>
        <xdr:cNvPr id="4097" name="Object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95250</xdr:colOff>
      <xdr:row>1</xdr:row>
      <xdr:rowOff>57150</xdr:rowOff>
    </xdr:from>
    <xdr:to>
      <xdr:col>0</xdr:col>
      <xdr:colOff>523875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D3A6DFDC-935C-8B07-BB95-AE552268E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9937" name="Object 1" hidden="1">
          <a:extLst>
            <a:ext uri="{63B3BB69-23CF-44E3-9099-C40C66FF867C}">
              <a14:compatExt xmlns:a14="http://schemas.microsoft.com/office/drawing/2010/main" spid="_x0000_s39937"/>
            </a:ext>
            <a:ext uri="{FF2B5EF4-FFF2-40B4-BE49-F238E27FC236}">
              <a16:creationId xmlns:a16="http://schemas.microsoft.com/office/drawing/2014/main" id="{00000000-0008-0000-2600-0000019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3200C680-0BB4-BFAC-DDE9-A88E8AE25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40961" name="Object 1" hidden="1">
          <a:extLst>
            <a:ext uri="{63B3BB69-23CF-44E3-9099-C40C66FF867C}">
              <a14:compatExt xmlns:a14="http://schemas.microsoft.com/office/drawing/2010/main" spid="_x0000_s40961"/>
            </a:ext>
            <a:ext uri="{FF2B5EF4-FFF2-40B4-BE49-F238E27FC236}">
              <a16:creationId xmlns:a16="http://schemas.microsoft.com/office/drawing/2014/main" id="{00000000-0008-0000-2700-000001A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A71F2406-0396-6038-5262-7282D1E17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41985" name="Object 1" hidden="1">
          <a:extLst>
            <a:ext uri="{63B3BB69-23CF-44E3-9099-C40C66FF867C}">
              <a14:compatExt xmlns:a14="http://schemas.microsoft.com/office/drawing/2010/main" spid="_x0000_s41985"/>
            </a:ext>
            <a:ext uri="{FF2B5EF4-FFF2-40B4-BE49-F238E27FC236}">
              <a16:creationId xmlns:a16="http://schemas.microsoft.com/office/drawing/2014/main" id="{00000000-0008-0000-2800-000001A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3C1668E3-35CB-BB47-B59F-90BB743AF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43009" name="Object 1" hidden="1">
          <a:extLst>
            <a:ext uri="{63B3BB69-23CF-44E3-9099-C40C66FF867C}">
              <a14:compatExt xmlns:a14="http://schemas.microsoft.com/office/drawing/2010/main" spid="_x0000_s43009"/>
            </a:ext>
            <a:ext uri="{FF2B5EF4-FFF2-40B4-BE49-F238E27FC236}">
              <a16:creationId xmlns:a16="http://schemas.microsoft.com/office/drawing/2014/main" id="{00000000-0008-0000-2900-000001A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31BFF722-BBA4-6BE2-0610-A38BECA6E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3F973B5-D394-4A1E-9549-1E0FBA932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95250</xdr:colOff>
      <xdr:row>1</xdr:row>
      <xdr:rowOff>57150</xdr:rowOff>
    </xdr:from>
    <xdr:to>
      <xdr:col>0</xdr:col>
      <xdr:colOff>523875</xdr:colOff>
      <xdr:row>3</xdr:row>
      <xdr:rowOff>0</xdr:rowOff>
    </xdr:to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F2B011-E2CE-4455-A238-894C1ED87EF9}"/>
            </a:ext>
          </a:extLst>
        </xdr:cNvPr>
        <xdr:cNvSpPr/>
      </xdr:nvSpPr>
      <xdr:spPr bwMode="auto">
        <a:xfrm>
          <a:off x="9525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4" name="TextBox 22">
          <a:extLst>
            <a:ext uri="{FF2B5EF4-FFF2-40B4-BE49-F238E27FC236}">
              <a16:creationId xmlns:a16="http://schemas.microsoft.com/office/drawing/2014/main" id="{7367DC02-E644-4922-BCB9-83B9E6C43F13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95250</xdr:colOff>
      <xdr:row>1</xdr:row>
      <xdr:rowOff>57150</xdr:rowOff>
    </xdr:from>
    <xdr:to>
      <xdr:col>0</xdr:col>
      <xdr:colOff>523875</xdr:colOff>
      <xdr:row>3</xdr:row>
      <xdr:rowOff>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EA142389-A66B-459B-9562-976C92896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66675</xdr:colOff>
      <xdr:row>1</xdr:row>
      <xdr:rowOff>57150</xdr:rowOff>
    </xdr:from>
    <xdr:to>
      <xdr:col>0</xdr:col>
      <xdr:colOff>495300</xdr:colOff>
      <xdr:row>3</xdr:row>
      <xdr:rowOff>0</xdr:rowOff>
    </xdr:to>
    <xdr:sp macro="" textlink="">
      <xdr:nvSpPr>
        <xdr:cNvPr id="5121" name="Object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57150</xdr:rowOff>
    </xdr:from>
    <xdr:to>
      <xdr:col>0</xdr:col>
      <xdr:colOff>495300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E930F29B-5A12-0DD7-9ABC-D37D785A9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6145" name="Object 1" hidden="1">
          <a:extLst>
            <a:ext uri="{63B3BB69-23CF-44E3-9099-C40C66FF867C}">
              <a14:compatExt xmlns:a14="http://schemas.microsoft.com/office/drawing/2010/main" spid="_x0000_s6145"/>
            </a:ext>
            <a:ext uri="{FF2B5EF4-FFF2-40B4-BE49-F238E27FC236}">
              <a16:creationId xmlns:a16="http://schemas.microsoft.com/office/drawing/2014/main" id="{00000000-0008-0000-0500-0000011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A19FC75C-CC10-EB78-3447-89888A60A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7169" name="Object 1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00000000-0008-0000-0600-0000011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990600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9058BE4-C6B4-9555-C7CE-28B387C9D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8193" name="Object 1" hidden="1">
          <a:extLst>
            <a:ext uri="{63B3BB69-23CF-44E3-9099-C40C66FF867C}">
              <a14:compatExt xmlns:a14="http://schemas.microsoft.com/office/drawing/2010/main" spid="_x0000_s8193"/>
            </a:ext>
            <a:ext uri="{FF2B5EF4-FFF2-40B4-BE49-F238E27FC236}">
              <a16:creationId xmlns:a16="http://schemas.microsoft.com/office/drawing/2014/main" id="{00000000-0008-0000-0700-0000012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5ABC43B2-6DED-A5FD-CF06-CFA9B022C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view="pageBreakPreview" topLeftCell="A7" zoomScaleNormal="100" zoomScaleSheetLayoutView="100" workbookViewId="0">
      <selection activeCell="B10" sqref="B10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x14ac:dyDescent="0.25">
      <c r="J1" s="34" t="s">
        <v>0</v>
      </c>
      <c r="K1" s="35"/>
    </row>
    <row r="2" spans="1:1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22</v>
      </c>
      <c r="C7" s="4"/>
      <c r="D7" s="4"/>
      <c r="E7" s="4"/>
      <c r="F7" s="6" t="s">
        <v>3</v>
      </c>
      <c r="G7" s="6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6" t="s">
        <v>23</v>
      </c>
      <c r="C8" s="4"/>
      <c r="D8" s="4"/>
      <c r="E8" s="4"/>
      <c r="F8" s="6" t="s">
        <v>5</v>
      </c>
      <c r="G8" s="6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30" t="s">
        <v>28</v>
      </c>
      <c r="C10" s="10">
        <v>22500</v>
      </c>
      <c r="D10" s="30" t="s">
        <v>29</v>
      </c>
      <c r="E10" s="10">
        <v>8</v>
      </c>
      <c r="F10" s="10">
        <v>3040</v>
      </c>
      <c r="G10" s="10">
        <f t="shared" ref="G10:G31" si="0">SUM(H10+I10)</f>
        <v>3052</v>
      </c>
      <c r="H10" s="10">
        <v>3040</v>
      </c>
      <c r="I10" s="10">
        <v>12</v>
      </c>
      <c r="J10" s="24">
        <f t="shared" ref="J10:J31" si="1">SUM(H10/F10*100)</f>
        <v>100</v>
      </c>
      <c r="K10" s="25"/>
    </row>
    <row r="11" spans="1:11" ht="21.95" customHeight="1" x14ac:dyDescent="0.25">
      <c r="A11" s="27">
        <v>45002</v>
      </c>
      <c r="B11" s="30" t="s">
        <v>28</v>
      </c>
      <c r="C11" s="10">
        <v>22500</v>
      </c>
      <c r="D11" s="30" t="s">
        <v>29</v>
      </c>
      <c r="E11" s="10">
        <v>8</v>
      </c>
      <c r="F11" s="10">
        <v>3040</v>
      </c>
      <c r="G11" s="10">
        <f t="shared" si="0"/>
        <v>3052</v>
      </c>
      <c r="H11" s="10">
        <v>3040</v>
      </c>
      <c r="I11" s="10">
        <v>12</v>
      </c>
      <c r="J11" s="24">
        <f t="shared" si="1"/>
        <v>100</v>
      </c>
      <c r="K11" s="25"/>
    </row>
    <row r="12" spans="1:11" ht="21.95" customHeight="1" x14ac:dyDescent="0.25">
      <c r="A12" s="27">
        <v>45005</v>
      </c>
      <c r="B12" s="30" t="s">
        <v>28</v>
      </c>
      <c r="C12" s="10">
        <v>22500</v>
      </c>
      <c r="D12" s="30" t="s">
        <v>29</v>
      </c>
      <c r="E12" s="10">
        <v>8</v>
      </c>
      <c r="F12" s="10">
        <v>3040</v>
      </c>
      <c r="G12" s="10">
        <f t="shared" si="0"/>
        <v>3052</v>
      </c>
      <c r="H12" s="10">
        <v>3040</v>
      </c>
      <c r="I12" s="10">
        <v>12</v>
      </c>
      <c r="J12" s="24">
        <f t="shared" si="1"/>
        <v>100</v>
      </c>
      <c r="K12" s="25"/>
    </row>
    <row r="13" spans="1:11" ht="21.95" customHeight="1" x14ac:dyDescent="0.25">
      <c r="A13" s="27">
        <v>45006</v>
      </c>
      <c r="B13" s="30" t="s">
        <v>28</v>
      </c>
      <c r="C13" s="10">
        <v>22500</v>
      </c>
      <c r="D13" s="30" t="s">
        <v>29</v>
      </c>
      <c r="E13" s="10">
        <v>8</v>
      </c>
      <c r="F13" s="10">
        <v>3040</v>
      </c>
      <c r="G13" s="10">
        <f t="shared" si="0"/>
        <v>3052</v>
      </c>
      <c r="H13" s="10">
        <v>3040</v>
      </c>
      <c r="I13" s="10">
        <v>12</v>
      </c>
      <c r="J13" s="24">
        <f t="shared" si="1"/>
        <v>100</v>
      </c>
      <c r="K13" s="25"/>
    </row>
    <row r="14" spans="1:11" ht="21.95" customHeight="1" x14ac:dyDescent="0.25">
      <c r="A14" s="27">
        <v>45007</v>
      </c>
      <c r="B14" s="30" t="s">
        <v>28</v>
      </c>
      <c r="C14" s="10">
        <v>22500</v>
      </c>
      <c r="D14" s="30" t="s">
        <v>29</v>
      </c>
      <c r="E14" s="10">
        <v>8</v>
      </c>
      <c r="F14" s="10">
        <v>3040</v>
      </c>
      <c r="G14" s="10">
        <f t="shared" si="0"/>
        <v>3052</v>
      </c>
      <c r="H14" s="10">
        <v>3040</v>
      </c>
      <c r="I14" s="10">
        <v>12</v>
      </c>
      <c r="J14" s="24">
        <f t="shared" si="1"/>
        <v>100</v>
      </c>
      <c r="K14" s="25"/>
    </row>
    <row r="15" spans="1:11" ht="21.95" customHeight="1" x14ac:dyDescent="0.25">
      <c r="A15" s="27">
        <v>45008</v>
      </c>
      <c r="B15" s="30" t="s">
        <v>28</v>
      </c>
      <c r="C15" s="10">
        <v>22500</v>
      </c>
      <c r="D15" s="30" t="s">
        <v>29</v>
      </c>
      <c r="E15" s="10">
        <v>8</v>
      </c>
      <c r="F15" s="10">
        <v>3040</v>
      </c>
      <c r="G15" s="10">
        <f t="shared" si="0"/>
        <v>3052</v>
      </c>
      <c r="H15" s="10">
        <v>3040</v>
      </c>
      <c r="I15" s="10">
        <v>12</v>
      </c>
      <c r="J15" s="24">
        <f t="shared" si="1"/>
        <v>100</v>
      </c>
      <c r="K15" s="25"/>
    </row>
    <row r="16" spans="1:11" ht="21.95" customHeight="1" x14ac:dyDescent="0.25">
      <c r="A16" s="27">
        <v>45009</v>
      </c>
      <c r="B16" s="30" t="s">
        <v>28</v>
      </c>
      <c r="C16" s="10">
        <v>22500</v>
      </c>
      <c r="D16" s="30" t="s">
        <v>29</v>
      </c>
      <c r="E16" s="10">
        <v>8</v>
      </c>
      <c r="F16" s="10">
        <v>3040</v>
      </c>
      <c r="G16" s="10">
        <f t="shared" si="0"/>
        <v>3052</v>
      </c>
      <c r="H16" s="10">
        <v>3040</v>
      </c>
      <c r="I16" s="10">
        <v>12</v>
      </c>
      <c r="J16" s="24">
        <f t="shared" si="1"/>
        <v>100</v>
      </c>
      <c r="K16" s="25"/>
    </row>
    <row r="17" spans="1:11" ht="21.95" customHeight="1" x14ac:dyDescent="0.25">
      <c r="A17" s="27">
        <v>45012</v>
      </c>
      <c r="B17" s="30" t="s">
        <v>28</v>
      </c>
      <c r="C17" s="10">
        <v>22500</v>
      </c>
      <c r="D17" s="30" t="s">
        <v>29</v>
      </c>
      <c r="E17" s="10">
        <v>8</v>
      </c>
      <c r="F17" s="10">
        <v>3040</v>
      </c>
      <c r="G17" s="10">
        <f t="shared" si="0"/>
        <v>3052</v>
      </c>
      <c r="H17" s="10">
        <v>3040</v>
      </c>
      <c r="I17" s="10">
        <v>12</v>
      </c>
      <c r="J17" s="24">
        <f t="shared" si="1"/>
        <v>100</v>
      </c>
      <c r="K17" s="25"/>
    </row>
    <row r="18" spans="1:11" ht="21.95" customHeight="1" x14ac:dyDescent="0.25">
      <c r="A18" s="27">
        <v>45013</v>
      </c>
      <c r="B18" s="30" t="s">
        <v>28</v>
      </c>
      <c r="C18" s="10">
        <v>22500</v>
      </c>
      <c r="D18" s="30" t="s">
        <v>29</v>
      </c>
      <c r="E18" s="10">
        <v>8</v>
      </c>
      <c r="F18" s="10">
        <v>3040</v>
      </c>
      <c r="G18" s="10">
        <f t="shared" si="0"/>
        <v>3052</v>
      </c>
      <c r="H18" s="10">
        <v>3040</v>
      </c>
      <c r="I18" s="10">
        <v>12</v>
      </c>
      <c r="J18" s="24">
        <f t="shared" si="1"/>
        <v>100</v>
      </c>
      <c r="K18" s="25"/>
    </row>
    <row r="19" spans="1:11" ht="21.95" customHeight="1" x14ac:dyDescent="0.25">
      <c r="A19" s="27">
        <v>45014</v>
      </c>
      <c r="B19" s="30" t="s">
        <v>28</v>
      </c>
      <c r="C19" s="10">
        <v>22500</v>
      </c>
      <c r="D19" s="30" t="s">
        <v>29</v>
      </c>
      <c r="E19" s="10">
        <v>8</v>
      </c>
      <c r="F19" s="10">
        <v>3040</v>
      </c>
      <c r="G19" s="10">
        <f t="shared" si="0"/>
        <v>3052</v>
      </c>
      <c r="H19" s="10">
        <v>3040</v>
      </c>
      <c r="I19" s="10">
        <v>12</v>
      </c>
      <c r="J19" s="24">
        <f t="shared" si="1"/>
        <v>100</v>
      </c>
      <c r="K19" s="25"/>
    </row>
    <row r="20" spans="1:11" ht="21.95" customHeight="1" x14ac:dyDescent="0.25">
      <c r="A20" s="27">
        <v>45015</v>
      </c>
      <c r="B20" s="30" t="s">
        <v>28</v>
      </c>
      <c r="C20" s="10">
        <v>22500</v>
      </c>
      <c r="D20" s="30" t="s">
        <v>29</v>
      </c>
      <c r="E20" s="10">
        <v>8</v>
      </c>
      <c r="F20" s="10">
        <v>3040</v>
      </c>
      <c r="G20" s="10">
        <f t="shared" si="0"/>
        <v>3052</v>
      </c>
      <c r="H20" s="10">
        <v>3040</v>
      </c>
      <c r="I20" s="10">
        <v>12</v>
      </c>
      <c r="J20" s="24">
        <f t="shared" si="1"/>
        <v>100</v>
      </c>
      <c r="K20" s="25"/>
    </row>
    <row r="21" spans="1:11" ht="21.95" customHeight="1" x14ac:dyDescent="0.25">
      <c r="A21" s="27">
        <v>45016</v>
      </c>
      <c r="B21" s="30" t="s">
        <v>28</v>
      </c>
      <c r="C21" s="10">
        <v>22500</v>
      </c>
      <c r="D21" s="30" t="s">
        <v>29</v>
      </c>
      <c r="E21" s="10">
        <v>8</v>
      </c>
      <c r="F21" s="10">
        <v>3040</v>
      </c>
      <c r="G21" s="10">
        <f t="shared" si="0"/>
        <v>3052</v>
      </c>
      <c r="H21" s="10">
        <v>3040</v>
      </c>
      <c r="I21" s="10">
        <v>12</v>
      </c>
      <c r="J21" s="24">
        <f t="shared" si="1"/>
        <v>100</v>
      </c>
      <c r="K21" s="25"/>
    </row>
    <row r="22" spans="1:11" ht="21.95" customHeight="1" x14ac:dyDescent="0.25">
      <c r="A22" s="27">
        <v>45019</v>
      </c>
      <c r="B22" s="30" t="s">
        <v>28</v>
      </c>
      <c r="C22" s="10">
        <v>22500</v>
      </c>
      <c r="D22" s="30" t="s">
        <v>29</v>
      </c>
      <c r="E22" s="10">
        <v>8</v>
      </c>
      <c r="F22" s="10">
        <v>3040</v>
      </c>
      <c r="G22" s="10">
        <f t="shared" si="0"/>
        <v>3052</v>
      </c>
      <c r="H22" s="10">
        <v>3040</v>
      </c>
      <c r="I22" s="10">
        <v>12</v>
      </c>
      <c r="J22" s="24">
        <f t="shared" si="1"/>
        <v>100</v>
      </c>
      <c r="K22" s="25"/>
    </row>
    <row r="23" spans="1:11" ht="21.95" customHeight="1" x14ac:dyDescent="0.25">
      <c r="A23" s="27">
        <v>45020</v>
      </c>
      <c r="B23" s="30" t="s">
        <v>28</v>
      </c>
      <c r="C23" s="10">
        <v>22500</v>
      </c>
      <c r="D23" s="30" t="s">
        <v>29</v>
      </c>
      <c r="E23" s="10">
        <v>8</v>
      </c>
      <c r="F23" s="10">
        <v>3040</v>
      </c>
      <c r="G23" s="10">
        <f t="shared" si="0"/>
        <v>3052</v>
      </c>
      <c r="H23" s="10">
        <v>3040</v>
      </c>
      <c r="I23" s="10">
        <v>12</v>
      </c>
      <c r="J23" s="24">
        <f t="shared" si="1"/>
        <v>100</v>
      </c>
      <c r="K23" s="25"/>
    </row>
    <row r="24" spans="1:11" ht="21.95" customHeight="1" x14ac:dyDescent="0.25">
      <c r="A24" s="27">
        <v>45021</v>
      </c>
      <c r="B24" s="30" t="s">
        <v>28</v>
      </c>
      <c r="C24" s="10">
        <v>22500</v>
      </c>
      <c r="D24" s="30" t="s">
        <v>29</v>
      </c>
      <c r="E24" s="10">
        <v>8</v>
      </c>
      <c r="F24" s="10">
        <v>3040</v>
      </c>
      <c r="G24" s="10">
        <f t="shared" si="0"/>
        <v>3052</v>
      </c>
      <c r="H24" s="10">
        <v>3040</v>
      </c>
      <c r="I24" s="10">
        <v>12</v>
      </c>
      <c r="J24" s="24">
        <f t="shared" si="1"/>
        <v>100</v>
      </c>
      <c r="K24" s="25"/>
    </row>
    <row r="25" spans="1:11" ht="21.95" customHeight="1" x14ac:dyDescent="0.25">
      <c r="A25" s="27">
        <v>45022</v>
      </c>
      <c r="B25" s="30" t="s">
        <v>28</v>
      </c>
      <c r="C25" s="10">
        <v>22500</v>
      </c>
      <c r="D25" s="30" t="s">
        <v>29</v>
      </c>
      <c r="E25" s="10">
        <v>8</v>
      </c>
      <c r="F25" s="10">
        <v>3040</v>
      </c>
      <c r="G25" s="10">
        <f t="shared" si="0"/>
        <v>3052</v>
      </c>
      <c r="H25" s="10">
        <v>3040</v>
      </c>
      <c r="I25" s="10">
        <v>12</v>
      </c>
      <c r="J25" s="24">
        <f t="shared" si="1"/>
        <v>100</v>
      </c>
      <c r="K25" s="25"/>
    </row>
    <row r="26" spans="1:11" ht="21.95" customHeight="1" x14ac:dyDescent="0.25">
      <c r="A26" s="27">
        <v>45023</v>
      </c>
      <c r="B26" s="30" t="s">
        <v>28</v>
      </c>
      <c r="C26" s="10">
        <v>22500</v>
      </c>
      <c r="D26" s="30" t="s">
        <v>29</v>
      </c>
      <c r="E26" s="10">
        <v>8</v>
      </c>
      <c r="F26" s="10">
        <v>3040</v>
      </c>
      <c r="G26" s="10">
        <f t="shared" si="0"/>
        <v>3052</v>
      </c>
      <c r="H26" s="10">
        <v>3040</v>
      </c>
      <c r="I26" s="10">
        <v>12</v>
      </c>
      <c r="J26" s="24">
        <f t="shared" si="1"/>
        <v>100</v>
      </c>
      <c r="K26" s="25"/>
    </row>
    <row r="27" spans="1:11" ht="21.95" customHeight="1" x14ac:dyDescent="0.25">
      <c r="A27" s="28">
        <v>45026</v>
      </c>
      <c r="B27" s="30" t="s">
        <v>28</v>
      </c>
      <c r="C27" s="10">
        <v>22500</v>
      </c>
      <c r="D27" s="30" t="s">
        <v>29</v>
      </c>
      <c r="E27" s="10">
        <v>8</v>
      </c>
      <c r="F27" s="10">
        <v>3040</v>
      </c>
      <c r="G27" s="10">
        <f t="shared" si="0"/>
        <v>3052</v>
      </c>
      <c r="H27" s="10">
        <v>3040</v>
      </c>
      <c r="I27" s="10">
        <v>12</v>
      </c>
      <c r="J27" s="24">
        <f t="shared" si="1"/>
        <v>100</v>
      </c>
      <c r="K27" s="25"/>
    </row>
    <row r="28" spans="1:11" ht="21.95" customHeight="1" x14ac:dyDescent="0.25">
      <c r="A28" s="28">
        <v>45027</v>
      </c>
      <c r="B28" s="30" t="s">
        <v>28</v>
      </c>
      <c r="C28" s="10">
        <v>22500</v>
      </c>
      <c r="D28" s="30" t="s">
        <v>29</v>
      </c>
      <c r="E28" s="10">
        <v>8</v>
      </c>
      <c r="F28" s="10">
        <v>3040</v>
      </c>
      <c r="G28" s="10">
        <f t="shared" si="0"/>
        <v>3052</v>
      </c>
      <c r="H28" s="10">
        <v>3040</v>
      </c>
      <c r="I28" s="10">
        <v>12</v>
      </c>
      <c r="J28" s="24">
        <f t="shared" si="1"/>
        <v>100</v>
      </c>
      <c r="K28" s="25"/>
    </row>
    <row r="29" spans="1:11" ht="21.95" customHeight="1" x14ac:dyDescent="0.25">
      <c r="A29" s="28">
        <v>45028</v>
      </c>
      <c r="B29" s="30" t="s">
        <v>28</v>
      </c>
      <c r="C29" s="10">
        <v>22500</v>
      </c>
      <c r="D29" s="30" t="s">
        <v>29</v>
      </c>
      <c r="E29" s="10">
        <v>8</v>
      </c>
      <c r="F29" s="10">
        <v>3040</v>
      </c>
      <c r="G29" s="10">
        <f t="shared" si="0"/>
        <v>3052</v>
      </c>
      <c r="H29" s="10">
        <v>3040</v>
      </c>
      <c r="I29" s="10">
        <v>12</v>
      </c>
      <c r="J29" s="24">
        <f t="shared" si="1"/>
        <v>100</v>
      </c>
      <c r="K29" s="25"/>
    </row>
    <row r="30" spans="1:11" ht="21.95" customHeight="1" x14ac:dyDescent="0.25">
      <c r="A30" s="28">
        <v>45029</v>
      </c>
      <c r="B30" s="30" t="s">
        <v>28</v>
      </c>
      <c r="C30" s="10">
        <v>22500</v>
      </c>
      <c r="D30" s="30" t="s">
        <v>29</v>
      </c>
      <c r="E30" s="10">
        <v>8</v>
      </c>
      <c r="F30" s="10">
        <v>3040</v>
      </c>
      <c r="G30" s="10">
        <f t="shared" si="0"/>
        <v>3052</v>
      </c>
      <c r="H30" s="10">
        <v>3040</v>
      </c>
      <c r="I30" s="10">
        <v>12</v>
      </c>
      <c r="J30" s="24">
        <f t="shared" si="1"/>
        <v>100</v>
      </c>
      <c r="K30" s="25"/>
    </row>
    <row r="31" spans="1:11" ht="21.95" customHeight="1" x14ac:dyDescent="0.25">
      <c r="A31" s="28">
        <v>45030</v>
      </c>
      <c r="B31" s="30" t="s">
        <v>28</v>
      </c>
      <c r="C31" s="10">
        <v>22500</v>
      </c>
      <c r="D31" s="30" t="s">
        <v>29</v>
      </c>
      <c r="E31" s="10">
        <v>8</v>
      </c>
      <c r="F31" s="10">
        <v>3040</v>
      </c>
      <c r="G31" s="10">
        <f t="shared" si="0"/>
        <v>3052</v>
      </c>
      <c r="H31" s="10">
        <v>3040</v>
      </c>
      <c r="I31" s="10">
        <v>12</v>
      </c>
      <c r="J31" s="24">
        <f t="shared" si="1"/>
        <v>100</v>
      </c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22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66880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66880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2200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22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100</v>
      </c>
      <c r="F53" s="38"/>
      <c r="G53" s="38"/>
      <c r="H53" s="38"/>
      <c r="I53" s="38"/>
      <c r="J53" s="4"/>
      <c r="K53" s="39"/>
    </row>
    <row r="54" spans="1:11" x14ac:dyDescent="0.25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</sheetData>
  <mergeCells count="13">
    <mergeCell ref="J1:K1"/>
    <mergeCell ref="E48:K48"/>
    <mergeCell ref="F49:H49"/>
    <mergeCell ref="I51:I53"/>
    <mergeCell ref="K51:K53"/>
    <mergeCell ref="A4:K6"/>
    <mergeCell ref="F51:H53"/>
    <mergeCell ref="A48:B48"/>
    <mergeCell ref="A49:B49"/>
    <mergeCell ref="A50:B50"/>
    <mergeCell ref="A51:B51"/>
    <mergeCell ref="A52:B52"/>
    <mergeCell ref="A53:B53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FA53-371B-4B63-BB81-B6CED884D3DD}">
  <dimension ref="A1:K54"/>
  <sheetViews>
    <sheetView view="pageBreakPreview" topLeftCell="A2" zoomScale="85" zoomScaleNormal="100" zoomScaleSheetLayoutView="85" workbookViewId="0">
      <selection activeCell="A14" sqref="A1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49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50</v>
      </c>
      <c r="C10" s="10" t="s">
        <v>51</v>
      </c>
      <c r="D10" s="10" t="s">
        <v>29</v>
      </c>
      <c r="E10" s="10">
        <v>8</v>
      </c>
      <c r="F10" s="10">
        <v>600</v>
      </c>
      <c r="G10" s="10">
        <f>SUM(H10+I10)</f>
        <v>620</v>
      </c>
      <c r="H10" s="10">
        <v>600</v>
      </c>
      <c r="I10" s="10">
        <v>20</v>
      </c>
      <c r="J10" s="24">
        <f>SUM(H10/F10*100)</f>
        <v>100</v>
      </c>
      <c r="K10" s="25"/>
    </row>
    <row r="11" spans="1:11" ht="21.95" customHeight="1" x14ac:dyDescent="0.25">
      <c r="A11" s="27">
        <v>45002</v>
      </c>
      <c r="B11" s="10" t="s">
        <v>50</v>
      </c>
      <c r="C11" s="10" t="s">
        <v>51</v>
      </c>
      <c r="D11" s="10" t="s">
        <v>29</v>
      </c>
      <c r="E11" s="10">
        <v>8</v>
      </c>
      <c r="F11" s="10">
        <v>600</v>
      </c>
      <c r="G11" s="10">
        <f>SUM(H11+I11)</f>
        <v>518</v>
      </c>
      <c r="H11" s="10">
        <v>510</v>
      </c>
      <c r="I11" s="10">
        <v>8</v>
      </c>
      <c r="J11" s="24">
        <f>SUM(H11/F11*100)</f>
        <v>85</v>
      </c>
      <c r="K11" s="25"/>
    </row>
    <row r="12" spans="1:11" ht="21.95" customHeight="1" x14ac:dyDescent="0.25">
      <c r="A12" s="27">
        <v>45005</v>
      </c>
      <c r="B12" s="10" t="s">
        <v>50</v>
      </c>
      <c r="C12" s="10" t="s">
        <v>51</v>
      </c>
      <c r="D12" s="10" t="s">
        <v>29</v>
      </c>
      <c r="E12" s="10">
        <v>8</v>
      </c>
      <c r="F12" s="10">
        <v>600</v>
      </c>
      <c r="G12" s="10">
        <f>SUM(H12+I12)</f>
        <v>522</v>
      </c>
      <c r="H12" s="10">
        <v>510</v>
      </c>
      <c r="I12" s="10">
        <v>12</v>
      </c>
      <c r="J12" s="24">
        <f>SUM(H12/F12*100)</f>
        <v>85</v>
      </c>
      <c r="K12" s="25"/>
    </row>
    <row r="13" spans="1:11" ht="21.95" customHeight="1" x14ac:dyDescent="0.25">
      <c r="A13" s="27">
        <v>45006</v>
      </c>
      <c r="B13" s="10" t="s">
        <v>50</v>
      </c>
      <c r="C13" s="10" t="s">
        <v>51</v>
      </c>
      <c r="D13" s="10" t="s">
        <v>29</v>
      </c>
      <c r="E13" s="10">
        <v>8</v>
      </c>
      <c r="F13" s="10">
        <v>600</v>
      </c>
      <c r="G13" s="10">
        <f>SUM(H13+I13)</f>
        <v>528</v>
      </c>
      <c r="H13" s="10">
        <v>510</v>
      </c>
      <c r="I13" s="10">
        <v>18</v>
      </c>
      <c r="J13" s="24">
        <f>SUM(H13/F13*100)</f>
        <v>85</v>
      </c>
      <c r="K13" s="25"/>
    </row>
    <row r="14" spans="1:11" ht="21.95" customHeight="1" x14ac:dyDescent="0.25">
      <c r="A14" s="27">
        <v>45008</v>
      </c>
      <c r="B14" s="10" t="s">
        <v>50</v>
      </c>
      <c r="C14" s="10" t="s">
        <v>51</v>
      </c>
      <c r="D14" s="10" t="s">
        <v>29</v>
      </c>
      <c r="E14" s="10">
        <v>8</v>
      </c>
      <c r="F14" s="10">
        <v>600</v>
      </c>
      <c r="G14" s="10">
        <f>SUM(H14+I14)</f>
        <v>610</v>
      </c>
      <c r="H14" s="10">
        <v>600</v>
      </c>
      <c r="I14" s="10">
        <v>10</v>
      </c>
      <c r="J14" s="24">
        <f>SUM(H14/F14*100)</f>
        <v>100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3000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2730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455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91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4420-91D3-4F4A-9A90-19F352ACB36F}">
  <dimension ref="A1:K54"/>
  <sheetViews>
    <sheetView view="pageBreakPreview" topLeftCell="E4" zoomScaleNormal="100" zoomScaleSheetLayoutView="100" workbookViewId="0">
      <selection activeCell="I15" sqref="I15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52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45</v>
      </c>
      <c r="C10" s="10" t="s">
        <v>46</v>
      </c>
      <c r="D10" s="10" t="s">
        <v>29</v>
      </c>
      <c r="E10" s="10">
        <v>8</v>
      </c>
      <c r="F10" s="10">
        <v>912</v>
      </c>
      <c r="G10" s="10">
        <f>SUM(H10+I10)</f>
        <v>975</v>
      </c>
      <c r="H10" s="10">
        <v>912</v>
      </c>
      <c r="I10" s="10">
        <v>63</v>
      </c>
      <c r="J10" s="24">
        <f>SUM(H10/F10*100)</f>
        <v>100</v>
      </c>
      <c r="K10" s="25"/>
    </row>
    <row r="11" spans="1:11" ht="21.95" customHeight="1" x14ac:dyDescent="0.25">
      <c r="A11" s="27">
        <v>45002</v>
      </c>
      <c r="B11" s="10" t="s">
        <v>45</v>
      </c>
      <c r="C11" s="10" t="s">
        <v>46</v>
      </c>
      <c r="D11" s="10" t="s">
        <v>29</v>
      </c>
      <c r="E11" s="10">
        <v>8</v>
      </c>
      <c r="F11" s="10">
        <v>912</v>
      </c>
      <c r="G11" s="10">
        <f>SUM(H11+I11)</f>
        <v>948</v>
      </c>
      <c r="H11" s="10">
        <v>912</v>
      </c>
      <c r="I11" s="10">
        <v>36</v>
      </c>
      <c r="J11" s="24">
        <f>SUM(H11/F11*100)</f>
        <v>100</v>
      </c>
      <c r="K11" s="25"/>
    </row>
    <row r="12" spans="1:11" ht="21.95" customHeight="1" x14ac:dyDescent="0.25">
      <c r="A12" s="27">
        <v>45005</v>
      </c>
      <c r="B12" s="10" t="s">
        <v>45</v>
      </c>
      <c r="C12" s="10" t="s">
        <v>46</v>
      </c>
      <c r="D12" s="10" t="s">
        <v>29</v>
      </c>
      <c r="E12" s="10">
        <v>8</v>
      </c>
      <c r="F12" s="10">
        <v>912</v>
      </c>
      <c r="G12" s="10">
        <f>SUM(H12+I12)</f>
        <v>940</v>
      </c>
      <c r="H12" s="10">
        <v>912</v>
      </c>
      <c r="I12" s="10">
        <v>28</v>
      </c>
      <c r="J12" s="24">
        <f>SUM(H12/F12*100)</f>
        <v>100</v>
      </c>
      <c r="K12" s="25"/>
    </row>
    <row r="13" spans="1:11" ht="21.95" customHeight="1" x14ac:dyDescent="0.25">
      <c r="A13" s="27">
        <v>45006</v>
      </c>
      <c r="B13" s="10" t="s">
        <v>45</v>
      </c>
      <c r="C13" s="10" t="s">
        <v>46</v>
      </c>
      <c r="D13" s="10" t="s">
        <v>29</v>
      </c>
      <c r="E13" s="10">
        <v>8</v>
      </c>
      <c r="F13" s="10">
        <v>912</v>
      </c>
      <c r="G13" s="10">
        <f>SUM(H13+I13)</f>
        <v>924</v>
      </c>
      <c r="H13" s="10">
        <v>912</v>
      </c>
      <c r="I13" s="10">
        <v>12</v>
      </c>
      <c r="J13" s="24">
        <f>SUM(H13/F13*100)</f>
        <v>100</v>
      </c>
      <c r="K13" s="25"/>
    </row>
    <row r="14" spans="1:11" ht="21.95" customHeight="1" x14ac:dyDescent="0.25">
      <c r="A14" s="27">
        <v>45008</v>
      </c>
      <c r="B14" s="10" t="s">
        <v>45</v>
      </c>
      <c r="C14" s="10" t="s">
        <v>46</v>
      </c>
      <c r="D14" s="10" t="s">
        <v>29</v>
      </c>
      <c r="E14" s="10">
        <v>8</v>
      </c>
      <c r="F14" s="10">
        <v>912</v>
      </c>
      <c r="G14" s="10">
        <f>SUM(H14+I14)</f>
        <v>985</v>
      </c>
      <c r="H14" s="10">
        <v>912</v>
      </c>
      <c r="I14" s="10">
        <v>73</v>
      </c>
      <c r="J14" s="24">
        <f>SUM(H14/F14*100)</f>
        <v>100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4560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4560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500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100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6278-0428-40A8-894D-99199C78625B}">
  <dimension ref="A1:K54"/>
  <sheetViews>
    <sheetView view="pageBreakPreview" topLeftCell="D4" zoomScaleNormal="100" zoomScaleSheetLayoutView="100" workbookViewId="0">
      <selection activeCell="D15" sqref="D15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53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54</v>
      </c>
      <c r="C10" s="10" t="s">
        <v>55</v>
      </c>
      <c r="D10" s="10" t="s">
        <v>29</v>
      </c>
      <c r="E10" s="10">
        <v>8</v>
      </c>
      <c r="F10" s="10">
        <v>856</v>
      </c>
      <c r="G10" s="10">
        <f>SUM(H10+I10)</f>
        <v>894</v>
      </c>
      <c r="H10" s="10">
        <v>856</v>
      </c>
      <c r="I10" s="10">
        <v>38</v>
      </c>
      <c r="J10" s="24">
        <f>SUM(H10/F10*100)</f>
        <v>100</v>
      </c>
      <c r="K10" s="25"/>
    </row>
    <row r="11" spans="1:11" ht="21.95" customHeight="1" x14ac:dyDescent="0.25">
      <c r="A11" s="27">
        <v>45002</v>
      </c>
      <c r="B11" s="10" t="s">
        <v>54</v>
      </c>
      <c r="C11" s="10" t="s">
        <v>55</v>
      </c>
      <c r="D11" s="10" t="s">
        <v>29</v>
      </c>
      <c r="E11" s="10">
        <v>8</v>
      </c>
      <c r="F11" s="10">
        <v>856</v>
      </c>
      <c r="G11" s="10">
        <f>SUM(H11+I11)</f>
        <v>630</v>
      </c>
      <c r="H11" s="10">
        <v>600</v>
      </c>
      <c r="I11" s="10">
        <v>30</v>
      </c>
      <c r="J11" s="24">
        <f>SUM(H11/F11*100)</f>
        <v>70.09345794392523</v>
      </c>
      <c r="K11" s="25"/>
    </row>
    <row r="12" spans="1:11" ht="21.95" customHeight="1" x14ac:dyDescent="0.25">
      <c r="A12" s="27">
        <v>45005</v>
      </c>
      <c r="B12" s="10" t="s">
        <v>54</v>
      </c>
      <c r="C12" s="10" t="s">
        <v>55</v>
      </c>
      <c r="D12" s="10" t="s">
        <v>29</v>
      </c>
      <c r="E12" s="10">
        <v>8</v>
      </c>
      <c r="F12" s="10">
        <v>856</v>
      </c>
      <c r="G12" s="10">
        <f>SUM(H12+I12)</f>
        <v>876</v>
      </c>
      <c r="H12" s="10">
        <v>856</v>
      </c>
      <c r="I12" s="10">
        <v>20</v>
      </c>
      <c r="J12" s="24">
        <f>SUM(H12/F12*100)</f>
        <v>100</v>
      </c>
      <c r="K12" s="25"/>
    </row>
    <row r="13" spans="1:11" ht="21.95" customHeight="1" x14ac:dyDescent="0.25">
      <c r="A13" s="27">
        <v>45006</v>
      </c>
      <c r="B13" s="10" t="s">
        <v>54</v>
      </c>
      <c r="C13" s="10" t="s">
        <v>55</v>
      </c>
      <c r="D13" s="10" t="s">
        <v>29</v>
      </c>
      <c r="E13" s="10">
        <v>8</v>
      </c>
      <c r="F13" s="10">
        <v>856</v>
      </c>
      <c r="G13" s="10">
        <f>SUM(H13+I13)</f>
        <v>873</v>
      </c>
      <c r="H13" s="10">
        <v>856</v>
      </c>
      <c r="I13" s="10">
        <v>17</v>
      </c>
      <c r="J13" s="24">
        <f>SUM(H13/F13*100)</f>
        <v>100</v>
      </c>
      <c r="K13" s="25"/>
    </row>
    <row r="14" spans="1:11" ht="21.95" customHeight="1" x14ac:dyDescent="0.25">
      <c r="A14" s="27">
        <v>45008</v>
      </c>
      <c r="B14" s="30" t="s">
        <v>60</v>
      </c>
      <c r="C14" s="30" t="s">
        <v>115</v>
      </c>
      <c r="D14" s="10" t="s">
        <v>29</v>
      </c>
      <c r="E14" s="10">
        <v>8</v>
      </c>
      <c r="F14" s="10">
        <v>800</v>
      </c>
      <c r="G14" s="10">
        <f>SUM(H14+I14)</f>
        <v>812</v>
      </c>
      <c r="H14" s="10">
        <v>800</v>
      </c>
      <c r="I14" s="10">
        <v>12</v>
      </c>
      <c r="J14" s="24">
        <f>SUM(H14/F14*100)</f>
        <v>100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4224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3968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470.09345794392522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94.018691588785046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4B3C-7078-4A7E-A336-FCA21E2444CE}">
  <dimension ref="A1:K54"/>
  <sheetViews>
    <sheetView view="pageBreakPreview" topLeftCell="D7" zoomScaleNormal="100" zoomScaleSheetLayoutView="100" workbookViewId="0">
      <selection activeCell="I14" sqref="I1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56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57</v>
      </c>
      <c r="C10" s="10" t="s">
        <v>58</v>
      </c>
      <c r="D10" s="10" t="s">
        <v>29</v>
      </c>
      <c r="E10" s="10">
        <v>8</v>
      </c>
      <c r="F10" s="10">
        <v>424</v>
      </c>
      <c r="G10" s="10">
        <f>SUM(H10+I10)</f>
        <v>425</v>
      </c>
      <c r="H10" s="10">
        <v>424</v>
      </c>
      <c r="I10" s="10">
        <v>1</v>
      </c>
      <c r="J10" s="24">
        <f>SUM(H10/F10*100)</f>
        <v>100</v>
      </c>
      <c r="K10" s="25"/>
    </row>
    <row r="11" spans="1:11" ht="21.95" customHeight="1" x14ac:dyDescent="0.25">
      <c r="A11" s="27">
        <v>45002</v>
      </c>
      <c r="B11" s="10" t="s">
        <v>57</v>
      </c>
      <c r="C11" s="10" t="s">
        <v>58</v>
      </c>
      <c r="D11" s="10" t="s">
        <v>29</v>
      </c>
      <c r="E11" s="10">
        <v>8</v>
      </c>
      <c r="F11" s="10">
        <v>424</v>
      </c>
      <c r="G11" s="10">
        <f>SUM(H11+I11)</f>
        <v>430</v>
      </c>
      <c r="H11" s="10">
        <v>424</v>
      </c>
      <c r="I11" s="10">
        <v>6</v>
      </c>
      <c r="J11" s="24">
        <f>SUM(H11/F11*100)</f>
        <v>100</v>
      </c>
      <c r="K11" s="25"/>
    </row>
    <row r="12" spans="1:11" ht="21.95" customHeight="1" x14ac:dyDescent="0.25">
      <c r="A12" s="27">
        <v>45005</v>
      </c>
      <c r="B12" s="10" t="s">
        <v>69</v>
      </c>
      <c r="C12" s="10" t="s">
        <v>101</v>
      </c>
      <c r="D12" s="10" t="s">
        <v>29</v>
      </c>
      <c r="E12" s="10">
        <v>8</v>
      </c>
      <c r="F12" s="10">
        <v>400</v>
      </c>
      <c r="G12" s="10">
        <f>SUM(H12+I12)</f>
        <v>344</v>
      </c>
      <c r="H12" s="10">
        <v>340</v>
      </c>
      <c r="I12" s="10">
        <v>4</v>
      </c>
      <c r="J12" s="24">
        <f>SUM(H12/F12*100)</f>
        <v>85</v>
      </c>
      <c r="K12" s="25"/>
    </row>
    <row r="13" spans="1:11" ht="21.95" customHeight="1" x14ac:dyDescent="0.25">
      <c r="A13" s="27">
        <v>45006</v>
      </c>
      <c r="B13" s="10" t="s">
        <v>69</v>
      </c>
      <c r="C13" s="10" t="s">
        <v>101</v>
      </c>
      <c r="D13" s="10" t="s">
        <v>29</v>
      </c>
      <c r="E13" s="10">
        <v>8</v>
      </c>
      <c r="F13" s="10">
        <v>400</v>
      </c>
      <c r="G13" s="10">
        <f>SUM(H13+I13)</f>
        <v>362</v>
      </c>
      <c r="H13" s="10">
        <v>360</v>
      </c>
      <c r="I13" s="10">
        <v>2</v>
      </c>
      <c r="J13" s="24">
        <f>SUM(H13/F13*100)</f>
        <v>90</v>
      </c>
      <c r="K13" s="25"/>
    </row>
    <row r="14" spans="1:11" ht="21.95" customHeight="1" x14ac:dyDescent="0.25">
      <c r="A14" s="27">
        <v>45008</v>
      </c>
      <c r="B14" s="10" t="s">
        <v>69</v>
      </c>
      <c r="C14" s="10" t="s">
        <v>101</v>
      </c>
      <c r="D14" s="10" t="s">
        <v>29</v>
      </c>
      <c r="E14" s="10">
        <v>8</v>
      </c>
      <c r="F14" s="10">
        <v>400</v>
      </c>
      <c r="G14" s="10">
        <f>SUM(H14+I14)</f>
        <v>566</v>
      </c>
      <c r="H14" s="10">
        <v>560</v>
      </c>
      <c r="I14" s="10">
        <v>6</v>
      </c>
      <c r="J14" s="24">
        <f>SUM(H14/F14*100)</f>
        <v>140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2048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2108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515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103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246-B197-438C-8504-5F03AF6DC21D}">
  <dimension ref="A1:K54"/>
  <sheetViews>
    <sheetView view="pageBreakPreview" topLeftCell="A4" zoomScaleNormal="100" zoomScaleSheetLayoutView="100" workbookViewId="0">
      <selection activeCell="A14" sqref="A1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59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60</v>
      </c>
      <c r="C10" s="10" t="s">
        <v>61</v>
      </c>
      <c r="D10" s="10" t="s">
        <v>29</v>
      </c>
      <c r="E10" s="10">
        <v>8</v>
      </c>
      <c r="F10" s="10">
        <v>800</v>
      </c>
      <c r="G10" s="10">
        <f>SUM(H10+I10)</f>
        <v>804</v>
      </c>
      <c r="H10" s="10">
        <v>800</v>
      </c>
      <c r="I10" s="10">
        <v>4</v>
      </c>
      <c r="J10" s="24">
        <f>H10/F10*100</f>
        <v>100</v>
      </c>
      <c r="K10" s="25"/>
    </row>
    <row r="11" spans="1:11" ht="21.95" customHeight="1" x14ac:dyDescent="0.25">
      <c r="A11" s="27">
        <v>45002</v>
      </c>
      <c r="B11" s="10" t="s">
        <v>60</v>
      </c>
      <c r="C11" s="10" t="s">
        <v>61</v>
      </c>
      <c r="D11" s="10" t="s">
        <v>29</v>
      </c>
      <c r="E11" s="10">
        <v>8</v>
      </c>
      <c r="F11" s="10">
        <v>800</v>
      </c>
      <c r="G11" s="10">
        <f>SUM(H11+I11)</f>
        <v>642</v>
      </c>
      <c r="H11" s="10">
        <v>640</v>
      </c>
      <c r="I11" s="10">
        <v>2</v>
      </c>
      <c r="J11" s="24">
        <f>H11/F11*100</f>
        <v>80</v>
      </c>
      <c r="K11" s="25"/>
    </row>
    <row r="12" spans="1:11" ht="21.95" customHeight="1" x14ac:dyDescent="0.25">
      <c r="A12" s="27">
        <v>45005</v>
      </c>
      <c r="B12" s="10" t="s">
        <v>60</v>
      </c>
      <c r="C12" s="10" t="s">
        <v>61</v>
      </c>
      <c r="D12" s="10" t="s">
        <v>29</v>
      </c>
      <c r="E12" s="10">
        <v>8</v>
      </c>
      <c r="F12" s="10">
        <v>800</v>
      </c>
      <c r="G12" s="10">
        <f>SUM(H12+I12)</f>
        <v>806</v>
      </c>
      <c r="H12" s="10">
        <v>800</v>
      </c>
      <c r="I12" s="10">
        <v>6</v>
      </c>
      <c r="J12" s="24">
        <f>H12/F12*100</f>
        <v>100</v>
      </c>
      <c r="K12" s="25"/>
    </row>
    <row r="13" spans="1:11" ht="21.95" customHeight="1" x14ac:dyDescent="0.25">
      <c r="A13" s="27">
        <v>45006</v>
      </c>
      <c r="B13" s="10" t="s">
        <v>60</v>
      </c>
      <c r="C13" s="10" t="s">
        <v>61</v>
      </c>
      <c r="D13" s="10" t="s">
        <v>29</v>
      </c>
      <c r="E13" s="10">
        <v>8</v>
      </c>
      <c r="F13" s="10">
        <v>800</v>
      </c>
      <c r="G13" s="10">
        <f>SUM(H13+I13)</f>
        <v>808</v>
      </c>
      <c r="H13" s="10">
        <v>800</v>
      </c>
      <c r="I13" s="10">
        <v>8</v>
      </c>
      <c r="J13" s="24">
        <f>H13/F13*100</f>
        <v>100</v>
      </c>
      <c r="K13" s="25"/>
    </row>
    <row r="14" spans="1:11" ht="21.95" customHeight="1" x14ac:dyDescent="0.25">
      <c r="A14" s="27">
        <v>45008</v>
      </c>
      <c r="B14" s="10" t="s">
        <v>60</v>
      </c>
      <c r="C14" s="10" t="s">
        <v>61</v>
      </c>
      <c r="D14" s="10" t="s">
        <v>29</v>
      </c>
      <c r="E14" s="10">
        <v>8</v>
      </c>
      <c r="F14" s="10">
        <v>800</v>
      </c>
      <c r="G14" s="10">
        <f>SUM(H14+I14)</f>
        <v>805</v>
      </c>
      <c r="H14" s="10">
        <v>800</v>
      </c>
      <c r="I14" s="10">
        <v>5</v>
      </c>
      <c r="J14" s="24">
        <f>H14/F14*100</f>
        <v>100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4000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3840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480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96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30DA-B14C-4197-BABF-FC82AAA1A587}">
  <dimension ref="A1:K54"/>
  <sheetViews>
    <sheetView view="pageBreakPreview" topLeftCell="D3" zoomScaleNormal="100" zoomScaleSheetLayoutView="100" workbookViewId="0">
      <selection activeCell="G14" sqref="G1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62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48</v>
      </c>
      <c r="C10" s="10">
        <v>8825633600</v>
      </c>
      <c r="D10" s="10" t="s">
        <v>63</v>
      </c>
      <c r="E10" s="10">
        <v>8</v>
      </c>
      <c r="F10" s="10">
        <v>784</v>
      </c>
      <c r="G10" s="10">
        <f>SUM(H10+I10)</f>
        <v>811</v>
      </c>
      <c r="H10" s="10">
        <v>784</v>
      </c>
      <c r="I10" s="10">
        <v>27</v>
      </c>
      <c r="J10" s="24">
        <f>SUM(H10/F10*100)</f>
        <v>100</v>
      </c>
      <c r="K10" s="25"/>
    </row>
    <row r="11" spans="1:11" ht="21.95" customHeight="1" x14ac:dyDescent="0.25">
      <c r="A11" s="27">
        <v>45002</v>
      </c>
      <c r="B11" s="10" t="s">
        <v>48</v>
      </c>
      <c r="C11" s="10">
        <v>8825633600</v>
      </c>
      <c r="D11" s="10" t="s">
        <v>63</v>
      </c>
      <c r="E11" s="10">
        <v>8</v>
      </c>
      <c r="F11" s="10">
        <v>784</v>
      </c>
      <c r="G11" s="10">
        <f>SUM(H11+I11)</f>
        <v>796</v>
      </c>
      <c r="H11" s="10">
        <v>784</v>
      </c>
      <c r="I11" s="10">
        <v>12</v>
      </c>
      <c r="J11" s="24">
        <f>SUM(H11/F11*100)</f>
        <v>100</v>
      </c>
      <c r="K11" s="25"/>
    </row>
    <row r="12" spans="1:11" ht="21.95" customHeight="1" x14ac:dyDescent="0.25">
      <c r="A12" s="27">
        <v>45005</v>
      </c>
      <c r="B12" s="10" t="s">
        <v>48</v>
      </c>
      <c r="C12" s="10">
        <v>8825633600</v>
      </c>
      <c r="D12" s="10" t="s">
        <v>63</v>
      </c>
      <c r="E12" s="10">
        <v>8</v>
      </c>
      <c r="F12" s="10">
        <v>784</v>
      </c>
      <c r="G12" s="10">
        <f>SUM(H12+I12)</f>
        <v>800</v>
      </c>
      <c r="H12" s="10">
        <v>784</v>
      </c>
      <c r="I12" s="10">
        <v>16</v>
      </c>
      <c r="J12" s="24">
        <f>SUM(H12/F12*100)</f>
        <v>100</v>
      </c>
      <c r="K12" s="25"/>
    </row>
    <row r="13" spans="1:11" ht="21.95" customHeight="1" x14ac:dyDescent="0.25">
      <c r="A13" s="27">
        <v>45006</v>
      </c>
      <c r="B13" s="10" t="s">
        <v>48</v>
      </c>
      <c r="C13" s="10">
        <v>8825633600</v>
      </c>
      <c r="D13" s="10" t="s">
        <v>63</v>
      </c>
      <c r="E13" s="10">
        <v>8</v>
      </c>
      <c r="F13" s="10">
        <v>784</v>
      </c>
      <c r="G13" s="10">
        <f>SUM(H13+I13)</f>
        <v>814</v>
      </c>
      <c r="H13" s="10">
        <v>784</v>
      </c>
      <c r="I13" s="10">
        <v>30</v>
      </c>
      <c r="J13" s="24">
        <f>SUM(H13/F13*100)</f>
        <v>100</v>
      </c>
      <c r="K13" s="25"/>
    </row>
    <row r="14" spans="1:11" ht="21.95" customHeight="1" x14ac:dyDescent="0.25">
      <c r="A14" s="27">
        <v>45008</v>
      </c>
      <c r="B14" s="10" t="s">
        <v>48</v>
      </c>
      <c r="C14" s="10">
        <v>8825633600</v>
      </c>
      <c r="D14" s="10" t="s">
        <v>63</v>
      </c>
      <c r="E14" s="10">
        <v>8</v>
      </c>
      <c r="F14" s="10">
        <v>784</v>
      </c>
      <c r="G14" s="10">
        <f>SUM(H14+I14)</f>
        <v>795</v>
      </c>
      <c r="H14" s="10">
        <v>784</v>
      </c>
      <c r="I14" s="10">
        <v>11</v>
      </c>
      <c r="J14" s="24">
        <f>SUM(H14/F14*100)</f>
        <v>100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11" t="s">
        <v>17</v>
      </c>
      <c r="B47" s="12"/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14" t="s">
        <v>19</v>
      </c>
      <c r="B48" s="15"/>
      <c r="F48" s="38"/>
      <c r="G48" s="38"/>
      <c r="H48" s="38"/>
      <c r="I48" s="4"/>
      <c r="J48" s="4"/>
      <c r="K48" s="21"/>
    </row>
    <row r="49" spans="1:11" ht="21" customHeight="1" x14ac:dyDescent="0.25">
      <c r="A49" s="14" t="s">
        <v>20</v>
      </c>
      <c r="B49" s="15"/>
      <c r="F49" s="4"/>
      <c r="G49" s="4"/>
      <c r="H49" s="4"/>
      <c r="I49" s="4"/>
      <c r="J49" s="4"/>
      <c r="K49" s="21"/>
    </row>
    <row r="50" spans="1:11" x14ac:dyDescent="0.25">
      <c r="A50" s="16" t="s">
        <v>21</v>
      </c>
      <c r="F50" s="38"/>
      <c r="G50" s="38"/>
      <c r="H50" s="38"/>
      <c r="I50" s="38"/>
      <c r="J50" s="4"/>
      <c r="K50" s="39"/>
    </row>
    <row r="51" spans="1:11" x14ac:dyDescent="0.25">
      <c r="A51" s="17"/>
      <c r="F51" s="38"/>
      <c r="G51" s="38"/>
      <c r="H51" s="38"/>
      <c r="I51" s="38"/>
      <c r="J51" s="4"/>
      <c r="K51" s="39"/>
    </row>
    <row r="52" spans="1:11" x14ac:dyDescent="0.25">
      <c r="A52" s="17"/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7">
    <mergeCell ref="J1:K1"/>
    <mergeCell ref="A4:K6"/>
    <mergeCell ref="E47:K47"/>
    <mergeCell ref="F48:H48"/>
    <mergeCell ref="F50:H52"/>
    <mergeCell ref="I50:I52"/>
    <mergeCell ref="K50:K52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41D3-81CF-4922-964C-0E638A87EEB2}">
  <dimension ref="A1:K54"/>
  <sheetViews>
    <sheetView view="pageBreakPreview" topLeftCell="D3" zoomScaleNormal="100" zoomScaleSheetLayoutView="100" workbookViewId="0">
      <selection activeCell="D15" sqref="D15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64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39</v>
      </c>
      <c r="C10" s="10">
        <v>39009</v>
      </c>
      <c r="D10" s="10" t="s">
        <v>29</v>
      </c>
      <c r="E10" s="10">
        <v>8</v>
      </c>
      <c r="F10" s="10">
        <v>760</v>
      </c>
      <c r="G10" s="10">
        <f>SUM(H10+I10)</f>
        <v>545</v>
      </c>
      <c r="H10" s="10">
        <v>532</v>
      </c>
      <c r="I10" s="10">
        <v>13</v>
      </c>
      <c r="J10" s="24">
        <f>SUM(H10/F10*100)</f>
        <v>70</v>
      </c>
      <c r="K10" s="25"/>
    </row>
    <row r="11" spans="1:11" ht="21.95" customHeight="1" x14ac:dyDescent="0.25">
      <c r="A11" s="27">
        <v>45002</v>
      </c>
      <c r="B11" s="10" t="s">
        <v>120</v>
      </c>
      <c r="C11" s="10" t="s">
        <v>119</v>
      </c>
      <c r="D11" s="10" t="s">
        <v>29</v>
      </c>
      <c r="E11" s="10">
        <v>8</v>
      </c>
      <c r="F11" s="10">
        <v>400</v>
      </c>
      <c r="G11" s="10">
        <f>SUM(H11+I11)</f>
        <v>423</v>
      </c>
      <c r="H11" s="10">
        <v>400</v>
      </c>
      <c r="I11" s="10">
        <v>23</v>
      </c>
      <c r="J11" s="24">
        <f>SUM(H11/F11*100)</f>
        <v>100</v>
      </c>
      <c r="K11" s="25"/>
    </row>
    <row r="12" spans="1:11" ht="21.95" customHeight="1" x14ac:dyDescent="0.25">
      <c r="A12" s="27">
        <v>45005</v>
      </c>
      <c r="B12" s="10" t="s">
        <v>39</v>
      </c>
      <c r="C12" s="10">
        <v>39009</v>
      </c>
      <c r="D12" s="10" t="s">
        <v>29</v>
      </c>
      <c r="E12" s="10">
        <v>8</v>
      </c>
      <c r="F12" s="10">
        <v>760</v>
      </c>
      <c r="G12" s="10">
        <f>SUM(H12+I12)</f>
        <v>547</v>
      </c>
      <c r="H12" s="10">
        <v>532</v>
      </c>
      <c r="I12" s="10">
        <v>15</v>
      </c>
      <c r="J12" s="24">
        <f>SUM(H12/F12*100)</f>
        <v>70</v>
      </c>
      <c r="K12" s="25"/>
    </row>
    <row r="13" spans="1:11" ht="21.95" customHeight="1" x14ac:dyDescent="0.25">
      <c r="A13" s="27">
        <v>45006</v>
      </c>
      <c r="B13" s="10" t="s">
        <v>39</v>
      </c>
      <c r="C13" s="10">
        <v>39009</v>
      </c>
      <c r="D13" s="10" t="s">
        <v>29</v>
      </c>
      <c r="E13" s="10">
        <v>8</v>
      </c>
      <c r="F13" s="10">
        <v>760</v>
      </c>
      <c r="G13" s="10">
        <f>SUM(H13+I13)</f>
        <v>624</v>
      </c>
      <c r="H13" s="10">
        <v>608</v>
      </c>
      <c r="I13" s="10">
        <v>16</v>
      </c>
      <c r="J13" s="24">
        <f>SUM(H13/F13*100)</f>
        <v>80</v>
      </c>
      <c r="K13" s="25"/>
    </row>
    <row r="14" spans="1:11" ht="21.95" customHeight="1" x14ac:dyDescent="0.25">
      <c r="A14" s="27">
        <v>45008</v>
      </c>
      <c r="B14" s="30" t="s">
        <v>141</v>
      </c>
      <c r="C14" s="10">
        <v>33004</v>
      </c>
      <c r="D14" s="10" t="s">
        <v>29</v>
      </c>
      <c r="E14" s="10">
        <v>8</v>
      </c>
      <c r="F14" s="10">
        <v>624</v>
      </c>
      <c r="G14" s="10">
        <f>SUM(H14+I14)</f>
        <v>418</v>
      </c>
      <c r="H14" s="10">
        <v>406</v>
      </c>
      <c r="I14" s="10">
        <v>12</v>
      </c>
      <c r="J14" s="24">
        <f>SUM(H14/F14*100)</f>
        <v>65.064102564102569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3304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2478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385.06410256410254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77.012820512820511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4D98-5F50-43DF-A0BB-AC56825D1766}">
  <dimension ref="A1:K54"/>
  <sheetViews>
    <sheetView view="pageBreakPreview" topLeftCell="D4" zoomScaleNormal="100" zoomScaleSheetLayoutView="100" workbookViewId="0">
      <selection activeCell="I14" sqref="I1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65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48</v>
      </c>
      <c r="C10" s="10">
        <v>8825633600</v>
      </c>
      <c r="D10" s="10" t="s">
        <v>29</v>
      </c>
      <c r="E10" s="10">
        <v>8</v>
      </c>
      <c r="F10" s="10">
        <v>784</v>
      </c>
      <c r="G10" s="10">
        <f>SUM(H10+I10)</f>
        <v>554</v>
      </c>
      <c r="H10" s="10">
        <v>549</v>
      </c>
      <c r="I10" s="10">
        <v>5</v>
      </c>
      <c r="J10" s="32">
        <f>SUM(H10/F10*100)</f>
        <v>70.025510204081627</v>
      </c>
      <c r="K10" s="25"/>
    </row>
    <row r="11" spans="1:11" ht="21.95" customHeight="1" x14ac:dyDescent="0.25">
      <c r="A11" s="27">
        <v>45002</v>
      </c>
      <c r="B11" s="10" t="s">
        <v>48</v>
      </c>
      <c r="C11" s="10">
        <v>8825633600</v>
      </c>
      <c r="D11" s="10" t="s">
        <v>29</v>
      </c>
      <c r="E11" s="10">
        <v>8</v>
      </c>
      <c r="F11" s="10">
        <v>784</v>
      </c>
      <c r="G11" s="10">
        <f>SUM(H11+I11)</f>
        <v>555</v>
      </c>
      <c r="H11" s="10">
        <v>549</v>
      </c>
      <c r="I11" s="10">
        <v>6</v>
      </c>
      <c r="J11" s="32">
        <f>SUM(H11/F11*100)</f>
        <v>70.025510204081627</v>
      </c>
      <c r="K11" s="25"/>
    </row>
    <row r="12" spans="1:11" ht="21.95" customHeight="1" x14ac:dyDescent="0.25">
      <c r="A12" s="27">
        <v>45005</v>
      </c>
      <c r="B12" s="10" t="s">
        <v>48</v>
      </c>
      <c r="C12" s="10">
        <v>8825633600</v>
      </c>
      <c r="D12" s="10" t="s">
        <v>29</v>
      </c>
      <c r="E12" s="10">
        <v>8</v>
      </c>
      <c r="F12" s="10">
        <v>784</v>
      </c>
      <c r="G12" s="10">
        <f>SUM(H12+I12)</f>
        <v>789</v>
      </c>
      <c r="H12" s="10">
        <v>784</v>
      </c>
      <c r="I12" s="10">
        <v>5</v>
      </c>
      <c r="J12" s="32">
        <f>SUM(H12/F12*100)</f>
        <v>100</v>
      </c>
      <c r="K12" s="25"/>
    </row>
    <row r="13" spans="1:11" ht="21.95" customHeight="1" x14ac:dyDescent="0.25">
      <c r="A13" s="27">
        <v>45006</v>
      </c>
      <c r="B13" s="10" t="s">
        <v>48</v>
      </c>
      <c r="C13" s="10">
        <v>8825633600</v>
      </c>
      <c r="D13" s="10" t="s">
        <v>29</v>
      </c>
      <c r="E13" s="10">
        <v>8</v>
      </c>
      <c r="F13" s="10">
        <v>784</v>
      </c>
      <c r="G13" s="10">
        <f>SUM(H13+I13)</f>
        <v>752</v>
      </c>
      <c r="H13" s="10">
        <v>745</v>
      </c>
      <c r="I13" s="10">
        <v>7</v>
      </c>
      <c r="J13" s="32">
        <f>SUM(H13/F13*100)</f>
        <v>95.025510204081627</v>
      </c>
      <c r="K13" s="25"/>
    </row>
    <row r="14" spans="1:11" ht="21.95" customHeight="1" x14ac:dyDescent="0.25">
      <c r="A14" s="27">
        <v>45008</v>
      </c>
      <c r="B14" s="10" t="s">
        <v>48</v>
      </c>
      <c r="C14" s="10">
        <v>8825633600</v>
      </c>
      <c r="D14" s="10" t="s">
        <v>29</v>
      </c>
      <c r="E14" s="10">
        <v>8</v>
      </c>
      <c r="F14" s="10">
        <v>784</v>
      </c>
      <c r="G14" s="10">
        <f>SUM(H14+I14)</f>
        <v>791</v>
      </c>
      <c r="H14" s="10">
        <v>784</v>
      </c>
      <c r="I14" s="10">
        <v>7</v>
      </c>
      <c r="J14" s="32">
        <f>SUM(H14/F14*100)</f>
        <v>100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3920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3411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435.07653061224488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87.015306122448976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DB64-43AC-4902-B77B-2C3065F91B6F}">
  <dimension ref="A1:K54"/>
  <sheetViews>
    <sheetView view="pageBreakPreview" zoomScaleNormal="100" zoomScaleSheetLayoutView="100" workbookViewId="0">
      <selection activeCell="A15" sqref="A15:XFD15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66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54</v>
      </c>
      <c r="C10" s="10" t="s">
        <v>67</v>
      </c>
      <c r="D10" s="10" t="s">
        <v>29</v>
      </c>
      <c r="E10" s="10">
        <v>8</v>
      </c>
      <c r="F10" s="10">
        <v>400</v>
      </c>
      <c r="G10" s="10">
        <f>SUM(H10+I10)</f>
        <v>268</v>
      </c>
      <c r="H10" s="10">
        <v>260</v>
      </c>
      <c r="I10" s="10">
        <v>8</v>
      </c>
      <c r="J10" s="24">
        <f>SUM(H10/F10*100)</f>
        <v>65</v>
      </c>
      <c r="K10" s="25"/>
    </row>
    <row r="11" spans="1:11" ht="21.95" customHeight="1" x14ac:dyDescent="0.25">
      <c r="A11" s="27">
        <v>45002</v>
      </c>
      <c r="B11" s="10" t="s">
        <v>54</v>
      </c>
      <c r="C11" s="10" t="s">
        <v>67</v>
      </c>
      <c r="D11" s="10" t="s">
        <v>29</v>
      </c>
      <c r="E11" s="10">
        <v>8</v>
      </c>
      <c r="F11" s="10">
        <v>400</v>
      </c>
      <c r="G11" s="10">
        <f>SUM(H11+I11)</f>
        <v>289</v>
      </c>
      <c r="H11" s="10">
        <v>280</v>
      </c>
      <c r="I11" s="10">
        <v>9</v>
      </c>
      <c r="J11" s="24">
        <f>SUM(H11/F11*100)</f>
        <v>70</v>
      </c>
      <c r="K11" s="25"/>
    </row>
    <row r="12" spans="1:11" ht="21.95" customHeight="1" x14ac:dyDescent="0.25">
      <c r="A12" s="27">
        <v>45005</v>
      </c>
      <c r="B12" s="10" t="s">
        <v>54</v>
      </c>
      <c r="C12" s="10" t="s">
        <v>101</v>
      </c>
      <c r="D12" s="10" t="s">
        <v>29</v>
      </c>
      <c r="E12" s="10">
        <v>8</v>
      </c>
      <c r="F12" s="10">
        <v>400</v>
      </c>
      <c r="G12" s="10">
        <f>SUM(H12+I12)</f>
        <v>324</v>
      </c>
      <c r="H12" s="10">
        <v>320</v>
      </c>
      <c r="I12" s="10">
        <v>4</v>
      </c>
      <c r="J12" s="24">
        <f>SUM(H12/F12*100)</f>
        <v>80</v>
      </c>
      <c r="K12" s="25"/>
    </row>
    <row r="13" spans="1:11" ht="21.95" customHeight="1" x14ac:dyDescent="0.25">
      <c r="A13" s="27">
        <v>45006</v>
      </c>
      <c r="B13" s="10" t="s">
        <v>54</v>
      </c>
      <c r="C13" s="10" t="s">
        <v>101</v>
      </c>
      <c r="D13" s="10" t="s">
        <v>29</v>
      </c>
      <c r="E13" s="10">
        <v>8</v>
      </c>
      <c r="F13" s="10">
        <v>400</v>
      </c>
      <c r="G13" s="10">
        <f>SUM(H13+I13)</f>
        <v>402</v>
      </c>
      <c r="H13" s="10">
        <v>400</v>
      </c>
      <c r="I13" s="10">
        <v>2</v>
      </c>
      <c r="J13" s="24">
        <f>SUM(H13/F13*100)</f>
        <v>100</v>
      </c>
      <c r="K13" s="25"/>
    </row>
    <row r="14" spans="1:11" ht="21.95" customHeight="1" x14ac:dyDescent="0.25">
      <c r="A14" s="27">
        <v>45008</v>
      </c>
      <c r="B14" s="10" t="s">
        <v>54</v>
      </c>
      <c r="C14" s="10" t="s">
        <v>101</v>
      </c>
      <c r="D14" s="10" t="s">
        <v>29</v>
      </c>
      <c r="E14" s="10">
        <v>8</v>
      </c>
      <c r="F14" s="10">
        <v>400</v>
      </c>
      <c r="G14" s="10">
        <f>SUM(H14+I14)</f>
        <v>423</v>
      </c>
      <c r="H14" s="10">
        <v>400</v>
      </c>
      <c r="I14" s="10">
        <v>23</v>
      </c>
      <c r="J14" s="24">
        <f>SUM(H14/F14*100)</f>
        <v>100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2000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1660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415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83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2097-E0B9-4723-A1B2-03D4B90DDDA4}">
  <dimension ref="A1:K55"/>
  <sheetViews>
    <sheetView view="pageBreakPreview" topLeftCell="A4" zoomScaleNormal="100" zoomScaleSheetLayoutView="100" workbookViewId="0">
      <selection activeCell="A13" sqref="A13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68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69</v>
      </c>
      <c r="C10" s="10" t="s">
        <v>70</v>
      </c>
      <c r="D10" s="10" t="s">
        <v>29</v>
      </c>
      <c r="E10" s="10">
        <v>8</v>
      </c>
      <c r="F10" s="10">
        <v>400</v>
      </c>
      <c r="G10" s="10">
        <f>SUM(H10+I10)</f>
        <v>262</v>
      </c>
      <c r="H10" s="10">
        <v>240</v>
      </c>
      <c r="I10" s="10">
        <v>22</v>
      </c>
      <c r="J10" s="24">
        <f>SUM(H10/F10*100)</f>
        <v>60</v>
      </c>
      <c r="K10" s="25"/>
    </row>
    <row r="11" spans="1:11" ht="21.95" customHeight="1" x14ac:dyDescent="0.25">
      <c r="A11" s="27">
        <v>45002</v>
      </c>
      <c r="B11" s="10" t="s">
        <v>69</v>
      </c>
      <c r="C11" s="10" t="s">
        <v>70</v>
      </c>
      <c r="D11" s="10" t="s">
        <v>29</v>
      </c>
      <c r="E11" s="10">
        <v>8</v>
      </c>
      <c r="F11" s="10">
        <v>400</v>
      </c>
      <c r="G11" s="10">
        <f>SUM(H11+I11)</f>
        <v>278</v>
      </c>
      <c r="H11" s="10">
        <v>260</v>
      </c>
      <c r="I11" s="10">
        <v>18</v>
      </c>
      <c r="J11" s="24">
        <f>SUM(H11/F11*100)</f>
        <v>65</v>
      </c>
      <c r="K11" s="25"/>
    </row>
    <row r="12" spans="1:11" ht="21.95" customHeight="1" x14ac:dyDescent="0.25">
      <c r="A12" s="27">
        <v>45005</v>
      </c>
      <c r="B12" s="10" t="s">
        <v>54</v>
      </c>
      <c r="C12" s="10" t="s">
        <v>101</v>
      </c>
      <c r="D12" s="10" t="s">
        <v>29</v>
      </c>
      <c r="E12" s="10">
        <v>8</v>
      </c>
      <c r="F12" s="10">
        <v>400</v>
      </c>
      <c r="G12" s="10">
        <f>SUM(H12+I12)</f>
        <v>215</v>
      </c>
      <c r="H12" s="10">
        <v>200</v>
      </c>
      <c r="I12" s="10">
        <v>15</v>
      </c>
      <c r="J12" s="24">
        <f>SUM(H12/F12*100)</f>
        <v>50</v>
      </c>
      <c r="K12" s="25"/>
    </row>
    <row r="13" spans="1:11" ht="21.95" customHeight="1" x14ac:dyDescent="0.25">
      <c r="A13" s="27">
        <v>45006</v>
      </c>
      <c r="B13" s="10" t="s">
        <v>54</v>
      </c>
      <c r="C13" s="10" t="s">
        <v>135</v>
      </c>
      <c r="D13" s="10" t="s">
        <v>29</v>
      </c>
      <c r="E13" s="10">
        <v>8</v>
      </c>
      <c r="F13" s="10">
        <v>400</v>
      </c>
      <c r="G13" s="10">
        <f>SUM(H13+I13)</f>
        <v>219</v>
      </c>
      <c r="H13" s="10">
        <v>200</v>
      </c>
      <c r="I13" s="10">
        <v>19</v>
      </c>
      <c r="J13" s="24">
        <f>SUM(H13/F13*100)</f>
        <v>50</v>
      </c>
      <c r="K13" s="25"/>
    </row>
    <row r="14" spans="1:11" ht="21.95" customHeight="1" x14ac:dyDescent="0.25">
      <c r="A14" s="27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22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1600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900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225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4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56.25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49F2-99F1-4161-B112-B111C8F82E8D}">
  <dimension ref="A1:K55"/>
  <sheetViews>
    <sheetView view="pageBreakPreview" zoomScaleNormal="100" zoomScaleSheetLayoutView="100" workbookViewId="0">
      <selection activeCell="A4" sqref="A4:K6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29" t="s">
        <v>26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30" t="s">
        <v>28</v>
      </c>
      <c r="C10" s="10">
        <v>22500</v>
      </c>
      <c r="D10" s="30" t="s">
        <v>29</v>
      </c>
      <c r="E10" s="10">
        <v>8</v>
      </c>
      <c r="F10" s="10">
        <v>3040</v>
      </c>
      <c r="G10" s="10">
        <f>SUM(H10+I10)</f>
        <v>3052</v>
      </c>
      <c r="H10" s="10">
        <v>3040</v>
      </c>
      <c r="I10" s="10">
        <v>12</v>
      </c>
      <c r="J10" s="24">
        <f>SUM(H10/F10*100)</f>
        <v>100</v>
      </c>
      <c r="K10" s="25"/>
    </row>
    <row r="11" spans="1:11" ht="21.95" customHeight="1" x14ac:dyDescent="0.25">
      <c r="A11" s="27">
        <v>45002</v>
      </c>
      <c r="B11" s="30" t="s">
        <v>28</v>
      </c>
      <c r="C11" s="10">
        <v>22500</v>
      </c>
      <c r="D11" s="30" t="s">
        <v>29</v>
      </c>
      <c r="E11" s="10">
        <v>8</v>
      </c>
      <c r="F11" s="10">
        <v>3040</v>
      </c>
      <c r="G11" s="10">
        <f t="shared" ref="G11:G31" si="0">SUM(H11+I11)</f>
        <v>3052</v>
      </c>
      <c r="H11" s="10">
        <v>3040</v>
      </c>
      <c r="I11" s="10">
        <v>12</v>
      </c>
      <c r="J11" s="24">
        <f t="shared" ref="J11:J31" si="1">SUM(H11/F11*100)</f>
        <v>100</v>
      </c>
      <c r="K11" s="25"/>
    </row>
    <row r="12" spans="1:11" ht="21.95" customHeight="1" x14ac:dyDescent="0.25">
      <c r="A12" s="27">
        <v>45005</v>
      </c>
      <c r="B12" s="30" t="s">
        <v>28</v>
      </c>
      <c r="C12" s="10">
        <v>22500</v>
      </c>
      <c r="D12" s="30" t="s">
        <v>29</v>
      </c>
      <c r="E12" s="10">
        <v>8</v>
      </c>
      <c r="F12" s="10">
        <v>3040</v>
      </c>
      <c r="G12" s="10">
        <f t="shared" si="0"/>
        <v>3052</v>
      </c>
      <c r="H12" s="10">
        <v>3040</v>
      </c>
      <c r="I12" s="10">
        <v>12</v>
      </c>
      <c r="J12" s="24">
        <f t="shared" si="1"/>
        <v>100</v>
      </c>
      <c r="K12" s="25"/>
    </row>
    <row r="13" spans="1:11" ht="21.95" customHeight="1" x14ac:dyDescent="0.25">
      <c r="A13" s="27">
        <v>45006</v>
      </c>
      <c r="B13" s="30" t="s">
        <v>28</v>
      </c>
      <c r="C13" s="10">
        <v>22500</v>
      </c>
      <c r="D13" s="30" t="s">
        <v>29</v>
      </c>
      <c r="E13" s="10">
        <v>8</v>
      </c>
      <c r="F13" s="10">
        <v>3040</v>
      </c>
      <c r="G13" s="10">
        <f t="shared" si="0"/>
        <v>3052</v>
      </c>
      <c r="H13" s="10">
        <v>3040</v>
      </c>
      <c r="I13" s="10">
        <v>12</v>
      </c>
      <c r="J13" s="24">
        <f t="shared" si="1"/>
        <v>100</v>
      </c>
      <c r="K13" s="25"/>
    </row>
    <row r="14" spans="1:11" ht="21.95" customHeight="1" x14ac:dyDescent="0.25">
      <c r="A14" s="27">
        <v>45007</v>
      </c>
      <c r="B14" s="30" t="s">
        <v>28</v>
      </c>
      <c r="C14" s="10">
        <v>22500</v>
      </c>
      <c r="D14" s="30" t="s">
        <v>29</v>
      </c>
      <c r="E14" s="10">
        <v>8</v>
      </c>
      <c r="F14" s="10">
        <v>3040</v>
      </c>
      <c r="G14" s="10">
        <f t="shared" si="0"/>
        <v>3052</v>
      </c>
      <c r="H14" s="10">
        <v>3040</v>
      </c>
      <c r="I14" s="10">
        <v>12</v>
      </c>
      <c r="J14" s="24">
        <f t="shared" si="1"/>
        <v>100</v>
      </c>
      <c r="K14" s="25"/>
    </row>
    <row r="15" spans="1:11" ht="21.95" customHeight="1" x14ac:dyDescent="0.25">
      <c r="A15" s="27">
        <v>45008</v>
      </c>
      <c r="B15" s="30" t="s">
        <v>28</v>
      </c>
      <c r="C15" s="10">
        <v>22500</v>
      </c>
      <c r="D15" s="30" t="s">
        <v>29</v>
      </c>
      <c r="E15" s="10">
        <v>8</v>
      </c>
      <c r="F15" s="10">
        <v>3040</v>
      </c>
      <c r="G15" s="10">
        <f t="shared" si="0"/>
        <v>3052</v>
      </c>
      <c r="H15" s="10">
        <v>3040</v>
      </c>
      <c r="I15" s="10">
        <v>12</v>
      </c>
      <c r="J15" s="24">
        <f t="shared" si="1"/>
        <v>100</v>
      </c>
      <c r="K15" s="25"/>
    </row>
    <row r="16" spans="1:11" ht="21.95" customHeight="1" x14ac:dyDescent="0.25">
      <c r="A16" s="27">
        <v>45009</v>
      </c>
      <c r="B16" s="30" t="s">
        <v>28</v>
      </c>
      <c r="C16" s="10">
        <v>22500</v>
      </c>
      <c r="D16" s="30" t="s">
        <v>29</v>
      </c>
      <c r="E16" s="10">
        <v>8</v>
      </c>
      <c r="F16" s="10">
        <v>3040</v>
      </c>
      <c r="G16" s="10">
        <f t="shared" si="0"/>
        <v>3052</v>
      </c>
      <c r="H16" s="10">
        <v>3040</v>
      </c>
      <c r="I16" s="10">
        <v>12</v>
      </c>
      <c r="J16" s="24">
        <f t="shared" si="1"/>
        <v>100</v>
      </c>
      <c r="K16" s="25"/>
    </row>
    <row r="17" spans="1:11" ht="21.95" customHeight="1" x14ac:dyDescent="0.25">
      <c r="A17" s="27">
        <v>45012</v>
      </c>
      <c r="B17" s="30" t="s">
        <v>28</v>
      </c>
      <c r="C17" s="10">
        <v>22500</v>
      </c>
      <c r="D17" s="30" t="s">
        <v>29</v>
      </c>
      <c r="E17" s="10">
        <v>8</v>
      </c>
      <c r="F17" s="10">
        <v>3040</v>
      </c>
      <c r="G17" s="10">
        <f t="shared" si="0"/>
        <v>3052</v>
      </c>
      <c r="H17" s="10">
        <v>3040</v>
      </c>
      <c r="I17" s="10">
        <v>12</v>
      </c>
      <c r="J17" s="24">
        <f t="shared" si="1"/>
        <v>100</v>
      </c>
      <c r="K17" s="25"/>
    </row>
    <row r="18" spans="1:11" ht="21.95" customHeight="1" x14ac:dyDescent="0.25">
      <c r="A18" s="27">
        <v>45013</v>
      </c>
      <c r="B18" s="30" t="s">
        <v>28</v>
      </c>
      <c r="C18" s="10">
        <v>22500</v>
      </c>
      <c r="D18" s="30" t="s">
        <v>29</v>
      </c>
      <c r="E18" s="10">
        <v>8</v>
      </c>
      <c r="F18" s="10">
        <v>3040</v>
      </c>
      <c r="G18" s="10">
        <f t="shared" si="0"/>
        <v>3052</v>
      </c>
      <c r="H18" s="10">
        <v>3040</v>
      </c>
      <c r="I18" s="10">
        <v>12</v>
      </c>
      <c r="J18" s="24">
        <f t="shared" si="1"/>
        <v>100</v>
      </c>
      <c r="K18" s="25"/>
    </row>
    <row r="19" spans="1:11" ht="21.95" customHeight="1" x14ac:dyDescent="0.25">
      <c r="A19" s="27">
        <v>45014</v>
      </c>
      <c r="B19" s="30" t="s">
        <v>28</v>
      </c>
      <c r="C19" s="10">
        <v>22500</v>
      </c>
      <c r="D19" s="30" t="s">
        <v>29</v>
      </c>
      <c r="E19" s="10">
        <v>8</v>
      </c>
      <c r="F19" s="10">
        <v>3040</v>
      </c>
      <c r="G19" s="10">
        <f t="shared" si="0"/>
        <v>3052</v>
      </c>
      <c r="H19" s="10">
        <v>3040</v>
      </c>
      <c r="I19" s="10">
        <v>12</v>
      </c>
      <c r="J19" s="24">
        <f t="shared" si="1"/>
        <v>100</v>
      </c>
      <c r="K19" s="25"/>
    </row>
    <row r="20" spans="1:11" ht="21.95" customHeight="1" x14ac:dyDescent="0.25">
      <c r="A20" s="27">
        <v>45015</v>
      </c>
      <c r="B20" s="30" t="s">
        <v>28</v>
      </c>
      <c r="C20" s="10">
        <v>22500</v>
      </c>
      <c r="D20" s="30" t="s">
        <v>29</v>
      </c>
      <c r="E20" s="10">
        <v>8</v>
      </c>
      <c r="F20" s="10">
        <v>3040</v>
      </c>
      <c r="G20" s="10">
        <f t="shared" si="0"/>
        <v>3052</v>
      </c>
      <c r="H20" s="10">
        <v>3040</v>
      </c>
      <c r="I20" s="10">
        <v>12</v>
      </c>
      <c r="J20" s="24">
        <f t="shared" si="1"/>
        <v>100</v>
      </c>
      <c r="K20" s="25"/>
    </row>
    <row r="21" spans="1:11" ht="21.95" customHeight="1" x14ac:dyDescent="0.25">
      <c r="A21" s="27">
        <v>45016</v>
      </c>
      <c r="B21" s="30" t="s">
        <v>28</v>
      </c>
      <c r="C21" s="10">
        <v>22500</v>
      </c>
      <c r="D21" s="30" t="s">
        <v>29</v>
      </c>
      <c r="E21" s="10">
        <v>8</v>
      </c>
      <c r="F21" s="10">
        <v>3040</v>
      </c>
      <c r="G21" s="10">
        <f t="shared" si="0"/>
        <v>3052</v>
      </c>
      <c r="H21" s="10">
        <v>3040</v>
      </c>
      <c r="I21" s="10">
        <v>12</v>
      </c>
      <c r="J21" s="24">
        <f t="shared" si="1"/>
        <v>100</v>
      </c>
      <c r="K21" s="25"/>
    </row>
    <row r="22" spans="1:11" ht="21.95" customHeight="1" x14ac:dyDescent="0.25">
      <c r="A22" s="27">
        <v>45019</v>
      </c>
      <c r="B22" s="30" t="s">
        <v>28</v>
      </c>
      <c r="C22" s="10">
        <v>22500</v>
      </c>
      <c r="D22" s="30" t="s">
        <v>29</v>
      </c>
      <c r="E22" s="10">
        <v>8</v>
      </c>
      <c r="F22" s="10">
        <v>3040</v>
      </c>
      <c r="G22" s="10">
        <f t="shared" si="0"/>
        <v>3052</v>
      </c>
      <c r="H22" s="10">
        <v>3040</v>
      </c>
      <c r="I22" s="10">
        <v>12</v>
      </c>
      <c r="J22" s="24">
        <f t="shared" si="1"/>
        <v>100</v>
      </c>
      <c r="K22" s="25"/>
    </row>
    <row r="23" spans="1:11" ht="21.95" customHeight="1" x14ac:dyDescent="0.25">
      <c r="A23" s="27">
        <v>45020</v>
      </c>
      <c r="B23" s="30" t="s">
        <v>28</v>
      </c>
      <c r="C23" s="10">
        <v>22500</v>
      </c>
      <c r="D23" s="30" t="s">
        <v>29</v>
      </c>
      <c r="E23" s="10">
        <v>8</v>
      </c>
      <c r="F23" s="10">
        <v>3040</v>
      </c>
      <c r="G23" s="10">
        <f t="shared" si="0"/>
        <v>3052</v>
      </c>
      <c r="H23" s="10">
        <v>3040</v>
      </c>
      <c r="I23" s="10">
        <v>12</v>
      </c>
      <c r="J23" s="24">
        <f t="shared" si="1"/>
        <v>100</v>
      </c>
      <c r="K23" s="25"/>
    </row>
    <row r="24" spans="1:11" ht="21.95" customHeight="1" x14ac:dyDescent="0.25">
      <c r="A24" s="27">
        <v>45021</v>
      </c>
      <c r="B24" s="30" t="s">
        <v>28</v>
      </c>
      <c r="C24" s="10">
        <v>22500</v>
      </c>
      <c r="D24" s="30" t="s">
        <v>29</v>
      </c>
      <c r="E24" s="10">
        <v>8</v>
      </c>
      <c r="F24" s="10">
        <v>3040</v>
      </c>
      <c r="G24" s="10">
        <f t="shared" si="0"/>
        <v>3052</v>
      </c>
      <c r="H24" s="10">
        <v>3040</v>
      </c>
      <c r="I24" s="10">
        <v>12</v>
      </c>
      <c r="J24" s="24">
        <f t="shared" si="1"/>
        <v>100</v>
      </c>
      <c r="K24" s="25"/>
    </row>
    <row r="25" spans="1:11" ht="21.95" customHeight="1" x14ac:dyDescent="0.25">
      <c r="A25" s="27">
        <v>45022</v>
      </c>
      <c r="B25" s="30" t="s">
        <v>28</v>
      </c>
      <c r="C25" s="10">
        <v>22500</v>
      </c>
      <c r="D25" s="30" t="s">
        <v>29</v>
      </c>
      <c r="E25" s="10">
        <v>8</v>
      </c>
      <c r="F25" s="10">
        <v>3040</v>
      </c>
      <c r="G25" s="10">
        <f t="shared" si="0"/>
        <v>3052</v>
      </c>
      <c r="H25" s="10">
        <v>3040</v>
      </c>
      <c r="I25" s="10">
        <v>12</v>
      </c>
      <c r="J25" s="24">
        <f t="shared" si="1"/>
        <v>100</v>
      </c>
      <c r="K25" s="25"/>
    </row>
    <row r="26" spans="1:11" ht="21.95" customHeight="1" x14ac:dyDescent="0.25">
      <c r="A26" s="27">
        <v>45023</v>
      </c>
      <c r="B26" s="30" t="s">
        <v>28</v>
      </c>
      <c r="C26" s="10">
        <v>22500</v>
      </c>
      <c r="D26" s="30" t="s">
        <v>29</v>
      </c>
      <c r="E26" s="10">
        <v>8</v>
      </c>
      <c r="F26" s="10">
        <v>3040</v>
      </c>
      <c r="G26" s="10">
        <f t="shared" si="0"/>
        <v>3052</v>
      </c>
      <c r="H26" s="10">
        <v>3040</v>
      </c>
      <c r="I26" s="10">
        <v>12</v>
      </c>
      <c r="J26" s="24">
        <f t="shared" si="1"/>
        <v>100</v>
      </c>
      <c r="K26" s="25"/>
    </row>
    <row r="27" spans="1:11" ht="21.95" customHeight="1" x14ac:dyDescent="0.25">
      <c r="A27" s="28">
        <v>45026</v>
      </c>
      <c r="B27" s="30" t="s">
        <v>28</v>
      </c>
      <c r="C27" s="10">
        <v>22500</v>
      </c>
      <c r="D27" s="30" t="s">
        <v>29</v>
      </c>
      <c r="E27" s="10">
        <v>8</v>
      </c>
      <c r="F27" s="10">
        <v>3040</v>
      </c>
      <c r="G27" s="10">
        <f t="shared" si="0"/>
        <v>3052</v>
      </c>
      <c r="H27" s="10">
        <v>3040</v>
      </c>
      <c r="I27" s="10">
        <v>12</v>
      </c>
      <c r="J27" s="24">
        <f t="shared" si="1"/>
        <v>100</v>
      </c>
      <c r="K27" s="25"/>
    </row>
    <row r="28" spans="1:11" ht="21.95" customHeight="1" x14ac:dyDescent="0.25">
      <c r="A28" s="28">
        <v>45027</v>
      </c>
      <c r="B28" s="30" t="s">
        <v>28</v>
      </c>
      <c r="C28" s="10">
        <v>22500</v>
      </c>
      <c r="D28" s="30" t="s">
        <v>29</v>
      </c>
      <c r="E28" s="10">
        <v>8</v>
      </c>
      <c r="F28" s="10">
        <v>3040</v>
      </c>
      <c r="G28" s="10">
        <f t="shared" si="0"/>
        <v>3052</v>
      </c>
      <c r="H28" s="10">
        <v>3040</v>
      </c>
      <c r="I28" s="10">
        <v>12</v>
      </c>
      <c r="J28" s="24">
        <f t="shared" si="1"/>
        <v>100</v>
      </c>
      <c r="K28" s="25"/>
    </row>
    <row r="29" spans="1:11" ht="21.95" customHeight="1" x14ac:dyDescent="0.25">
      <c r="A29" s="28">
        <v>45028</v>
      </c>
      <c r="B29" s="30" t="s">
        <v>28</v>
      </c>
      <c r="C29" s="10">
        <v>22500</v>
      </c>
      <c r="D29" s="30" t="s">
        <v>29</v>
      </c>
      <c r="E29" s="10">
        <v>8</v>
      </c>
      <c r="F29" s="10">
        <v>3040</v>
      </c>
      <c r="G29" s="10">
        <f t="shared" si="0"/>
        <v>3052</v>
      </c>
      <c r="H29" s="10">
        <v>3040</v>
      </c>
      <c r="I29" s="10">
        <v>12</v>
      </c>
      <c r="J29" s="24">
        <f t="shared" si="1"/>
        <v>100</v>
      </c>
      <c r="K29" s="25"/>
    </row>
    <row r="30" spans="1:11" ht="21.95" customHeight="1" x14ac:dyDescent="0.25">
      <c r="A30" s="28">
        <v>45029</v>
      </c>
      <c r="B30" s="30" t="s">
        <v>28</v>
      </c>
      <c r="C30" s="10">
        <v>22500</v>
      </c>
      <c r="D30" s="30" t="s">
        <v>29</v>
      </c>
      <c r="E30" s="10">
        <v>8</v>
      </c>
      <c r="F30" s="10">
        <v>3040</v>
      </c>
      <c r="G30" s="10">
        <f t="shared" si="0"/>
        <v>3052</v>
      </c>
      <c r="H30" s="10">
        <v>3040</v>
      </c>
      <c r="I30" s="10">
        <v>12</v>
      </c>
      <c r="J30" s="24">
        <f t="shared" si="1"/>
        <v>100</v>
      </c>
      <c r="K30" s="25"/>
    </row>
    <row r="31" spans="1:11" ht="21.95" customHeight="1" x14ac:dyDescent="0.25">
      <c r="A31" s="28">
        <v>45030</v>
      </c>
      <c r="B31" s="30" t="s">
        <v>28</v>
      </c>
      <c r="C31" s="10">
        <v>22500</v>
      </c>
      <c r="D31" s="30" t="s">
        <v>29</v>
      </c>
      <c r="E31" s="10">
        <v>8</v>
      </c>
      <c r="F31" s="10">
        <v>3040</v>
      </c>
      <c r="G31" s="10">
        <f t="shared" si="0"/>
        <v>3052</v>
      </c>
      <c r="H31" s="10">
        <v>3040</v>
      </c>
      <c r="I31" s="10">
        <v>12</v>
      </c>
      <c r="J31" s="24">
        <f t="shared" si="1"/>
        <v>100</v>
      </c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22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66880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66880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2200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22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100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honeticPr fontId="3" type="noConversion"/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3656-9B1B-48B5-8757-CCEA9BF467FE}">
  <dimension ref="A1:K55"/>
  <sheetViews>
    <sheetView view="pageBreakPreview" topLeftCell="D1" zoomScaleNormal="100" zoomScaleSheetLayoutView="100" workbookViewId="0">
      <selection activeCell="I14" sqref="I1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71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54</v>
      </c>
      <c r="C10" s="10" t="s">
        <v>72</v>
      </c>
      <c r="D10" s="10" t="s">
        <v>29</v>
      </c>
      <c r="E10" s="10">
        <v>8</v>
      </c>
      <c r="F10" s="10">
        <v>400</v>
      </c>
      <c r="G10" s="10">
        <f>SUM(H10+I10)</f>
        <v>384</v>
      </c>
      <c r="H10" s="10">
        <v>380</v>
      </c>
      <c r="I10" s="10">
        <v>4</v>
      </c>
      <c r="J10" s="24">
        <f>SUM(H10/F10*100)</f>
        <v>95</v>
      </c>
      <c r="K10" s="25"/>
    </row>
    <row r="11" spans="1:11" ht="21.95" customHeight="1" x14ac:dyDescent="0.25">
      <c r="A11" s="27">
        <v>45002</v>
      </c>
      <c r="B11" s="10" t="s">
        <v>118</v>
      </c>
      <c r="C11" s="10">
        <v>1690</v>
      </c>
      <c r="D11" s="10" t="s">
        <v>29</v>
      </c>
      <c r="E11" s="10">
        <v>8</v>
      </c>
      <c r="F11" s="10">
        <v>1190</v>
      </c>
      <c r="G11" s="10">
        <f>SUM(H11+I11)</f>
        <v>1032</v>
      </c>
      <c r="H11" s="10">
        <v>1012</v>
      </c>
      <c r="I11" s="10">
        <v>20</v>
      </c>
      <c r="J11" s="24">
        <f>SUM(H11/F11*100)</f>
        <v>85.042016806722685</v>
      </c>
      <c r="K11" s="25"/>
    </row>
    <row r="12" spans="1:11" ht="21.95" customHeight="1" x14ac:dyDescent="0.25">
      <c r="A12" s="27">
        <v>45005</v>
      </c>
      <c r="B12" s="10" t="s">
        <v>118</v>
      </c>
      <c r="C12" s="10">
        <v>1690</v>
      </c>
      <c r="D12" s="10" t="s">
        <v>29</v>
      </c>
      <c r="E12" s="10">
        <v>8</v>
      </c>
      <c r="F12" s="10">
        <v>1190</v>
      </c>
      <c r="G12" s="10">
        <f>SUM(H12+I12)</f>
        <v>1210</v>
      </c>
      <c r="H12" s="10">
        <v>1190</v>
      </c>
      <c r="I12" s="10">
        <v>20</v>
      </c>
      <c r="J12" s="24">
        <f>SUM(H12/F12*100)</f>
        <v>100</v>
      </c>
      <c r="K12" s="25"/>
    </row>
    <row r="13" spans="1:11" ht="21.95" customHeight="1" x14ac:dyDescent="0.25">
      <c r="A13" s="27">
        <v>45006</v>
      </c>
      <c r="B13" s="10" t="s">
        <v>50</v>
      </c>
      <c r="C13" s="10" t="s">
        <v>51</v>
      </c>
      <c r="D13" s="10" t="s">
        <v>29</v>
      </c>
      <c r="E13" s="10">
        <v>8</v>
      </c>
      <c r="F13" s="10">
        <v>600</v>
      </c>
      <c r="G13" s="10">
        <f>SUM(H13+I13)</f>
        <v>409</v>
      </c>
      <c r="H13" s="10">
        <v>390</v>
      </c>
      <c r="I13" s="10">
        <v>19</v>
      </c>
      <c r="J13" s="24">
        <f>SUM(H13/F13*100)</f>
        <v>65</v>
      </c>
      <c r="K13" s="25"/>
    </row>
    <row r="14" spans="1:11" ht="21.95" customHeight="1" x14ac:dyDescent="0.25">
      <c r="A14" s="27">
        <v>45008</v>
      </c>
      <c r="B14" s="30" t="s">
        <v>118</v>
      </c>
      <c r="C14" s="10">
        <v>16901</v>
      </c>
      <c r="D14" s="10" t="s">
        <v>29</v>
      </c>
      <c r="E14" s="10">
        <v>4</v>
      </c>
      <c r="F14" s="10">
        <v>370</v>
      </c>
      <c r="G14" s="10">
        <f>SUM(H14+I14)</f>
        <v>226</v>
      </c>
      <c r="H14" s="10">
        <v>216</v>
      </c>
      <c r="I14" s="10">
        <v>10</v>
      </c>
      <c r="J14" s="24">
        <f>SUM(H14/F14*100)</f>
        <v>58.378378378378379</v>
      </c>
      <c r="K14" s="25"/>
    </row>
    <row r="15" spans="1:11" ht="21.95" customHeight="1" x14ac:dyDescent="0.25">
      <c r="A15" s="27"/>
      <c r="B15" s="10"/>
      <c r="C15" s="10"/>
      <c r="D15" s="10" t="s">
        <v>29</v>
      </c>
      <c r="E15" s="10">
        <v>4</v>
      </c>
      <c r="F15" s="10">
        <v>296</v>
      </c>
      <c r="G15" s="10">
        <f>SUM(H15+I15)</f>
        <v>240</v>
      </c>
      <c r="H15" s="10">
        <v>236</v>
      </c>
      <c r="I15" s="10">
        <v>4</v>
      </c>
      <c r="J15" s="24">
        <f>SUM(H15/F15*100)</f>
        <v>79.729729729729726</v>
      </c>
      <c r="K15" s="25"/>
    </row>
    <row r="16" spans="1:11" ht="21.95" customHeight="1" x14ac:dyDescent="0.25">
      <c r="A16" s="27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21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4046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3424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483.15012491483083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5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96.630024982966162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AFEA-3F1F-4EB2-A7E7-D2460AADD2D3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27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27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27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22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0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0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 t="e">
        <f>C51/C52</f>
        <v>#DIV/0!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C361-04D6-4E90-A2F6-F74C6DEC0719}">
  <dimension ref="A1:K54"/>
  <sheetViews>
    <sheetView view="pageBreakPreview" topLeftCell="D1" zoomScaleNormal="100" zoomScaleSheetLayoutView="100" workbookViewId="0">
      <selection activeCell="H14" sqref="H1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73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42</v>
      </c>
      <c r="C10" s="10" t="s">
        <v>43</v>
      </c>
      <c r="D10" s="10" t="s">
        <v>29</v>
      </c>
      <c r="E10" s="10">
        <v>8</v>
      </c>
      <c r="F10" s="10">
        <v>400</v>
      </c>
      <c r="G10" s="10">
        <f>SUM(H10+I10)</f>
        <v>261</v>
      </c>
      <c r="H10" s="10">
        <v>260</v>
      </c>
      <c r="I10" s="10">
        <v>1</v>
      </c>
      <c r="J10" s="24">
        <f>SUM(H10/F10*100)</f>
        <v>65</v>
      </c>
      <c r="K10" s="25"/>
    </row>
    <row r="11" spans="1:11" ht="21.95" customHeight="1" x14ac:dyDescent="0.25">
      <c r="A11" s="27">
        <v>45002</v>
      </c>
      <c r="B11" s="10" t="s">
        <v>125</v>
      </c>
      <c r="C11" s="10" t="s">
        <v>126</v>
      </c>
      <c r="D11" s="10" t="s">
        <v>29</v>
      </c>
      <c r="E11" s="10">
        <v>8</v>
      </c>
      <c r="F11" s="10">
        <v>200</v>
      </c>
      <c r="G11" s="10">
        <f>SUM(H11+I11)</f>
        <v>152</v>
      </c>
      <c r="H11" s="10">
        <v>150</v>
      </c>
      <c r="I11" s="10">
        <v>2</v>
      </c>
      <c r="J11" s="24">
        <f>SUM(H11/F11*100)</f>
        <v>75</v>
      </c>
      <c r="K11" s="25"/>
    </row>
    <row r="12" spans="1:11" ht="21.95" customHeight="1" x14ac:dyDescent="0.25">
      <c r="A12" s="27">
        <v>45005</v>
      </c>
      <c r="B12" s="10" t="s">
        <v>134</v>
      </c>
      <c r="C12" s="10" t="s">
        <v>101</v>
      </c>
      <c r="D12" s="10" t="s">
        <v>29</v>
      </c>
      <c r="E12" s="10">
        <v>8</v>
      </c>
      <c r="F12" s="10">
        <v>400</v>
      </c>
      <c r="G12" s="10">
        <f>SUM(H12+I12)</f>
        <v>275</v>
      </c>
      <c r="H12" s="10">
        <v>260</v>
      </c>
      <c r="I12" s="10">
        <v>15</v>
      </c>
      <c r="J12" s="24">
        <f>SUM(H12/F12*100)</f>
        <v>65</v>
      </c>
      <c r="K12" s="25"/>
    </row>
    <row r="13" spans="1:11" ht="21.95" customHeight="1" x14ac:dyDescent="0.25">
      <c r="A13" s="27">
        <v>45006</v>
      </c>
      <c r="B13" s="10" t="s">
        <v>125</v>
      </c>
      <c r="C13" s="10" t="s">
        <v>126</v>
      </c>
      <c r="D13" s="10" t="s">
        <v>29</v>
      </c>
      <c r="E13" s="10">
        <v>8</v>
      </c>
      <c r="F13" s="10">
        <v>200</v>
      </c>
      <c r="G13" s="10">
        <f>SUM(H13+I13)</f>
        <v>170</v>
      </c>
      <c r="H13" s="10">
        <v>160</v>
      </c>
      <c r="I13" s="10">
        <v>10</v>
      </c>
      <c r="J13" s="24">
        <f>SUM(H13/F13*100)</f>
        <v>80</v>
      </c>
      <c r="K13" s="25"/>
    </row>
    <row r="14" spans="1:11" ht="21.95" customHeight="1" x14ac:dyDescent="0.25">
      <c r="A14" s="27">
        <v>45008</v>
      </c>
      <c r="B14" s="10" t="s">
        <v>125</v>
      </c>
      <c r="C14" s="10" t="s">
        <v>126</v>
      </c>
      <c r="D14" s="10" t="s">
        <v>29</v>
      </c>
      <c r="E14" s="10">
        <v>8</v>
      </c>
      <c r="F14" s="10">
        <v>200</v>
      </c>
      <c r="G14" s="10">
        <f>SUM(H14+I14)</f>
        <v>226</v>
      </c>
      <c r="H14" s="10">
        <v>200</v>
      </c>
      <c r="I14" s="10">
        <v>26</v>
      </c>
      <c r="J14" s="24">
        <f>SUM(H14/F14*100)</f>
        <v>100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1400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1030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385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77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A84D-9D6D-4AB1-81A2-F7EF9C780092}">
  <dimension ref="A1:K55"/>
  <sheetViews>
    <sheetView view="pageBreakPreview" topLeftCell="D4" zoomScaleNormal="100" zoomScaleSheetLayoutView="100" workbookViewId="0">
      <selection activeCell="F14" sqref="A1:K55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74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45</v>
      </c>
      <c r="C10" s="10" t="s">
        <v>46</v>
      </c>
      <c r="D10" s="10" t="s">
        <v>63</v>
      </c>
      <c r="E10" s="10">
        <v>8</v>
      </c>
      <c r="F10" s="10">
        <v>912</v>
      </c>
      <c r="G10" s="10">
        <f>SUM(H10+I10)</f>
        <v>663</v>
      </c>
      <c r="H10" s="10">
        <v>639</v>
      </c>
      <c r="I10" s="10">
        <v>24</v>
      </c>
      <c r="J10" s="32">
        <f>SUM(H10/F10*100)</f>
        <v>70.06578947368422</v>
      </c>
      <c r="K10" s="25"/>
    </row>
    <row r="11" spans="1:11" ht="21.95" customHeight="1" x14ac:dyDescent="0.25">
      <c r="A11" s="27">
        <v>45002</v>
      </c>
      <c r="B11" s="10" t="s">
        <v>118</v>
      </c>
      <c r="C11" s="10">
        <v>1690</v>
      </c>
      <c r="D11" s="10" t="s">
        <v>63</v>
      </c>
      <c r="E11" s="10">
        <v>8</v>
      </c>
      <c r="F11" s="10">
        <v>1149</v>
      </c>
      <c r="G11" s="10">
        <f>SUM(H11+I11)</f>
        <v>755</v>
      </c>
      <c r="H11" s="10">
        <v>747</v>
      </c>
      <c r="I11" s="10">
        <v>8</v>
      </c>
      <c r="J11" s="32">
        <f>SUM(H11/F11*100)</f>
        <v>65.013054830287203</v>
      </c>
      <c r="K11" s="25"/>
    </row>
    <row r="12" spans="1:11" ht="21.95" customHeight="1" x14ac:dyDescent="0.25">
      <c r="A12" s="27">
        <v>45005</v>
      </c>
      <c r="B12" s="10" t="s">
        <v>45</v>
      </c>
      <c r="C12" s="10" t="s">
        <v>46</v>
      </c>
      <c r="D12" s="10" t="s">
        <v>63</v>
      </c>
      <c r="E12" s="10">
        <v>8</v>
      </c>
      <c r="F12" s="10">
        <v>912</v>
      </c>
      <c r="G12" s="10">
        <f>SUM(H12+I12)</f>
        <v>631</v>
      </c>
      <c r="H12" s="10">
        <v>593</v>
      </c>
      <c r="I12" s="10">
        <v>38</v>
      </c>
      <c r="J12" s="32">
        <f>SUM(H12/F12*100)</f>
        <v>65.021929824561411</v>
      </c>
      <c r="K12" s="25"/>
    </row>
    <row r="13" spans="1:11" ht="21.95" customHeight="1" x14ac:dyDescent="0.25">
      <c r="A13" s="27">
        <v>45006</v>
      </c>
      <c r="B13" s="10" t="s">
        <v>130</v>
      </c>
      <c r="C13" s="10">
        <v>332</v>
      </c>
      <c r="D13" s="10" t="s">
        <v>63</v>
      </c>
      <c r="E13" s="10">
        <v>8</v>
      </c>
      <c r="F13" s="10">
        <v>800</v>
      </c>
      <c r="G13" s="10">
        <f>SUM(H13+I13)</f>
        <v>785</v>
      </c>
      <c r="H13" s="10">
        <v>760</v>
      </c>
      <c r="I13" s="10">
        <v>25</v>
      </c>
      <c r="J13" s="32">
        <f>SUM(H13/F13*100)</f>
        <v>95</v>
      </c>
      <c r="K13" s="25"/>
    </row>
    <row r="14" spans="1:11" ht="21.95" customHeight="1" x14ac:dyDescent="0.25">
      <c r="A14" s="27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22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3773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2739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295.10077412853286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4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73.775193532133216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1C93-1A98-4F17-B659-E61F4ED8DBF9}">
  <dimension ref="A1:K56"/>
  <sheetViews>
    <sheetView view="pageBreakPreview" topLeftCell="D4" zoomScaleNormal="100" zoomScaleSheetLayoutView="100" workbookViewId="0">
      <selection activeCell="F16" sqref="F16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75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28</v>
      </c>
      <c r="C10" s="10">
        <v>22500</v>
      </c>
      <c r="D10" s="10" t="s">
        <v>29</v>
      </c>
      <c r="E10" s="10">
        <v>8</v>
      </c>
      <c r="F10" s="10">
        <v>3040</v>
      </c>
      <c r="G10" s="10">
        <f>SUM(H10+I10)</f>
        <v>2160</v>
      </c>
      <c r="H10" s="10">
        <v>2128</v>
      </c>
      <c r="I10" s="10">
        <v>32</v>
      </c>
      <c r="J10" s="24">
        <f>SUM(H10/F10*100)</f>
        <v>70</v>
      </c>
      <c r="K10" s="25"/>
    </row>
    <row r="11" spans="1:11" ht="21.95" customHeight="1" x14ac:dyDescent="0.25">
      <c r="A11" s="27">
        <v>45002</v>
      </c>
      <c r="B11" s="10" t="s">
        <v>28</v>
      </c>
      <c r="C11" s="10">
        <v>22500</v>
      </c>
      <c r="D11" s="10" t="s">
        <v>29</v>
      </c>
      <c r="E11" s="10">
        <v>8</v>
      </c>
      <c r="F11" s="10">
        <v>3040</v>
      </c>
      <c r="G11" s="10">
        <f>SUM(H11+I11)</f>
        <v>2331</v>
      </c>
      <c r="H11" s="10">
        <v>2280</v>
      </c>
      <c r="I11" s="10">
        <v>51</v>
      </c>
      <c r="J11" s="24">
        <f>SUM(H11/F11*100)</f>
        <v>75</v>
      </c>
      <c r="K11" s="25"/>
    </row>
    <row r="12" spans="1:11" ht="21.95" customHeight="1" x14ac:dyDescent="0.25">
      <c r="A12" s="27">
        <v>45005</v>
      </c>
      <c r="B12" s="10" t="s">
        <v>28</v>
      </c>
      <c r="C12" s="10">
        <v>22500</v>
      </c>
      <c r="D12" s="10" t="s">
        <v>29</v>
      </c>
      <c r="E12" s="10">
        <v>8</v>
      </c>
      <c r="F12" s="10">
        <v>3040</v>
      </c>
      <c r="G12" s="10">
        <f>SUM(H12+I12)</f>
        <v>2292</v>
      </c>
      <c r="H12" s="10">
        <v>2280</v>
      </c>
      <c r="I12" s="10">
        <v>12</v>
      </c>
      <c r="J12" s="24">
        <f>SUM(H12/F12*100)</f>
        <v>75</v>
      </c>
      <c r="K12" s="25"/>
    </row>
    <row r="13" spans="1:11" ht="21.95" customHeight="1" x14ac:dyDescent="0.25">
      <c r="A13" s="27">
        <v>45006</v>
      </c>
      <c r="B13" s="10" t="s">
        <v>28</v>
      </c>
      <c r="C13" s="10">
        <v>22500</v>
      </c>
      <c r="D13" s="10" t="s">
        <v>29</v>
      </c>
      <c r="E13" s="10">
        <v>4</v>
      </c>
      <c r="F13" s="10">
        <v>1520</v>
      </c>
      <c r="G13" s="10">
        <f>SUM(H13+I13)</f>
        <v>1116</v>
      </c>
      <c r="H13" s="10">
        <v>1064</v>
      </c>
      <c r="I13" s="10">
        <v>52</v>
      </c>
      <c r="J13" s="24">
        <f>SUM(H13/F13*100)</f>
        <v>70</v>
      </c>
      <c r="K13" s="25"/>
    </row>
    <row r="14" spans="1:11" ht="21.95" customHeight="1" x14ac:dyDescent="0.25">
      <c r="A14" s="27"/>
      <c r="B14" s="10" t="s">
        <v>60</v>
      </c>
      <c r="C14" s="10" t="s">
        <v>115</v>
      </c>
      <c r="D14" s="10" t="s">
        <v>29</v>
      </c>
      <c r="E14" s="10">
        <v>4</v>
      </c>
      <c r="F14" s="10">
        <v>400</v>
      </c>
      <c r="G14" s="10">
        <f>SUM(H14+I14)</f>
        <v>283</v>
      </c>
      <c r="H14" s="10">
        <v>280</v>
      </c>
      <c r="I14" s="10">
        <v>3</v>
      </c>
      <c r="J14" s="24">
        <f>SUM(H14/F14*100)</f>
        <v>70</v>
      </c>
      <c r="K14" s="25"/>
    </row>
    <row r="15" spans="1:11" ht="21.95" customHeight="1" x14ac:dyDescent="0.25">
      <c r="A15" s="27">
        <v>45008</v>
      </c>
      <c r="B15" s="30" t="s">
        <v>28</v>
      </c>
      <c r="C15" s="10">
        <v>22500</v>
      </c>
      <c r="D15" s="10" t="s">
        <v>29</v>
      </c>
      <c r="E15" s="10">
        <v>4</v>
      </c>
      <c r="F15" s="10">
        <v>2280</v>
      </c>
      <c r="G15" s="10">
        <f>SUM(H15+I15)</f>
        <v>792</v>
      </c>
      <c r="H15" s="10">
        <v>780</v>
      </c>
      <c r="I15" s="10">
        <v>12</v>
      </c>
      <c r="J15" s="24">
        <f>SUM(H15/F15*100)</f>
        <v>34.210526315789473</v>
      </c>
      <c r="K15" s="25"/>
    </row>
    <row r="16" spans="1:11" ht="21.95" customHeight="1" x14ac:dyDescent="0.25">
      <c r="A16" s="27"/>
      <c r="B16" s="30" t="s">
        <v>142</v>
      </c>
      <c r="C16" s="10">
        <v>33004</v>
      </c>
      <c r="D16" s="10" t="s">
        <v>29</v>
      </c>
      <c r="E16" s="10">
        <v>4</v>
      </c>
      <c r="F16" s="10">
        <v>760</v>
      </c>
      <c r="G16" s="10">
        <f>SUM(H16+I16)</f>
        <v>540</v>
      </c>
      <c r="H16" s="10">
        <v>532</v>
      </c>
      <c r="I16" s="10">
        <v>8</v>
      </c>
      <c r="J16" s="24">
        <f>SUM(H16/F16*100)</f>
        <v>70</v>
      </c>
      <c r="K16" s="25"/>
    </row>
    <row r="17" spans="1:11" ht="21.95" customHeight="1" x14ac:dyDescent="0.25">
      <c r="A17" s="27">
        <v>45009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45012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45013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45014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45015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45016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45019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45020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45021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>
        <v>45022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7">
        <v>45023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45026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45027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45028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>
        <v>45029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28">
        <v>45030</v>
      </c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.95" customHeigh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24"/>
      <c r="K48" s="25"/>
    </row>
    <row r="49" spans="1:11" ht="21" customHeight="1" x14ac:dyDescent="0.25">
      <c r="A49" s="45" t="s">
        <v>35</v>
      </c>
      <c r="B49" s="46"/>
      <c r="C49" s="13">
        <f>COUNT(A10:A48)</f>
        <v>21</v>
      </c>
      <c r="E49" s="36" t="s">
        <v>18</v>
      </c>
      <c r="F49" s="36"/>
      <c r="G49" s="37"/>
      <c r="H49" s="37"/>
      <c r="I49" s="37"/>
      <c r="J49" s="37"/>
      <c r="K49" s="37"/>
    </row>
    <row r="50" spans="1:11" ht="21" customHeight="1" x14ac:dyDescent="0.25">
      <c r="A50" s="47" t="s">
        <v>34</v>
      </c>
      <c r="B50" s="48"/>
      <c r="C50" s="13">
        <f>SUM(F10:F48)</f>
        <v>14080</v>
      </c>
      <c r="F50" s="38"/>
      <c r="G50" s="38"/>
      <c r="H50" s="38"/>
      <c r="I50" s="4"/>
      <c r="J50" s="4"/>
      <c r="K50" s="21"/>
    </row>
    <row r="51" spans="1:11" ht="21" customHeight="1" x14ac:dyDescent="0.25">
      <c r="A51" s="47" t="s">
        <v>33</v>
      </c>
      <c r="B51" s="48"/>
      <c r="C51" s="13">
        <f>SUM(H10:H48)</f>
        <v>9344</v>
      </c>
      <c r="F51" s="4"/>
      <c r="G51" s="4"/>
      <c r="H51" s="4"/>
      <c r="I51" s="4"/>
      <c r="J51" s="4"/>
      <c r="K51" s="21"/>
    </row>
    <row r="52" spans="1:11" x14ac:dyDescent="0.25">
      <c r="A52" s="49" t="s">
        <v>32</v>
      </c>
      <c r="B52" s="50"/>
      <c r="C52" s="31">
        <f>SUM(J10:J48)</f>
        <v>464.21052631578948</v>
      </c>
      <c r="F52" s="38"/>
      <c r="G52" s="38"/>
      <c r="H52" s="38"/>
      <c r="I52" s="38"/>
      <c r="J52" s="4"/>
      <c r="K52" s="39"/>
    </row>
    <row r="53" spans="1:11" x14ac:dyDescent="0.25">
      <c r="A53" s="51" t="s">
        <v>31</v>
      </c>
      <c r="B53" s="52"/>
      <c r="C53" s="13">
        <f>COUNTA(B10:B48)</f>
        <v>7</v>
      </c>
      <c r="F53" s="38"/>
      <c r="G53" s="38"/>
      <c r="H53" s="38"/>
      <c r="I53" s="38"/>
      <c r="J53" s="4"/>
      <c r="K53" s="39"/>
    </row>
    <row r="54" spans="1:11" x14ac:dyDescent="0.25">
      <c r="A54" s="51" t="s">
        <v>30</v>
      </c>
      <c r="B54" s="52"/>
      <c r="C54" s="31">
        <f>C52/C53</f>
        <v>66.315789473684205</v>
      </c>
      <c r="F54" s="38"/>
      <c r="G54" s="38"/>
      <c r="H54" s="38"/>
      <c r="I54" s="38"/>
      <c r="J54" s="4"/>
      <c r="K54" s="39"/>
    </row>
    <row r="55" spans="1:11" ht="16.5" thickBot="1" x14ac:dyDescent="0.3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26"/>
    </row>
    <row r="56" spans="1:11" ht="16.5" thickTop="1" x14ac:dyDescent="0.25"/>
  </sheetData>
  <mergeCells count="13">
    <mergeCell ref="A52:B52"/>
    <mergeCell ref="A53:B53"/>
    <mergeCell ref="A54:B54"/>
    <mergeCell ref="J1:K1"/>
    <mergeCell ref="A4:K6"/>
    <mergeCell ref="E49:K49"/>
    <mergeCell ref="F50:H50"/>
    <mergeCell ref="F52:H54"/>
    <mergeCell ref="I52:I54"/>
    <mergeCell ref="K52:K54"/>
    <mergeCell ref="A49:B49"/>
    <mergeCell ref="A50:B50"/>
    <mergeCell ref="A51:B51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0940-3A7F-4676-9D0B-B15CAFA511BC}">
  <dimension ref="A1:K54"/>
  <sheetViews>
    <sheetView view="pageBreakPreview" topLeftCell="D4" zoomScaleNormal="100" zoomScaleSheetLayoutView="100" workbookViewId="0">
      <selection activeCell="H14" sqref="H1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76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28</v>
      </c>
      <c r="C10" s="10">
        <v>22500</v>
      </c>
      <c r="D10" s="10" t="s">
        <v>29</v>
      </c>
      <c r="E10" s="10">
        <v>8</v>
      </c>
      <c r="F10" s="10">
        <v>3040</v>
      </c>
      <c r="G10" s="10">
        <f>SUM(H10+I10)</f>
        <v>2304</v>
      </c>
      <c r="H10" s="10">
        <v>2280</v>
      </c>
      <c r="I10" s="10">
        <v>24</v>
      </c>
      <c r="J10" s="24">
        <f>SUM(H10/F10*100)</f>
        <v>75</v>
      </c>
      <c r="K10" s="25"/>
    </row>
    <row r="11" spans="1:11" ht="21.95" customHeight="1" x14ac:dyDescent="0.25">
      <c r="A11" s="27">
        <v>45002</v>
      </c>
      <c r="B11" s="10" t="s">
        <v>28</v>
      </c>
      <c r="C11" s="10">
        <v>22500</v>
      </c>
      <c r="D11" s="10" t="s">
        <v>29</v>
      </c>
      <c r="E11" s="10">
        <v>8</v>
      </c>
      <c r="F11" s="10">
        <v>3040</v>
      </c>
      <c r="G11" s="10">
        <f>SUM(H11+I11)</f>
        <v>2298</v>
      </c>
      <c r="H11" s="10">
        <v>2280</v>
      </c>
      <c r="I11" s="10">
        <v>18</v>
      </c>
      <c r="J11" s="24">
        <f>SUM(H11/F11*100)</f>
        <v>75</v>
      </c>
      <c r="K11" s="25"/>
    </row>
    <row r="12" spans="1:11" ht="21.95" customHeight="1" x14ac:dyDescent="0.25">
      <c r="A12" s="27">
        <v>45005</v>
      </c>
      <c r="B12" s="10" t="s">
        <v>28</v>
      </c>
      <c r="C12" s="10">
        <v>22500</v>
      </c>
      <c r="D12" s="10" t="s">
        <v>29</v>
      </c>
      <c r="E12" s="10">
        <v>8</v>
      </c>
      <c r="F12" s="10">
        <v>3040</v>
      </c>
      <c r="G12" s="10">
        <f>SUM(H12+I12)</f>
        <v>2292</v>
      </c>
      <c r="H12" s="10">
        <v>2280</v>
      </c>
      <c r="I12" s="10">
        <v>12</v>
      </c>
      <c r="J12" s="24">
        <f>SUM(H12/F12*100)</f>
        <v>75</v>
      </c>
      <c r="K12" s="25"/>
    </row>
    <row r="13" spans="1:11" ht="21.95" customHeight="1" x14ac:dyDescent="0.25">
      <c r="A13" s="27">
        <v>45006</v>
      </c>
      <c r="B13" s="10" t="s">
        <v>28</v>
      </c>
      <c r="C13" s="10">
        <v>22500</v>
      </c>
      <c r="D13" s="10" t="s">
        <v>29</v>
      </c>
      <c r="E13" s="10">
        <v>8</v>
      </c>
      <c r="F13" s="10">
        <v>3040</v>
      </c>
      <c r="G13" s="10">
        <f>SUM(H13+I13)</f>
        <v>2004</v>
      </c>
      <c r="H13" s="10">
        <v>1976</v>
      </c>
      <c r="I13" s="10">
        <v>28</v>
      </c>
      <c r="J13" s="24">
        <f>SUM(H13/F13*100)</f>
        <v>65</v>
      </c>
      <c r="K13" s="25"/>
    </row>
    <row r="14" spans="1:11" ht="21.95" customHeight="1" x14ac:dyDescent="0.25">
      <c r="A14" s="27">
        <v>45008</v>
      </c>
      <c r="B14" s="10" t="s">
        <v>28</v>
      </c>
      <c r="C14" s="10">
        <v>22500</v>
      </c>
      <c r="D14" s="10" t="s">
        <v>29</v>
      </c>
      <c r="E14" s="10">
        <v>8</v>
      </c>
      <c r="F14" s="10">
        <v>3040</v>
      </c>
      <c r="G14" s="10">
        <f>SUM(H14+I14)</f>
        <v>2750</v>
      </c>
      <c r="H14" s="10">
        <v>2736</v>
      </c>
      <c r="I14" s="10">
        <v>14</v>
      </c>
      <c r="J14" s="24">
        <f>SUM(H14/F14*100)</f>
        <v>90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15200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11552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380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76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2F07-5E48-47E2-B01E-F370D08B29CF}">
  <dimension ref="A1:K54"/>
  <sheetViews>
    <sheetView view="pageBreakPreview" topLeftCell="D1" zoomScaleNormal="100" zoomScaleSheetLayoutView="100" workbookViewId="0">
      <selection activeCell="H14" sqref="H1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77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28</v>
      </c>
      <c r="C10" s="10">
        <v>22500</v>
      </c>
      <c r="D10" s="10" t="s">
        <v>29</v>
      </c>
      <c r="E10" s="10">
        <v>8</v>
      </c>
      <c r="F10" s="10">
        <v>3040</v>
      </c>
      <c r="G10" s="10">
        <f>SUM(H10+I10)</f>
        <v>2624</v>
      </c>
      <c r="H10" s="10">
        <v>2584</v>
      </c>
      <c r="I10" s="10">
        <v>40</v>
      </c>
      <c r="J10" s="24">
        <f>SUM(H10/F10*100)</f>
        <v>85</v>
      </c>
      <c r="K10" s="25"/>
    </row>
    <row r="11" spans="1:11" ht="21.95" customHeight="1" x14ac:dyDescent="0.25">
      <c r="A11" s="27">
        <v>45002</v>
      </c>
      <c r="B11" s="10" t="s">
        <v>28</v>
      </c>
      <c r="C11" s="10">
        <v>22500</v>
      </c>
      <c r="D11" s="10" t="s">
        <v>29</v>
      </c>
      <c r="E11" s="10">
        <v>8</v>
      </c>
      <c r="F11" s="10">
        <v>3040</v>
      </c>
      <c r="G11" s="10">
        <f>SUM(H11+I11)</f>
        <v>2644</v>
      </c>
      <c r="H11" s="10">
        <v>2584</v>
      </c>
      <c r="I11" s="10">
        <v>60</v>
      </c>
      <c r="J11" s="24">
        <f>SUM(H11/F11*100)</f>
        <v>85</v>
      </c>
      <c r="K11" s="25"/>
    </row>
    <row r="12" spans="1:11" ht="21.95" customHeight="1" x14ac:dyDescent="0.25">
      <c r="A12" s="27">
        <v>45005</v>
      </c>
      <c r="B12" s="10" t="s">
        <v>28</v>
      </c>
      <c r="C12" s="10">
        <v>22500</v>
      </c>
      <c r="D12" s="10" t="s">
        <v>29</v>
      </c>
      <c r="E12" s="10">
        <v>8</v>
      </c>
      <c r="F12" s="10">
        <v>3040</v>
      </c>
      <c r="G12" s="10">
        <f>SUM(H12+I12)</f>
        <v>2748</v>
      </c>
      <c r="H12" s="10">
        <v>2736</v>
      </c>
      <c r="I12" s="10">
        <v>12</v>
      </c>
      <c r="J12" s="24">
        <f>SUM(H12/F12*100)</f>
        <v>90</v>
      </c>
      <c r="K12" s="25"/>
    </row>
    <row r="13" spans="1:11" ht="21.95" customHeight="1" x14ac:dyDescent="0.25">
      <c r="A13" s="27">
        <v>45006</v>
      </c>
      <c r="B13" s="10" t="s">
        <v>28</v>
      </c>
      <c r="C13" s="10">
        <v>22500</v>
      </c>
      <c r="D13" s="10" t="s">
        <v>29</v>
      </c>
      <c r="E13" s="10">
        <v>8</v>
      </c>
      <c r="F13" s="10">
        <v>3040</v>
      </c>
      <c r="G13" s="10">
        <f>SUM(H13+I13)</f>
        <v>2607</v>
      </c>
      <c r="H13" s="10">
        <v>2584</v>
      </c>
      <c r="I13" s="10">
        <v>23</v>
      </c>
      <c r="J13" s="24">
        <f>SUM(H13/F13*100)</f>
        <v>85</v>
      </c>
      <c r="K13" s="25"/>
    </row>
    <row r="14" spans="1:11" ht="21.95" customHeight="1" x14ac:dyDescent="0.25">
      <c r="A14" s="27">
        <v>45008</v>
      </c>
      <c r="B14" s="10" t="s">
        <v>28</v>
      </c>
      <c r="C14" s="10">
        <v>22500</v>
      </c>
      <c r="D14" s="10" t="s">
        <v>29</v>
      </c>
      <c r="E14" s="10">
        <v>8</v>
      </c>
      <c r="F14" s="10">
        <v>3040</v>
      </c>
      <c r="G14" s="10">
        <f>SUM(H14+I14)</f>
        <v>2748</v>
      </c>
      <c r="H14" s="10">
        <v>2736</v>
      </c>
      <c r="I14" s="10">
        <v>12</v>
      </c>
      <c r="J14" s="24">
        <f>SUM(H14/F14*100)</f>
        <v>90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15200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13224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435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87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FB3B-2383-4FF2-955A-26377F1D9D0D}">
  <dimension ref="A1:K53"/>
  <sheetViews>
    <sheetView view="pageBreakPreview" topLeftCell="A7" zoomScaleNormal="100" zoomScaleSheetLayoutView="100" workbookViewId="0">
      <selection activeCell="B14" sqref="B1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78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79</v>
      </c>
      <c r="C10" s="10" t="s">
        <v>80</v>
      </c>
      <c r="D10" s="10" t="s">
        <v>63</v>
      </c>
      <c r="E10" s="10">
        <v>8</v>
      </c>
      <c r="F10" s="10">
        <v>416</v>
      </c>
      <c r="G10" s="10">
        <f>SUM(H10+I10)</f>
        <v>420</v>
      </c>
      <c r="H10" s="10">
        <v>416</v>
      </c>
      <c r="I10" s="10">
        <v>4</v>
      </c>
      <c r="J10" s="24">
        <f>SUM(H10/F10*100)</f>
        <v>100</v>
      </c>
      <c r="K10" s="25"/>
    </row>
    <row r="11" spans="1:11" ht="21.95" customHeight="1" x14ac:dyDescent="0.25">
      <c r="A11" s="27">
        <v>45002</v>
      </c>
      <c r="B11" s="10" t="s">
        <v>125</v>
      </c>
      <c r="C11" s="10" t="s">
        <v>126</v>
      </c>
      <c r="D11" s="10" t="s">
        <v>63</v>
      </c>
      <c r="E11" s="10">
        <v>8</v>
      </c>
      <c r="F11" s="10">
        <v>200</v>
      </c>
      <c r="G11" s="10">
        <f>SUM(H11+I11)</f>
        <v>165</v>
      </c>
      <c r="H11" s="10">
        <v>160</v>
      </c>
      <c r="I11" s="10">
        <v>5</v>
      </c>
      <c r="J11" s="24">
        <f>SUM(H11/F11*100)</f>
        <v>80</v>
      </c>
      <c r="K11" s="25"/>
    </row>
    <row r="12" spans="1:11" ht="21.95" customHeight="1" x14ac:dyDescent="0.25">
      <c r="A12" s="27">
        <v>45005</v>
      </c>
      <c r="B12" s="10" t="s">
        <v>125</v>
      </c>
      <c r="C12" s="10" t="s">
        <v>126</v>
      </c>
      <c r="D12" s="10" t="s">
        <v>63</v>
      </c>
      <c r="E12" s="10">
        <v>8</v>
      </c>
      <c r="F12" s="10">
        <v>200</v>
      </c>
      <c r="G12" s="10">
        <f>SUM(H12+I12)</f>
        <v>165</v>
      </c>
      <c r="H12" s="10">
        <v>160</v>
      </c>
      <c r="I12" s="10">
        <v>5</v>
      </c>
      <c r="J12" s="24">
        <f>SUM(H12/F12*100)</f>
        <v>80</v>
      </c>
      <c r="K12" s="25"/>
    </row>
    <row r="13" spans="1:11" ht="21.95" customHeight="1" x14ac:dyDescent="0.25">
      <c r="A13" s="27">
        <v>45008</v>
      </c>
      <c r="B13" s="30" t="s">
        <v>50</v>
      </c>
      <c r="C13" s="30" t="s">
        <v>51</v>
      </c>
      <c r="D13" s="10" t="s">
        <v>63</v>
      </c>
      <c r="E13" s="10">
        <v>8</v>
      </c>
      <c r="F13" s="10">
        <v>600</v>
      </c>
      <c r="G13" s="10">
        <f>SUM(H13+I13)</f>
        <v>609</v>
      </c>
      <c r="H13" s="10">
        <v>600</v>
      </c>
      <c r="I13" s="10">
        <v>9</v>
      </c>
      <c r="J13" s="24">
        <f>SUM(H13/F13*100)</f>
        <v>100</v>
      </c>
      <c r="K13" s="25"/>
    </row>
    <row r="14" spans="1:11" ht="21.95" customHeight="1" x14ac:dyDescent="0.25">
      <c r="A14" s="27">
        <v>45009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>
        <v>45012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45013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45014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45015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45016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45019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45020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45021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45022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45023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8">
        <v>45026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45027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45028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45029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45030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" customHeight="1" x14ac:dyDescent="0.25">
      <c r="A46" s="45" t="s">
        <v>35</v>
      </c>
      <c r="B46" s="46"/>
      <c r="C46" s="13">
        <f>COUNT(A10:A45)</f>
        <v>20</v>
      </c>
      <c r="E46" s="36" t="s">
        <v>18</v>
      </c>
      <c r="F46" s="36"/>
      <c r="G46" s="37"/>
      <c r="H46" s="37"/>
      <c r="I46" s="37"/>
      <c r="J46" s="37"/>
      <c r="K46" s="37"/>
    </row>
    <row r="47" spans="1:11" ht="21" customHeight="1" x14ac:dyDescent="0.25">
      <c r="A47" s="47" t="s">
        <v>34</v>
      </c>
      <c r="B47" s="48"/>
      <c r="C47" s="13">
        <f>SUM(F10:F45)</f>
        <v>1416</v>
      </c>
      <c r="F47" s="38"/>
      <c r="G47" s="38"/>
      <c r="H47" s="38"/>
      <c r="I47" s="4"/>
      <c r="J47" s="4"/>
      <c r="K47" s="21"/>
    </row>
    <row r="48" spans="1:11" ht="21" customHeight="1" x14ac:dyDescent="0.25">
      <c r="A48" s="47" t="s">
        <v>33</v>
      </c>
      <c r="B48" s="48"/>
      <c r="C48" s="13">
        <f>SUM(H10:H45)</f>
        <v>1336</v>
      </c>
      <c r="F48" s="4"/>
      <c r="G48" s="4"/>
      <c r="H48" s="4"/>
      <c r="I48" s="4"/>
      <c r="J48" s="4"/>
      <c r="K48" s="21"/>
    </row>
    <row r="49" spans="1:11" x14ac:dyDescent="0.25">
      <c r="A49" s="49" t="s">
        <v>32</v>
      </c>
      <c r="B49" s="50"/>
      <c r="C49" s="31">
        <f>SUM(J10:J45)</f>
        <v>360</v>
      </c>
      <c r="F49" s="38"/>
      <c r="G49" s="38"/>
      <c r="H49" s="38"/>
      <c r="I49" s="38"/>
      <c r="J49" s="4"/>
      <c r="K49" s="39"/>
    </row>
    <row r="50" spans="1:11" x14ac:dyDescent="0.25">
      <c r="A50" s="51" t="s">
        <v>31</v>
      </c>
      <c r="B50" s="52"/>
      <c r="C50" s="13">
        <f>COUNTA(B10:B45)</f>
        <v>4</v>
      </c>
      <c r="F50" s="38"/>
      <c r="G50" s="38"/>
      <c r="H50" s="38"/>
      <c r="I50" s="38"/>
      <c r="J50" s="4"/>
      <c r="K50" s="39"/>
    </row>
    <row r="51" spans="1:11" x14ac:dyDescent="0.25">
      <c r="A51" s="51" t="s">
        <v>30</v>
      </c>
      <c r="B51" s="52"/>
      <c r="C51" s="31">
        <f>C49/C50</f>
        <v>90</v>
      </c>
      <c r="F51" s="38"/>
      <c r="G51" s="38"/>
      <c r="H51" s="38"/>
      <c r="I51" s="38"/>
      <c r="J51" s="4"/>
      <c r="K51" s="39"/>
    </row>
    <row r="52" spans="1:11" ht="16.5" thickBot="1" x14ac:dyDescent="0.3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26"/>
    </row>
    <row r="53" spans="1:11" ht="16.5" thickTop="1" x14ac:dyDescent="0.25"/>
  </sheetData>
  <mergeCells count="13">
    <mergeCell ref="A49:B49"/>
    <mergeCell ref="A50:B50"/>
    <mergeCell ref="A51:B51"/>
    <mergeCell ref="J1:K1"/>
    <mergeCell ref="A4:K6"/>
    <mergeCell ref="E46:K46"/>
    <mergeCell ref="F47:H47"/>
    <mergeCell ref="F49:H51"/>
    <mergeCell ref="I49:I51"/>
    <mergeCell ref="K49:K51"/>
    <mergeCell ref="A46:B46"/>
    <mergeCell ref="A47:B47"/>
    <mergeCell ref="A48:B48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0F57-4648-4A16-8808-10F2584E9A23}">
  <dimension ref="A1:K55"/>
  <sheetViews>
    <sheetView view="pageBreakPreview" topLeftCell="F10" zoomScaleNormal="100" zoomScaleSheetLayoutView="100" workbookViewId="0">
      <selection activeCell="I14" sqref="I1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81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82</v>
      </c>
      <c r="C10" s="10" t="s">
        <v>83</v>
      </c>
      <c r="D10" s="10" t="s">
        <v>29</v>
      </c>
      <c r="E10" s="10">
        <v>8</v>
      </c>
      <c r="F10" s="10">
        <v>400</v>
      </c>
      <c r="G10" s="10">
        <f>SUM(H10+I10)</f>
        <v>283</v>
      </c>
      <c r="H10" s="10">
        <v>280</v>
      </c>
      <c r="I10" s="10">
        <v>3</v>
      </c>
      <c r="J10" s="24">
        <f>SUM(H10/F10*100)</f>
        <v>70</v>
      </c>
      <c r="K10" s="25"/>
    </row>
    <row r="11" spans="1:11" ht="21.95" customHeight="1" x14ac:dyDescent="0.25">
      <c r="A11" s="27">
        <v>45002</v>
      </c>
      <c r="B11" s="10" t="s">
        <v>82</v>
      </c>
      <c r="C11" s="10" t="s">
        <v>83</v>
      </c>
      <c r="D11" s="10" t="s">
        <v>29</v>
      </c>
      <c r="E11" s="10">
        <v>8</v>
      </c>
      <c r="F11" s="10">
        <v>400</v>
      </c>
      <c r="G11" s="10">
        <f>SUM(H11+I11)</f>
        <v>323</v>
      </c>
      <c r="H11" s="10">
        <v>320</v>
      </c>
      <c r="I11" s="10">
        <v>3</v>
      </c>
      <c r="J11" s="24">
        <f>SUM(H11/F11*100)</f>
        <v>80</v>
      </c>
      <c r="K11" s="25"/>
    </row>
    <row r="12" spans="1:11" ht="21.95" customHeight="1" x14ac:dyDescent="0.25">
      <c r="A12" s="27">
        <v>45005</v>
      </c>
      <c r="B12" s="10" t="s">
        <v>82</v>
      </c>
      <c r="C12" s="10" t="s">
        <v>83</v>
      </c>
      <c r="D12" s="10" t="s">
        <v>29</v>
      </c>
      <c r="E12" s="10">
        <v>8</v>
      </c>
      <c r="F12" s="10">
        <v>400</v>
      </c>
      <c r="G12" s="10">
        <f>SUM(H12+I12)</f>
        <v>284</v>
      </c>
      <c r="H12" s="10">
        <v>280</v>
      </c>
      <c r="I12" s="10">
        <v>4</v>
      </c>
      <c r="J12" s="24">
        <f>SUM(H12/F12*100)</f>
        <v>70</v>
      </c>
      <c r="K12" s="25"/>
    </row>
    <row r="13" spans="1:11" ht="21.95" customHeight="1" x14ac:dyDescent="0.25">
      <c r="A13" s="27">
        <v>45006</v>
      </c>
      <c r="B13" s="10" t="s">
        <v>131</v>
      </c>
      <c r="C13" s="10" t="s">
        <v>132</v>
      </c>
      <c r="D13" s="10" t="s">
        <v>29</v>
      </c>
      <c r="E13" s="10">
        <v>8</v>
      </c>
      <c r="F13" s="10">
        <v>360</v>
      </c>
      <c r="G13" s="10">
        <f>SUM(H13+I13)</f>
        <v>182</v>
      </c>
      <c r="H13" s="10">
        <v>180</v>
      </c>
      <c r="I13" s="10">
        <v>2</v>
      </c>
      <c r="J13" s="24">
        <f>SUM(H13/F13*100)</f>
        <v>50</v>
      </c>
      <c r="K13" s="25"/>
    </row>
    <row r="14" spans="1:11" ht="21.95" customHeight="1" x14ac:dyDescent="0.25">
      <c r="A14" s="27">
        <v>45007</v>
      </c>
      <c r="B14" s="30" t="s">
        <v>82</v>
      </c>
      <c r="C14" s="30" t="s">
        <v>83</v>
      </c>
      <c r="D14" s="10" t="s">
        <v>29</v>
      </c>
      <c r="E14" s="10">
        <v>8</v>
      </c>
      <c r="F14" s="10">
        <v>400</v>
      </c>
      <c r="G14" s="10">
        <f>SUM(H14+I14)</f>
        <v>405</v>
      </c>
      <c r="H14" s="10">
        <v>400</v>
      </c>
      <c r="I14" s="10">
        <v>5</v>
      </c>
      <c r="J14" s="24">
        <f>SUM(H14/F14*100)</f>
        <v>100</v>
      </c>
      <c r="K14" s="25"/>
    </row>
    <row r="15" spans="1:11" ht="21.95" customHeight="1" x14ac:dyDescent="0.25">
      <c r="A15" s="27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22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1960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1460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370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5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74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57B2-078B-400F-A577-7F641F17EFF1}">
  <dimension ref="A1:K54"/>
  <sheetViews>
    <sheetView view="pageBreakPreview" topLeftCell="A4" zoomScaleNormal="100" zoomScaleSheetLayoutView="100" workbookViewId="0">
      <selection activeCell="B16" sqref="B16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6" t="s">
        <v>85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86</v>
      </c>
      <c r="C10" s="10" t="s">
        <v>38</v>
      </c>
      <c r="D10" s="10" t="s">
        <v>84</v>
      </c>
      <c r="E10" s="10">
        <v>8</v>
      </c>
      <c r="F10" s="10">
        <v>2800</v>
      </c>
      <c r="G10" s="10">
        <f>SUM(H10+I10)</f>
        <v>1408</v>
      </c>
      <c r="H10" s="10">
        <v>1400</v>
      </c>
      <c r="I10" s="10">
        <v>8</v>
      </c>
      <c r="J10" s="24">
        <f>SUM(H10/F10*100)</f>
        <v>50</v>
      </c>
      <c r="K10" s="25"/>
    </row>
    <row r="11" spans="1:11" ht="21.95" customHeight="1" x14ac:dyDescent="0.25">
      <c r="A11" s="27">
        <v>45002</v>
      </c>
      <c r="B11" s="10" t="s">
        <v>86</v>
      </c>
      <c r="C11" s="10" t="s">
        <v>38</v>
      </c>
      <c r="D11" s="10" t="s">
        <v>84</v>
      </c>
      <c r="E11" s="10">
        <v>8</v>
      </c>
      <c r="F11" s="10">
        <v>2800</v>
      </c>
      <c r="G11" s="10">
        <f>SUM(H11+I11)</f>
        <v>1409</v>
      </c>
      <c r="H11" s="10">
        <v>1400</v>
      </c>
      <c r="I11" s="10">
        <v>9</v>
      </c>
      <c r="J11" s="24">
        <f>SUM(H11/F11*100)</f>
        <v>50</v>
      </c>
      <c r="K11" s="25"/>
    </row>
    <row r="12" spans="1:11" ht="21.95" customHeight="1" x14ac:dyDescent="0.25">
      <c r="A12" s="27">
        <v>45005</v>
      </c>
      <c r="B12" s="10" t="s">
        <v>131</v>
      </c>
      <c r="C12" s="10" t="s">
        <v>133</v>
      </c>
      <c r="D12" s="10" t="s">
        <v>84</v>
      </c>
      <c r="E12" s="10">
        <v>8</v>
      </c>
      <c r="F12" s="10">
        <v>456</v>
      </c>
      <c r="G12" s="10">
        <f>SUM(H12+I12)</f>
        <v>232</v>
      </c>
      <c r="H12" s="10">
        <v>228</v>
      </c>
      <c r="I12" s="10">
        <v>4</v>
      </c>
      <c r="J12" s="24">
        <f>SUM(H12/F12*100)</f>
        <v>50</v>
      </c>
      <c r="K12" s="25"/>
    </row>
    <row r="13" spans="1:11" ht="21.95" customHeight="1" x14ac:dyDescent="0.25">
      <c r="A13" s="27">
        <v>45006</v>
      </c>
      <c r="B13" s="10" t="s">
        <v>50</v>
      </c>
      <c r="C13" s="10" t="s">
        <v>51</v>
      </c>
      <c r="D13" s="10" t="s">
        <v>84</v>
      </c>
      <c r="E13" s="10">
        <v>8</v>
      </c>
      <c r="F13" s="10">
        <v>600</v>
      </c>
      <c r="G13" s="10">
        <f>SUM(H13+I13)</f>
        <v>348</v>
      </c>
      <c r="H13" s="10">
        <v>330</v>
      </c>
      <c r="I13" s="10">
        <v>18</v>
      </c>
      <c r="J13" s="24">
        <f>SUM(H13/F13*100)</f>
        <v>55.000000000000007</v>
      </c>
      <c r="K13" s="25"/>
    </row>
    <row r="14" spans="1:11" ht="21.95" customHeight="1" x14ac:dyDescent="0.25">
      <c r="A14" s="27">
        <v>45008</v>
      </c>
      <c r="B14" s="30" t="s">
        <v>131</v>
      </c>
      <c r="C14" s="30" t="s">
        <v>132</v>
      </c>
      <c r="D14" s="10" t="s">
        <v>84</v>
      </c>
      <c r="E14" s="10">
        <v>8</v>
      </c>
      <c r="F14" s="10">
        <v>360</v>
      </c>
      <c r="G14" s="10">
        <f>SUM(H14+I14)</f>
        <v>259</v>
      </c>
      <c r="H14" s="10">
        <v>252</v>
      </c>
      <c r="I14" s="10">
        <v>7</v>
      </c>
      <c r="J14" s="24">
        <f>SUM(H14/F14*100)</f>
        <v>70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7016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3610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275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55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C72C-1548-4A0F-B0BB-1A1E189772ED}">
  <dimension ref="A1:K55"/>
  <sheetViews>
    <sheetView view="pageBreakPreview" topLeftCell="A4" zoomScaleNormal="100" zoomScaleSheetLayoutView="100" workbookViewId="0">
      <selection activeCell="A4" sqref="A4:K6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29" t="s">
        <v>27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30" t="s">
        <v>28</v>
      </c>
      <c r="C10" s="10">
        <v>22500</v>
      </c>
      <c r="D10" s="30" t="s">
        <v>29</v>
      </c>
      <c r="E10" s="10">
        <v>8</v>
      </c>
      <c r="F10" s="10">
        <v>3040</v>
      </c>
      <c r="G10" s="10">
        <f t="shared" ref="G10:G31" si="0">SUM(H10+I10)</f>
        <v>3052</v>
      </c>
      <c r="H10" s="10">
        <v>3040</v>
      </c>
      <c r="I10" s="10">
        <v>12</v>
      </c>
      <c r="J10" s="24">
        <f t="shared" ref="J10:J31" si="1">SUM(H10/F10*100)</f>
        <v>100</v>
      </c>
      <c r="K10" s="25"/>
    </row>
    <row r="11" spans="1:11" ht="21.95" customHeight="1" x14ac:dyDescent="0.25">
      <c r="A11" s="27">
        <v>45002</v>
      </c>
      <c r="B11" s="30" t="s">
        <v>28</v>
      </c>
      <c r="C11" s="10">
        <v>22500</v>
      </c>
      <c r="D11" s="30" t="s">
        <v>29</v>
      </c>
      <c r="E11" s="10">
        <v>8</v>
      </c>
      <c r="F11" s="10">
        <v>3040</v>
      </c>
      <c r="G11" s="10">
        <f t="shared" si="0"/>
        <v>3052</v>
      </c>
      <c r="H11" s="10">
        <v>3040</v>
      </c>
      <c r="I11" s="10">
        <v>12</v>
      </c>
      <c r="J11" s="24">
        <f t="shared" si="1"/>
        <v>100</v>
      </c>
      <c r="K11" s="25"/>
    </row>
    <row r="12" spans="1:11" ht="21.95" customHeight="1" x14ac:dyDescent="0.25">
      <c r="A12" s="27">
        <v>45005</v>
      </c>
      <c r="B12" s="30" t="s">
        <v>28</v>
      </c>
      <c r="C12" s="10">
        <v>22500</v>
      </c>
      <c r="D12" s="30" t="s">
        <v>29</v>
      </c>
      <c r="E12" s="10">
        <v>8</v>
      </c>
      <c r="F12" s="10">
        <v>3040</v>
      </c>
      <c r="G12" s="10">
        <f t="shared" si="0"/>
        <v>3052</v>
      </c>
      <c r="H12" s="10">
        <v>3040</v>
      </c>
      <c r="I12" s="10">
        <v>12</v>
      </c>
      <c r="J12" s="24">
        <f t="shared" si="1"/>
        <v>100</v>
      </c>
      <c r="K12" s="25"/>
    </row>
    <row r="13" spans="1:11" ht="21.95" customHeight="1" x14ac:dyDescent="0.25">
      <c r="A13" s="27">
        <v>45006</v>
      </c>
      <c r="B13" s="30" t="s">
        <v>28</v>
      </c>
      <c r="C13" s="10">
        <v>22500</v>
      </c>
      <c r="D13" s="30" t="s">
        <v>29</v>
      </c>
      <c r="E13" s="10">
        <v>8</v>
      </c>
      <c r="F13" s="10">
        <v>3040</v>
      </c>
      <c r="G13" s="10">
        <f t="shared" si="0"/>
        <v>3052</v>
      </c>
      <c r="H13" s="10">
        <v>3040</v>
      </c>
      <c r="I13" s="10">
        <v>12</v>
      </c>
      <c r="J13" s="24">
        <f t="shared" si="1"/>
        <v>100</v>
      </c>
      <c r="K13" s="25"/>
    </row>
    <row r="14" spans="1:11" ht="21.95" customHeight="1" x14ac:dyDescent="0.25">
      <c r="A14" s="27">
        <v>45007</v>
      </c>
      <c r="B14" s="30" t="s">
        <v>28</v>
      </c>
      <c r="C14" s="10">
        <v>22500</v>
      </c>
      <c r="D14" s="30" t="s">
        <v>29</v>
      </c>
      <c r="E14" s="10">
        <v>8</v>
      </c>
      <c r="F14" s="10">
        <v>3040</v>
      </c>
      <c r="G14" s="10">
        <f t="shared" si="0"/>
        <v>3052</v>
      </c>
      <c r="H14" s="10">
        <v>3040</v>
      </c>
      <c r="I14" s="10">
        <v>12</v>
      </c>
      <c r="J14" s="24">
        <f t="shared" si="1"/>
        <v>100</v>
      </c>
      <c r="K14" s="25"/>
    </row>
    <row r="15" spans="1:11" ht="21.95" customHeight="1" x14ac:dyDescent="0.25">
      <c r="A15" s="27">
        <v>45008</v>
      </c>
      <c r="B15" s="30" t="s">
        <v>28</v>
      </c>
      <c r="C15" s="10">
        <v>22500</v>
      </c>
      <c r="D15" s="30" t="s">
        <v>29</v>
      </c>
      <c r="E15" s="10">
        <v>8</v>
      </c>
      <c r="F15" s="10">
        <v>3040</v>
      </c>
      <c r="G15" s="10">
        <f t="shared" si="0"/>
        <v>3052</v>
      </c>
      <c r="H15" s="10">
        <v>3040</v>
      </c>
      <c r="I15" s="10">
        <v>12</v>
      </c>
      <c r="J15" s="24">
        <f t="shared" si="1"/>
        <v>100</v>
      </c>
      <c r="K15" s="25"/>
    </row>
    <row r="16" spans="1:11" ht="21.95" customHeight="1" x14ac:dyDescent="0.25">
      <c r="A16" s="27">
        <v>45009</v>
      </c>
      <c r="B16" s="30" t="s">
        <v>28</v>
      </c>
      <c r="C16" s="10">
        <v>22500</v>
      </c>
      <c r="D16" s="30" t="s">
        <v>29</v>
      </c>
      <c r="E16" s="10">
        <v>8</v>
      </c>
      <c r="F16" s="10">
        <v>3040</v>
      </c>
      <c r="G16" s="10">
        <f t="shared" si="0"/>
        <v>3052</v>
      </c>
      <c r="H16" s="10">
        <v>3040</v>
      </c>
      <c r="I16" s="10">
        <v>12</v>
      </c>
      <c r="J16" s="24">
        <f t="shared" si="1"/>
        <v>100</v>
      </c>
      <c r="K16" s="25"/>
    </row>
    <row r="17" spans="1:11" ht="21.95" customHeight="1" x14ac:dyDescent="0.25">
      <c r="A17" s="27">
        <v>45012</v>
      </c>
      <c r="B17" s="30" t="s">
        <v>28</v>
      </c>
      <c r="C17" s="10">
        <v>22500</v>
      </c>
      <c r="D17" s="30" t="s">
        <v>29</v>
      </c>
      <c r="E17" s="10">
        <v>8</v>
      </c>
      <c r="F17" s="10">
        <v>3040</v>
      </c>
      <c r="G17" s="10">
        <f t="shared" si="0"/>
        <v>3052</v>
      </c>
      <c r="H17" s="10">
        <v>3040</v>
      </c>
      <c r="I17" s="10">
        <v>12</v>
      </c>
      <c r="J17" s="24">
        <f t="shared" si="1"/>
        <v>100</v>
      </c>
      <c r="K17" s="25"/>
    </row>
    <row r="18" spans="1:11" ht="21.95" customHeight="1" x14ac:dyDescent="0.25">
      <c r="A18" s="27">
        <v>45013</v>
      </c>
      <c r="B18" s="30" t="s">
        <v>28</v>
      </c>
      <c r="C18" s="10">
        <v>22500</v>
      </c>
      <c r="D18" s="30" t="s">
        <v>29</v>
      </c>
      <c r="E18" s="10">
        <v>8</v>
      </c>
      <c r="F18" s="10">
        <v>3040</v>
      </c>
      <c r="G18" s="10">
        <f t="shared" si="0"/>
        <v>3052</v>
      </c>
      <c r="H18" s="10">
        <v>3040</v>
      </c>
      <c r="I18" s="10">
        <v>12</v>
      </c>
      <c r="J18" s="24">
        <f t="shared" si="1"/>
        <v>100</v>
      </c>
      <c r="K18" s="25"/>
    </row>
    <row r="19" spans="1:11" ht="21.95" customHeight="1" x14ac:dyDescent="0.25">
      <c r="A19" s="27">
        <v>45014</v>
      </c>
      <c r="B19" s="30" t="s">
        <v>28</v>
      </c>
      <c r="C19" s="10">
        <v>22500</v>
      </c>
      <c r="D19" s="30" t="s">
        <v>29</v>
      </c>
      <c r="E19" s="10">
        <v>8</v>
      </c>
      <c r="F19" s="10">
        <v>3040</v>
      </c>
      <c r="G19" s="10">
        <f t="shared" si="0"/>
        <v>3052</v>
      </c>
      <c r="H19" s="10">
        <v>3040</v>
      </c>
      <c r="I19" s="10">
        <v>12</v>
      </c>
      <c r="J19" s="24">
        <f t="shared" si="1"/>
        <v>100</v>
      </c>
      <c r="K19" s="25"/>
    </row>
    <row r="20" spans="1:11" ht="21.95" customHeight="1" x14ac:dyDescent="0.25">
      <c r="A20" s="27">
        <v>45015</v>
      </c>
      <c r="B20" s="30" t="s">
        <v>28</v>
      </c>
      <c r="C20" s="10">
        <v>22500</v>
      </c>
      <c r="D20" s="30" t="s">
        <v>29</v>
      </c>
      <c r="E20" s="10">
        <v>8</v>
      </c>
      <c r="F20" s="10">
        <v>3040</v>
      </c>
      <c r="G20" s="10">
        <f t="shared" si="0"/>
        <v>3052</v>
      </c>
      <c r="H20" s="10">
        <v>3040</v>
      </c>
      <c r="I20" s="10">
        <v>12</v>
      </c>
      <c r="J20" s="24">
        <f t="shared" si="1"/>
        <v>100</v>
      </c>
      <c r="K20" s="25"/>
    </row>
    <row r="21" spans="1:11" ht="21.95" customHeight="1" x14ac:dyDescent="0.25">
      <c r="A21" s="27">
        <v>45016</v>
      </c>
      <c r="B21" s="30" t="s">
        <v>28</v>
      </c>
      <c r="C21" s="10">
        <v>22500</v>
      </c>
      <c r="D21" s="30" t="s">
        <v>29</v>
      </c>
      <c r="E21" s="10">
        <v>8</v>
      </c>
      <c r="F21" s="10">
        <v>3040</v>
      </c>
      <c r="G21" s="10">
        <f t="shared" si="0"/>
        <v>3052</v>
      </c>
      <c r="H21" s="10">
        <v>3040</v>
      </c>
      <c r="I21" s="10">
        <v>12</v>
      </c>
      <c r="J21" s="24">
        <f t="shared" si="1"/>
        <v>100</v>
      </c>
      <c r="K21" s="25"/>
    </row>
    <row r="22" spans="1:11" ht="21.95" customHeight="1" x14ac:dyDescent="0.25">
      <c r="A22" s="27">
        <v>45019</v>
      </c>
      <c r="B22" s="30" t="s">
        <v>28</v>
      </c>
      <c r="C22" s="10">
        <v>22500</v>
      </c>
      <c r="D22" s="30" t="s">
        <v>29</v>
      </c>
      <c r="E22" s="10">
        <v>8</v>
      </c>
      <c r="F22" s="10">
        <v>3040</v>
      </c>
      <c r="G22" s="10">
        <f t="shared" si="0"/>
        <v>3052</v>
      </c>
      <c r="H22" s="10">
        <v>3040</v>
      </c>
      <c r="I22" s="10">
        <v>12</v>
      </c>
      <c r="J22" s="24">
        <f t="shared" si="1"/>
        <v>100</v>
      </c>
      <c r="K22" s="25"/>
    </row>
    <row r="23" spans="1:11" ht="21.95" customHeight="1" x14ac:dyDescent="0.25">
      <c r="A23" s="27">
        <v>45020</v>
      </c>
      <c r="B23" s="30" t="s">
        <v>28</v>
      </c>
      <c r="C23" s="10">
        <v>22500</v>
      </c>
      <c r="D23" s="30" t="s">
        <v>29</v>
      </c>
      <c r="E23" s="10">
        <v>8</v>
      </c>
      <c r="F23" s="10">
        <v>3040</v>
      </c>
      <c r="G23" s="10">
        <f t="shared" si="0"/>
        <v>3052</v>
      </c>
      <c r="H23" s="10">
        <v>3040</v>
      </c>
      <c r="I23" s="10">
        <v>12</v>
      </c>
      <c r="J23" s="24">
        <f t="shared" si="1"/>
        <v>100</v>
      </c>
      <c r="K23" s="25"/>
    </row>
    <row r="24" spans="1:11" ht="21.95" customHeight="1" x14ac:dyDescent="0.25">
      <c r="A24" s="27">
        <v>45021</v>
      </c>
      <c r="B24" s="30" t="s">
        <v>28</v>
      </c>
      <c r="C24" s="10">
        <v>22500</v>
      </c>
      <c r="D24" s="30" t="s">
        <v>29</v>
      </c>
      <c r="E24" s="10">
        <v>8</v>
      </c>
      <c r="F24" s="10">
        <v>3040</v>
      </c>
      <c r="G24" s="10">
        <f t="shared" si="0"/>
        <v>3052</v>
      </c>
      <c r="H24" s="10">
        <v>3040</v>
      </c>
      <c r="I24" s="10">
        <v>12</v>
      </c>
      <c r="J24" s="24">
        <f t="shared" si="1"/>
        <v>100</v>
      </c>
      <c r="K24" s="25"/>
    </row>
    <row r="25" spans="1:11" ht="21.95" customHeight="1" x14ac:dyDescent="0.25">
      <c r="A25" s="27">
        <v>45022</v>
      </c>
      <c r="B25" s="30" t="s">
        <v>28</v>
      </c>
      <c r="C25" s="10">
        <v>22500</v>
      </c>
      <c r="D25" s="30" t="s">
        <v>29</v>
      </c>
      <c r="E25" s="10">
        <v>8</v>
      </c>
      <c r="F25" s="10">
        <v>3040</v>
      </c>
      <c r="G25" s="10">
        <f t="shared" si="0"/>
        <v>3052</v>
      </c>
      <c r="H25" s="10">
        <v>3040</v>
      </c>
      <c r="I25" s="10">
        <v>12</v>
      </c>
      <c r="J25" s="24">
        <f t="shared" si="1"/>
        <v>100</v>
      </c>
      <c r="K25" s="25"/>
    </row>
    <row r="26" spans="1:11" ht="21.95" customHeight="1" x14ac:dyDescent="0.25">
      <c r="A26" s="27">
        <v>45023</v>
      </c>
      <c r="B26" s="30" t="s">
        <v>28</v>
      </c>
      <c r="C26" s="10">
        <v>22500</v>
      </c>
      <c r="D26" s="30" t="s">
        <v>29</v>
      </c>
      <c r="E26" s="10">
        <v>8</v>
      </c>
      <c r="F26" s="10">
        <v>3040</v>
      </c>
      <c r="G26" s="10">
        <f t="shared" si="0"/>
        <v>3052</v>
      </c>
      <c r="H26" s="10">
        <v>3040</v>
      </c>
      <c r="I26" s="10">
        <v>12</v>
      </c>
      <c r="J26" s="24">
        <f t="shared" si="1"/>
        <v>100</v>
      </c>
      <c r="K26" s="25"/>
    </row>
    <row r="27" spans="1:11" ht="21.95" customHeight="1" x14ac:dyDescent="0.25">
      <c r="A27" s="28">
        <v>45026</v>
      </c>
      <c r="B27" s="30" t="s">
        <v>28</v>
      </c>
      <c r="C27" s="10">
        <v>22500</v>
      </c>
      <c r="D27" s="30" t="s">
        <v>29</v>
      </c>
      <c r="E27" s="10">
        <v>8</v>
      </c>
      <c r="F27" s="10">
        <v>3040</v>
      </c>
      <c r="G27" s="10">
        <f t="shared" si="0"/>
        <v>3052</v>
      </c>
      <c r="H27" s="10">
        <v>3040</v>
      </c>
      <c r="I27" s="10">
        <v>12</v>
      </c>
      <c r="J27" s="24">
        <f t="shared" si="1"/>
        <v>100</v>
      </c>
      <c r="K27" s="25"/>
    </row>
    <row r="28" spans="1:11" ht="21.95" customHeight="1" x14ac:dyDescent="0.25">
      <c r="A28" s="28">
        <v>45027</v>
      </c>
      <c r="B28" s="30" t="s">
        <v>28</v>
      </c>
      <c r="C28" s="10">
        <v>22500</v>
      </c>
      <c r="D28" s="30" t="s">
        <v>29</v>
      </c>
      <c r="E28" s="10">
        <v>8</v>
      </c>
      <c r="F28" s="10">
        <v>3040</v>
      </c>
      <c r="G28" s="10">
        <f t="shared" si="0"/>
        <v>3052</v>
      </c>
      <c r="H28" s="10">
        <v>3040</v>
      </c>
      <c r="I28" s="10">
        <v>12</v>
      </c>
      <c r="J28" s="24">
        <f t="shared" si="1"/>
        <v>100</v>
      </c>
      <c r="K28" s="25"/>
    </row>
    <row r="29" spans="1:11" ht="21.95" customHeight="1" x14ac:dyDescent="0.25">
      <c r="A29" s="28">
        <v>45028</v>
      </c>
      <c r="B29" s="30" t="s">
        <v>28</v>
      </c>
      <c r="C29" s="10">
        <v>22500</v>
      </c>
      <c r="D29" s="30" t="s">
        <v>29</v>
      </c>
      <c r="E29" s="10">
        <v>8</v>
      </c>
      <c r="F29" s="10">
        <v>3040</v>
      </c>
      <c r="G29" s="10">
        <f t="shared" si="0"/>
        <v>3052</v>
      </c>
      <c r="H29" s="10">
        <v>3040</v>
      </c>
      <c r="I29" s="10">
        <v>12</v>
      </c>
      <c r="J29" s="24">
        <f t="shared" si="1"/>
        <v>100</v>
      </c>
      <c r="K29" s="25"/>
    </row>
    <row r="30" spans="1:11" ht="21.95" customHeight="1" x14ac:dyDescent="0.25">
      <c r="A30" s="28">
        <v>45029</v>
      </c>
      <c r="B30" s="30" t="s">
        <v>28</v>
      </c>
      <c r="C30" s="10">
        <v>22500</v>
      </c>
      <c r="D30" s="30" t="s">
        <v>29</v>
      </c>
      <c r="E30" s="10">
        <v>8</v>
      </c>
      <c r="F30" s="10">
        <v>3040</v>
      </c>
      <c r="G30" s="10">
        <f t="shared" si="0"/>
        <v>3052</v>
      </c>
      <c r="H30" s="10">
        <v>3040</v>
      </c>
      <c r="I30" s="10">
        <v>12</v>
      </c>
      <c r="J30" s="24">
        <f t="shared" si="1"/>
        <v>100</v>
      </c>
      <c r="K30" s="25"/>
    </row>
    <row r="31" spans="1:11" ht="21.95" customHeight="1" x14ac:dyDescent="0.25">
      <c r="A31" s="28">
        <v>45030</v>
      </c>
      <c r="B31" s="30" t="s">
        <v>28</v>
      </c>
      <c r="C31" s="10">
        <v>22500</v>
      </c>
      <c r="D31" s="30" t="s">
        <v>29</v>
      </c>
      <c r="E31" s="10">
        <v>8</v>
      </c>
      <c r="F31" s="10">
        <v>3040</v>
      </c>
      <c r="G31" s="10">
        <f t="shared" si="0"/>
        <v>3052</v>
      </c>
      <c r="H31" s="10">
        <v>3040</v>
      </c>
      <c r="I31" s="10">
        <v>12</v>
      </c>
      <c r="J31" s="24">
        <f t="shared" si="1"/>
        <v>100</v>
      </c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22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66880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66880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2200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22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100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DD73-A666-423A-90FC-4F62B68ED73C}">
  <dimension ref="A1:K54"/>
  <sheetViews>
    <sheetView view="pageBreakPreview" zoomScaleNormal="100" zoomScaleSheetLayoutView="100" workbookViewId="0">
      <selection activeCell="B15" sqref="A4:K30"/>
    </sheetView>
  </sheetViews>
  <sheetFormatPr defaultColWidth="9" defaultRowHeight="15.75" x14ac:dyDescent="0.25"/>
  <cols>
    <col min="1" max="1" width="10.375" customWidth="1"/>
    <col min="2" max="2" width="22" bestFit="1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6" t="s">
        <v>87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88</v>
      </c>
      <c r="C10" s="10" t="s">
        <v>38</v>
      </c>
      <c r="D10" s="10" t="s">
        <v>63</v>
      </c>
      <c r="E10" s="10">
        <v>8</v>
      </c>
      <c r="F10" s="10">
        <v>2800</v>
      </c>
      <c r="G10" s="10">
        <f>SUM(H10+I10)</f>
        <v>1404</v>
      </c>
      <c r="H10" s="10">
        <v>1400</v>
      </c>
      <c r="I10" s="10">
        <v>4</v>
      </c>
      <c r="J10" s="24">
        <f>SUM(H10/F10*100)</f>
        <v>50</v>
      </c>
      <c r="K10" s="25"/>
    </row>
    <row r="11" spans="1:11" ht="21.95" customHeight="1" x14ac:dyDescent="0.25">
      <c r="A11" s="27">
        <v>45002</v>
      </c>
      <c r="B11" s="10" t="s">
        <v>123</v>
      </c>
      <c r="C11" s="10" t="s">
        <v>124</v>
      </c>
      <c r="D11" s="10" t="s">
        <v>63</v>
      </c>
      <c r="E11" s="10">
        <v>8</v>
      </c>
      <c r="F11" s="10">
        <v>1600</v>
      </c>
      <c r="G11" s="10">
        <f>SUM(H11+I11)</f>
        <v>878</v>
      </c>
      <c r="H11" s="10">
        <v>828</v>
      </c>
      <c r="I11" s="10">
        <v>50</v>
      </c>
      <c r="J11" s="24">
        <f>SUM(H11/F11*100)</f>
        <v>51.749999999999993</v>
      </c>
      <c r="K11" s="25"/>
    </row>
    <row r="12" spans="1:11" ht="21.95" customHeight="1" x14ac:dyDescent="0.25">
      <c r="A12" s="27">
        <v>45005</v>
      </c>
      <c r="B12" s="10" t="s">
        <v>123</v>
      </c>
      <c r="C12" s="10" t="s">
        <v>124</v>
      </c>
      <c r="D12" s="10" t="s">
        <v>63</v>
      </c>
      <c r="E12" s="10">
        <v>8</v>
      </c>
      <c r="F12" s="10">
        <v>1600</v>
      </c>
      <c r="G12" s="10">
        <f>SUM(H12+I12)</f>
        <v>1098</v>
      </c>
      <c r="H12" s="10">
        <v>1040</v>
      </c>
      <c r="I12" s="10">
        <v>58</v>
      </c>
      <c r="J12" s="24">
        <f>SUM(H12/F12*100)</f>
        <v>65</v>
      </c>
      <c r="K12" s="25"/>
    </row>
    <row r="13" spans="1:11" ht="21.95" customHeight="1" x14ac:dyDescent="0.25">
      <c r="A13" s="27">
        <v>45006</v>
      </c>
      <c r="B13" s="30" t="s">
        <v>131</v>
      </c>
      <c r="C13" s="10" t="s">
        <v>136</v>
      </c>
      <c r="D13" s="10" t="s">
        <v>63</v>
      </c>
      <c r="E13" s="10">
        <v>8</v>
      </c>
      <c r="F13" s="10">
        <v>360</v>
      </c>
      <c r="G13" s="10">
        <f>SUM(H13+I13)</f>
        <v>187</v>
      </c>
      <c r="H13" s="10">
        <v>180</v>
      </c>
      <c r="I13" s="10">
        <v>7</v>
      </c>
      <c r="J13" s="24">
        <f>SUM(H13/F13*100)</f>
        <v>50</v>
      </c>
      <c r="K13" s="25"/>
    </row>
    <row r="14" spans="1:11" ht="21.95" customHeight="1" x14ac:dyDescent="0.25">
      <c r="A14" s="27">
        <v>45008</v>
      </c>
      <c r="B14" s="30" t="s">
        <v>131</v>
      </c>
      <c r="C14" s="10" t="s">
        <v>136</v>
      </c>
      <c r="D14" s="10" t="s">
        <v>63</v>
      </c>
      <c r="E14" s="10">
        <v>8</v>
      </c>
      <c r="F14" s="10">
        <v>360</v>
      </c>
      <c r="G14" s="10">
        <f>SUM(H14+I14)</f>
        <v>278</v>
      </c>
      <c r="H14" s="10">
        <v>270</v>
      </c>
      <c r="I14" s="10">
        <v>8</v>
      </c>
      <c r="J14" s="24">
        <f>SUM(H14/F14*100)</f>
        <v>75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6720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3718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291.75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58.35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3E3F-FCD7-42E3-812C-0D51109C8F29}">
  <dimension ref="A1:K55"/>
  <sheetViews>
    <sheetView view="pageBreakPreview" topLeftCell="A3" zoomScaleNormal="100" zoomScaleSheetLayoutView="100" workbookViewId="0">
      <selection activeCell="B16" sqref="B16"/>
    </sheetView>
  </sheetViews>
  <sheetFormatPr defaultColWidth="9" defaultRowHeight="15.75" x14ac:dyDescent="0.25"/>
  <cols>
    <col min="1" max="1" width="10.375" customWidth="1"/>
    <col min="2" max="2" width="36.125" bestFit="1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6" t="s">
        <v>89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37</v>
      </c>
      <c r="C10" s="10" t="s">
        <v>38</v>
      </c>
      <c r="D10" s="10" t="s">
        <v>63</v>
      </c>
      <c r="E10" s="10">
        <v>8</v>
      </c>
      <c r="F10" s="10">
        <v>2800</v>
      </c>
      <c r="G10" s="10">
        <f>SUM(H10+I10)</f>
        <v>1409</v>
      </c>
      <c r="H10" s="10">
        <v>1400</v>
      </c>
      <c r="I10" s="10">
        <v>9</v>
      </c>
      <c r="J10" s="24">
        <f>SUM(H10/F10*100)</f>
        <v>50</v>
      </c>
      <c r="K10" s="25"/>
    </row>
    <row r="11" spans="1:11" ht="21.95" customHeight="1" x14ac:dyDescent="0.25">
      <c r="A11" s="27">
        <v>45002</v>
      </c>
      <c r="B11" s="10" t="s">
        <v>107</v>
      </c>
      <c r="C11" s="10" t="s">
        <v>108</v>
      </c>
      <c r="D11" s="10" t="s">
        <v>63</v>
      </c>
      <c r="E11" s="10">
        <v>8</v>
      </c>
      <c r="F11" s="10">
        <v>1200</v>
      </c>
      <c r="G11" s="10">
        <f>SUM(H11+I11)</f>
        <v>1250</v>
      </c>
      <c r="H11" s="10">
        <v>1200</v>
      </c>
      <c r="I11" s="10">
        <v>50</v>
      </c>
      <c r="J11" s="24">
        <f>SUM(H11/F11*100)</f>
        <v>100</v>
      </c>
      <c r="K11" s="25"/>
    </row>
    <row r="12" spans="1:11" ht="21.95" customHeight="1" x14ac:dyDescent="0.25">
      <c r="A12" s="27">
        <v>45005</v>
      </c>
      <c r="B12" s="10" t="s">
        <v>123</v>
      </c>
      <c r="C12" s="10" t="s">
        <v>129</v>
      </c>
      <c r="D12" s="10" t="s">
        <v>63</v>
      </c>
      <c r="E12" s="10">
        <v>8</v>
      </c>
      <c r="F12" s="10">
        <v>1600</v>
      </c>
      <c r="G12" s="10">
        <f>SUM(H12+I12)</f>
        <v>1648</v>
      </c>
      <c r="H12" s="10">
        <v>1600</v>
      </c>
      <c r="I12" s="10">
        <v>48</v>
      </c>
      <c r="J12" s="24">
        <f>SUM(H12/F12*100)</f>
        <v>100</v>
      </c>
      <c r="K12" s="25"/>
    </row>
    <row r="13" spans="1:11" ht="21.95" customHeight="1" x14ac:dyDescent="0.25">
      <c r="A13" s="27">
        <v>45006</v>
      </c>
      <c r="B13" s="10" t="s">
        <v>48</v>
      </c>
      <c r="C13" s="10">
        <v>8825633600</v>
      </c>
      <c r="D13" s="10" t="s">
        <v>63</v>
      </c>
      <c r="E13" s="10">
        <v>8</v>
      </c>
      <c r="F13" s="10">
        <v>784</v>
      </c>
      <c r="G13" s="10">
        <f>SUM(H13+I13)</f>
        <v>796</v>
      </c>
      <c r="H13" s="10">
        <v>784</v>
      </c>
      <c r="I13" s="10">
        <v>12</v>
      </c>
      <c r="J13" s="24">
        <f>SUM(H13/F13*100)</f>
        <v>100</v>
      </c>
      <c r="K13" s="25"/>
    </row>
    <row r="14" spans="1:11" ht="21.95" customHeight="1" x14ac:dyDescent="0.25">
      <c r="A14" s="27">
        <v>45008</v>
      </c>
      <c r="B14" s="30" t="s">
        <v>142</v>
      </c>
      <c r="C14" s="10">
        <v>33004</v>
      </c>
      <c r="D14" s="10" t="s">
        <v>63</v>
      </c>
      <c r="E14" s="10">
        <v>3</v>
      </c>
      <c r="F14" s="10">
        <v>234</v>
      </c>
      <c r="G14" s="10">
        <f>SUM(H14+I14)</f>
        <v>239</v>
      </c>
      <c r="H14" s="10">
        <v>234</v>
      </c>
      <c r="I14" s="10">
        <v>5</v>
      </c>
      <c r="J14" s="24">
        <f>SUM(H14/F14*100)</f>
        <v>100</v>
      </c>
      <c r="K14" s="25"/>
    </row>
    <row r="15" spans="1:11" ht="21.95" customHeight="1" x14ac:dyDescent="0.25">
      <c r="A15" s="27"/>
      <c r="B15" s="30" t="s">
        <v>48</v>
      </c>
      <c r="C15" s="10">
        <v>8825633600</v>
      </c>
      <c r="D15" s="10" t="s">
        <v>63</v>
      </c>
      <c r="E15" s="10">
        <v>6</v>
      </c>
      <c r="F15" s="10">
        <v>490</v>
      </c>
      <c r="G15" s="10">
        <f>SUM(H15+I15)</f>
        <v>498</v>
      </c>
      <c r="H15" s="10">
        <v>490</v>
      </c>
      <c r="I15" s="10">
        <v>8</v>
      </c>
      <c r="J15" s="24">
        <f>SUM(H15/F15*100)</f>
        <v>100</v>
      </c>
      <c r="K15" s="25"/>
    </row>
    <row r="16" spans="1:11" ht="21.95" customHeight="1" x14ac:dyDescent="0.25">
      <c r="A16" s="27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21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7108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5708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550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6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91.666666666666671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C5ED-0E70-4E70-8AEB-C36BC2BCC92B}">
  <dimension ref="A1:K55"/>
  <sheetViews>
    <sheetView view="pageBreakPreview" topLeftCell="D4" zoomScaleNormal="100" zoomScaleSheetLayoutView="100" workbookViewId="0">
      <selection activeCell="H14" sqref="H1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6" t="s">
        <v>90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37</v>
      </c>
      <c r="C10" s="10" t="s">
        <v>38</v>
      </c>
      <c r="D10" s="10" t="s">
        <v>63</v>
      </c>
      <c r="E10" s="10">
        <v>8</v>
      </c>
      <c r="F10" s="10">
        <v>2800</v>
      </c>
      <c r="G10" s="10">
        <f>SUM(I10+H10)</f>
        <v>1694</v>
      </c>
      <c r="H10" s="10">
        <v>1680</v>
      </c>
      <c r="I10" s="10">
        <v>14</v>
      </c>
      <c r="J10" s="24">
        <f>SUM(H10/F10*100)</f>
        <v>60</v>
      </c>
      <c r="K10" s="25"/>
    </row>
    <row r="11" spans="1:11" ht="21.95" customHeight="1" x14ac:dyDescent="0.25">
      <c r="A11" s="27">
        <v>45002</v>
      </c>
      <c r="B11" s="10" t="s">
        <v>37</v>
      </c>
      <c r="C11" s="10" t="s">
        <v>38</v>
      </c>
      <c r="D11" s="10" t="s">
        <v>63</v>
      </c>
      <c r="E11" s="10">
        <v>8</v>
      </c>
      <c r="F11" s="10">
        <v>2800</v>
      </c>
      <c r="G11" s="10">
        <f>SUM(I11+H11)</f>
        <v>1404</v>
      </c>
      <c r="H11" s="10">
        <v>1400</v>
      </c>
      <c r="I11" s="10">
        <v>4</v>
      </c>
      <c r="J11" s="24">
        <f>SUM(H11/F11*100)</f>
        <v>50</v>
      </c>
      <c r="K11" s="25"/>
    </row>
    <row r="12" spans="1:11" ht="21.95" customHeight="1" x14ac:dyDescent="0.25">
      <c r="A12" s="27">
        <v>45005</v>
      </c>
      <c r="B12" s="10" t="s">
        <v>131</v>
      </c>
      <c r="C12" s="10" t="s">
        <v>132</v>
      </c>
      <c r="D12" s="10" t="s">
        <v>63</v>
      </c>
      <c r="E12" s="10">
        <v>8</v>
      </c>
      <c r="F12" s="10">
        <v>456</v>
      </c>
      <c r="G12" s="10">
        <f>SUM(I12+H12)</f>
        <v>234</v>
      </c>
      <c r="H12" s="10">
        <v>228</v>
      </c>
      <c r="I12" s="10">
        <v>6</v>
      </c>
      <c r="J12" s="24">
        <f>SUM(H12/F12*100)</f>
        <v>50</v>
      </c>
      <c r="K12" s="25"/>
    </row>
    <row r="13" spans="1:11" ht="21.95" customHeight="1" x14ac:dyDescent="0.25">
      <c r="A13" s="27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22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6056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3308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160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3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53.333333333333336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E3D4-2A0D-47D2-A71A-55F16352C334}">
  <dimension ref="A1:K54"/>
  <sheetViews>
    <sheetView view="pageBreakPreview" topLeftCell="D1" zoomScaleNormal="100" zoomScaleSheetLayoutView="100" workbookViewId="0">
      <selection activeCell="H12" sqref="H12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6" t="s">
        <v>91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37</v>
      </c>
      <c r="C10" s="10" t="s">
        <v>38</v>
      </c>
      <c r="D10" s="10" t="s">
        <v>84</v>
      </c>
      <c r="E10" s="10">
        <v>8</v>
      </c>
      <c r="F10" s="10">
        <v>2800</v>
      </c>
      <c r="G10" s="10">
        <f>SUM(H10+I10)</f>
        <v>1686</v>
      </c>
      <c r="H10" s="10">
        <v>1680</v>
      </c>
      <c r="I10" s="10">
        <v>6</v>
      </c>
      <c r="J10" s="24">
        <f>SUM(H10/F10*100)</f>
        <v>60</v>
      </c>
      <c r="K10" s="25"/>
    </row>
    <row r="11" spans="1:11" ht="21.95" customHeight="1" x14ac:dyDescent="0.25">
      <c r="A11" s="27">
        <v>45002</v>
      </c>
      <c r="B11" s="10" t="s">
        <v>28</v>
      </c>
      <c r="C11" s="10">
        <v>22500</v>
      </c>
      <c r="D11" s="10" t="s">
        <v>84</v>
      </c>
      <c r="E11" s="10">
        <v>8</v>
      </c>
      <c r="F11" s="10">
        <v>3040</v>
      </c>
      <c r="G11" s="10">
        <f>SUM(H11+I11)</f>
        <v>2135</v>
      </c>
      <c r="H11" s="10">
        <v>2128</v>
      </c>
      <c r="I11" s="10">
        <v>7</v>
      </c>
      <c r="J11" s="24">
        <f>SUM(H11/F11*100)</f>
        <v>70</v>
      </c>
      <c r="K11" s="25"/>
    </row>
    <row r="12" spans="1:11" ht="21.95" customHeight="1" x14ac:dyDescent="0.25">
      <c r="A12" s="27">
        <v>45005</v>
      </c>
      <c r="B12" s="10" t="s">
        <v>28</v>
      </c>
      <c r="C12" s="10">
        <v>22500</v>
      </c>
      <c r="D12" s="10" t="s">
        <v>84</v>
      </c>
      <c r="E12" s="10">
        <v>8</v>
      </c>
      <c r="F12" s="10">
        <v>3040</v>
      </c>
      <c r="G12" s="10">
        <f>SUM(H12+I12)</f>
        <v>2289</v>
      </c>
      <c r="H12" s="10">
        <v>2280</v>
      </c>
      <c r="I12" s="10">
        <v>9</v>
      </c>
      <c r="J12" s="24">
        <f>SUM(H12/F12*100)</f>
        <v>75</v>
      </c>
      <c r="K12" s="25"/>
    </row>
    <row r="13" spans="1:11" ht="21.95" customHeight="1" x14ac:dyDescent="0.25">
      <c r="A13" s="27">
        <v>45006</v>
      </c>
      <c r="B13" s="10" t="s">
        <v>28</v>
      </c>
      <c r="C13" s="10">
        <v>22500</v>
      </c>
      <c r="D13" s="10" t="s">
        <v>84</v>
      </c>
      <c r="E13" s="10">
        <v>8</v>
      </c>
      <c r="F13" s="10">
        <v>3040</v>
      </c>
      <c r="G13" s="10">
        <f>SUM(H13+I13)</f>
        <v>1983</v>
      </c>
      <c r="H13" s="10">
        <v>1976</v>
      </c>
      <c r="I13" s="10">
        <v>7</v>
      </c>
      <c r="J13" s="24">
        <f>SUM(H13/F13*100)</f>
        <v>65</v>
      </c>
      <c r="K13" s="25"/>
    </row>
    <row r="14" spans="1:11" ht="21.95" customHeight="1" x14ac:dyDescent="0.25">
      <c r="A14" s="27">
        <v>45008</v>
      </c>
      <c r="B14" s="10" t="s">
        <v>141</v>
      </c>
      <c r="C14" s="10">
        <v>33004</v>
      </c>
      <c r="D14" s="10" t="s">
        <v>84</v>
      </c>
      <c r="E14" s="10">
        <v>8</v>
      </c>
      <c r="F14" s="10">
        <v>624</v>
      </c>
      <c r="G14" s="10">
        <f>SUM(H14+I14)</f>
        <v>449</v>
      </c>
      <c r="H14" s="10">
        <v>437</v>
      </c>
      <c r="I14" s="10">
        <v>12</v>
      </c>
      <c r="J14" s="24">
        <f>SUM(H14/F14*100)</f>
        <v>70.03205128205127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12544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8501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340.03205128205127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68.006410256410248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5F90-8A4D-4554-B55D-20A60834571C}">
  <dimension ref="A1:K55"/>
  <sheetViews>
    <sheetView view="pageBreakPreview" topLeftCell="D1" zoomScaleNormal="100" zoomScaleSheetLayoutView="100" workbookViewId="0">
      <selection activeCell="H13" sqref="H13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6" t="s">
        <v>92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37</v>
      </c>
      <c r="C10" s="10" t="s">
        <v>38</v>
      </c>
      <c r="D10" s="10" t="s">
        <v>29</v>
      </c>
      <c r="E10" s="10">
        <v>8</v>
      </c>
      <c r="F10" s="10">
        <v>2800</v>
      </c>
      <c r="G10" s="10">
        <f>SUM(H10+I10)</f>
        <v>1685</v>
      </c>
      <c r="H10" s="10">
        <v>1680</v>
      </c>
      <c r="I10" s="10">
        <v>5</v>
      </c>
      <c r="J10" s="24">
        <f>SUM(H10/F10*100)</f>
        <v>60</v>
      </c>
      <c r="K10" s="25"/>
    </row>
    <row r="11" spans="1:11" ht="21.95" customHeight="1" x14ac:dyDescent="0.25">
      <c r="A11" s="27">
        <v>45002</v>
      </c>
      <c r="B11" s="10" t="s">
        <v>37</v>
      </c>
      <c r="C11" s="10" t="s">
        <v>38</v>
      </c>
      <c r="D11" s="10" t="s">
        <v>29</v>
      </c>
      <c r="E11" s="10">
        <v>8</v>
      </c>
      <c r="F11" s="10">
        <v>2800</v>
      </c>
      <c r="G11" s="10">
        <f>SUM(H11+I11)</f>
        <v>1403</v>
      </c>
      <c r="H11" s="10">
        <v>1400</v>
      </c>
      <c r="I11" s="10">
        <v>3</v>
      </c>
      <c r="J11" s="24">
        <f>SUM(H11/F11*100)</f>
        <v>50</v>
      </c>
      <c r="K11" s="25"/>
    </row>
    <row r="12" spans="1:11" ht="21.95" customHeight="1" x14ac:dyDescent="0.25">
      <c r="A12" s="27">
        <v>45005</v>
      </c>
      <c r="B12" s="10" t="s">
        <v>131</v>
      </c>
      <c r="C12" s="10" t="s">
        <v>132</v>
      </c>
      <c r="D12" s="10" t="s">
        <v>29</v>
      </c>
      <c r="E12" s="10">
        <v>8</v>
      </c>
      <c r="F12" s="10">
        <v>456</v>
      </c>
      <c r="G12" s="10">
        <f>SUM(H12+I12)</f>
        <v>232</v>
      </c>
      <c r="H12" s="10">
        <v>228</v>
      </c>
      <c r="I12" s="10">
        <v>4</v>
      </c>
      <c r="J12" s="24">
        <f>SUM(H12/F12*100)</f>
        <v>50</v>
      </c>
      <c r="K12" s="25"/>
    </row>
    <row r="13" spans="1:11" ht="21.95" customHeight="1" x14ac:dyDescent="0.25">
      <c r="A13" s="27">
        <v>45006</v>
      </c>
      <c r="B13" s="10" t="s">
        <v>131</v>
      </c>
      <c r="C13" s="10" t="s">
        <v>132</v>
      </c>
      <c r="D13" s="10" t="s">
        <v>29</v>
      </c>
      <c r="E13" s="10">
        <v>8</v>
      </c>
      <c r="F13" s="10">
        <v>360</v>
      </c>
      <c r="G13" s="10">
        <f>SUM(H13+I13)</f>
        <v>183</v>
      </c>
      <c r="H13" s="10">
        <v>180</v>
      </c>
      <c r="I13" s="10">
        <v>3</v>
      </c>
      <c r="J13" s="24">
        <f>SUM(H13/F13*100)</f>
        <v>50</v>
      </c>
      <c r="K13" s="25"/>
    </row>
    <row r="14" spans="1:11" ht="21.95" customHeight="1" x14ac:dyDescent="0.25">
      <c r="A14" s="27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22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6416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3488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210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4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52.5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E95D-40A8-4BE1-8A16-1680DD025056}">
  <dimension ref="A1:K54"/>
  <sheetViews>
    <sheetView view="pageBreakPreview" topLeftCell="D3" zoomScaleNormal="100" zoomScaleSheetLayoutView="100" workbookViewId="0">
      <selection activeCell="H15" sqref="H15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6" t="s">
        <v>93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94</v>
      </c>
      <c r="C10" s="10" t="s">
        <v>95</v>
      </c>
      <c r="D10" s="10" t="s">
        <v>63</v>
      </c>
      <c r="E10" s="10">
        <v>8</v>
      </c>
      <c r="F10" s="10">
        <v>1200</v>
      </c>
      <c r="G10" s="10">
        <f>SUM(H10+I10)</f>
        <v>1245</v>
      </c>
      <c r="H10" s="10">
        <v>1200</v>
      </c>
      <c r="I10" s="10">
        <v>45</v>
      </c>
      <c r="J10" s="24">
        <f>SUM(H10/F10*100)</f>
        <v>100</v>
      </c>
      <c r="K10" s="25"/>
    </row>
    <row r="11" spans="1:11" ht="21.95" customHeight="1" x14ac:dyDescent="0.25">
      <c r="A11" s="27">
        <v>45002</v>
      </c>
      <c r="B11" s="10" t="s">
        <v>94</v>
      </c>
      <c r="C11" s="10" t="s">
        <v>95</v>
      </c>
      <c r="D11" s="10" t="s">
        <v>63</v>
      </c>
      <c r="E11" s="10">
        <v>8</v>
      </c>
      <c r="F11" s="10">
        <v>1200</v>
      </c>
      <c r="G11" s="10">
        <f>SUM(H11+I11)</f>
        <v>1212</v>
      </c>
      <c r="H11" s="10">
        <v>1200</v>
      </c>
      <c r="I11" s="10">
        <v>12</v>
      </c>
      <c r="J11" s="24">
        <f>SUM(H11/F11*100)</f>
        <v>100</v>
      </c>
      <c r="K11" s="25"/>
    </row>
    <row r="12" spans="1:11" ht="21.95" customHeight="1" x14ac:dyDescent="0.25">
      <c r="A12" s="27">
        <v>45005</v>
      </c>
      <c r="B12" s="10" t="s">
        <v>94</v>
      </c>
      <c r="C12" s="10" t="s">
        <v>95</v>
      </c>
      <c r="D12" s="10" t="s">
        <v>63</v>
      </c>
      <c r="E12" s="10">
        <v>8</v>
      </c>
      <c r="F12" s="10">
        <v>1200</v>
      </c>
      <c r="G12" s="10">
        <f>SUM(H12+I12)</f>
        <v>803</v>
      </c>
      <c r="H12" s="10">
        <v>780</v>
      </c>
      <c r="I12" s="10">
        <v>23</v>
      </c>
      <c r="J12" s="24">
        <f>SUM(H12/F12*100)</f>
        <v>65</v>
      </c>
      <c r="K12" s="25"/>
    </row>
    <row r="13" spans="1:11" ht="21.95" customHeight="1" x14ac:dyDescent="0.25">
      <c r="A13" s="27">
        <v>45006</v>
      </c>
      <c r="B13" s="10" t="s">
        <v>60</v>
      </c>
      <c r="C13" s="10" t="s">
        <v>115</v>
      </c>
      <c r="D13" s="10" t="s">
        <v>63</v>
      </c>
      <c r="E13" s="10">
        <v>8</v>
      </c>
      <c r="F13" s="10">
        <v>800</v>
      </c>
      <c r="G13" s="10">
        <f>SUM(H13+I13)</f>
        <v>612</v>
      </c>
      <c r="H13" s="10">
        <v>600</v>
      </c>
      <c r="I13" s="10">
        <v>12</v>
      </c>
      <c r="J13" s="24">
        <f>SUM(H13/F13*100)</f>
        <v>75</v>
      </c>
      <c r="K13" s="25"/>
    </row>
    <row r="14" spans="1:11" ht="21.95" customHeight="1" x14ac:dyDescent="0.25">
      <c r="A14" s="27">
        <v>45008</v>
      </c>
      <c r="B14" s="30" t="s">
        <v>94</v>
      </c>
      <c r="C14" s="30" t="s">
        <v>108</v>
      </c>
      <c r="D14" s="10" t="s">
        <v>63</v>
      </c>
      <c r="E14" s="10">
        <v>8</v>
      </c>
      <c r="F14" s="10">
        <v>1200</v>
      </c>
      <c r="G14" s="10">
        <f>SUM(H14+I14)</f>
        <v>1254</v>
      </c>
      <c r="H14" s="10">
        <v>1200</v>
      </c>
      <c r="I14" s="10">
        <v>54</v>
      </c>
      <c r="J14" s="24">
        <f>SUM(H14/F14*100)</f>
        <v>100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5600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4980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440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88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824B-465B-407F-80CE-6422A604B4AD}">
  <dimension ref="A1:K55"/>
  <sheetViews>
    <sheetView view="pageBreakPreview" topLeftCell="A9" zoomScaleNormal="100" zoomScaleSheetLayoutView="100" workbookViewId="0">
      <selection activeCell="A22" sqref="A22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6" t="s">
        <v>96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97</v>
      </c>
      <c r="C10" s="10" t="s">
        <v>98</v>
      </c>
      <c r="D10" s="10" t="s">
        <v>99</v>
      </c>
      <c r="E10" s="10">
        <v>6</v>
      </c>
      <c r="F10" s="10">
        <v>1125</v>
      </c>
      <c r="G10" s="10">
        <f t="shared" ref="G10:G22" si="0">SUM(H10+I10)</f>
        <v>1546</v>
      </c>
      <c r="H10" s="10">
        <v>1500</v>
      </c>
      <c r="I10" s="10">
        <v>46</v>
      </c>
      <c r="J10" s="24">
        <f t="shared" ref="J10:J22" si="1">SUM(H10/F10*100)</f>
        <v>133.33333333333331</v>
      </c>
      <c r="K10" s="25"/>
    </row>
    <row r="11" spans="1:11" ht="21.95" customHeight="1" x14ac:dyDescent="0.25">
      <c r="A11" s="9"/>
      <c r="B11" s="10" t="s">
        <v>57</v>
      </c>
      <c r="C11" s="10" t="s">
        <v>58</v>
      </c>
      <c r="D11" s="10" t="s">
        <v>99</v>
      </c>
      <c r="E11" s="10">
        <v>1</v>
      </c>
      <c r="F11" s="10">
        <v>375</v>
      </c>
      <c r="G11" s="10">
        <f t="shared" si="0"/>
        <v>486</v>
      </c>
      <c r="H11" s="10">
        <v>480</v>
      </c>
      <c r="I11" s="10">
        <v>6</v>
      </c>
      <c r="J11" s="24">
        <f t="shared" si="1"/>
        <v>128</v>
      </c>
      <c r="K11" s="25"/>
    </row>
    <row r="12" spans="1:11" ht="21.95" customHeight="1" x14ac:dyDescent="0.25">
      <c r="A12" s="9"/>
      <c r="B12" s="10" t="s">
        <v>54</v>
      </c>
      <c r="C12" s="10" t="s">
        <v>70</v>
      </c>
      <c r="D12" s="10" t="s">
        <v>99</v>
      </c>
      <c r="E12" s="10">
        <v>1</v>
      </c>
      <c r="F12" s="10">
        <v>375</v>
      </c>
      <c r="G12" s="10">
        <f t="shared" si="0"/>
        <v>215</v>
      </c>
      <c r="H12" s="10">
        <v>200</v>
      </c>
      <c r="I12" s="10">
        <v>15</v>
      </c>
      <c r="J12" s="24">
        <f t="shared" si="1"/>
        <v>53.333333333333336</v>
      </c>
      <c r="K12" s="25"/>
    </row>
    <row r="13" spans="1:11" ht="21.95" customHeight="1" x14ac:dyDescent="0.25">
      <c r="A13" s="27">
        <v>45002</v>
      </c>
      <c r="B13" s="10" t="s">
        <v>121</v>
      </c>
      <c r="C13" s="10" t="s">
        <v>98</v>
      </c>
      <c r="D13" s="10" t="s">
        <v>99</v>
      </c>
      <c r="E13" s="10">
        <v>4</v>
      </c>
      <c r="F13" s="10">
        <v>1500</v>
      </c>
      <c r="G13" s="10">
        <f t="shared" si="0"/>
        <v>569</v>
      </c>
      <c r="H13" s="10">
        <v>500</v>
      </c>
      <c r="I13" s="10">
        <v>69</v>
      </c>
      <c r="J13" s="24">
        <f t="shared" si="1"/>
        <v>33.333333333333329</v>
      </c>
      <c r="K13" s="25"/>
    </row>
    <row r="14" spans="1:11" ht="21.95" customHeight="1" x14ac:dyDescent="0.25">
      <c r="A14" s="9"/>
      <c r="B14" s="10" t="s">
        <v>54</v>
      </c>
      <c r="C14" s="10" t="s">
        <v>122</v>
      </c>
      <c r="D14" s="10" t="s">
        <v>99</v>
      </c>
      <c r="E14" s="10">
        <v>4</v>
      </c>
      <c r="F14" s="10">
        <v>1500</v>
      </c>
      <c r="G14" s="10">
        <f t="shared" si="0"/>
        <v>330</v>
      </c>
      <c r="H14" s="10">
        <v>318</v>
      </c>
      <c r="I14" s="10">
        <v>12</v>
      </c>
      <c r="J14" s="24">
        <f t="shared" si="1"/>
        <v>21.2</v>
      </c>
      <c r="K14" s="25"/>
    </row>
    <row r="15" spans="1:11" ht="21.95" customHeight="1" x14ac:dyDescent="0.25">
      <c r="A15" s="27">
        <v>45005</v>
      </c>
      <c r="B15" s="10" t="s">
        <v>118</v>
      </c>
      <c r="C15" s="10" t="s">
        <v>127</v>
      </c>
      <c r="D15" s="10" t="s">
        <v>99</v>
      </c>
      <c r="E15" s="10">
        <v>7</v>
      </c>
      <c r="F15" s="10">
        <v>2625</v>
      </c>
      <c r="G15" s="10">
        <f t="shared" si="0"/>
        <v>727</v>
      </c>
      <c r="H15" s="10">
        <v>700</v>
      </c>
      <c r="I15" s="10">
        <v>27</v>
      </c>
      <c r="J15" s="24">
        <f t="shared" si="1"/>
        <v>26.666666666666668</v>
      </c>
      <c r="K15" s="25"/>
    </row>
    <row r="16" spans="1:11" ht="21.95" customHeight="1" x14ac:dyDescent="0.25">
      <c r="A16" s="9"/>
      <c r="B16" s="10" t="s">
        <v>125</v>
      </c>
      <c r="C16" s="10" t="s">
        <v>126</v>
      </c>
      <c r="D16" s="10" t="s">
        <v>99</v>
      </c>
      <c r="E16" s="10">
        <v>1</v>
      </c>
      <c r="F16" s="10">
        <v>375</v>
      </c>
      <c r="G16" s="10">
        <f t="shared" si="0"/>
        <v>322</v>
      </c>
      <c r="H16" s="10">
        <v>300</v>
      </c>
      <c r="I16" s="10">
        <v>22</v>
      </c>
      <c r="J16" s="24">
        <f t="shared" si="1"/>
        <v>80</v>
      </c>
      <c r="K16" s="25"/>
    </row>
    <row r="17" spans="1:11" ht="21.95" customHeight="1" x14ac:dyDescent="0.25">
      <c r="A17" s="27">
        <v>45006</v>
      </c>
      <c r="B17" s="10" t="s">
        <v>125</v>
      </c>
      <c r="C17" s="10" t="s">
        <v>126</v>
      </c>
      <c r="D17" s="10" t="s">
        <v>99</v>
      </c>
      <c r="E17" s="10">
        <v>1</v>
      </c>
      <c r="F17" s="10">
        <v>375</v>
      </c>
      <c r="G17" s="10">
        <f t="shared" si="0"/>
        <v>174</v>
      </c>
      <c r="H17" s="10">
        <v>162</v>
      </c>
      <c r="I17" s="10">
        <v>12</v>
      </c>
      <c r="J17" s="24">
        <f t="shared" si="1"/>
        <v>43.2</v>
      </c>
      <c r="K17" s="25"/>
    </row>
    <row r="18" spans="1:11" ht="21.95" customHeight="1" x14ac:dyDescent="0.25">
      <c r="A18" s="9"/>
      <c r="B18" s="10" t="s">
        <v>118</v>
      </c>
      <c r="C18" s="10">
        <v>1690</v>
      </c>
      <c r="D18" s="10" t="s">
        <v>99</v>
      </c>
      <c r="E18" s="10">
        <v>7</v>
      </c>
      <c r="F18" s="10">
        <v>2625</v>
      </c>
      <c r="G18" s="10">
        <f t="shared" si="0"/>
        <v>597</v>
      </c>
      <c r="H18" s="10">
        <v>581</v>
      </c>
      <c r="I18" s="10">
        <v>16</v>
      </c>
      <c r="J18" s="24">
        <f t="shared" si="1"/>
        <v>22.133333333333333</v>
      </c>
      <c r="K18" s="25"/>
    </row>
    <row r="19" spans="1:11" ht="21.95" customHeight="1" x14ac:dyDescent="0.25">
      <c r="A19" s="27">
        <v>44980</v>
      </c>
      <c r="B19" s="10" t="s">
        <v>45</v>
      </c>
      <c r="C19" s="10" t="s">
        <v>46</v>
      </c>
      <c r="D19" s="10" t="s">
        <v>99</v>
      </c>
      <c r="E19" s="10">
        <v>2</v>
      </c>
      <c r="F19" s="10">
        <v>750</v>
      </c>
      <c r="G19" s="10">
        <f t="shared" si="0"/>
        <v>840</v>
      </c>
      <c r="H19" s="10">
        <v>800</v>
      </c>
      <c r="I19" s="10">
        <v>40</v>
      </c>
      <c r="J19" s="24">
        <f t="shared" si="1"/>
        <v>106.66666666666667</v>
      </c>
      <c r="K19" s="25"/>
    </row>
    <row r="20" spans="1:11" ht="21.95" customHeight="1" x14ac:dyDescent="0.25">
      <c r="A20" s="9"/>
      <c r="B20" s="10" t="s">
        <v>118</v>
      </c>
      <c r="C20" s="10">
        <v>1690</v>
      </c>
      <c r="D20" s="10" t="s">
        <v>99</v>
      </c>
      <c r="E20" s="10">
        <v>1</v>
      </c>
      <c r="F20" s="10">
        <v>375</v>
      </c>
      <c r="G20" s="10">
        <f t="shared" si="0"/>
        <v>126</v>
      </c>
      <c r="H20" s="10">
        <v>120</v>
      </c>
      <c r="I20" s="10">
        <v>6</v>
      </c>
      <c r="J20" s="24">
        <f t="shared" si="1"/>
        <v>32</v>
      </c>
      <c r="K20" s="25"/>
    </row>
    <row r="21" spans="1:11" ht="21.95" customHeight="1" x14ac:dyDescent="0.25">
      <c r="A21" s="9"/>
      <c r="B21" s="10" t="s">
        <v>125</v>
      </c>
      <c r="C21" s="10" t="s">
        <v>126</v>
      </c>
      <c r="D21" s="10" t="s">
        <v>99</v>
      </c>
      <c r="E21" s="10">
        <v>1</v>
      </c>
      <c r="F21" s="10">
        <v>375</v>
      </c>
      <c r="G21" s="10">
        <f t="shared" si="0"/>
        <v>165</v>
      </c>
      <c r="H21" s="10">
        <v>160</v>
      </c>
      <c r="I21" s="10">
        <v>5</v>
      </c>
      <c r="J21" s="24">
        <f t="shared" si="1"/>
        <v>42.666666666666671</v>
      </c>
      <c r="K21" s="25"/>
    </row>
    <row r="22" spans="1:11" ht="21.95" customHeight="1" x14ac:dyDescent="0.25">
      <c r="A22" s="9"/>
      <c r="B22" s="10" t="s">
        <v>142</v>
      </c>
      <c r="C22" s="10">
        <v>33004</v>
      </c>
      <c r="D22" s="10" t="s">
        <v>99</v>
      </c>
      <c r="E22" s="10">
        <v>1</v>
      </c>
      <c r="F22" s="10">
        <v>375</v>
      </c>
      <c r="G22" s="10">
        <f t="shared" si="0"/>
        <v>106</v>
      </c>
      <c r="H22" s="10">
        <v>100</v>
      </c>
      <c r="I22" s="10">
        <v>6</v>
      </c>
      <c r="J22" s="24">
        <f t="shared" si="1"/>
        <v>26.666666666666668</v>
      </c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5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12750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5921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749.19999999999982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13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57.630769230769218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D90A-8497-4E3B-844B-F16B35CD8EFB}">
  <dimension ref="A1:K55"/>
  <sheetViews>
    <sheetView view="pageBreakPreview" topLeftCell="A17" zoomScaleNormal="100" zoomScaleSheetLayoutView="100" workbookViewId="0">
      <selection activeCell="B24" sqref="B2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6" t="s">
        <v>100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37</v>
      </c>
      <c r="C10" s="10" t="s">
        <v>38</v>
      </c>
      <c r="D10" s="10" t="s">
        <v>99</v>
      </c>
      <c r="E10" s="10">
        <v>3</v>
      </c>
      <c r="F10" s="10">
        <v>1125</v>
      </c>
      <c r="G10" s="10">
        <f t="shared" ref="G10:G23" si="0">SUM(H10+I10)</f>
        <v>818</v>
      </c>
      <c r="H10" s="10">
        <v>800</v>
      </c>
      <c r="I10" s="10">
        <v>18</v>
      </c>
      <c r="J10" s="24">
        <f t="shared" ref="J10:J23" si="1">SUM(H10/F10*100)</f>
        <v>71.111111111111114</v>
      </c>
      <c r="K10" s="25"/>
    </row>
    <row r="11" spans="1:11" ht="21.95" customHeight="1" x14ac:dyDescent="0.25">
      <c r="A11" s="9"/>
      <c r="B11" s="10" t="s">
        <v>102</v>
      </c>
      <c r="C11" s="10" t="s">
        <v>103</v>
      </c>
      <c r="D11" s="10" t="s">
        <v>99</v>
      </c>
      <c r="E11" s="10">
        <v>2</v>
      </c>
      <c r="F11" s="10">
        <v>750</v>
      </c>
      <c r="G11" s="10">
        <f t="shared" si="0"/>
        <v>550</v>
      </c>
      <c r="H11" s="10">
        <v>500</v>
      </c>
      <c r="I11" s="10">
        <v>50</v>
      </c>
      <c r="J11" s="24">
        <f t="shared" si="1"/>
        <v>66.666666666666657</v>
      </c>
      <c r="K11" s="25"/>
    </row>
    <row r="12" spans="1:11" ht="21.95" customHeight="1" x14ac:dyDescent="0.25">
      <c r="A12" s="9"/>
      <c r="B12" s="10" t="s">
        <v>54</v>
      </c>
      <c r="C12" s="10" t="s">
        <v>101</v>
      </c>
      <c r="D12" s="10" t="s">
        <v>99</v>
      </c>
      <c r="E12" s="10">
        <v>3</v>
      </c>
      <c r="F12" s="10">
        <v>1125</v>
      </c>
      <c r="G12" s="10">
        <f t="shared" si="0"/>
        <v>523</v>
      </c>
      <c r="H12" s="10">
        <v>500</v>
      </c>
      <c r="I12" s="10">
        <v>23</v>
      </c>
      <c r="J12" s="24">
        <f t="shared" si="1"/>
        <v>44.444444444444443</v>
      </c>
      <c r="K12" s="25"/>
    </row>
    <row r="13" spans="1:11" ht="21.95" customHeight="1" x14ac:dyDescent="0.25">
      <c r="A13" s="27">
        <v>45002</v>
      </c>
      <c r="B13" s="10" t="s">
        <v>37</v>
      </c>
      <c r="C13" s="10" t="s">
        <v>38</v>
      </c>
      <c r="D13" s="10" t="s">
        <v>99</v>
      </c>
      <c r="E13" s="10">
        <v>7</v>
      </c>
      <c r="F13" s="10">
        <v>2625</v>
      </c>
      <c r="G13" s="10">
        <f t="shared" si="0"/>
        <v>1733</v>
      </c>
      <c r="H13" s="10">
        <v>1720</v>
      </c>
      <c r="I13" s="10">
        <v>13</v>
      </c>
      <c r="J13" s="24">
        <f t="shared" si="1"/>
        <v>65.523809523809533</v>
      </c>
      <c r="K13" s="25"/>
    </row>
    <row r="14" spans="1:11" ht="21.95" customHeight="1" x14ac:dyDescent="0.25">
      <c r="A14" s="9"/>
      <c r="B14" s="10" t="s">
        <v>54</v>
      </c>
      <c r="C14" s="10" t="s">
        <v>101</v>
      </c>
      <c r="D14" s="10" t="s">
        <v>99</v>
      </c>
      <c r="E14" s="10">
        <v>1</v>
      </c>
      <c r="F14" s="10">
        <v>375</v>
      </c>
      <c r="G14" s="10">
        <f t="shared" si="0"/>
        <v>532</v>
      </c>
      <c r="H14" s="10">
        <v>500</v>
      </c>
      <c r="I14" s="10">
        <v>32</v>
      </c>
      <c r="J14" s="24">
        <f t="shared" si="1"/>
        <v>133.33333333333331</v>
      </c>
      <c r="K14" s="25"/>
    </row>
    <row r="15" spans="1:11" ht="21.95" customHeight="1" x14ac:dyDescent="0.25">
      <c r="A15" s="27">
        <v>45005</v>
      </c>
      <c r="B15" s="10" t="s">
        <v>54</v>
      </c>
      <c r="C15" s="10" t="s">
        <v>101</v>
      </c>
      <c r="D15" s="10" t="s">
        <v>99</v>
      </c>
      <c r="E15" s="10">
        <v>3</v>
      </c>
      <c r="F15" s="10">
        <v>1125</v>
      </c>
      <c r="G15" s="10">
        <f t="shared" si="0"/>
        <v>936</v>
      </c>
      <c r="H15" s="10">
        <v>900</v>
      </c>
      <c r="I15" s="10">
        <v>36</v>
      </c>
      <c r="J15" s="24">
        <f t="shared" si="1"/>
        <v>80</v>
      </c>
      <c r="K15" s="25"/>
    </row>
    <row r="16" spans="1:11" ht="21.95" customHeight="1" x14ac:dyDescent="0.25">
      <c r="A16" s="9"/>
      <c r="B16" s="10" t="s">
        <v>102</v>
      </c>
      <c r="C16" s="10" t="s">
        <v>128</v>
      </c>
      <c r="D16" s="10" t="s">
        <v>99</v>
      </c>
      <c r="E16" s="10">
        <v>2</v>
      </c>
      <c r="F16" s="10">
        <v>750</v>
      </c>
      <c r="G16" s="10">
        <f t="shared" si="0"/>
        <v>753</v>
      </c>
      <c r="H16" s="10">
        <v>741</v>
      </c>
      <c r="I16" s="10">
        <v>12</v>
      </c>
      <c r="J16" s="24">
        <f t="shared" si="1"/>
        <v>98.8</v>
      </c>
      <c r="K16" s="25"/>
    </row>
    <row r="17" spans="1:11" ht="21.95" customHeight="1" x14ac:dyDescent="0.25">
      <c r="A17" s="9"/>
      <c r="B17" s="10" t="s">
        <v>37</v>
      </c>
      <c r="C17" s="10" t="s">
        <v>38</v>
      </c>
      <c r="D17" s="10" t="s">
        <v>99</v>
      </c>
      <c r="E17" s="10">
        <v>3</v>
      </c>
      <c r="F17" s="10">
        <v>1125</v>
      </c>
      <c r="G17" s="10">
        <f t="shared" si="0"/>
        <v>716</v>
      </c>
      <c r="H17" s="10">
        <v>700</v>
      </c>
      <c r="I17" s="10">
        <v>16</v>
      </c>
      <c r="J17" s="24">
        <f t="shared" si="1"/>
        <v>62.222222222222221</v>
      </c>
      <c r="K17" s="25"/>
    </row>
    <row r="18" spans="1:11" ht="21.95" customHeight="1" x14ac:dyDescent="0.25">
      <c r="A18" s="27">
        <v>45006</v>
      </c>
      <c r="B18" s="10" t="s">
        <v>131</v>
      </c>
      <c r="C18" s="10" t="s">
        <v>138</v>
      </c>
      <c r="D18" s="10" t="s">
        <v>99</v>
      </c>
      <c r="E18" s="10">
        <v>3</v>
      </c>
      <c r="F18" s="10">
        <v>1125</v>
      </c>
      <c r="G18" s="10">
        <f t="shared" si="0"/>
        <v>520</v>
      </c>
      <c r="H18" s="10">
        <v>511</v>
      </c>
      <c r="I18" s="10">
        <v>9</v>
      </c>
      <c r="J18" s="24">
        <f t="shared" si="1"/>
        <v>45.422222222222224</v>
      </c>
      <c r="K18" s="25"/>
    </row>
    <row r="19" spans="1:11" ht="21.95" customHeight="1" x14ac:dyDescent="0.25">
      <c r="A19" s="9"/>
      <c r="B19" s="10" t="s">
        <v>102</v>
      </c>
      <c r="C19" s="10" t="s">
        <v>137</v>
      </c>
      <c r="D19" s="10" t="s">
        <v>99</v>
      </c>
      <c r="E19" s="10">
        <v>2</v>
      </c>
      <c r="F19" s="10">
        <v>750</v>
      </c>
      <c r="G19" s="10">
        <f t="shared" si="0"/>
        <v>215</v>
      </c>
      <c r="H19" s="10">
        <v>200</v>
      </c>
      <c r="I19" s="10">
        <v>15</v>
      </c>
      <c r="J19" s="24">
        <f t="shared" si="1"/>
        <v>26.666666666666668</v>
      </c>
      <c r="K19" s="25"/>
    </row>
    <row r="20" spans="1:11" ht="21.95" customHeight="1" x14ac:dyDescent="0.25">
      <c r="A20" s="9"/>
      <c r="B20" s="10" t="s">
        <v>139</v>
      </c>
      <c r="C20" s="10" t="s">
        <v>54</v>
      </c>
      <c r="D20" s="10" t="s">
        <v>99</v>
      </c>
      <c r="E20" s="10">
        <v>3</v>
      </c>
      <c r="F20" s="10">
        <v>1125</v>
      </c>
      <c r="G20" s="10">
        <f t="shared" si="0"/>
        <v>545</v>
      </c>
      <c r="H20" s="10">
        <v>533</v>
      </c>
      <c r="I20" s="10">
        <v>12</v>
      </c>
      <c r="J20" s="24">
        <f t="shared" si="1"/>
        <v>47.37777777777778</v>
      </c>
      <c r="K20" s="25"/>
    </row>
    <row r="21" spans="1:11" ht="21.95" customHeight="1" x14ac:dyDescent="0.25">
      <c r="A21" s="27">
        <v>45008</v>
      </c>
      <c r="B21" s="10" t="s">
        <v>54</v>
      </c>
      <c r="C21" s="10" t="s">
        <v>101</v>
      </c>
      <c r="D21" s="10" t="s">
        <v>99</v>
      </c>
      <c r="E21" s="10">
        <v>2</v>
      </c>
      <c r="F21" s="10">
        <v>750</v>
      </c>
      <c r="G21" s="10">
        <f t="shared" si="0"/>
        <v>855</v>
      </c>
      <c r="H21" s="10">
        <v>800</v>
      </c>
      <c r="I21" s="10">
        <v>55</v>
      </c>
      <c r="J21" s="24">
        <f t="shared" si="1"/>
        <v>106.66666666666667</v>
      </c>
      <c r="K21" s="25"/>
    </row>
    <row r="22" spans="1:11" ht="21.95" customHeight="1" x14ac:dyDescent="0.25">
      <c r="A22" s="9"/>
      <c r="B22" s="10" t="s">
        <v>131</v>
      </c>
      <c r="C22" s="10" t="s">
        <v>138</v>
      </c>
      <c r="D22" s="10" t="s">
        <v>99</v>
      </c>
      <c r="E22" s="10">
        <v>1</v>
      </c>
      <c r="F22" s="10">
        <v>375</v>
      </c>
      <c r="G22" s="10">
        <f t="shared" si="0"/>
        <v>458</v>
      </c>
      <c r="H22" s="10">
        <v>450</v>
      </c>
      <c r="I22" s="10">
        <v>8</v>
      </c>
      <c r="J22" s="24">
        <f t="shared" si="1"/>
        <v>120</v>
      </c>
      <c r="K22" s="25"/>
    </row>
    <row r="23" spans="1:11" ht="21.95" customHeight="1" x14ac:dyDescent="0.25">
      <c r="A23" s="9"/>
      <c r="B23" s="10" t="s">
        <v>54</v>
      </c>
      <c r="C23" s="10" t="s">
        <v>144</v>
      </c>
      <c r="D23" s="10" t="s">
        <v>99</v>
      </c>
      <c r="E23" s="10">
        <v>1</v>
      </c>
      <c r="F23" s="10">
        <v>375</v>
      </c>
      <c r="G23" s="10">
        <f t="shared" si="0"/>
        <v>451</v>
      </c>
      <c r="H23" s="10">
        <v>450</v>
      </c>
      <c r="I23" s="10">
        <v>1</v>
      </c>
      <c r="J23" s="24">
        <f t="shared" si="1"/>
        <v>120</v>
      </c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5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13500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9305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1088.2349206349204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14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77.731065759637175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C77F-EBBA-400B-A876-44E9DB27C9A2}">
  <dimension ref="A1:K55"/>
  <sheetViews>
    <sheetView view="pageBreakPreview" topLeftCell="A20" zoomScaleNormal="100" zoomScaleSheetLayoutView="100" workbookViewId="0">
      <selection activeCell="A24" sqref="A24"/>
    </sheetView>
  </sheetViews>
  <sheetFormatPr defaultColWidth="9" defaultRowHeight="15.75" x14ac:dyDescent="0.25"/>
  <cols>
    <col min="1" max="1" width="10.375" customWidth="1"/>
    <col min="2" max="2" width="22" bestFit="1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6" t="s">
        <v>104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42</v>
      </c>
      <c r="C10" s="33" t="s">
        <v>43</v>
      </c>
      <c r="D10" s="10" t="s">
        <v>99</v>
      </c>
      <c r="E10" s="10">
        <v>1</v>
      </c>
      <c r="F10" s="10">
        <v>375</v>
      </c>
      <c r="G10" s="10">
        <f t="shared" ref="G10:G24" si="0">SUM(H10+I10)</f>
        <v>179</v>
      </c>
      <c r="H10" s="10">
        <v>170</v>
      </c>
      <c r="I10" s="10">
        <v>9</v>
      </c>
      <c r="J10" s="24">
        <f t="shared" ref="J10:J24" si="1">SUM(H10/F10*100)</f>
        <v>45.333333333333329</v>
      </c>
      <c r="K10" s="25"/>
    </row>
    <row r="11" spans="1:11" ht="21.95" customHeight="1" x14ac:dyDescent="0.25">
      <c r="A11" s="9"/>
      <c r="B11" s="10" t="s">
        <v>107</v>
      </c>
      <c r="C11" s="10" t="s">
        <v>108</v>
      </c>
      <c r="D11" s="10" t="s">
        <v>99</v>
      </c>
      <c r="E11" s="10">
        <v>7</v>
      </c>
      <c r="F11" s="10">
        <v>2625</v>
      </c>
      <c r="G11" s="10">
        <f t="shared" si="0"/>
        <v>575</v>
      </c>
      <c r="H11" s="10">
        <v>570</v>
      </c>
      <c r="I11" s="10">
        <v>5</v>
      </c>
      <c r="J11" s="24">
        <f t="shared" si="1"/>
        <v>21.714285714285715</v>
      </c>
      <c r="K11" s="25"/>
    </row>
    <row r="12" spans="1:11" ht="21.95" customHeight="1" x14ac:dyDescent="0.25">
      <c r="A12" s="27">
        <v>45002</v>
      </c>
      <c r="B12" s="10" t="s">
        <v>42</v>
      </c>
      <c r="C12" s="10" t="s">
        <v>43</v>
      </c>
      <c r="D12" s="10" t="s">
        <v>99</v>
      </c>
      <c r="E12" s="10">
        <v>2</v>
      </c>
      <c r="F12" s="10">
        <v>750</v>
      </c>
      <c r="G12" s="10">
        <f t="shared" si="0"/>
        <v>201</v>
      </c>
      <c r="H12" s="10">
        <v>180</v>
      </c>
      <c r="I12" s="10">
        <v>21</v>
      </c>
      <c r="J12" s="24">
        <f t="shared" si="1"/>
        <v>24</v>
      </c>
      <c r="K12" s="25"/>
    </row>
    <row r="13" spans="1:11" ht="21.95" customHeight="1" x14ac:dyDescent="0.25">
      <c r="A13" s="9"/>
      <c r="B13" s="10" t="s">
        <v>120</v>
      </c>
      <c r="C13" s="10" t="s">
        <v>119</v>
      </c>
      <c r="D13" s="10" t="s">
        <v>99</v>
      </c>
      <c r="E13" s="10">
        <v>3</v>
      </c>
      <c r="F13" s="10">
        <v>1125</v>
      </c>
      <c r="G13" s="10">
        <f t="shared" si="0"/>
        <v>340</v>
      </c>
      <c r="H13" s="10">
        <v>311</v>
      </c>
      <c r="I13" s="10">
        <v>29</v>
      </c>
      <c r="J13" s="24">
        <f t="shared" si="1"/>
        <v>27.644444444444442</v>
      </c>
      <c r="K13" s="25"/>
    </row>
    <row r="14" spans="1:11" ht="21.95" customHeight="1" x14ac:dyDescent="0.25">
      <c r="A14" s="9"/>
      <c r="B14" s="10" t="s">
        <v>107</v>
      </c>
      <c r="C14" s="10" t="s">
        <v>108</v>
      </c>
      <c r="D14" s="10" t="s">
        <v>99</v>
      </c>
      <c r="E14" s="10">
        <v>3</v>
      </c>
      <c r="F14" s="10">
        <v>1125</v>
      </c>
      <c r="G14" s="10">
        <f t="shared" si="0"/>
        <v>650</v>
      </c>
      <c r="H14" s="10">
        <v>600</v>
      </c>
      <c r="I14" s="10">
        <v>50</v>
      </c>
      <c r="J14" s="24">
        <f t="shared" si="1"/>
        <v>53.333333333333336</v>
      </c>
      <c r="K14" s="25"/>
    </row>
    <row r="15" spans="1:11" ht="21.95" customHeight="1" x14ac:dyDescent="0.25">
      <c r="A15" s="27">
        <v>45005</v>
      </c>
      <c r="B15" s="10" t="s">
        <v>37</v>
      </c>
      <c r="C15" s="10" t="s">
        <v>38</v>
      </c>
      <c r="D15" s="10" t="s">
        <v>99</v>
      </c>
      <c r="E15" s="10">
        <v>3</v>
      </c>
      <c r="F15" s="10">
        <v>1125</v>
      </c>
      <c r="G15" s="10">
        <f t="shared" si="0"/>
        <v>580</v>
      </c>
      <c r="H15" s="10">
        <v>500</v>
      </c>
      <c r="I15" s="10">
        <v>80</v>
      </c>
      <c r="J15" s="24">
        <f t="shared" si="1"/>
        <v>44.444444444444443</v>
      </c>
      <c r="K15" s="25"/>
    </row>
    <row r="16" spans="1:11" ht="21.95" customHeight="1" x14ac:dyDescent="0.25">
      <c r="A16" s="9"/>
      <c r="B16" s="10" t="s">
        <v>42</v>
      </c>
      <c r="C16" s="10" t="s">
        <v>43</v>
      </c>
      <c r="D16" s="10" t="s">
        <v>99</v>
      </c>
      <c r="E16" s="10">
        <v>2</v>
      </c>
      <c r="F16" s="10">
        <v>375</v>
      </c>
      <c r="G16" s="10">
        <f t="shared" si="0"/>
        <v>186</v>
      </c>
      <c r="H16" s="10">
        <v>174</v>
      </c>
      <c r="I16" s="10">
        <v>12</v>
      </c>
      <c r="J16" s="24">
        <f t="shared" si="1"/>
        <v>46.400000000000006</v>
      </c>
      <c r="K16" s="25"/>
    </row>
    <row r="17" spans="1:11" ht="21.95" customHeight="1" x14ac:dyDescent="0.25">
      <c r="A17" s="9"/>
      <c r="B17" s="10" t="s">
        <v>107</v>
      </c>
      <c r="C17" s="10" t="s">
        <v>108</v>
      </c>
      <c r="D17" s="10" t="s">
        <v>99</v>
      </c>
      <c r="E17" s="10">
        <v>3</v>
      </c>
      <c r="F17" s="10">
        <v>1125</v>
      </c>
      <c r="G17" s="10">
        <f t="shared" si="0"/>
        <v>834</v>
      </c>
      <c r="H17" s="10">
        <v>800</v>
      </c>
      <c r="I17" s="10">
        <v>34</v>
      </c>
      <c r="J17" s="24">
        <f t="shared" si="1"/>
        <v>71.111111111111114</v>
      </c>
      <c r="K17" s="25"/>
    </row>
    <row r="18" spans="1:11" ht="21.95" customHeight="1" x14ac:dyDescent="0.25">
      <c r="A18" s="27">
        <v>45006</v>
      </c>
      <c r="B18" s="10" t="s">
        <v>107</v>
      </c>
      <c r="C18" s="10" t="s">
        <v>108</v>
      </c>
      <c r="D18" s="10" t="s">
        <v>99</v>
      </c>
      <c r="E18" s="10">
        <v>6</v>
      </c>
      <c r="F18" s="10">
        <v>2250</v>
      </c>
      <c r="G18" s="10">
        <f t="shared" si="0"/>
        <v>1103</v>
      </c>
      <c r="H18" s="10">
        <v>1080</v>
      </c>
      <c r="I18" s="10">
        <v>23</v>
      </c>
      <c r="J18" s="24">
        <f t="shared" si="1"/>
        <v>48</v>
      </c>
      <c r="K18" s="25"/>
    </row>
    <row r="19" spans="1:11" ht="21.95" customHeight="1" x14ac:dyDescent="0.25">
      <c r="A19" s="9"/>
      <c r="B19" s="10" t="s">
        <v>42</v>
      </c>
      <c r="C19" s="10" t="s">
        <v>43</v>
      </c>
      <c r="D19" s="10" t="s">
        <v>99</v>
      </c>
      <c r="E19" s="10">
        <v>1</v>
      </c>
      <c r="F19" s="10">
        <v>375</v>
      </c>
      <c r="G19" s="10">
        <f t="shared" si="0"/>
        <v>40</v>
      </c>
      <c r="H19" s="10">
        <v>36</v>
      </c>
      <c r="I19" s="10">
        <v>4</v>
      </c>
      <c r="J19" s="24">
        <f t="shared" si="1"/>
        <v>9.6</v>
      </c>
      <c r="K19" s="25"/>
    </row>
    <row r="20" spans="1:11" ht="21.95" customHeight="1" x14ac:dyDescent="0.25">
      <c r="A20" s="9"/>
      <c r="B20" s="10" t="s">
        <v>54</v>
      </c>
      <c r="C20" s="10" t="s">
        <v>101</v>
      </c>
      <c r="D20" s="10" t="s">
        <v>99</v>
      </c>
      <c r="E20" s="10">
        <v>1</v>
      </c>
      <c r="F20" s="10">
        <v>375</v>
      </c>
      <c r="G20" s="10">
        <f t="shared" si="0"/>
        <v>360</v>
      </c>
      <c r="H20" s="10">
        <v>348</v>
      </c>
      <c r="I20" s="10">
        <v>12</v>
      </c>
      <c r="J20" s="24">
        <f t="shared" si="1"/>
        <v>92.800000000000011</v>
      </c>
      <c r="K20" s="25"/>
    </row>
    <row r="21" spans="1:11" ht="21.95" customHeight="1" x14ac:dyDescent="0.25">
      <c r="A21" s="27">
        <v>44980</v>
      </c>
      <c r="B21" s="10" t="s">
        <v>37</v>
      </c>
      <c r="C21" s="10" t="s">
        <v>38</v>
      </c>
      <c r="D21" s="10" t="s">
        <v>99</v>
      </c>
      <c r="E21" s="10">
        <v>1</v>
      </c>
      <c r="F21" s="10">
        <v>625</v>
      </c>
      <c r="G21" s="10">
        <f t="shared" si="0"/>
        <v>563</v>
      </c>
      <c r="H21" s="10">
        <v>500</v>
      </c>
      <c r="I21" s="10">
        <v>63</v>
      </c>
      <c r="J21" s="24">
        <f t="shared" si="1"/>
        <v>80</v>
      </c>
      <c r="K21" s="25"/>
    </row>
    <row r="22" spans="1:11" ht="21.95" customHeight="1" x14ac:dyDescent="0.25">
      <c r="A22" s="9"/>
      <c r="B22" s="10" t="s">
        <v>107</v>
      </c>
      <c r="C22" s="10" t="s">
        <v>108</v>
      </c>
      <c r="D22" s="10" t="s">
        <v>99</v>
      </c>
      <c r="E22" s="10">
        <v>3</v>
      </c>
      <c r="F22" s="10">
        <v>1125</v>
      </c>
      <c r="G22" s="10">
        <f t="shared" si="0"/>
        <v>994</v>
      </c>
      <c r="H22" s="10">
        <v>990</v>
      </c>
      <c r="I22" s="10">
        <v>4</v>
      </c>
      <c r="J22" s="24">
        <f t="shared" si="1"/>
        <v>88</v>
      </c>
      <c r="K22" s="25"/>
    </row>
    <row r="23" spans="1:11" ht="21.95" customHeight="1" x14ac:dyDescent="0.25">
      <c r="A23" s="9"/>
      <c r="B23" s="10" t="s">
        <v>45</v>
      </c>
      <c r="C23" s="10" t="s">
        <v>46</v>
      </c>
      <c r="D23" s="10" t="s">
        <v>99</v>
      </c>
      <c r="E23" s="10">
        <v>1</v>
      </c>
      <c r="F23" s="10">
        <v>375</v>
      </c>
      <c r="G23" s="10">
        <f t="shared" si="0"/>
        <v>279</v>
      </c>
      <c r="H23" s="10">
        <v>200</v>
      </c>
      <c r="I23" s="10">
        <v>79</v>
      </c>
      <c r="J23" s="24">
        <f t="shared" si="1"/>
        <v>53.333333333333336</v>
      </c>
      <c r="K23" s="25"/>
    </row>
    <row r="24" spans="1:11" ht="21.95" customHeight="1" x14ac:dyDescent="0.25">
      <c r="A24" s="9"/>
      <c r="B24" s="10" t="s">
        <v>123</v>
      </c>
      <c r="C24" s="10" t="s">
        <v>145</v>
      </c>
      <c r="D24" s="10" t="s">
        <v>99</v>
      </c>
      <c r="E24" s="10">
        <v>1</v>
      </c>
      <c r="F24" s="10">
        <v>375</v>
      </c>
      <c r="G24" s="10">
        <f t="shared" si="0"/>
        <v>531</v>
      </c>
      <c r="H24" s="10">
        <v>520</v>
      </c>
      <c r="I24" s="10">
        <v>11</v>
      </c>
      <c r="J24" s="24">
        <f t="shared" si="1"/>
        <v>138.66666666666669</v>
      </c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5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14125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6979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844.38095238095229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15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56.292063492063484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AD5A-A946-43F4-A90F-E5B4345D7D5C}">
  <dimension ref="A1:K55"/>
  <sheetViews>
    <sheetView tabSelected="1" view="pageBreakPreview" topLeftCell="A15" zoomScaleNormal="100" zoomScaleSheetLayoutView="100" workbookViewId="0">
      <selection activeCell="E28" sqref="E28"/>
    </sheetView>
  </sheetViews>
  <sheetFormatPr defaultColWidth="9" defaultRowHeight="15.75" x14ac:dyDescent="0.25"/>
  <cols>
    <col min="1" max="1" width="10.375" customWidth="1"/>
    <col min="2" max="2" width="22" bestFit="1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6" t="s">
        <v>109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110</v>
      </c>
      <c r="C10" s="10" t="s">
        <v>80</v>
      </c>
      <c r="D10" s="10" t="s">
        <v>99</v>
      </c>
      <c r="E10" s="10">
        <v>2</v>
      </c>
      <c r="F10" s="10">
        <v>750</v>
      </c>
      <c r="G10" s="10">
        <f t="shared" ref="G10:G28" si="0">SUM(H10+I10)</f>
        <v>462</v>
      </c>
      <c r="H10" s="10">
        <v>460</v>
      </c>
      <c r="I10" s="10">
        <v>2</v>
      </c>
      <c r="J10" s="24">
        <f t="shared" ref="J10:J28" si="1">SUM(H10/F10*100)</f>
        <v>61.333333333333329</v>
      </c>
      <c r="K10" s="25"/>
    </row>
    <row r="11" spans="1:11" ht="21.95" customHeight="1" x14ac:dyDescent="0.25">
      <c r="A11" s="9"/>
      <c r="B11" s="10" t="s">
        <v>45</v>
      </c>
      <c r="C11" s="10" t="s">
        <v>46</v>
      </c>
      <c r="D11" s="10" t="s">
        <v>99</v>
      </c>
      <c r="E11" s="10">
        <v>3</v>
      </c>
      <c r="F11" s="10">
        <v>1125</v>
      </c>
      <c r="G11" s="10">
        <f t="shared" si="0"/>
        <v>895</v>
      </c>
      <c r="H11" s="10">
        <v>800</v>
      </c>
      <c r="I11" s="10">
        <v>95</v>
      </c>
      <c r="J11" s="24">
        <f t="shared" si="1"/>
        <v>71.111111111111114</v>
      </c>
      <c r="K11" s="25"/>
    </row>
    <row r="12" spans="1:11" ht="21.95" customHeight="1" x14ac:dyDescent="0.25">
      <c r="A12" s="9"/>
      <c r="B12" s="10" t="s">
        <v>50</v>
      </c>
      <c r="C12" s="10" t="s">
        <v>51</v>
      </c>
      <c r="D12" s="10" t="s">
        <v>99</v>
      </c>
      <c r="E12" s="10">
        <v>3</v>
      </c>
      <c r="F12" s="10">
        <v>1125</v>
      </c>
      <c r="G12" s="10">
        <f t="shared" si="0"/>
        <v>431</v>
      </c>
      <c r="H12" s="10">
        <v>421</v>
      </c>
      <c r="I12" s="10">
        <v>10</v>
      </c>
      <c r="J12" s="24">
        <f t="shared" si="1"/>
        <v>37.422222222222224</v>
      </c>
      <c r="K12" s="25"/>
    </row>
    <row r="13" spans="1:11" ht="21.95" customHeight="1" x14ac:dyDescent="0.25">
      <c r="A13" s="27">
        <v>45002</v>
      </c>
      <c r="B13" s="10" t="s">
        <v>50</v>
      </c>
      <c r="C13" s="10" t="s">
        <v>51</v>
      </c>
      <c r="D13" s="10" t="s">
        <v>99</v>
      </c>
      <c r="E13" s="10">
        <v>4</v>
      </c>
      <c r="F13" s="10">
        <v>1500</v>
      </c>
      <c r="G13" s="10">
        <f t="shared" si="0"/>
        <v>520</v>
      </c>
      <c r="H13" s="10">
        <v>500</v>
      </c>
      <c r="I13" s="10">
        <v>20</v>
      </c>
      <c r="J13" s="24">
        <f t="shared" si="1"/>
        <v>33.333333333333329</v>
      </c>
      <c r="K13" s="25"/>
    </row>
    <row r="14" spans="1:11" ht="21.95" customHeight="1" x14ac:dyDescent="0.25">
      <c r="A14" s="9"/>
      <c r="B14" s="10" t="s">
        <v>107</v>
      </c>
      <c r="C14" s="10" t="s">
        <v>108</v>
      </c>
      <c r="D14" s="10" t="s">
        <v>99</v>
      </c>
      <c r="E14" s="10">
        <v>4</v>
      </c>
      <c r="F14" s="10">
        <v>1500</v>
      </c>
      <c r="G14" s="10">
        <f t="shared" si="0"/>
        <v>1082</v>
      </c>
      <c r="H14" s="10">
        <v>1000</v>
      </c>
      <c r="I14" s="10">
        <v>82</v>
      </c>
      <c r="J14" s="24">
        <f t="shared" si="1"/>
        <v>66.666666666666657</v>
      </c>
      <c r="K14" s="25"/>
    </row>
    <row r="15" spans="1:11" ht="21.95" customHeight="1" x14ac:dyDescent="0.25">
      <c r="A15" s="27">
        <v>45005</v>
      </c>
      <c r="B15" s="10" t="s">
        <v>45</v>
      </c>
      <c r="C15" s="10" t="s">
        <v>46</v>
      </c>
      <c r="D15" s="10" t="s">
        <v>99</v>
      </c>
      <c r="E15" s="10">
        <v>3</v>
      </c>
      <c r="F15" s="10">
        <v>1125</v>
      </c>
      <c r="G15" s="10">
        <f t="shared" si="0"/>
        <v>1117</v>
      </c>
      <c r="H15" s="10">
        <v>1105</v>
      </c>
      <c r="I15" s="10">
        <v>12</v>
      </c>
      <c r="J15" s="24">
        <f t="shared" si="1"/>
        <v>98.222222222222229</v>
      </c>
      <c r="K15" s="25"/>
    </row>
    <row r="16" spans="1:11" ht="21.95" customHeight="1" x14ac:dyDescent="0.25">
      <c r="A16" s="9"/>
      <c r="B16" s="10" t="s">
        <v>123</v>
      </c>
      <c r="C16" s="10" t="s">
        <v>129</v>
      </c>
      <c r="D16" s="10" t="s">
        <v>99</v>
      </c>
      <c r="E16" s="10">
        <v>1</v>
      </c>
      <c r="F16" s="10">
        <v>375</v>
      </c>
      <c r="G16" s="10">
        <f t="shared" si="0"/>
        <v>308</v>
      </c>
      <c r="H16" s="10">
        <v>300</v>
      </c>
      <c r="I16" s="10">
        <v>8</v>
      </c>
      <c r="J16" s="24">
        <f t="shared" si="1"/>
        <v>80</v>
      </c>
      <c r="K16" s="25"/>
    </row>
    <row r="17" spans="1:11" ht="21.95" customHeight="1" x14ac:dyDescent="0.25">
      <c r="A17" s="9"/>
      <c r="B17" s="10" t="s">
        <v>107</v>
      </c>
      <c r="C17" s="10" t="s">
        <v>108</v>
      </c>
      <c r="D17" s="10" t="s">
        <v>99</v>
      </c>
      <c r="E17" s="10">
        <v>2</v>
      </c>
      <c r="F17" s="10">
        <v>750</v>
      </c>
      <c r="G17" s="10">
        <f t="shared" si="0"/>
        <v>710</v>
      </c>
      <c r="H17" s="10">
        <v>700</v>
      </c>
      <c r="I17" s="10">
        <v>10</v>
      </c>
      <c r="J17" s="24">
        <f t="shared" si="1"/>
        <v>93.333333333333329</v>
      </c>
      <c r="K17" s="25"/>
    </row>
    <row r="18" spans="1:11" ht="21.95" customHeight="1" x14ac:dyDescent="0.25">
      <c r="A18" s="9"/>
      <c r="B18" s="10" t="s">
        <v>110</v>
      </c>
      <c r="C18" s="10" t="s">
        <v>80</v>
      </c>
      <c r="D18" s="10" t="s">
        <v>99</v>
      </c>
      <c r="E18" s="10">
        <v>1</v>
      </c>
      <c r="F18" s="10">
        <v>375</v>
      </c>
      <c r="G18" s="10">
        <f t="shared" si="0"/>
        <v>418</v>
      </c>
      <c r="H18" s="10">
        <v>400</v>
      </c>
      <c r="I18" s="10">
        <v>18</v>
      </c>
      <c r="J18" s="24">
        <f t="shared" si="1"/>
        <v>106.66666666666667</v>
      </c>
      <c r="K18" s="25"/>
    </row>
    <row r="19" spans="1:11" ht="21.95" customHeight="1" x14ac:dyDescent="0.25">
      <c r="A19" s="9"/>
      <c r="B19" s="10" t="s">
        <v>50</v>
      </c>
      <c r="C19" s="10" t="s">
        <v>51</v>
      </c>
      <c r="D19" s="10" t="s">
        <v>99</v>
      </c>
      <c r="E19" s="10">
        <v>1</v>
      </c>
      <c r="F19" s="10">
        <v>375</v>
      </c>
      <c r="G19" s="10">
        <f t="shared" si="0"/>
        <v>577</v>
      </c>
      <c r="H19" s="10">
        <v>565</v>
      </c>
      <c r="I19" s="10">
        <v>12</v>
      </c>
      <c r="J19" s="24">
        <f t="shared" si="1"/>
        <v>150.66666666666666</v>
      </c>
      <c r="K19" s="25"/>
    </row>
    <row r="20" spans="1:11" ht="21.95" customHeight="1" x14ac:dyDescent="0.25">
      <c r="A20" s="27">
        <v>45006</v>
      </c>
      <c r="B20" s="10" t="s">
        <v>45</v>
      </c>
      <c r="C20" s="10" t="s">
        <v>46</v>
      </c>
      <c r="D20" s="10" t="s">
        <v>99</v>
      </c>
      <c r="E20" s="10">
        <v>2</v>
      </c>
      <c r="F20" s="10">
        <v>750</v>
      </c>
      <c r="G20" s="10">
        <f t="shared" si="0"/>
        <v>794</v>
      </c>
      <c r="H20" s="10">
        <v>750</v>
      </c>
      <c r="I20" s="10">
        <v>44</v>
      </c>
      <c r="J20" s="24">
        <f t="shared" si="1"/>
        <v>100</v>
      </c>
      <c r="K20" s="25"/>
    </row>
    <row r="21" spans="1:11" ht="21.95" customHeight="1" x14ac:dyDescent="0.25">
      <c r="A21" s="9"/>
      <c r="B21" s="10" t="s">
        <v>107</v>
      </c>
      <c r="C21" s="10" t="s">
        <v>108</v>
      </c>
      <c r="D21" s="10" t="s">
        <v>99</v>
      </c>
      <c r="E21" s="10">
        <v>2</v>
      </c>
      <c r="F21" s="10">
        <v>750</v>
      </c>
      <c r="G21" s="10">
        <f t="shared" si="0"/>
        <v>808</v>
      </c>
      <c r="H21" s="10">
        <v>750</v>
      </c>
      <c r="I21" s="10">
        <v>58</v>
      </c>
      <c r="J21" s="24">
        <f t="shared" si="1"/>
        <v>100</v>
      </c>
      <c r="K21" s="25"/>
    </row>
    <row r="22" spans="1:11" ht="21.95" customHeight="1" x14ac:dyDescent="0.25">
      <c r="A22" s="9"/>
      <c r="B22" s="10" t="s">
        <v>50</v>
      </c>
      <c r="C22" s="10" t="s">
        <v>51</v>
      </c>
      <c r="D22" s="10" t="s">
        <v>99</v>
      </c>
      <c r="E22" s="10">
        <v>2</v>
      </c>
      <c r="F22" s="10">
        <v>750</v>
      </c>
      <c r="G22" s="10">
        <f t="shared" si="0"/>
        <v>775</v>
      </c>
      <c r="H22" s="10">
        <v>750</v>
      </c>
      <c r="I22" s="10">
        <v>25</v>
      </c>
      <c r="J22" s="24">
        <f t="shared" si="1"/>
        <v>100</v>
      </c>
      <c r="K22" s="25"/>
    </row>
    <row r="23" spans="1:11" ht="21.95" customHeight="1" x14ac:dyDescent="0.25">
      <c r="A23" s="9"/>
      <c r="B23" s="10" t="s">
        <v>39</v>
      </c>
      <c r="C23" s="10">
        <v>39009</v>
      </c>
      <c r="D23" s="10" t="s">
        <v>99</v>
      </c>
      <c r="E23" s="10">
        <v>1</v>
      </c>
      <c r="F23" s="10">
        <v>375</v>
      </c>
      <c r="G23" s="10">
        <f t="shared" si="0"/>
        <v>387</v>
      </c>
      <c r="H23" s="10">
        <v>375</v>
      </c>
      <c r="I23" s="10">
        <v>12</v>
      </c>
      <c r="J23" s="24">
        <f t="shared" si="1"/>
        <v>100</v>
      </c>
      <c r="K23" s="25"/>
    </row>
    <row r="24" spans="1:11" ht="21.95" customHeight="1" x14ac:dyDescent="0.25">
      <c r="A24" s="9"/>
      <c r="B24" s="10" t="s">
        <v>140</v>
      </c>
      <c r="C24" s="10" t="s">
        <v>129</v>
      </c>
      <c r="D24" s="10" t="s">
        <v>99</v>
      </c>
      <c r="E24" s="10">
        <v>1</v>
      </c>
      <c r="F24" s="10">
        <v>375</v>
      </c>
      <c r="G24" s="10">
        <f t="shared" si="0"/>
        <v>463</v>
      </c>
      <c r="H24" s="10">
        <v>375</v>
      </c>
      <c r="I24" s="10">
        <v>88</v>
      </c>
      <c r="J24" s="24">
        <f t="shared" si="1"/>
        <v>100</v>
      </c>
      <c r="K24" s="25"/>
    </row>
    <row r="25" spans="1:11" ht="21.95" customHeight="1" x14ac:dyDescent="0.25">
      <c r="A25" s="27">
        <v>45008</v>
      </c>
      <c r="B25" s="10" t="s">
        <v>50</v>
      </c>
      <c r="C25" s="10" t="s">
        <v>51</v>
      </c>
      <c r="D25" s="10" t="s">
        <v>99</v>
      </c>
      <c r="E25" s="10">
        <v>3</v>
      </c>
      <c r="F25" s="10">
        <v>1125</v>
      </c>
      <c r="G25" s="10">
        <f t="shared" si="0"/>
        <v>1063</v>
      </c>
      <c r="H25" s="10">
        <v>1050</v>
      </c>
      <c r="I25" s="10">
        <v>13</v>
      </c>
      <c r="J25" s="24">
        <f t="shared" si="1"/>
        <v>93.333333333333329</v>
      </c>
      <c r="K25" s="25"/>
    </row>
    <row r="26" spans="1:11" ht="21.95" customHeight="1" x14ac:dyDescent="0.25">
      <c r="A26" s="9"/>
      <c r="B26" s="10" t="s">
        <v>107</v>
      </c>
      <c r="C26" s="10" t="s">
        <v>108</v>
      </c>
      <c r="D26" s="10" t="s">
        <v>99</v>
      </c>
      <c r="E26" s="10">
        <v>2</v>
      </c>
      <c r="F26" s="10">
        <v>750</v>
      </c>
      <c r="G26" s="10">
        <f t="shared" si="0"/>
        <v>855</v>
      </c>
      <c r="H26" s="10">
        <v>800</v>
      </c>
      <c r="I26" s="10">
        <v>55</v>
      </c>
      <c r="J26" s="24">
        <f t="shared" si="1"/>
        <v>106.66666666666667</v>
      </c>
      <c r="K26" s="25"/>
    </row>
    <row r="27" spans="1:11" ht="21.95" customHeight="1" x14ac:dyDescent="0.25">
      <c r="A27" s="9"/>
      <c r="B27" s="10" t="s">
        <v>140</v>
      </c>
      <c r="C27" s="10" t="s">
        <v>129</v>
      </c>
      <c r="D27" s="10" t="s">
        <v>99</v>
      </c>
      <c r="E27" s="10">
        <v>1</v>
      </c>
      <c r="F27" s="10">
        <v>375</v>
      </c>
      <c r="G27" s="10">
        <f t="shared" si="0"/>
        <v>341</v>
      </c>
      <c r="H27" s="10">
        <v>330</v>
      </c>
      <c r="I27" s="10">
        <v>11</v>
      </c>
      <c r="J27" s="24">
        <f t="shared" si="1"/>
        <v>88</v>
      </c>
      <c r="K27" s="25"/>
    </row>
    <row r="28" spans="1:11" ht="21.95" customHeight="1" x14ac:dyDescent="0.25">
      <c r="A28" s="9"/>
      <c r="B28" s="10" t="s">
        <v>45</v>
      </c>
      <c r="C28" s="10" t="s">
        <v>46</v>
      </c>
      <c r="D28" s="10" t="s">
        <v>99</v>
      </c>
      <c r="E28" s="10">
        <v>2</v>
      </c>
      <c r="F28" s="10">
        <v>750</v>
      </c>
      <c r="G28" s="10">
        <f t="shared" si="0"/>
        <v>1050</v>
      </c>
      <c r="H28" s="10">
        <v>1000</v>
      </c>
      <c r="I28" s="10">
        <v>50</v>
      </c>
      <c r="J28" s="24">
        <f t="shared" si="1"/>
        <v>133.33333333333331</v>
      </c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5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15000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12431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1720.0888888888887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19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90.530994152046773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C5D0-C8B8-4DB2-AEF5-B372BDB2E2B6}">
  <dimension ref="A1:K54"/>
  <sheetViews>
    <sheetView view="pageBreakPreview" topLeftCell="D1" zoomScaleNormal="100" zoomScaleSheetLayoutView="100" workbookViewId="0">
      <selection activeCell="I14" sqref="I1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36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37</v>
      </c>
      <c r="C10" s="10" t="s">
        <v>38</v>
      </c>
      <c r="D10" s="10" t="s">
        <v>29</v>
      </c>
      <c r="E10" s="10">
        <v>8</v>
      </c>
      <c r="F10" s="10">
        <v>2800</v>
      </c>
      <c r="G10" s="10">
        <f>SUM(H10+I10)</f>
        <v>1838</v>
      </c>
      <c r="H10" s="10">
        <v>1820</v>
      </c>
      <c r="I10" s="10">
        <v>18</v>
      </c>
      <c r="J10" s="24">
        <f>SUM(H10/F10*100)</f>
        <v>65</v>
      </c>
      <c r="K10" s="25"/>
    </row>
    <row r="11" spans="1:11" ht="21.95" customHeight="1" x14ac:dyDescent="0.25">
      <c r="A11" s="27">
        <v>45002</v>
      </c>
      <c r="B11" s="10" t="s">
        <v>37</v>
      </c>
      <c r="C11" s="10" t="s">
        <v>38</v>
      </c>
      <c r="D11" s="10" t="s">
        <v>29</v>
      </c>
      <c r="E11" s="10">
        <v>8</v>
      </c>
      <c r="F11" s="10">
        <v>2800</v>
      </c>
      <c r="G11" s="10">
        <f>SUM(H11+I11)</f>
        <v>1692</v>
      </c>
      <c r="H11" s="10">
        <v>1680</v>
      </c>
      <c r="I11" s="10">
        <v>12</v>
      </c>
      <c r="J11" s="24">
        <f>SUM(H11/F11*100)</f>
        <v>60</v>
      </c>
      <c r="K11" s="25"/>
    </row>
    <row r="12" spans="1:11" ht="21.95" customHeight="1" x14ac:dyDescent="0.25">
      <c r="A12" s="27">
        <v>45005</v>
      </c>
      <c r="B12" s="10" t="s">
        <v>37</v>
      </c>
      <c r="C12" s="10" t="s">
        <v>38</v>
      </c>
      <c r="D12" s="10" t="s">
        <v>29</v>
      </c>
      <c r="E12" s="10">
        <v>8</v>
      </c>
      <c r="F12" s="10">
        <v>2800</v>
      </c>
      <c r="G12" s="10">
        <f>SUM(H12+I12)</f>
        <v>1695</v>
      </c>
      <c r="H12" s="10">
        <v>1680</v>
      </c>
      <c r="I12" s="10">
        <v>15</v>
      </c>
      <c r="J12" s="24">
        <f>SUM(H12/F12*100)</f>
        <v>60</v>
      </c>
      <c r="K12" s="25"/>
    </row>
    <row r="13" spans="1:11" ht="21.95" customHeight="1" x14ac:dyDescent="0.25">
      <c r="A13" s="27">
        <v>45006</v>
      </c>
      <c r="B13" s="10" t="s">
        <v>37</v>
      </c>
      <c r="C13" s="10" t="s">
        <v>38</v>
      </c>
      <c r="D13" s="10" t="s">
        <v>29</v>
      </c>
      <c r="E13" s="10">
        <v>8</v>
      </c>
      <c r="F13" s="10">
        <v>2800</v>
      </c>
      <c r="G13" s="10">
        <f>SUM(H13+I13)</f>
        <v>1704</v>
      </c>
      <c r="H13" s="10">
        <v>1680</v>
      </c>
      <c r="I13" s="10">
        <v>24</v>
      </c>
      <c r="J13" s="24">
        <f>SUM(H13/F13*100)</f>
        <v>60</v>
      </c>
      <c r="K13" s="25"/>
    </row>
    <row r="14" spans="1:11" ht="21.95" customHeight="1" x14ac:dyDescent="0.25">
      <c r="A14" s="27">
        <v>45008</v>
      </c>
      <c r="B14" s="10" t="s">
        <v>37</v>
      </c>
      <c r="C14" s="10" t="s">
        <v>38</v>
      </c>
      <c r="D14" s="10" t="s">
        <v>29</v>
      </c>
      <c r="E14" s="10">
        <v>8</v>
      </c>
      <c r="F14" s="10">
        <v>2800</v>
      </c>
      <c r="G14" s="10">
        <f>SUM(H14+I14)</f>
        <v>1844</v>
      </c>
      <c r="H14" s="10">
        <v>1820</v>
      </c>
      <c r="I14" s="10">
        <v>24</v>
      </c>
      <c r="J14" s="24">
        <f>SUM(H14/F14*100)</f>
        <v>65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14000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8680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310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62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CF3-FBBE-4E05-80CE-6138E38EA57D}">
  <dimension ref="A1:K55"/>
  <sheetViews>
    <sheetView view="pageBreakPreview" topLeftCell="D1" zoomScaleNormal="100" zoomScaleSheetLayoutView="100" workbookViewId="0">
      <selection activeCell="I14" sqref="I1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6" t="s">
        <v>111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28</v>
      </c>
      <c r="C10" s="10">
        <v>22500</v>
      </c>
      <c r="D10" s="10" t="s">
        <v>99</v>
      </c>
      <c r="E10" s="10">
        <v>8</v>
      </c>
      <c r="F10" s="10">
        <v>5000</v>
      </c>
      <c r="G10" s="10">
        <f>SUM(H10+I10)</f>
        <v>5340</v>
      </c>
      <c r="H10" s="10">
        <v>5000</v>
      </c>
      <c r="I10" s="10">
        <v>340</v>
      </c>
      <c r="J10" s="24">
        <f>SUM(H10/F10*100)</f>
        <v>100</v>
      </c>
      <c r="K10" s="25"/>
    </row>
    <row r="11" spans="1:11" ht="21.95" customHeight="1" x14ac:dyDescent="0.25">
      <c r="A11" s="27">
        <v>45002</v>
      </c>
      <c r="B11" s="10" t="s">
        <v>28</v>
      </c>
      <c r="C11" s="10">
        <v>22500</v>
      </c>
      <c r="D11" s="10" t="s">
        <v>99</v>
      </c>
      <c r="E11" s="10">
        <v>8</v>
      </c>
      <c r="F11" s="10">
        <v>5000</v>
      </c>
      <c r="G11" s="10">
        <f>SUM(H11+I11)</f>
        <v>5403</v>
      </c>
      <c r="H11" s="10">
        <v>5000</v>
      </c>
      <c r="I11" s="10">
        <v>403</v>
      </c>
      <c r="J11" s="24">
        <f>SUM(H11/F11*100)</f>
        <v>100</v>
      </c>
      <c r="K11" s="25"/>
    </row>
    <row r="12" spans="1:11" ht="21.95" customHeight="1" x14ac:dyDescent="0.25">
      <c r="A12" s="27">
        <v>45005</v>
      </c>
      <c r="B12" s="10" t="s">
        <v>28</v>
      </c>
      <c r="C12" s="10">
        <v>22500</v>
      </c>
      <c r="D12" s="10" t="s">
        <v>99</v>
      </c>
      <c r="E12" s="10">
        <v>8</v>
      </c>
      <c r="F12" s="10">
        <v>5000</v>
      </c>
      <c r="G12" s="10">
        <f>SUM(H12+I12)</f>
        <v>4839</v>
      </c>
      <c r="H12" s="10">
        <v>4500</v>
      </c>
      <c r="I12" s="10">
        <v>339</v>
      </c>
      <c r="J12" s="24">
        <f>SUM(H12/F12*100)</f>
        <v>90</v>
      </c>
      <c r="K12" s="25"/>
    </row>
    <row r="13" spans="1:11" ht="21.95" customHeight="1" x14ac:dyDescent="0.25">
      <c r="A13" s="27">
        <v>45006</v>
      </c>
      <c r="B13" s="10" t="s">
        <v>28</v>
      </c>
      <c r="C13" s="10">
        <v>22500</v>
      </c>
      <c r="D13" s="10" t="s">
        <v>99</v>
      </c>
      <c r="E13" s="10">
        <v>8</v>
      </c>
      <c r="F13" s="10">
        <v>5000</v>
      </c>
      <c r="G13" s="10">
        <f>SUM(H13+I13)</f>
        <v>5369</v>
      </c>
      <c r="H13" s="10">
        <v>5000</v>
      </c>
      <c r="I13" s="10">
        <v>369</v>
      </c>
      <c r="J13" s="24">
        <f>SUM(H13/F13*100)</f>
        <v>100</v>
      </c>
      <c r="K13" s="25"/>
    </row>
    <row r="14" spans="1:11" ht="21.95" customHeight="1" x14ac:dyDescent="0.25">
      <c r="A14" s="9" t="s">
        <v>143</v>
      </c>
      <c r="B14" s="10" t="s">
        <v>28</v>
      </c>
      <c r="C14" s="10">
        <v>22500</v>
      </c>
      <c r="D14" s="10" t="s">
        <v>99</v>
      </c>
      <c r="E14" s="10">
        <v>8</v>
      </c>
      <c r="F14" s="10">
        <v>5000</v>
      </c>
      <c r="G14" s="10">
        <f>SUM(H14+I14)</f>
        <v>4216</v>
      </c>
      <c r="H14" s="10">
        <v>4000</v>
      </c>
      <c r="I14" s="10">
        <v>216</v>
      </c>
      <c r="J14" s="24">
        <f>SUM(H14/F14*100)</f>
        <v>80</v>
      </c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4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25000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23500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470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5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94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A62B-93C5-48FB-A1B7-76830C985969}">
  <dimension ref="A1:K55"/>
  <sheetViews>
    <sheetView view="pageBreakPreview" topLeftCell="C15" zoomScaleNormal="100" zoomScaleSheetLayoutView="100" workbookViewId="0">
      <selection activeCell="C24" sqref="C2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6" t="s">
        <v>112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48</v>
      </c>
      <c r="C10" s="10">
        <v>8825633600</v>
      </c>
      <c r="D10" s="10" t="s">
        <v>99</v>
      </c>
      <c r="E10" s="10">
        <v>5</v>
      </c>
      <c r="F10" s="10">
        <v>1875</v>
      </c>
      <c r="G10" s="10">
        <f t="shared" ref="G10:G24" si="0">SUM(H10+I10)</f>
        <v>1092</v>
      </c>
      <c r="H10" s="10">
        <v>1000</v>
      </c>
      <c r="I10" s="10">
        <v>92</v>
      </c>
      <c r="J10" s="24">
        <f t="shared" ref="J10:J15" si="1">SUM(H10/F10*100)</f>
        <v>53.333333333333336</v>
      </c>
      <c r="K10" s="25"/>
    </row>
    <row r="11" spans="1:11" ht="21.95" customHeight="1" x14ac:dyDescent="0.25">
      <c r="A11" s="9"/>
      <c r="B11" s="10" t="s">
        <v>39</v>
      </c>
      <c r="C11" s="10">
        <v>39009</v>
      </c>
      <c r="D11" s="10" t="s">
        <v>99</v>
      </c>
      <c r="E11" s="10">
        <v>2</v>
      </c>
      <c r="F11" s="10">
        <v>750</v>
      </c>
      <c r="G11" s="10">
        <f t="shared" si="0"/>
        <v>717</v>
      </c>
      <c r="H11" s="10">
        <v>700</v>
      </c>
      <c r="I11" s="10">
        <v>17</v>
      </c>
      <c r="J11" s="24">
        <f t="shared" si="1"/>
        <v>93.333333333333329</v>
      </c>
      <c r="K11" s="25"/>
    </row>
    <row r="12" spans="1:11" ht="21.95" customHeight="1" x14ac:dyDescent="0.25">
      <c r="A12" s="9"/>
      <c r="B12" s="10" t="s">
        <v>113</v>
      </c>
      <c r="C12" s="10" t="s">
        <v>83</v>
      </c>
      <c r="D12" s="10" t="s">
        <v>99</v>
      </c>
      <c r="E12" s="10">
        <v>1</v>
      </c>
      <c r="F12" s="10">
        <v>375</v>
      </c>
      <c r="G12" s="10">
        <f t="shared" si="0"/>
        <v>132</v>
      </c>
      <c r="H12" s="10">
        <v>50</v>
      </c>
      <c r="I12" s="10">
        <v>82</v>
      </c>
      <c r="J12" s="24">
        <f t="shared" si="1"/>
        <v>13.333333333333334</v>
      </c>
      <c r="K12" s="25"/>
    </row>
    <row r="13" spans="1:11" ht="21.95" customHeight="1" x14ac:dyDescent="0.25">
      <c r="A13" s="27">
        <v>45002</v>
      </c>
      <c r="B13" s="10" t="s">
        <v>113</v>
      </c>
      <c r="C13" s="10" t="s">
        <v>83</v>
      </c>
      <c r="D13" s="10" t="s">
        <v>99</v>
      </c>
      <c r="E13" s="10">
        <v>2</v>
      </c>
      <c r="F13" s="10">
        <v>750</v>
      </c>
      <c r="G13" s="10">
        <f t="shared" si="0"/>
        <v>256</v>
      </c>
      <c r="H13" s="10">
        <v>250</v>
      </c>
      <c r="I13" s="10">
        <v>6</v>
      </c>
      <c r="J13" s="24">
        <f t="shared" si="1"/>
        <v>33.333333333333329</v>
      </c>
      <c r="K13" s="25"/>
    </row>
    <row r="14" spans="1:11" ht="21.95" customHeight="1" x14ac:dyDescent="0.25">
      <c r="A14" s="9"/>
      <c r="B14" s="10" t="s">
        <v>48</v>
      </c>
      <c r="C14" s="10">
        <v>8825633600</v>
      </c>
      <c r="D14" s="10" t="s">
        <v>99</v>
      </c>
      <c r="E14" s="10">
        <v>3</v>
      </c>
      <c r="F14" s="10">
        <v>1125</v>
      </c>
      <c r="G14" s="10">
        <f t="shared" si="0"/>
        <v>879</v>
      </c>
      <c r="H14" s="10">
        <v>856</v>
      </c>
      <c r="I14" s="10">
        <v>23</v>
      </c>
      <c r="J14" s="24">
        <f t="shared" si="1"/>
        <v>76.088888888888889</v>
      </c>
      <c r="K14" s="25"/>
    </row>
    <row r="15" spans="1:11" ht="21.95" customHeight="1" x14ac:dyDescent="0.25">
      <c r="A15" s="9"/>
      <c r="B15" s="10" t="s">
        <v>39</v>
      </c>
      <c r="C15" s="10">
        <v>39009</v>
      </c>
      <c r="D15" s="10" t="s">
        <v>99</v>
      </c>
      <c r="E15" s="10">
        <v>3</v>
      </c>
      <c r="F15" s="10">
        <v>1125</v>
      </c>
      <c r="G15" s="10">
        <f t="shared" si="0"/>
        <v>1030</v>
      </c>
      <c r="H15" s="10">
        <v>1000</v>
      </c>
      <c r="I15" s="10">
        <v>30</v>
      </c>
      <c r="J15" s="24">
        <f t="shared" si="1"/>
        <v>88.888888888888886</v>
      </c>
      <c r="K15" s="25"/>
    </row>
    <row r="16" spans="1:11" ht="21.95" customHeight="1" x14ac:dyDescent="0.25">
      <c r="A16" s="27">
        <v>45005</v>
      </c>
      <c r="B16" s="10" t="s">
        <v>39</v>
      </c>
      <c r="C16" s="10">
        <v>39009</v>
      </c>
      <c r="D16" s="10" t="s">
        <v>99</v>
      </c>
      <c r="E16" s="10">
        <v>3</v>
      </c>
      <c r="F16" s="10">
        <v>1125</v>
      </c>
      <c r="G16" s="10">
        <f t="shared" si="0"/>
        <v>1112</v>
      </c>
      <c r="H16" s="10">
        <v>1100</v>
      </c>
      <c r="I16" s="10">
        <v>12</v>
      </c>
      <c r="J16" s="24">
        <f t="shared" ref="J16:J24" si="2">SUM(H16/F16*100)</f>
        <v>97.777777777777771</v>
      </c>
      <c r="K16" s="25"/>
    </row>
    <row r="17" spans="1:11" ht="21.95" customHeight="1" x14ac:dyDescent="0.25">
      <c r="A17" s="9"/>
      <c r="B17" s="10" t="s">
        <v>113</v>
      </c>
      <c r="C17" s="10" t="s">
        <v>83</v>
      </c>
      <c r="D17" s="10" t="s">
        <v>99</v>
      </c>
      <c r="E17" s="10">
        <v>2</v>
      </c>
      <c r="F17" s="10">
        <v>750</v>
      </c>
      <c r="G17" s="10">
        <f t="shared" si="0"/>
        <v>188</v>
      </c>
      <c r="H17" s="10">
        <v>150</v>
      </c>
      <c r="I17" s="10">
        <v>38</v>
      </c>
      <c r="J17" s="24">
        <f t="shared" si="2"/>
        <v>20</v>
      </c>
      <c r="K17" s="25"/>
    </row>
    <row r="18" spans="1:11" ht="21.95" customHeight="1" x14ac:dyDescent="0.25">
      <c r="A18" s="9"/>
      <c r="B18" s="10" t="s">
        <v>48</v>
      </c>
      <c r="C18" s="10">
        <v>8825633600</v>
      </c>
      <c r="D18" s="10" t="s">
        <v>99</v>
      </c>
      <c r="E18" s="10">
        <v>3</v>
      </c>
      <c r="F18" s="10">
        <v>1125</v>
      </c>
      <c r="G18" s="10">
        <f t="shared" si="0"/>
        <v>704</v>
      </c>
      <c r="H18" s="10">
        <v>700</v>
      </c>
      <c r="I18" s="10">
        <v>4</v>
      </c>
      <c r="J18" s="24">
        <f t="shared" si="2"/>
        <v>62.222222222222221</v>
      </c>
      <c r="K18" s="25"/>
    </row>
    <row r="19" spans="1:11" ht="21.95" customHeight="1" x14ac:dyDescent="0.25">
      <c r="A19" s="27">
        <v>45006</v>
      </c>
      <c r="B19" s="10" t="s">
        <v>39</v>
      </c>
      <c r="C19" s="10">
        <v>39009</v>
      </c>
      <c r="D19" s="10" t="s">
        <v>99</v>
      </c>
      <c r="E19" s="10">
        <v>3</v>
      </c>
      <c r="F19" s="10">
        <v>1125</v>
      </c>
      <c r="G19" s="10">
        <f t="shared" si="0"/>
        <v>1012</v>
      </c>
      <c r="H19" s="10">
        <v>1000</v>
      </c>
      <c r="I19" s="10">
        <v>12</v>
      </c>
      <c r="J19" s="24">
        <f t="shared" si="2"/>
        <v>88.888888888888886</v>
      </c>
      <c r="K19" s="25"/>
    </row>
    <row r="20" spans="1:11" ht="21.95" customHeight="1" x14ac:dyDescent="0.25">
      <c r="A20" s="9"/>
      <c r="B20" s="10" t="s">
        <v>113</v>
      </c>
      <c r="C20" s="10" t="s">
        <v>83</v>
      </c>
      <c r="D20" s="10" t="s">
        <v>99</v>
      </c>
      <c r="E20" s="10">
        <v>2</v>
      </c>
      <c r="F20" s="10">
        <v>750</v>
      </c>
      <c r="G20" s="10">
        <f t="shared" si="0"/>
        <v>110</v>
      </c>
      <c r="H20" s="10">
        <v>100</v>
      </c>
      <c r="I20" s="10">
        <v>10</v>
      </c>
      <c r="J20" s="24">
        <f t="shared" si="2"/>
        <v>13.333333333333334</v>
      </c>
      <c r="K20" s="25"/>
    </row>
    <row r="21" spans="1:11" ht="21.95" customHeight="1" x14ac:dyDescent="0.25">
      <c r="A21" s="9"/>
      <c r="B21" s="10" t="s">
        <v>48</v>
      </c>
      <c r="C21" s="10">
        <v>8825633600</v>
      </c>
      <c r="D21" s="10" t="s">
        <v>99</v>
      </c>
      <c r="E21" s="10">
        <v>3</v>
      </c>
      <c r="F21" s="10">
        <v>1125</v>
      </c>
      <c r="G21" s="10">
        <f t="shared" si="0"/>
        <v>1172</v>
      </c>
      <c r="H21" s="10">
        <v>1100</v>
      </c>
      <c r="I21" s="10">
        <v>72</v>
      </c>
      <c r="J21" s="24">
        <f t="shared" si="2"/>
        <v>97.777777777777771</v>
      </c>
      <c r="K21" s="25"/>
    </row>
    <row r="22" spans="1:11" ht="21.95" customHeight="1" x14ac:dyDescent="0.25">
      <c r="A22" s="27">
        <v>45008</v>
      </c>
      <c r="B22" s="10" t="s">
        <v>48</v>
      </c>
      <c r="C22" s="10">
        <v>8825633600</v>
      </c>
      <c r="D22" s="10" t="s">
        <v>99</v>
      </c>
      <c r="E22" s="10">
        <v>6</v>
      </c>
      <c r="F22" s="10">
        <v>2250</v>
      </c>
      <c r="G22" s="10">
        <f t="shared" si="0"/>
        <v>2026</v>
      </c>
      <c r="H22" s="10">
        <v>2000</v>
      </c>
      <c r="I22" s="10">
        <v>26</v>
      </c>
      <c r="J22" s="24">
        <f t="shared" si="2"/>
        <v>88.888888888888886</v>
      </c>
      <c r="K22" s="25"/>
    </row>
    <row r="23" spans="1:11" ht="21.95" customHeight="1" x14ac:dyDescent="0.25">
      <c r="A23" s="9"/>
      <c r="B23" s="10" t="s">
        <v>39</v>
      </c>
      <c r="C23" s="10">
        <v>39009</v>
      </c>
      <c r="D23" s="10" t="s">
        <v>99</v>
      </c>
      <c r="E23" s="10">
        <v>1</v>
      </c>
      <c r="F23" s="10">
        <v>375</v>
      </c>
      <c r="G23" s="10">
        <f t="shared" si="0"/>
        <v>517</v>
      </c>
      <c r="H23" s="10">
        <v>500</v>
      </c>
      <c r="I23" s="10">
        <v>17</v>
      </c>
      <c r="J23" s="24">
        <f t="shared" si="2"/>
        <v>133.33333333333331</v>
      </c>
      <c r="K23" s="25"/>
    </row>
    <row r="24" spans="1:11" ht="21.95" customHeight="1" x14ac:dyDescent="0.25">
      <c r="A24" s="9"/>
      <c r="B24" s="10" t="s">
        <v>113</v>
      </c>
      <c r="C24" s="10" t="s">
        <v>83</v>
      </c>
      <c r="D24" s="10" t="s">
        <v>99</v>
      </c>
      <c r="E24" s="10">
        <v>1</v>
      </c>
      <c r="F24" s="10">
        <v>375</v>
      </c>
      <c r="G24" s="10">
        <f t="shared" si="0"/>
        <v>165</v>
      </c>
      <c r="H24" s="10">
        <v>140</v>
      </c>
      <c r="I24" s="10">
        <v>25</v>
      </c>
      <c r="J24" s="24">
        <f t="shared" si="2"/>
        <v>37.333333333333336</v>
      </c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5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15000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10646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997.86666666666667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15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66.524444444444441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7A7B-B326-4760-9E1F-429003EF71BF}">
  <dimension ref="A1:K55"/>
  <sheetViews>
    <sheetView view="pageBreakPreview" topLeftCell="A6" zoomScaleNormal="100" zoomScaleSheetLayoutView="100" workbookViewId="0">
      <selection activeCell="B20" sqref="B20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6" t="s">
        <v>114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60</v>
      </c>
      <c r="C10" s="10" t="s">
        <v>115</v>
      </c>
      <c r="D10" s="10" t="s">
        <v>99</v>
      </c>
      <c r="E10" s="10">
        <v>6</v>
      </c>
      <c r="F10" s="10">
        <v>2250</v>
      </c>
      <c r="G10" s="10">
        <f t="shared" ref="G10:G19" si="0">SUM(H10+I10)</f>
        <v>1133</v>
      </c>
      <c r="H10" s="10">
        <v>1100</v>
      </c>
      <c r="I10" s="10">
        <v>33</v>
      </c>
      <c r="J10" s="24">
        <f t="shared" ref="J10:J19" si="1">SUM(H10/F10*100)</f>
        <v>48.888888888888886</v>
      </c>
      <c r="K10" s="25"/>
    </row>
    <row r="11" spans="1:11" ht="21.95" customHeight="1" x14ac:dyDescent="0.25">
      <c r="A11" s="9"/>
      <c r="B11" s="10" t="s">
        <v>105</v>
      </c>
      <c r="C11" s="33" t="s">
        <v>106</v>
      </c>
      <c r="D11" s="10" t="s">
        <v>99</v>
      </c>
      <c r="E11" s="10">
        <v>1</v>
      </c>
      <c r="F11" s="10">
        <v>375</v>
      </c>
      <c r="G11" s="10">
        <f t="shared" si="0"/>
        <v>110</v>
      </c>
      <c r="H11" s="10">
        <v>100</v>
      </c>
      <c r="I11" s="10">
        <v>10</v>
      </c>
      <c r="J11" s="24">
        <f t="shared" si="1"/>
        <v>26.666666666666668</v>
      </c>
      <c r="K11" s="25"/>
    </row>
    <row r="12" spans="1:11" ht="21.95" customHeight="1" x14ac:dyDescent="0.25">
      <c r="A12" s="9"/>
      <c r="B12" s="10" t="s">
        <v>45</v>
      </c>
      <c r="C12" s="10" t="s">
        <v>46</v>
      </c>
      <c r="D12" s="10" t="s">
        <v>99</v>
      </c>
      <c r="E12" s="10">
        <v>1</v>
      </c>
      <c r="F12" s="10">
        <v>375</v>
      </c>
      <c r="G12" s="10">
        <f t="shared" si="0"/>
        <v>207</v>
      </c>
      <c r="H12" s="10">
        <v>200</v>
      </c>
      <c r="I12" s="10">
        <v>7</v>
      </c>
      <c r="J12" s="24">
        <f t="shared" si="1"/>
        <v>53.333333333333336</v>
      </c>
      <c r="K12" s="25"/>
    </row>
    <row r="13" spans="1:11" ht="21.95" customHeight="1" x14ac:dyDescent="0.25">
      <c r="A13" s="27">
        <v>45002</v>
      </c>
      <c r="B13" s="10" t="s">
        <v>60</v>
      </c>
      <c r="C13" s="10" t="s">
        <v>115</v>
      </c>
      <c r="D13" s="10" t="s">
        <v>99</v>
      </c>
      <c r="E13" s="10">
        <v>4</v>
      </c>
      <c r="F13" s="10">
        <v>1500</v>
      </c>
      <c r="G13" s="10">
        <f t="shared" si="0"/>
        <v>820</v>
      </c>
      <c r="H13" s="10">
        <v>800</v>
      </c>
      <c r="I13" s="10">
        <v>20</v>
      </c>
      <c r="J13" s="24">
        <f t="shared" si="1"/>
        <v>53.333333333333336</v>
      </c>
      <c r="K13" s="25"/>
    </row>
    <row r="14" spans="1:11" ht="21.95" customHeight="1" x14ac:dyDescent="0.25">
      <c r="A14" s="9"/>
      <c r="B14" s="10" t="s">
        <v>46</v>
      </c>
      <c r="C14" s="10" t="s">
        <v>45</v>
      </c>
      <c r="D14" s="10" t="s">
        <v>99</v>
      </c>
      <c r="E14" s="10">
        <v>4</v>
      </c>
      <c r="F14" s="10">
        <v>1500</v>
      </c>
      <c r="G14" s="10">
        <f t="shared" si="0"/>
        <v>627</v>
      </c>
      <c r="H14" s="10">
        <v>600</v>
      </c>
      <c r="I14" s="10">
        <v>27</v>
      </c>
      <c r="J14" s="24">
        <f t="shared" si="1"/>
        <v>40</v>
      </c>
      <c r="K14" s="25"/>
    </row>
    <row r="15" spans="1:11" ht="21.95" customHeight="1" x14ac:dyDescent="0.25">
      <c r="A15" s="27">
        <v>45005</v>
      </c>
      <c r="B15" s="10" t="s">
        <v>60</v>
      </c>
      <c r="C15" s="10" t="s">
        <v>115</v>
      </c>
      <c r="D15" s="10" t="s">
        <v>99</v>
      </c>
      <c r="E15" s="10">
        <v>4</v>
      </c>
      <c r="F15" s="10">
        <v>1500</v>
      </c>
      <c r="G15" s="10">
        <f t="shared" si="0"/>
        <v>1080</v>
      </c>
      <c r="H15" s="10">
        <v>1000</v>
      </c>
      <c r="I15" s="10">
        <v>80</v>
      </c>
      <c r="J15" s="24">
        <f t="shared" si="1"/>
        <v>66.666666666666657</v>
      </c>
      <c r="K15" s="25"/>
    </row>
    <row r="16" spans="1:11" ht="21.95" customHeight="1" x14ac:dyDescent="0.25">
      <c r="A16" s="9"/>
      <c r="B16" s="10" t="s">
        <v>46</v>
      </c>
      <c r="C16" s="10" t="s">
        <v>45</v>
      </c>
      <c r="D16" s="10" t="s">
        <v>99</v>
      </c>
      <c r="E16" s="10">
        <v>4</v>
      </c>
      <c r="F16" s="10">
        <v>1500</v>
      </c>
      <c r="G16" s="10">
        <f t="shared" si="0"/>
        <v>1027</v>
      </c>
      <c r="H16" s="10">
        <v>1000</v>
      </c>
      <c r="I16" s="10">
        <v>27</v>
      </c>
      <c r="J16" s="24">
        <f t="shared" si="1"/>
        <v>66.666666666666657</v>
      </c>
      <c r="K16" s="25"/>
    </row>
    <row r="17" spans="1:11" ht="21.95" customHeight="1" x14ac:dyDescent="0.25">
      <c r="A17" s="27">
        <v>45006</v>
      </c>
      <c r="B17" s="10" t="s">
        <v>60</v>
      </c>
      <c r="C17" s="10" t="s">
        <v>115</v>
      </c>
      <c r="D17" s="10" t="s">
        <v>99</v>
      </c>
      <c r="E17" s="10">
        <v>4</v>
      </c>
      <c r="F17" s="10">
        <v>1500</v>
      </c>
      <c r="G17" s="10">
        <f t="shared" si="0"/>
        <v>786</v>
      </c>
      <c r="H17" s="10">
        <v>765</v>
      </c>
      <c r="I17" s="10">
        <v>21</v>
      </c>
      <c r="J17" s="24">
        <f t="shared" si="1"/>
        <v>51</v>
      </c>
      <c r="K17" s="25"/>
    </row>
    <row r="18" spans="1:11" ht="21.95" customHeight="1" x14ac:dyDescent="0.25">
      <c r="A18" s="9"/>
      <c r="B18" s="10" t="s">
        <v>45</v>
      </c>
      <c r="C18" s="10" t="s">
        <v>46</v>
      </c>
      <c r="D18" s="10" t="s">
        <v>99</v>
      </c>
      <c r="E18" s="10">
        <v>4</v>
      </c>
      <c r="F18" s="10">
        <v>1500</v>
      </c>
      <c r="G18" s="10">
        <f t="shared" si="0"/>
        <v>761</v>
      </c>
      <c r="H18" s="10">
        <v>749</v>
      </c>
      <c r="I18" s="10">
        <v>12</v>
      </c>
      <c r="J18" s="24">
        <f t="shared" si="1"/>
        <v>49.933333333333337</v>
      </c>
      <c r="K18" s="25"/>
    </row>
    <row r="19" spans="1:11" ht="21.95" customHeight="1" x14ac:dyDescent="0.25">
      <c r="A19" s="27">
        <v>45008</v>
      </c>
      <c r="B19" s="10" t="s">
        <v>60</v>
      </c>
      <c r="C19" s="10" t="s">
        <v>115</v>
      </c>
      <c r="D19" s="10" t="s">
        <v>99</v>
      </c>
      <c r="E19" s="10">
        <v>4</v>
      </c>
      <c r="F19" s="10">
        <v>1500</v>
      </c>
      <c r="G19" s="10">
        <f t="shared" si="0"/>
        <v>1522</v>
      </c>
      <c r="H19" s="10">
        <v>1500</v>
      </c>
      <c r="I19" s="10">
        <v>22</v>
      </c>
      <c r="J19" s="24">
        <f t="shared" si="1"/>
        <v>100</v>
      </c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5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13500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7814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556.48888888888882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10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55.648888888888884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D596-C567-4D7D-B178-3C3A3638437F}">
  <dimension ref="A1:K55"/>
  <sheetViews>
    <sheetView view="pageBreakPreview" topLeftCell="A39" zoomScaleNormal="100" zoomScaleSheetLayoutView="100" workbookViewId="0">
      <selection activeCell="B46" sqref="B46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6" t="s">
        <v>116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45</v>
      </c>
      <c r="C10" s="10" t="s">
        <v>46</v>
      </c>
      <c r="D10" s="10" t="s">
        <v>99</v>
      </c>
      <c r="E10" s="10">
        <v>6</v>
      </c>
      <c r="F10" s="10">
        <v>2250</v>
      </c>
      <c r="G10" s="10">
        <f t="shared" ref="G10:G20" si="0">SUM(H10+I10)</f>
        <v>666</v>
      </c>
      <c r="H10" s="10">
        <v>660</v>
      </c>
      <c r="I10" s="10">
        <v>6</v>
      </c>
      <c r="J10" s="24">
        <f t="shared" ref="J10:J20" si="1">SUM(H10/F10*100)</f>
        <v>29.333333333333332</v>
      </c>
      <c r="K10" s="25"/>
    </row>
    <row r="11" spans="1:11" ht="21.95" customHeight="1" x14ac:dyDescent="0.25">
      <c r="A11" s="9"/>
      <c r="B11" s="10" t="s">
        <v>54</v>
      </c>
      <c r="C11" s="10" t="s">
        <v>55</v>
      </c>
      <c r="D11" s="10" t="s">
        <v>99</v>
      </c>
      <c r="E11" s="10">
        <v>1</v>
      </c>
      <c r="F11" s="10">
        <v>375</v>
      </c>
      <c r="G11" s="10">
        <f t="shared" si="0"/>
        <v>396</v>
      </c>
      <c r="H11" s="10">
        <v>390</v>
      </c>
      <c r="I11" s="10">
        <v>6</v>
      </c>
      <c r="J11" s="24">
        <f t="shared" si="1"/>
        <v>104</v>
      </c>
      <c r="K11" s="25"/>
    </row>
    <row r="12" spans="1:11" ht="21.95" customHeight="1" x14ac:dyDescent="0.25">
      <c r="A12" s="9"/>
      <c r="B12" s="10" t="s">
        <v>117</v>
      </c>
      <c r="C12" s="10">
        <v>86901</v>
      </c>
      <c r="D12" s="10" t="s">
        <v>99</v>
      </c>
      <c r="E12" s="10">
        <v>1</v>
      </c>
      <c r="F12" s="10">
        <v>375</v>
      </c>
      <c r="G12" s="10">
        <f t="shared" si="0"/>
        <v>110</v>
      </c>
      <c r="H12" s="10">
        <v>100</v>
      </c>
      <c r="I12" s="10">
        <v>10</v>
      </c>
      <c r="J12" s="24">
        <f t="shared" si="1"/>
        <v>26.666666666666668</v>
      </c>
      <c r="K12" s="25"/>
    </row>
    <row r="13" spans="1:11" ht="21.95" customHeight="1" x14ac:dyDescent="0.25">
      <c r="A13" s="27">
        <v>45002</v>
      </c>
      <c r="B13" s="10" t="s">
        <v>118</v>
      </c>
      <c r="C13" s="10">
        <v>1690</v>
      </c>
      <c r="D13" s="10" t="s">
        <v>99</v>
      </c>
      <c r="E13" s="10">
        <v>7</v>
      </c>
      <c r="F13" s="10">
        <v>2625</v>
      </c>
      <c r="G13" s="10">
        <f t="shared" si="0"/>
        <v>823</v>
      </c>
      <c r="H13" s="10">
        <v>740</v>
      </c>
      <c r="I13" s="10">
        <v>83</v>
      </c>
      <c r="J13" s="24">
        <f t="shared" si="1"/>
        <v>28.19047619047619</v>
      </c>
      <c r="K13" s="25"/>
    </row>
    <row r="14" spans="1:11" ht="21.95" customHeight="1" x14ac:dyDescent="0.25">
      <c r="A14" s="9"/>
      <c r="B14" s="10" t="s">
        <v>54</v>
      </c>
      <c r="C14" s="10" t="s">
        <v>55</v>
      </c>
      <c r="D14" s="10" t="s">
        <v>99</v>
      </c>
      <c r="E14" s="10">
        <v>1</v>
      </c>
      <c r="F14" s="10">
        <v>375</v>
      </c>
      <c r="G14" s="10">
        <f t="shared" si="0"/>
        <v>173</v>
      </c>
      <c r="H14" s="10">
        <v>100</v>
      </c>
      <c r="I14" s="10">
        <v>73</v>
      </c>
      <c r="J14" s="24">
        <f t="shared" si="1"/>
        <v>26.666666666666668</v>
      </c>
      <c r="K14" s="25"/>
    </row>
    <row r="15" spans="1:11" ht="21.95" customHeight="1" x14ac:dyDescent="0.25">
      <c r="A15" s="27">
        <v>45005</v>
      </c>
      <c r="B15" s="10" t="s">
        <v>54</v>
      </c>
      <c r="C15" s="10" t="s">
        <v>55</v>
      </c>
      <c r="D15" s="10" t="s">
        <v>99</v>
      </c>
      <c r="E15" s="10">
        <v>4</v>
      </c>
      <c r="F15" s="10">
        <v>1500</v>
      </c>
      <c r="G15" s="10">
        <f t="shared" si="0"/>
        <v>583</v>
      </c>
      <c r="H15" s="10">
        <v>562</v>
      </c>
      <c r="I15" s="10">
        <v>21</v>
      </c>
      <c r="J15" s="24">
        <f t="shared" si="1"/>
        <v>37.466666666666661</v>
      </c>
      <c r="K15" s="25"/>
    </row>
    <row r="16" spans="1:11" ht="21.95" customHeight="1" x14ac:dyDescent="0.25">
      <c r="A16" s="9"/>
      <c r="B16" s="10" t="s">
        <v>130</v>
      </c>
      <c r="C16" s="10">
        <v>332</v>
      </c>
      <c r="D16" s="10" t="s">
        <v>99</v>
      </c>
      <c r="E16" s="10">
        <v>4</v>
      </c>
      <c r="F16" s="10">
        <v>1500</v>
      </c>
      <c r="G16" s="10">
        <f t="shared" si="0"/>
        <v>449</v>
      </c>
      <c r="H16" s="10">
        <v>400</v>
      </c>
      <c r="I16" s="10">
        <v>49</v>
      </c>
      <c r="J16" s="24">
        <f t="shared" si="1"/>
        <v>26.666666666666668</v>
      </c>
      <c r="K16" s="25"/>
    </row>
    <row r="17" spans="1:11" ht="21.95" customHeight="1" x14ac:dyDescent="0.25">
      <c r="A17" s="27">
        <v>45006</v>
      </c>
      <c r="B17" s="10" t="s">
        <v>45</v>
      </c>
      <c r="C17" s="10" t="s">
        <v>46</v>
      </c>
      <c r="D17" s="10" t="s">
        <v>99</v>
      </c>
      <c r="E17" s="10">
        <v>1</v>
      </c>
      <c r="F17" s="10">
        <v>375</v>
      </c>
      <c r="G17" s="10">
        <f t="shared" si="0"/>
        <v>312</v>
      </c>
      <c r="H17" s="10">
        <v>300</v>
      </c>
      <c r="I17" s="10">
        <v>12</v>
      </c>
      <c r="J17" s="24">
        <f t="shared" si="1"/>
        <v>80</v>
      </c>
      <c r="K17" s="25"/>
    </row>
    <row r="18" spans="1:11" ht="21.95" customHeight="1" x14ac:dyDescent="0.25">
      <c r="A18" s="9"/>
      <c r="B18" s="10" t="s">
        <v>130</v>
      </c>
      <c r="C18" s="10">
        <v>332</v>
      </c>
      <c r="D18" s="10" t="s">
        <v>99</v>
      </c>
      <c r="E18" s="10">
        <v>7</v>
      </c>
      <c r="F18" s="10">
        <v>2625</v>
      </c>
      <c r="G18" s="10">
        <f t="shared" si="0"/>
        <v>1066</v>
      </c>
      <c r="H18" s="10">
        <v>1054</v>
      </c>
      <c r="I18" s="10">
        <v>12</v>
      </c>
      <c r="J18" s="24">
        <f t="shared" si="1"/>
        <v>40.152380952380952</v>
      </c>
      <c r="K18" s="25"/>
    </row>
    <row r="19" spans="1:11" ht="21.95" customHeight="1" x14ac:dyDescent="0.25">
      <c r="A19" s="27">
        <v>45008</v>
      </c>
      <c r="B19" s="10" t="s">
        <v>130</v>
      </c>
      <c r="C19" s="10">
        <v>332</v>
      </c>
      <c r="D19" s="10" t="s">
        <v>99</v>
      </c>
      <c r="E19" s="10">
        <v>3</v>
      </c>
      <c r="F19" s="10">
        <v>1125</v>
      </c>
      <c r="G19" s="10">
        <f t="shared" si="0"/>
        <v>1064</v>
      </c>
      <c r="H19" s="10">
        <v>1050</v>
      </c>
      <c r="I19" s="10">
        <v>14</v>
      </c>
      <c r="J19" s="24">
        <f t="shared" si="1"/>
        <v>93.333333333333329</v>
      </c>
      <c r="K19" s="25"/>
    </row>
    <row r="20" spans="1:11" ht="21.95" customHeight="1" x14ac:dyDescent="0.25">
      <c r="A20" s="9"/>
      <c r="B20" s="10" t="s">
        <v>142</v>
      </c>
      <c r="C20" s="10">
        <v>33004</v>
      </c>
      <c r="D20" s="10" t="s">
        <v>99</v>
      </c>
      <c r="E20" s="10">
        <v>1</v>
      </c>
      <c r="F20" s="10">
        <v>375</v>
      </c>
      <c r="G20" s="10">
        <f t="shared" si="0"/>
        <v>560</v>
      </c>
      <c r="H20" s="10">
        <v>500</v>
      </c>
      <c r="I20" s="10">
        <v>60</v>
      </c>
      <c r="J20" s="24">
        <f t="shared" si="1"/>
        <v>133.33333333333331</v>
      </c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5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13500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5856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625.80952380952385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11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56.891774891774894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0:B50"/>
    <mergeCell ref="A51:B51"/>
    <mergeCell ref="F51:H53"/>
    <mergeCell ref="I51:I53"/>
    <mergeCell ref="K51:K53"/>
    <mergeCell ref="A52:B52"/>
    <mergeCell ref="A53:B53"/>
    <mergeCell ref="J1:K1"/>
    <mergeCell ref="A4:K6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6E27-1C0F-47A2-9DF5-706C9519B2A1}">
  <dimension ref="A1:K55"/>
  <sheetViews>
    <sheetView view="pageBreakPreview" zoomScaleNormal="100" zoomScaleSheetLayoutView="100" workbookViewId="0">
      <selection activeCell="B11" sqref="B11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36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37</v>
      </c>
      <c r="C10" s="10" t="s">
        <v>38</v>
      </c>
      <c r="D10" s="10" t="s">
        <v>29</v>
      </c>
      <c r="E10" s="10">
        <v>8</v>
      </c>
      <c r="F10" s="10">
        <v>2800</v>
      </c>
      <c r="G10" s="10">
        <f>SUM(H10+I10)</f>
        <v>1828</v>
      </c>
      <c r="H10" s="10">
        <v>1820</v>
      </c>
      <c r="I10" s="10">
        <v>8</v>
      </c>
      <c r="J10" s="24">
        <f>SUM(H10/F10*100)</f>
        <v>65</v>
      </c>
      <c r="K10" s="25"/>
    </row>
    <row r="11" spans="1:11" ht="21.95" customHeight="1" x14ac:dyDescent="0.25">
      <c r="A11" s="27">
        <v>45002</v>
      </c>
      <c r="B11" s="10" t="s">
        <v>37</v>
      </c>
      <c r="C11" s="10" t="s">
        <v>38</v>
      </c>
      <c r="D11" s="10" t="s">
        <v>29</v>
      </c>
      <c r="E11" s="10">
        <v>8</v>
      </c>
      <c r="F11" s="10">
        <v>2800</v>
      </c>
      <c r="G11" s="10">
        <f>SUM(H11+I11)</f>
        <v>1609</v>
      </c>
      <c r="H11" s="10">
        <v>1600</v>
      </c>
      <c r="I11" s="10">
        <v>9</v>
      </c>
      <c r="J11" s="24">
        <f>SUM(H11/F11*100)</f>
        <v>57.142857142857139</v>
      </c>
      <c r="K11" s="25"/>
    </row>
    <row r="12" spans="1:11" ht="21.95" customHeight="1" x14ac:dyDescent="0.25">
      <c r="A12" s="27">
        <v>45005</v>
      </c>
      <c r="B12" s="10" t="s">
        <v>37</v>
      </c>
      <c r="C12" s="10" t="s">
        <v>38</v>
      </c>
      <c r="D12" s="10" t="s">
        <v>29</v>
      </c>
      <c r="E12" s="10">
        <v>8</v>
      </c>
      <c r="F12" s="10">
        <v>2800</v>
      </c>
      <c r="G12" s="10">
        <f>SUM(H12+I12)</f>
        <v>1688</v>
      </c>
      <c r="H12" s="10">
        <v>1680</v>
      </c>
      <c r="I12" s="10">
        <v>8</v>
      </c>
      <c r="J12" s="24">
        <f>SUM(H12/F12*100)</f>
        <v>60</v>
      </c>
      <c r="K12" s="25"/>
    </row>
    <row r="13" spans="1:11" ht="21.95" customHeight="1" x14ac:dyDescent="0.25">
      <c r="A13" s="27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22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8400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5100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182.14285714285714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3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60.714285714285715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0:B50"/>
    <mergeCell ref="A51:B51"/>
    <mergeCell ref="F51:H53"/>
    <mergeCell ref="I51:I53"/>
    <mergeCell ref="K51:K53"/>
    <mergeCell ref="A52:B52"/>
    <mergeCell ref="A53:B53"/>
    <mergeCell ref="J1:K1"/>
    <mergeCell ref="A4:K6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7E3F-365F-405A-9347-F8F438E9E2EC}">
  <dimension ref="A1:K54"/>
  <sheetViews>
    <sheetView view="pageBreakPreview" topLeftCell="D17" zoomScaleNormal="100" zoomScaleSheetLayoutView="100" workbookViewId="0">
      <selection activeCell="D26" sqref="D26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41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39</v>
      </c>
      <c r="C10" s="10">
        <v>39009</v>
      </c>
      <c r="D10" s="10" t="s">
        <v>29</v>
      </c>
      <c r="E10" s="10">
        <v>8</v>
      </c>
      <c r="F10" s="10">
        <v>760</v>
      </c>
      <c r="G10" s="10">
        <f>SUM(H10+I10)</f>
        <v>777</v>
      </c>
      <c r="H10" s="10">
        <v>760</v>
      </c>
      <c r="I10" s="10">
        <v>17</v>
      </c>
      <c r="J10" s="24">
        <f>SUM(H10/F10*100)</f>
        <v>100</v>
      </c>
      <c r="K10" s="25"/>
    </row>
    <row r="11" spans="1:11" ht="21.95" customHeight="1" x14ac:dyDescent="0.25">
      <c r="A11" s="27">
        <v>45002</v>
      </c>
      <c r="B11" s="10" t="s">
        <v>39</v>
      </c>
      <c r="C11" s="10">
        <v>39009</v>
      </c>
      <c r="D11" s="10" t="s">
        <v>29</v>
      </c>
      <c r="E11" s="10">
        <v>8</v>
      </c>
      <c r="F11" s="10">
        <v>760</v>
      </c>
      <c r="G11" s="10">
        <f>SUM(H11+I11)</f>
        <v>766</v>
      </c>
      <c r="H11" s="10">
        <v>760</v>
      </c>
      <c r="I11" s="10">
        <v>6</v>
      </c>
      <c r="J11" s="24">
        <f>SUM(H11/F11*100)</f>
        <v>100</v>
      </c>
      <c r="K11" s="25"/>
    </row>
    <row r="12" spans="1:11" ht="21.95" customHeight="1" x14ac:dyDescent="0.25">
      <c r="A12" s="27">
        <v>45005</v>
      </c>
      <c r="B12" s="10" t="s">
        <v>39</v>
      </c>
      <c r="C12" s="10">
        <v>39009</v>
      </c>
      <c r="D12" s="10" t="s">
        <v>29</v>
      </c>
      <c r="E12" s="10">
        <v>8</v>
      </c>
      <c r="F12" s="10">
        <v>760</v>
      </c>
      <c r="G12" s="10">
        <f>SUM(H12+I12)</f>
        <v>763</v>
      </c>
      <c r="H12" s="10">
        <v>760</v>
      </c>
      <c r="I12" s="10">
        <v>3</v>
      </c>
      <c r="J12" s="24">
        <f>SUM(H12/F12*100)</f>
        <v>100</v>
      </c>
      <c r="K12" s="25"/>
    </row>
    <row r="13" spans="1:11" ht="21.95" customHeight="1" x14ac:dyDescent="0.25">
      <c r="A13" s="27">
        <v>45006</v>
      </c>
      <c r="B13" s="10" t="s">
        <v>39</v>
      </c>
      <c r="C13" s="10">
        <v>39009</v>
      </c>
      <c r="D13" s="10" t="s">
        <v>29</v>
      </c>
      <c r="E13" s="10">
        <v>8</v>
      </c>
      <c r="F13" s="10">
        <v>760</v>
      </c>
      <c r="G13" s="10">
        <f>SUM(H13+I13)</f>
        <v>765</v>
      </c>
      <c r="H13" s="10">
        <v>760</v>
      </c>
      <c r="I13" s="10">
        <v>5</v>
      </c>
      <c r="J13" s="24">
        <f>SUM(H13/F13*100)</f>
        <v>100</v>
      </c>
      <c r="K13" s="25"/>
    </row>
    <row r="14" spans="1:11" ht="21.95" customHeight="1" x14ac:dyDescent="0.25">
      <c r="A14" s="27">
        <v>45008</v>
      </c>
      <c r="B14" s="10" t="s">
        <v>39</v>
      </c>
      <c r="C14" s="10">
        <v>39009</v>
      </c>
      <c r="D14" s="10" t="s">
        <v>29</v>
      </c>
      <c r="E14" s="10">
        <v>8</v>
      </c>
      <c r="F14" s="10">
        <v>760</v>
      </c>
      <c r="G14" s="10">
        <f>SUM(H14+I14)</f>
        <v>780</v>
      </c>
      <c r="H14" s="10">
        <v>760</v>
      </c>
      <c r="I14" s="10">
        <v>20</v>
      </c>
      <c r="J14" s="24">
        <f>SUM(H14/F14*100)</f>
        <v>100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7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3800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3800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500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100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88C6-4C66-43E0-A6A5-245719720C61}">
  <dimension ref="A1:K54"/>
  <sheetViews>
    <sheetView view="pageBreakPreview" topLeftCell="D7" zoomScaleNormal="100" zoomScaleSheetLayoutView="100" workbookViewId="0">
      <selection activeCell="G15" sqref="G15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40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42</v>
      </c>
      <c r="C10" s="10" t="s">
        <v>43</v>
      </c>
      <c r="D10" s="10" t="s">
        <v>29</v>
      </c>
      <c r="E10" s="10">
        <v>8</v>
      </c>
      <c r="F10" s="10">
        <v>400</v>
      </c>
      <c r="G10" s="10">
        <f>SUM(H10+I10)</f>
        <v>412</v>
      </c>
      <c r="H10" s="10">
        <v>400</v>
      </c>
      <c r="I10" s="10">
        <v>12</v>
      </c>
      <c r="J10" s="24">
        <f>SUM(H10/F10*100)</f>
        <v>100</v>
      </c>
      <c r="K10" s="25"/>
    </row>
    <row r="11" spans="1:11" ht="21.95" customHeight="1" x14ac:dyDescent="0.25">
      <c r="A11" s="27">
        <v>45002</v>
      </c>
      <c r="B11" s="10" t="s">
        <v>42</v>
      </c>
      <c r="C11" s="10" t="s">
        <v>43</v>
      </c>
      <c r="D11" s="10" t="s">
        <v>29</v>
      </c>
      <c r="E11" s="10">
        <v>8</v>
      </c>
      <c r="F11" s="10">
        <v>400</v>
      </c>
      <c r="G11" s="10">
        <f>SUM(H11+I11)</f>
        <v>329</v>
      </c>
      <c r="H11" s="10">
        <v>320</v>
      </c>
      <c r="I11" s="10">
        <v>9</v>
      </c>
      <c r="J11" s="24">
        <f>SUM(H11/F11*100)</f>
        <v>80</v>
      </c>
      <c r="K11" s="25"/>
    </row>
    <row r="12" spans="1:11" ht="21.95" customHeight="1" x14ac:dyDescent="0.25">
      <c r="A12" s="27">
        <v>45005</v>
      </c>
      <c r="B12" s="10" t="s">
        <v>130</v>
      </c>
      <c r="C12" s="10">
        <v>332</v>
      </c>
      <c r="D12" s="10" t="s">
        <v>29</v>
      </c>
      <c r="E12" s="10">
        <v>8</v>
      </c>
      <c r="F12" s="10">
        <v>800</v>
      </c>
      <c r="G12" s="10">
        <f>SUM(H12+I12)</f>
        <v>732</v>
      </c>
      <c r="H12" s="10">
        <v>720</v>
      </c>
      <c r="I12" s="10">
        <v>12</v>
      </c>
      <c r="J12" s="24">
        <f>SUM(H12/F12*100)</f>
        <v>90</v>
      </c>
      <c r="K12" s="25"/>
    </row>
    <row r="13" spans="1:11" ht="21.95" customHeight="1" x14ac:dyDescent="0.25">
      <c r="A13" s="27">
        <v>45006</v>
      </c>
      <c r="B13" s="10" t="s">
        <v>130</v>
      </c>
      <c r="C13" s="10">
        <v>332</v>
      </c>
      <c r="D13" s="10" t="s">
        <v>29</v>
      </c>
      <c r="E13" s="10">
        <v>8</v>
      </c>
      <c r="F13" s="10">
        <v>800</v>
      </c>
      <c r="G13" s="10">
        <f>SUM(H13+I13)</f>
        <v>766</v>
      </c>
      <c r="H13" s="10">
        <v>760</v>
      </c>
      <c r="I13" s="10">
        <v>6</v>
      </c>
      <c r="J13" s="24">
        <f>SUM(H13/F13*100)</f>
        <v>95</v>
      </c>
      <c r="K13" s="25"/>
    </row>
    <row r="14" spans="1:11" ht="21.95" customHeight="1" x14ac:dyDescent="0.25">
      <c r="A14" s="27">
        <v>45008</v>
      </c>
      <c r="B14" s="10" t="s">
        <v>130</v>
      </c>
      <c r="C14" s="10">
        <v>332</v>
      </c>
      <c r="D14" s="10" t="s">
        <v>29</v>
      </c>
      <c r="E14" s="10">
        <v>8</v>
      </c>
      <c r="F14" s="10">
        <v>800</v>
      </c>
      <c r="G14" s="10">
        <f>SUM(H14+I14)</f>
        <v>840</v>
      </c>
      <c r="H14" s="10">
        <v>800</v>
      </c>
      <c r="I14" s="10">
        <v>40</v>
      </c>
      <c r="J14" s="24">
        <f>SUM(H14/F14*100)</f>
        <v>100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3200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3000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465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93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3718-438C-4E33-91AF-747205381332}">
  <dimension ref="A1:K54"/>
  <sheetViews>
    <sheetView view="pageBreakPreview" topLeftCell="D4" zoomScaleNormal="100" zoomScaleSheetLayoutView="100" workbookViewId="0">
      <selection activeCell="I15" sqref="I15"/>
    </sheetView>
  </sheetViews>
  <sheetFormatPr defaultColWidth="9" defaultRowHeight="15.75" x14ac:dyDescent="0.25"/>
  <cols>
    <col min="1" max="1" width="10.375" customWidth="1"/>
    <col min="2" max="2" width="25.625" bestFit="1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44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45</v>
      </c>
      <c r="C10" s="10" t="s">
        <v>46</v>
      </c>
      <c r="D10" s="10" t="s">
        <v>29</v>
      </c>
      <c r="E10" s="10">
        <v>8</v>
      </c>
      <c r="F10" s="10">
        <v>912</v>
      </c>
      <c r="G10" s="10">
        <f>SUM(H10+I10)</f>
        <v>963</v>
      </c>
      <c r="H10" s="10">
        <v>912</v>
      </c>
      <c r="I10" s="10">
        <v>51</v>
      </c>
      <c r="J10" s="24">
        <f>SUM(H10/F10*100)</f>
        <v>100</v>
      </c>
      <c r="K10" s="25"/>
    </row>
    <row r="11" spans="1:11" ht="21.95" customHeight="1" x14ac:dyDescent="0.25">
      <c r="A11" s="27">
        <v>45002</v>
      </c>
      <c r="B11" s="10" t="s">
        <v>123</v>
      </c>
      <c r="C11" s="10" t="s">
        <v>124</v>
      </c>
      <c r="D11" s="10" t="s">
        <v>29</v>
      </c>
      <c r="E11" s="10">
        <v>8</v>
      </c>
      <c r="F11" s="10">
        <v>1656</v>
      </c>
      <c r="G11" s="10">
        <f>SUM(H11+I11)</f>
        <v>1035</v>
      </c>
      <c r="H11" s="10">
        <v>994</v>
      </c>
      <c r="I11" s="10">
        <v>41</v>
      </c>
      <c r="J11" s="24">
        <f>SUM(H11/F11*100)</f>
        <v>60.024154589371982</v>
      </c>
      <c r="K11" s="25"/>
    </row>
    <row r="12" spans="1:11" ht="21.95" customHeight="1" x14ac:dyDescent="0.25">
      <c r="A12" s="27">
        <v>45005</v>
      </c>
      <c r="B12" s="10" t="s">
        <v>45</v>
      </c>
      <c r="C12" s="10" t="s">
        <v>46</v>
      </c>
      <c r="D12" s="10" t="s">
        <v>29</v>
      </c>
      <c r="E12" s="10">
        <v>8</v>
      </c>
      <c r="F12" s="10">
        <v>912</v>
      </c>
      <c r="G12" s="10">
        <f>SUM(H12+I12)</f>
        <v>976</v>
      </c>
      <c r="H12" s="10">
        <v>912</v>
      </c>
      <c r="I12" s="10">
        <v>64</v>
      </c>
      <c r="J12" s="24">
        <f>SUM(H12/F12*100)</f>
        <v>100</v>
      </c>
      <c r="K12" s="25"/>
    </row>
    <row r="13" spans="1:11" ht="21.95" customHeight="1" x14ac:dyDescent="0.25">
      <c r="A13" s="27">
        <v>45006</v>
      </c>
      <c r="B13" s="10" t="s">
        <v>45</v>
      </c>
      <c r="C13" s="10" t="s">
        <v>46</v>
      </c>
      <c r="D13" s="10" t="s">
        <v>29</v>
      </c>
      <c r="E13" s="10">
        <v>8</v>
      </c>
      <c r="F13" s="10">
        <v>912</v>
      </c>
      <c r="G13" s="10">
        <f>SUM(H13+I13)</f>
        <v>933</v>
      </c>
      <c r="H13" s="10">
        <v>912</v>
      </c>
      <c r="I13" s="10">
        <v>21</v>
      </c>
      <c r="J13" s="24">
        <f>SUM(H13/F13*100)</f>
        <v>100</v>
      </c>
      <c r="K13" s="25"/>
    </row>
    <row r="14" spans="1:11" ht="21.95" customHeight="1" x14ac:dyDescent="0.25">
      <c r="A14" s="27">
        <v>45008</v>
      </c>
      <c r="B14" s="10" t="s">
        <v>45</v>
      </c>
      <c r="C14" s="10" t="s">
        <v>46</v>
      </c>
      <c r="D14" s="10" t="s">
        <v>29</v>
      </c>
      <c r="E14" s="10">
        <v>8</v>
      </c>
      <c r="F14" s="10">
        <v>912</v>
      </c>
      <c r="G14" s="10">
        <f>SUM(H14+I14)</f>
        <v>969</v>
      </c>
      <c r="H14" s="10">
        <v>912</v>
      </c>
      <c r="I14" s="10">
        <v>57</v>
      </c>
      <c r="J14" s="24">
        <f>SUM(H14/F14*100)</f>
        <v>100</v>
      </c>
      <c r="K14" s="25"/>
    </row>
    <row r="15" spans="1:11" ht="21.95" customHeight="1" x14ac:dyDescent="0.25">
      <c r="A15" s="27">
        <v>45009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>
        <v>45012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45013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45014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45015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45016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45019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45020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45021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45022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45023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>
        <v>45026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45027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45028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45029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45030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" customHeight="1" x14ac:dyDescent="0.25">
      <c r="A47" s="45" t="s">
        <v>35</v>
      </c>
      <c r="B47" s="46"/>
      <c r="C47" s="13">
        <f>COUNT(A10:A46)</f>
        <v>21</v>
      </c>
      <c r="E47" s="36" t="s">
        <v>18</v>
      </c>
      <c r="F47" s="36"/>
      <c r="G47" s="37"/>
      <c r="H47" s="37"/>
      <c r="I47" s="37"/>
      <c r="J47" s="37"/>
      <c r="K47" s="37"/>
    </row>
    <row r="48" spans="1:11" ht="21" customHeight="1" x14ac:dyDescent="0.25">
      <c r="A48" s="47" t="s">
        <v>34</v>
      </c>
      <c r="B48" s="48"/>
      <c r="C48" s="13">
        <f>SUM(F10:F46)</f>
        <v>5304</v>
      </c>
      <c r="F48" s="38"/>
      <c r="G48" s="38"/>
      <c r="H48" s="38"/>
      <c r="I48" s="4"/>
      <c r="J48" s="4"/>
      <c r="K48" s="21"/>
    </row>
    <row r="49" spans="1:11" ht="21" customHeight="1" x14ac:dyDescent="0.25">
      <c r="A49" s="47" t="s">
        <v>33</v>
      </c>
      <c r="B49" s="48"/>
      <c r="C49" s="13">
        <f>SUM(H10:H46)</f>
        <v>4642</v>
      </c>
      <c r="F49" s="4"/>
      <c r="G49" s="4"/>
      <c r="H49" s="4"/>
      <c r="I49" s="4"/>
      <c r="J49" s="4"/>
      <c r="K49" s="21"/>
    </row>
    <row r="50" spans="1:11" x14ac:dyDescent="0.25">
      <c r="A50" s="49" t="s">
        <v>32</v>
      </c>
      <c r="B50" s="50"/>
      <c r="C50" s="31">
        <f>SUM(J10:J46)</f>
        <v>460.02415458937196</v>
      </c>
      <c r="F50" s="38"/>
      <c r="G50" s="38"/>
      <c r="H50" s="38"/>
      <c r="I50" s="38"/>
      <c r="J50" s="4"/>
      <c r="K50" s="39"/>
    </row>
    <row r="51" spans="1:11" x14ac:dyDescent="0.25">
      <c r="A51" s="51" t="s">
        <v>31</v>
      </c>
      <c r="B51" s="52"/>
      <c r="C51" s="13">
        <f>COUNTA(B10:B46)</f>
        <v>5</v>
      </c>
      <c r="F51" s="38"/>
      <c r="G51" s="38"/>
      <c r="H51" s="38"/>
      <c r="I51" s="38"/>
      <c r="J51" s="4"/>
      <c r="K51" s="39"/>
    </row>
    <row r="52" spans="1:11" x14ac:dyDescent="0.25">
      <c r="A52" s="51" t="s">
        <v>30</v>
      </c>
      <c r="B52" s="52"/>
      <c r="C52" s="31">
        <f>C50/C51</f>
        <v>92.004830917874386</v>
      </c>
      <c r="F52" s="38"/>
      <c r="G52" s="38"/>
      <c r="H52" s="38"/>
      <c r="I52" s="38"/>
      <c r="J52" s="4"/>
      <c r="K52" s="39"/>
    </row>
    <row r="53" spans="1:11" ht="16.5" thickBot="1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26"/>
    </row>
    <row r="54" spans="1:11" ht="16.5" thickTop="1" x14ac:dyDescent="0.25"/>
  </sheetData>
  <mergeCells count="13">
    <mergeCell ref="A50:B50"/>
    <mergeCell ref="A51:B51"/>
    <mergeCell ref="A52:B52"/>
    <mergeCell ref="J1:K1"/>
    <mergeCell ref="A4:K6"/>
    <mergeCell ref="E47:K47"/>
    <mergeCell ref="F48:H48"/>
    <mergeCell ref="F50:H52"/>
    <mergeCell ref="I50:I52"/>
    <mergeCell ref="K50:K52"/>
    <mergeCell ref="A47:B47"/>
    <mergeCell ref="A48:B48"/>
    <mergeCell ref="A49:B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AB35-862F-4637-A5C5-E555151706CD}">
  <dimension ref="A1:K55"/>
  <sheetViews>
    <sheetView view="pageBreakPreview" topLeftCell="D1" zoomScaleNormal="100" zoomScaleSheetLayoutView="100" workbookViewId="0">
      <selection activeCell="H14" sqref="H1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47</v>
      </c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45001</v>
      </c>
      <c r="B10" s="10" t="s">
        <v>48</v>
      </c>
      <c r="C10" s="10">
        <v>8825633600</v>
      </c>
      <c r="D10" s="10" t="s">
        <v>29</v>
      </c>
      <c r="E10" s="10">
        <v>8</v>
      </c>
      <c r="F10" s="10">
        <v>784</v>
      </c>
      <c r="G10" s="10">
        <f>SUM(H10+I10)</f>
        <v>796</v>
      </c>
      <c r="H10" s="10">
        <v>784</v>
      </c>
      <c r="I10" s="10">
        <v>12</v>
      </c>
      <c r="J10" s="24">
        <f>SUM(H10/F10*100)</f>
        <v>100</v>
      </c>
      <c r="K10" s="25"/>
    </row>
    <row r="11" spans="1:11" ht="21.95" customHeight="1" x14ac:dyDescent="0.25">
      <c r="A11" s="27">
        <v>45002</v>
      </c>
      <c r="B11" s="10" t="s">
        <v>50</v>
      </c>
      <c r="C11" s="10" t="s">
        <v>51</v>
      </c>
      <c r="D11" s="10" t="s">
        <v>29</v>
      </c>
      <c r="E11" s="10">
        <v>8</v>
      </c>
      <c r="F11" s="10">
        <v>600</v>
      </c>
      <c r="G11" s="10">
        <f>SUM(H11+I11)</f>
        <v>444</v>
      </c>
      <c r="H11" s="10">
        <v>420</v>
      </c>
      <c r="I11" s="10">
        <v>24</v>
      </c>
      <c r="J11" s="24">
        <f>SUM(H11/F11*100)</f>
        <v>70</v>
      </c>
      <c r="K11" s="25"/>
    </row>
    <row r="12" spans="1:11" ht="21.95" customHeight="1" x14ac:dyDescent="0.25">
      <c r="A12" s="27">
        <v>45005</v>
      </c>
      <c r="B12" s="10" t="s">
        <v>50</v>
      </c>
      <c r="C12" s="10" t="s">
        <v>51</v>
      </c>
      <c r="D12" s="10" t="s">
        <v>29</v>
      </c>
      <c r="E12" s="10">
        <v>8</v>
      </c>
      <c r="F12" s="10">
        <v>600</v>
      </c>
      <c r="G12" s="10">
        <f>SUM(H12+I12)</f>
        <v>365</v>
      </c>
      <c r="H12" s="10">
        <v>360</v>
      </c>
      <c r="I12" s="10">
        <v>5</v>
      </c>
      <c r="J12" s="24">
        <f>SUM(H12/F12*100)</f>
        <v>60</v>
      </c>
      <c r="K12" s="25"/>
    </row>
    <row r="13" spans="1:11" ht="21.95" customHeight="1" x14ac:dyDescent="0.25">
      <c r="A13" s="27">
        <v>45006</v>
      </c>
      <c r="B13" s="10" t="s">
        <v>50</v>
      </c>
      <c r="C13" s="10" t="s">
        <v>51</v>
      </c>
      <c r="D13" s="10" t="s">
        <v>29</v>
      </c>
      <c r="E13" s="10">
        <v>8</v>
      </c>
      <c r="F13" s="10">
        <v>600</v>
      </c>
      <c r="G13" s="10">
        <f>SUM(H13+I13)</f>
        <v>369</v>
      </c>
      <c r="H13" s="10">
        <v>360</v>
      </c>
      <c r="I13" s="10">
        <v>9</v>
      </c>
      <c r="J13" s="24">
        <f>SUM(H13/F13*100)</f>
        <v>60</v>
      </c>
      <c r="K13" s="25"/>
    </row>
    <row r="14" spans="1:11" ht="21.95" customHeight="1" x14ac:dyDescent="0.25">
      <c r="A14" s="27">
        <v>45008</v>
      </c>
      <c r="B14" s="30" t="s">
        <v>107</v>
      </c>
      <c r="C14" s="30" t="s">
        <v>108</v>
      </c>
      <c r="D14" s="10" t="s">
        <v>29</v>
      </c>
      <c r="E14" s="10">
        <v>3</v>
      </c>
      <c r="F14" s="10">
        <v>450</v>
      </c>
      <c r="G14" s="10">
        <f>SUM(H14+I14)</f>
        <v>473</v>
      </c>
      <c r="H14" s="10">
        <v>450</v>
      </c>
      <c r="I14" s="10">
        <v>23</v>
      </c>
      <c r="J14" s="24">
        <f>SUM(H14/F14*100)</f>
        <v>100</v>
      </c>
      <c r="K14" s="25"/>
    </row>
    <row r="15" spans="1:11" ht="21.95" customHeight="1" x14ac:dyDescent="0.25">
      <c r="A15" s="27"/>
      <c r="B15" s="30" t="s">
        <v>48</v>
      </c>
      <c r="C15" s="10">
        <v>8825633600</v>
      </c>
      <c r="D15" s="10" t="s">
        <v>29</v>
      </c>
      <c r="E15" s="10">
        <v>5</v>
      </c>
      <c r="F15" s="10">
        <v>490</v>
      </c>
      <c r="G15" s="10">
        <f>SUM(H15+I15)</f>
        <v>507</v>
      </c>
      <c r="H15" s="10">
        <v>490</v>
      </c>
      <c r="I15" s="10">
        <v>17</v>
      </c>
      <c r="J15" s="24">
        <f>SUM(H15/F15*100)</f>
        <v>100</v>
      </c>
      <c r="K15" s="25"/>
    </row>
    <row r="16" spans="1:11" ht="21.95" customHeight="1" x14ac:dyDescent="0.25">
      <c r="A16" s="27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35</v>
      </c>
      <c r="B48" s="46"/>
      <c r="C48" s="13">
        <f>COUNT(A10:A47)</f>
        <v>21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34</v>
      </c>
      <c r="B49" s="48"/>
      <c r="C49" s="13">
        <f>SUM(F10:F47)</f>
        <v>3524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33</v>
      </c>
      <c r="B50" s="48"/>
      <c r="C50" s="13">
        <f>SUM(H10:H47)</f>
        <v>2864</v>
      </c>
      <c r="F50" s="4"/>
      <c r="G50" s="4"/>
      <c r="H50" s="4"/>
      <c r="I50" s="4"/>
      <c r="J50" s="4"/>
      <c r="K50" s="21"/>
    </row>
    <row r="51" spans="1:11" x14ac:dyDescent="0.25">
      <c r="A51" s="49" t="s">
        <v>32</v>
      </c>
      <c r="B51" s="50"/>
      <c r="C51" s="31">
        <f>SUM(J10:J47)</f>
        <v>490</v>
      </c>
      <c r="F51" s="38"/>
      <c r="G51" s="38"/>
      <c r="H51" s="38"/>
      <c r="I51" s="38"/>
      <c r="J51" s="4"/>
      <c r="K51" s="39"/>
    </row>
    <row r="52" spans="1:11" x14ac:dyDescent="0.25">
      <c r="A52" s="51" t="s">
        <v>31</v>
      </c>
      <c r="B52" s="52"/>
      <c r="C52" s="13">
        <f>COUNTA(B10:B47)</f>
        <v>6</v>
      </c>
      <c r="F52" s="38"/>
      <c r="G52" s="38"/>
      <c r="H52" s="38"/>
      <c r="I52" s="38"/>
      <c r="J52" s="4"/>
      <c r="K52" s="39"/>
    </row>
    <row r="53" spans="1:11" x14ac:dyDescent="0.25">
      <c r="A53" s="51" t="s">
        <v>30</v>
      </c>
      <c r="B53" s="52"/>
      <c r="C53" s="31">
        <f>C51/C52</f>
        <v>81.666666666666671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NEW</vt:lpstr>
      <vt:lpstr>NEW (2)</vt:lpstr>
      <vt:lpstr>NEW (3)</vt:lpstr>
      <vt:lpstr>NEW (4)</vt:lpstr>
      <vt:lpstr>NEW (434)</vt:lpstr>
      <vt:lpstr>NEW (5)</vt:lpstr>
      <vt:lpstr>NEW (6)</vt:lpstr>
      <vt:lpstr>NEW (7)</vt:lpstr>
      <vt:lpstr>NEW (8)</vt:lpstr>
      <vt:lpstr>NEW (9)</vt:lpstr>
      <vt:lpstr>NEW (10)</vt:lpstr>
      <vt:lpstr>NEW (11)</vt:lpstr>
      <vt:lpstr>NEW (12)</vt:lpstr>
      <vt:lpstr>NEW (13)</vt:lpstr>
      <vt:lpstr>NEW (14)</vt:lpstr>
      <vt:lpstr>NEW (15)</vt:lpstr>
      <vt:lpstr>NEW (16)</vt:lpstr>
      <vt:lpstr>NEW (17)</vt:lpstr>
      <vt:lpstr>NEW (18)</vt:lpstr>
      <vt:lpstr>NEW (19)</vt:lpstr>
      <vt:lpstr>NEW (20)</vt:lpstr>
      <vt:lpstr>NEW (21)</vt:lpstr>
      <vt:lpstr>NEW (22)</vt:lpstr>
      <vt:lpstr>NEW (23)</vt:lpstr>
      <vt:lpstr>NEW (24)</vt:lpstr>
      <vt:lpstr>NEW (25)</vt:lpstr>
      <vt:lpstr>NEW (26)</vt:lpstr>
      <vt:lpstr>NEW (27)</vt:lpstr>
      <vt:lpstr>NEW (28)</vt:lpstr>
      <vt:lpstr>NEW (29)</vt:lpstr>
      <vt:lpstr>NEW (30)</vt:lpstr>
      <vt:lpstr>NEW (31)</vt:lpstr>
      <vt:lpstr>NEW (32)</vt:lpstr>
      <vt:lpstr>NEW (33)</vt:lpstr>
      <vt:lpstr>NEW (34)</vt:lpstr>
      <vt:lpstr>NEW (35)</vt:lpstr>
      <vt:lpstr>NEW (36)</vt:lpstr>
      <vt:lpstr>NEW (37)</vt:lpstr>
      <vt:lpstr>NEW (38)</vt:lpstr>
      <vt:lpstr>NEW (39)</vt:lpstr>
      <vt:lpstr>NEW (40)</vt:lpstr>
      <vt:lpstr>NEW (41)</vt:lpstr>
      <vt:lpstr>NEW (42)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lastPrinted>2023-03-20T01:02:45Z</cp:lastPrinted>
  <dcterms:created xsi:type="dcterms:W3CDTF">2019-06-18T03:39:00Z</dcterms:created>
  <dcterms:modified xsi:type="dcterms:W3CDTF">2023-03-24T04:01:53Z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