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8355" activeTab="1"/>
  </bookViews>
  <sheets>
    <sheet name="NA0830" sheetId="1" r:id="rId1"/>
    <sheet name="NA0830 (pack 160pcs)" sheetId="2" r:id="rId2"/>
  </sheets>
  <externalReferences>
    <externalReference r:id="rId3"/>
  </externalReferences>
  <definedNames>
    <definedName name="_xlnm.Print_Area" localSheetId="0">'NA0830'!$B$19:U67</definedName>
    <definedName name="kode_IKP">'[1]DATA ITEM'!$B$142:$B$214</definedName>
    <definedName name="KODE_IKP_1">'[1]DATA ITEM'!$B$142:$B$280</definedName>
    <definedName name="Kode_IKP1">'[1]DATA ITEM'!$B$142:$B$214</definedName>
    <definedName name="_xlnm.Print_Area" localSheetId="1">'NA0830 (pack 160pcs)'!$B$19:U67</definedName>
  </definedNames>
  <calcPr calcId="144525"/>
</workbook>
</file>

<file path=xl/sharedStrings.xml><?xml version="1.0" encoding="utf-8"?>
<sst xmlns="http://schemas.openxmlformats.org/spreadsheetml/2006/main" count="23">
  <si>
    <t>NA0830</t>
  </si>
  <si>
    <t>NO UNIQ</t>
  </si>
  <si>
    <t>:</t>
  </si>
  <si>
    <t>No. Kode</t>
  </si>
  <si>
    <t>No. Part</t>
  </si>
  <si>
    <t>Nama Part</t>
  </si>
  <si>
    <t>Qty</t>
  </si>
  <si>
    <t>Pelanggan</t>
  </si>
  <si>
    <t>Project</t>
  </si>
  <si>
    <t>Part Identification</t>
  </si>
  <si>
    <t>Plant</t>
  </si>
  <si>
    <t>LABEL BOX</t>
  </si>
  <si>
    <t xml:space="preserve">   PT. VELASTO INDONESIA</t>
  </si>
  <si>
    <t>CUSTOMER</t>
  </si>
  <si>
    <t>CODE</t>
  </si>
  <si>
    <t>PART NO</t>
  </si>
  <si>
    <t>PART NAME</t>
  </si>
  <si>
    <t>PROD DATE</t>
  </si>
  <si>
    <t>PART IDENTIFICATION</t>
  </si>
  <si>
    <t>QA CHECKED</t>
  </si>
  <si>
    <t>NAMA OPR.PROD</t>
  </si>
  <si>
    <t xml:space="preserve"> </t>
  </si>
  <si>
    <t>QTY (PCS)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</si>
</sst>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d&quot; &quot;mmmm&quot; &quot;yyyy"/>
    <numFmt numFmtId="177" formatCode="mmm&quot; &quot;d&quot;, &quot;yyyy"/>
    <numFmt numFmtId="42" formatCode="_(&quot;$&quot;* #,##0_);_(&quot;$&quot;* \(#,##0\);_(&quot;$&quot;* &quot;-&quot;_);_(@_)"/>
    <numFmt numFmtId="178" formatCode="[$-409]General"/>
    <numFmt numFmtId="179" formatCode="_ * #,##0.00_ ;_ * \-#,##0.00_ ;_ * &quot;-&quot;??_ ;_ @_ "/>
    <numFmt numFmtId="180" formatCode="_ * #,##0_ ;_ * \-#,##0_ ;_ * &quot;-&quot;_ ;_ @_ "/>
    <numFmt numFmtId="181" formatCode="[$-409]mmm&quot; &quot;d&quot;, &quot;yyyy"/>
  </numFmts>
  <fonts count="45">
    <font>
      <sz val="10"/>
      <name val="Arial"/>
      <charset val="0"/>
    </font>
    <font>
      <sz val="11"/>
      <color indexed="8"/>
      <name val="Arial"/>
      <charset val="0"/>
    </font>
    <font>
      <b/>
      <sz val="24"/>
      <color indexed="8"/>
      <name val="Arial"/>
      <charset val="0"/>
    </font>
    <font>
      <b/>
      <sz val="12"/>
      <color indexed="12"/>
      <name val="Arial"/>
      <charset val="0"/>
    </font>
    <font>
      <sz val="10.5"/>
      <color indexed="8"/>
      <name val="Arial"/>
      <charset val="0"/>
    </font>
    <font>
      <b/>
      <i/>
      <sz val="28"/>
      <color indexed="8"/>
      <name val="Arial"/>
      <charset val="0"/>
    </font>
    <font>
      <b/>
      <sz val="20"/>
      <color indexed="8"/>
      <name val="Arial"/>
      <charset val="0"/>
    </font>
    <font>
      <b/>
      <sz val="14"/>
      <color indexed="8"/>
      <name val="Arial"/>
      <charset val="0"/>
    </font>
    <font>
      <b/>
      <sz val="15"/>
      <color indexed="8"/>
      <name val="Arial"/>
      <charset val="0"/>
    </font>
    <font>
      <b/>
      <sz val="32"/>
      <color indexed="8"/>
      <name val="Arial"/>
      <charset val="0"/>
    </font>
    <font>
      <b/>
      <sz val="16"/>
      <color indexed="8"/>
      <name val="Arial"/>
      <charset val="0"/>
    </font>
    <font>
      <b/>
      <sz val="26"/>
      <color indexed="8"/>
      <name val="Arial"/>
      <charset val="0"/>
    </font>
    <font>
      <b/>
      <sz val="36"/>
      <color indexed="8"/>
      <name val="Arial"/>
      <charset val="0"/>
    </font>
    <font>
      <b/>
      <sz val="18"/>
      <color indexed="8"/>
      <name val="Arial"/>
      <charset val="0"/>
    </font>
    <font>
      <sz val="28"/>
      <color indexed="8"/>
      <name val="Arial"/>
      <charset val="0"/>
    </font>
    <font>
      <sz val="20"/>
      <color indexed="8"/>
      <name val="Arial"/>
      <charset val="0"/>
    </font>
    <font>
      <sz val="14"/>
      <color indexed="8"/>
      <name val="Arial"/>
      <charset val="0"/>
    </font>
    <font>
      <b/>
      <sz val="16"/>
      <color indexed="12"/>
      <name val="Arial"/>
      <charset val="0"/>
    </font>
    <font>
      <sz val="10"/>
      <color indexed="8"/>
      <name val="Arial"/>
      <charset val="0"/>
    </font>
    <font>
      <b/>
      <sz val="22"/>
      <color indexed="8"/>
      <name val="Arial"/>
      <charset val="0"/>
    </font>
    <font>
      <b/>
      <sz val="21"/>
      <color indexed="8"/>
      <name val="Arial"/>
      <charset val="0"/>
    </font>
    <font>
      <b/>
      <sz val="17"/>
      <color indexed="8"/>
      <name val="Arial"/>
      <charset val="0"/>
    </font>
    <font>
      <b/>
      <sz val="10"/>
      <color indexed="8"/>
      <name val="Arial"/>
      <charset val="0"/>
    </font>
    <font>
      <b/>
      <sz val="30"/>
      <color indexed="8"/>
      <name val="Arial"/>
      <charset val="0"/>
    </font>
    <font>
      <b/>
      <sz val="13"/>
      <color indexed="8"/>
      <name val="Arial"/>
      <charset val="0"/>
    </font>
    <font>
      <b/>
      <sz val="11"/>
      <color indexed="8"/>
      <name val="Calibri"/>
      <charset val="0"/>
    </font>
    <font>
      <sz val="12"/>
      <name val="Times New Roman"/>
      <charset val="134"/>
    </font>
    <font>
      <b/>
      <sz val="13"/>
      <color indexed="62"/>
      <name val="Calibri"/>
      <charset val="134"/>
    </font>
    <font>
      <i/>
      <sz val="11"/>
      <color indexed="23"/>
      <name val="Calibri"/>
      <charset val="0"/>
    </font>
    <font>
      <b/>
      <sz val="11"/>
      <color indexed="9"/>
      <name val="Calibri"/>
      <charset val="0"/>
    </font>
    <font>
      <b/>
      <sz val="11"/>
      <color indexed="52"/>
      <name val="Calibri"/>
      <charset val="0"/>
    </font>
    <font>
      <b/>
      <sz val="18"/>
      <color indexed="62"/>
      <name val="Calibri"/>
      <charset val="134"/>
    </font>
    <font>
      <sz val="11"/>
      <color indexed="52"/>
      <name val="Calibri"/>
      <charset val="0"/>
    </font>
    <font>
      <b/>
      <sz val="15"/>
      <color indexed="62"/>
      <name val="Calibri"/>
      <charset val="134"/>
    </font>
    <font>
      <b/>
      <sz val="11"/>
      <color indexed="63"/>
      <name val="Calibri"/>
      <charset val="0"/>
    </font>
    <font>
      <sz val="11"/>
      <color indexed="10"/>
      <name val="Calibri"/>
      <charset val="0"/>
    </font>
    <font>
      <sz val="11"/>
      <color indexed="62"/>
      <name val="Calibri"/>
      <charset val="0"/>
    </font>
    <font>
      <sz val="11"/>
      <color indexed="8"/>
      <name val="Calibri"/>
      <charset val="0"/>
    </font>
    <font>
      <sz val="11"/>
      <color indexed="17"/>
      <name val="Calibri"/>
      <charset val="0"/>
    </font>
    <font>
      <b/>
      <sz val="11"/>
      <color indexed="62"/>
      <name val="Calibri"/>
      <charset val="134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sz val="11"/>
      <color indexed="60"/>
      <name val="Calibri"/>
      <charset val="0"/>
    </font>
    <font>
      <u/>
      <sz val="11"/>
      <color indexed="20"/>
      <name val="Calibri"/>
      <charset val="0"/>
    </font>
    <font>
      <sz val="11"/>
      <color indexed="8"/>
      <name val="Arial1"/>
      <charset val="0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</borders>
  <cellStyleXfs count="50">
    <xf numFmtId="0" fontId="0" fillId="0" borderId="0">
      <alignment vertical="center"/>
    </xf>
    <xf numFmtId="0" fontId="37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3" borderId="20" applyNumberFormat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0" fillId="6" borderId="24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9" fillId="0" borderId="2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6" fillId="5" borderId="21" applyNumberFormat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4" fillId="4" borderId="23" applyNumberForma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0" fillId="4" borderId="21" applyNumberFormat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</cellStyleXfs>
  <cellXfs count="83">
    <xf numFmtId="0" fontId="0" fillId="0" borderId="0" xfId="0" applyAlignment="1"/>
    <xf numFmtId="0" fontId="1" fillId="0" borderId="0" xfId="32" applyFont="1" applyAlignment="1">
      <alignment vertical="center"/>
    </xf>
    <xf numFmtId="0" fontId="2" fillId="2" borderId="1" xfId="32" applyFont="1" applyFill="1" applyBorder="1" applyAlignment="1">
      <alignment horizontal="center" vertical="center"/>
    </xf>
    <xf numFmtId="0" fontId="2" fillId="2" borderId="2" xfId="32" applyFont="1" applyFill="1" applyBorder="1" applyAlignment="1">
      <alignment horizontal="center" vertical="center"/>
    </xf>
    <xf numFmtId="0" fontId="2" fillId="2" borderId="3" xfId="32" applyFont="1" applyFill="1" applyBorder="1" applyAlignment="1">
      <alignment horizontal="center" vertical="center"/>
    </xf>
    <xf numFmtId="0" fontId="2" fillId="2" borderId="4" xfId="32" applyFont="1" applyFill="1" applyBorder="1" applyAlignment="1">
      <alignment horizontal="center" vertical="center"/>
    </xf>
    <xf numFmtId="0" fontId="3" fillId="0" borderId="0" xfId="32" applyFont="1" applyAlignment="1">
      <alignment vertical="center"/>
    </xf>
    <xf numFmtId="0" fontId="4" fillId="0" borderId="0" xfId="32" applyFont="1" applyAlignment="1">
      <alignment vertical="center"/>
    </xf>
    <xf numFmtId="0" fontId="1" fillId="0" borderId="0" xfId="32" applyFont="1" applyAlignment="1">
      <alignment horizontal="right" vertical="center"/>
    </xf>
    <xf numFmtId="0" fontId="3" fillId="0" borderId="0" xfId="32" applyFont="1" applyAlignment="1">
      <alignment horizontal="left" vertical="center"/>
    </xf>
    <xf numFmtId="0" fontId="1" fillId="0" borderId="0" xfId="32" applyFont="1" applyBorder="1" applyAlignment="1">
      <alignment vertical="center"/>
    </xf>
    <xf numFmtId="0" fontId="5" fillId="0" borderId="0" xfId="32" applyFont="1" applyFill="1" applyBorder="1" applyAlignment="1">
      <alignment horizontal="center" vertical="center"/>
    </xf>
    <xf numFmtId="0" fontId="5" fillId="0" borderId="0" xfId="32" applyFont="1" applyFill="1" applyBorder="1" applyAlignment="1">
      <alignment vertical="center"/>
    </xf>
    <xf numFmtId="0" fontId="5" fillId="0" borderId="5" xfId="32" applyFont="1" applyFill="1" applyBorder="1" applyAlignment="1">
      <alignment horizontal="center" vertical="center"/>
    </xf>
    <xf numFmtId="0" fontId="5" fillId="0" borderId="6" xfId="32" applyFont="1" applyFill="1" applyBorder="1" applyAlignment="1">
      <alignment vertical="center"/>
    </xf>
    <xf numFmtId="0" fontId="6" fillId="0" borderId="7" xfId="32" applyFont="1" applyBorder="1" applyAlignment="1">
      <alignment horizontal="center" vertical="center"/>
    </xf>
    <xf numFmtId="0" fontId="2" fillId="0" borderId="8" xfId="32" applyFont="1" applyFill="1" applyBorder="1" applyAlignment="1">
      <alignment horizontal="center" vertical="center"/>
    </xf>
    <xf numFmtId="0" fontId="7" fillId="0" borderId="7" xfId="32" applyFont="1" applyBorder="1" applyAlignment="1">
      <alignment horizontal="left" vertical="center"/>
    </xf>
    <xf numFmtId="0" fontId="7" fillId="0" borderId="9" xfId="32" applyFont="1" applyBorder="1" applyAlignment="1">
      <alignment horizontal="center" vertical="center"/>
    </xf>
    <xf numFmtId="0" fontId="7" fillId="0" borderId="9" xfId="32" applyFont="1" applyFill="1" applyBorder="1" applyAlignment="1">
      <alignment horizontal="left" vertical="center" wrapText="1"/>
    </xf>
    <xf numFmtId="0" fontId="6" fillId="0" borderId="9" xfId="32" applyFont="1" applyFill="1" applyBorder="1" applyAlignment="1">
      <alignment horizontal="left" vertical="center"/>
    </xf>
    <xf numFmtId="0" fontId="8" fillId="0" borderId="10" xfId="32" applyFont="1" applyFill="1" applyBorder="1" applyAlignment="1">
      <alignment horizontal="center" vertical="center"/>
    </xf>
    <xf numFmtId="0" fontId="9" fillId="0" borderId="8" xfId="32" applyFont="1" applyFill="1" applyBorder="1" applyAlignment="1">
      <alignment horizontal="left" vertical="center"/>
    </xf>
    <xf numFmtId="0" fontId="9" fillId="0" borderId="8" xfId="32" applyFont="1" applyFill="1" applyBorder="1" applyAlignment="1">
      <alignment horizontal="center" vertical="center"/>
    </xf>
    <xf numFmtId="0" fontId="10" fillId="0" borderId="11" xfId="32" applyFont="1" applyFill="1" applyBorder="1" applyAlignment="1">
      <alignment horizontal="left" vertical="center" wrapText="1"/>
    </xf>
    <xf numFmtId="0" fontId="1" fillId="0" borderId="9" xfId="32" applyFont="1" applyFill="1" applyBorder="1" applyAlignment="1">
      <alignment horizontal="center" vertical="center"/>
    </xf>
    <xf numFmtId="0" fontId="1" fillId="0" borderId="12" xfId="32" applyFont="1" applyFill="1" applyBorder="1" applyAlignment="1">
      <alignment horizontal="center" vertical="center"/>
    </xf>
    <xf numFmtId="0" fontId="7" fillId="0" borderId="13" xfId="32" applyFont="1" applyFill="1" applyBorder="1" applyAlignment="1">
      <alignment horizontal="center" vertical="center" wrapText="1"/>
    </xf>
    <xf numFmtId="0" fontId="7" fillId="0" borderId="7" xfId="32" applyFont="1" applyBorder="1" applyAlignment="1">
      <alignment horizontal="left" vertical="center" wrapText="1"/>
    </xf>
    <xf numFmtId="0" fontId="11" fillId="0" borderId="9" xfId="32" applyFont="1" applyBorder="1" applyAlignment="1">
      <alignment horizontal="center" vertical="center"/>
    </xf>
    <xf numFmtId="0" fontId="11" fillId="0" borderId="12" xfId="32" applyFont="1" applyBorder="1" applyAlignment="1">
      <alignment horizontal="center" vertical="center"/>
    </xf>
    <xf numFmtId="0" fontId="12" fillId="0" borderId="1" xfId="32" applyFont="1" applyFill="1" applyBorder="1" applyAlignment="1">
      <alignment horizontal="center" vertical="center"/>
    </xf>
    <xf numFmtId="0" fontId="12" fillId="0" borderId="14" xfId="32" applyFont="1" applyFill="1" applyBorder="1" applyAlignment="1">
      <alignment horizontal="center" vertical="center"/>
    </xf>
    <xf numFmtId="0" fontId="12" fillId="0" borderId="2" xfId="32" applyFont="1" applyFill="1" applyBorder="1" applyAlignment="1">
      <alignment horizontal="center" vertical="center"/>
    </xf>
    <xf numFmtId="0" fontId="12" fillId="0" borderId="3" xfId="32" applyFont="1" applyFill="1" applyBorder="1" applyAlignment="1">
      <alignment horizontal="center" vertical="center"/>
    </xf>
    <xf numFmtId="0" fontId="12" fillId="0" borderId="6" xfId="32" applyFont="1" applyFill="1" applyBorder="1" applyAlignment="1">
      <alignment horizontal="center" vertical="center"/>
    </xf>
    <xf numFmtId="0" fontId="12" fillId="0" borderId="4" xfId="32" applyFont="1" applyFill="1" applyBorder="1" applyAlignment="1">
      <alignment horizontal="center" vertical="center"/>
    </xf>
    <xf numFmtId="0" fontId="1" fillId="0" borderId="0" xfId="32" applyNumberFormat="1" applyFont="1" applyFill="1" applyBorder="1" applyAlignment="1">
      <alignment vertical="center"/>
    </xf>
    <xf numFmtId="0" fontId="13" fillId="0" borderId="9" xfId="32" applyFont="1" applyFill="1" applyBorder="1" applyAlignment="1">
      <alignment horizontal="left" vertical="center"/>
    </xf>
    <xf numFmtId="0" fontId="14" fillId="0" borderId="0" xfId="32" applyFont="1" applyAlignment="1">
      <alignment vertical="center"/>
    </xf>
    <xf numFmtId="0" fontId="14" fillId="0" borderId="5" xfId="32" applyFont="1" applyBorder="1" applyAlignment="1">
      <alignment vertical="center"/>
    </xf>
    <xf numFmtId="0" fontId="15" fillId="0" borderId="0" xfId="32" applyNumberFormat="1" applyFont="1" applyFill="1" applyBorder="1" applyAlignment="1">
      <alignment horizontal="center" vertical="center"/>
    </xf>
    <xf numFmtId="0" fontId="7" fillId="0" borderId="8" xfId="32" applyFont="1" applyFill="1" applyBorder="1" applyAlignment="1">
      <alignment horizontal="left" vertical="center" wrapText="1"/>
    </xf>
    <xf numFmtId="0" fontId="16" fillId="0" borderId="0" xfId="32" applyNumberFormat="1" applyFont="1" applyFill="1" applyBorder="1" applyAlignment="1">
      <alignment horizontal="left" vertical="center"/>
    </xf>
    <xf numFmtId="0" fontId="7" fillId="0" borderId="0" xfId="32" applyNumberFormat="1" applyFont="1" applyFill="1" applyBorder="1" applyAlignment="1">
      <alignment horizontal="left" vertical="center"/>
    </xf>
    <xf numFmtId="0" fontId="10" fillId="0" borderId="15" xfId="32" applyFont="1" applyFill="1" applyBorder="1" applyAlignment="1">
      <alignment horizontal="left" vertical="center" wrapText="1"/>
    </xf>
    <xf numFmtId="0" fontId="10" fillId="0" borderId="0" xfId="32" applyNumberFormat="1" applyFont="1" applyFill="1" applyBorder="1" applyAlignment="1">
      <alignment horizontal="left" vertical="center"/>
    </xf>
    <xf numFmtId="0" fontId="17" fillId="0" borderId="0" xfId="32" applyNumberFormat="1" applyFont="1" applyFill="1" applyBorder="1" applyAlignment="1">
      <alignment vertical="center"/>
    </xf>
    <xf numFmtId="0" fontId="10" fillId="0" borderId="9" xfId="32" applyFont="1" applyBorder="1" applyAlignment="1">
      <alignment horizontal="center" vertical="center"/>
    </xf>
    <xf numFmtId="0" fontId="7" fillId="0" borderId="16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0" xfId="32" applyNumberFormat="1" applyFont="1" applyFill="1" applyBorder="1" applyAlignment="1">
      <alignment horizontal="center" vertical="center"/>
    </xf>
    <xf numFmtId="0" fontId="1" fillId="0" borderId="14" xfId="32" applyFont="1" applyFill="1" applyBorder="1" applyAlignment="1">
      <alignment horizontal="center" vertical="center"/>
    </xf>
    <xf numFmtId="0" fontId="1" fillId="0" borderId="2" xfId="32" applyFont="1" applyFill="1" applyBorder="1" applyAlignment="1">
      <alignment horizontal="center" vertical="center"/>
    </xf>
    <xf numFmtId="0" fontId="1" fillId="0" borderId="6" xfId="32" applyFont="1" applyFill="1" applyBorder="1" applyAlignment="1">
      <alignment horizontal="center" vertical="center"/>
    </xf>
    <xf numFmtId="0" fontId="1" fillId="0" borderId="4" xfId="32" applyFont="1" applyFill="1" applyBorder="1" applyAlignment="1">
      <alignment horizontal="center" vertical="center"/>
    </xf>
    <xf numFmtId="0" fontId="16" fillId="0" borderId="0" xfId="32" applyNumberFormat="1" applyFont="1" applyFill="1" applyBorder="1" applyAlignment="1">
      <alignment horizontal="center" vertical="center"/>
    </xf>
    <xf numFmtId="0" fontId="1" fillId="0" borderId="0" xfId="32" applyNumberFormat="1" applyFont="1" applyFill="1" applyBorder="1" applyAlignment="1">
      <alignment horizontal="right" vertical="center"/>
    </xf>
    <xf numFmtId="0" fontId="18" fillId="0" borderId="0" xfId="32" applyFont="1" applyAlignment="1">
      <alignment horizontal="right" vertical="center"/>
    </xf>
    <xf numFmtId="0" fontId="1" fillId="0" borderId="0" xfId="32" applyFont="1" applyFill="1" applyBorder="1" applyAlignment="1">
      <alignment vertical="center"/>
    </xf>
    <xf numFmtId="0" fontId="5" fillId="0" borderId="5" xfId="32" applyFont="1" applyFill="1" applyBorder="1" applyAlignment="1">
      <alignment vertical="center"/>
    </xf>
    <xf numFmtId="0" fontId="6" fillId="0" borderId="0" xfId="32" applyFont="1" applyBorder="1" applyAlignment="1">
      <alignment horizontal="left" vertical="center"/>
    </xf>
    <xf numFmtId="0" fontId="7" fillId="0" borderId="0" xfId="32" applyFont="1" applyBorder="1" applyAlignment="1">
      <alignment horizontal="left" vertical="center"/>
    </xf>
    <xf numFmtId="0" fontId="13" fillId="0" borderId="0" xfId="32" applyFont="1" applyBorder="1" applyAlignment="1">
      <alignment horizontal="center" vertical="center"/>
    </xf>
    <xf numFmtId="0" fontId="7" fillId="0" borderId="0" xfId="32" applyFont="1" applyBorder="1" applyAlignment="1">
      <alignment horizontal="center" vertical="center"/>
    </xf>
    <xf numFmtId="0" fontId="2" fillId="0" borderId="0" xfId="32" applyFont="1" applyBorder="1" applyAlignment="1">
      <alignment horizontal="center" vertical="center"/>
    </xf>
    <xf numFmtId="0" fontId="19" fillId="0" borderId="0" xfId="32" applyFont="1" applyBorder="1" applyAlignment="1">
      <alignment horizontal="center" vertical="center"/>
    </xf>
    <xf numFmtId="0" fontId="9" fillId="0" borderId="0" xfId="32" applyFont="1" applyBorder="1" applyAlignment="1">
      <alignment horizontal="left" vertical="center"/>
    </xf>
    <xf numFmtId="0" fontId="12" fillId="0" borderId="0" xfId="32" applyFont="1" applyBorder="1" applyAlignment="1">
      <alignment horizontal="left" vertical="center"/>
    </xf>
    <xf numFmtId="0" fontId="20" fillId="0" borderId="0" xfId="32" applyFont="1" applyBorder="1" applyAlignment="1">
      <alignment horizontal="left" vertical="center"/>
    </xf>
    <xf numFmtId="0" fontId="21" fillId="0" borderId="0" xfId="32" applyFont="1" applyBorder="1" applyAlignment="1">
      <alignment horizontal="left" vertical="center"/>
    </xf>
    <xf numFmtId="178" fontId="22" fillId="0" borderId="0" xfId="32" applyNumberFormat="1" applyFont="1" applyBorder="1" applyAlignment="1">
      <alignment horizontal="left" vertical="center"/>
    </xf>
    <xf numFmtId="49" fontId="6" fillId="0" borderId="0" xfId="32" applyNumberFormat="1" applyFont="1" applyBorder="1" applyAlignment="1">
      <alignment horizontal="center" vertical="center"/>
    </xf>
    <xf numFmtId="176" fontId="10" fillId="0" borderId="0" xfId="32" applyNumberFormat="1" applyFont="1" applyBorder="1" applyAlignment="1">
      <alignment horizontal="center" vertical="center"/>
    </xf>
    <xf numFmtId="177" fontId="7" fillId="0" borderId="0" xfId="32" applyNumberFormat="1" applyFont="1" applyBorder="1" applyAlignment="1">
      <alignment horizontal="left" vertical="center"/>
    </xf>
    <xf numFmtId="0" fontId="7" fillId="0" borderId="0" xfId="32" applyFont="1" applyBorder="1" applyAlignment="1">
      <alignment vertical="center"/>
    </xf>
    <xf numFmtId="0" fontId="23" fillId="0" borderId="0" xfId="32" applyFont="1" applyBorder="1" applyAlignment="1">
      <alignment horizontal="center" vertical="center"/>
    </xf>
    <xf numFmtId="0" fontId="9" fillId="0" borderId="0" xfId="32" applyFont="1" applyBorder="1" applyAlignment="1">
      <alignment horizontal="center" vertical="center"/>
    </xf>
    <xf numFmtId="0" fontId="10" fillId="0" borderId="0" xfId="32" applyFont="1" applyBorder="1" applyAlignment="1">
      <alignment horizontal="center" vertical="center"/>
    </xf>
    <xf numFmtId="0" fontId="18" fillId="0" borderId="0" xfId="32" applyFont="1" applyBorder="1" applyAlignment="1">
      <alignment horizontal="right" vertical="center"/>
    </xf>
    <xf numFmtId="181" fontId="2" fillId="0" borderId="0" xfId="32" applyNumberFormat="1" applyFont="1" applyBorder="1" applyAlignment="1">
      <alignment horizontal="left" vertical="center"/>
    </xf>
    <xf numFmtId="0" fontId="6" fillId="0" borderId="0" xfId="32" applyFont="1" applyBorder="1" applyAlignment="1">
      <alignment horizontal="center" vertical="center"/>
    </xf>
    <xf numFmtId="0" fontId="24" fillId="0" borderId="0" xfId="32" applyFont="1" applyBorder="1" applyAlignment="1">
      <alignment horizontal="left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b val="0"/>
        <i val="0"/>
        <color indexed="9"/>
      </font>
      <fill>
        <patternFill patternType="solid">
          <fgColor indexed="10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114300</xdr:colOff>
      <xdr:row>19</xdr:row>
      <xdr:rowOff>47625</xdr:rowOff>
    </xdr:from>
    <xdr:to>
      <xdr:col>3</xdr:col>
      <xdr:colOff>114300</xdr:colOff>
      <xdr:row>19</xdr:row>
      <xdr:rowOff>485775</xdr:rowOff>
    </xdr:to>
    <xdr:pic>
      <xdr:nvPicPr>
        <xdr:cNvPr id="1025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47720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19</xdr:row>
      <xdr:rowOff>47625</xdr:rowOff>
    </xdr:from>
    <xdr:to>
      <xdr:col>14</xdr:col>
      <xdr:colOff>114300</xdr:colOff>
      <xdr:row>19</xdr:row>
      <xdr:rowOff>485775</xdr:rowOff>
    </xdr:to>
    <xdr:pic>
      <xdr:nvPicPr>
        <xdr:cNvPr id="1026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47720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29</xdr:row>
      <xdr:rowOff>47625</xdr:rowOff>
    </xdr:from>
    <xdr:to>
      <xdr:col>3</xdr:col>
      <xdr:colOff>114300</xdr:colOff>
      <xdr:row>29</xdr:row>
      <xdr:rowOff>485775</xdr:rowOff>
    </xdr:to>
    <xdr:pic>
      <xdr:nvPicPr>
        <xdr:cNvPr id="1027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94964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29</xdr:row>
      <xdr:rowOff>47625</xdr:rowOff>
    </xdr:from>
    <xdr:to>
      <xdr:col>14</xdr:col>
      <xdr:colOff>114300</xdr:colOff>
      <xdr:row>29</xdr:row>
      <xdr:rowOff>485775</xdr:rowOff>
    </xdr:to>
    <xdr:pic>
      <xdr:nvPicPr>
        <xdr:cNvPr id="1028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94964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39</xdr:row>
      <xdr:rowOff>47625</xdr:rowOff>
    </xdr:from>
    <xdr:to>
      <xdr:col>3</xdr:col>
      <xdr:colOff>114300</xdr:colOff>
      <xdr:row>39</xdr:row>
      <xdr:rowOff>485775</xdr:rowOff>
    </xdr:to>
    <xdr:pic>
      <xdr:nvPicPr>
        <xdr:cNvPr id="1029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142208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39</xdr:row>
      <xdr:rowOff>47625</xdr:rowOff>
    </xdr:from>
    <xdr:to>
      <xdr:col>14</xdr:col>
      <xdr:colOff>114300</xdr:colOff>
      <xdr:row>39</xdr:row>
      <xdr:rowOff>485775</xdr:rowOff>
    </xdr:to>
    <xdr:pic>
      <xdr:nvPicPr>
        <xdr:cNvPr id="1030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142208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49</xdr:row>
      <xdr:rowOff>47625</xdr:rowOff>
    </xdr:from>
    <xdr:to>
      <xdr:col>3</xdr:col>
      <xdr:colOff>114300</xdr:colOff>
      <xdr:row>49</xdr:row>
      <xdr:rowOff>485775</xdr:rowOff>
    </xdr:to>
    <xdr:pic>
      <xdr:nvPicPr>
        <xdr:cNvPr id="1031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189452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49</xdr:row>
      <xdr:rowOff>47625</xdr:rowOff>
    </xdr:from>
    <xdr:to>
      <xdr:col>14</xdr:col>
      <xdr:colOff>114300</xdr:colOff>
      <xdr:row>49</xdr:row>
      <xdr:rowOff>485775</xdr:rowOff>
    </xdr:to>
    <xdr:pic>
      <xdr:nvPicPr>
        <xdr:cNvPr id="1032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189452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59</xdr:row>
      <xdr:rowOff>47625</xdr:rowOff>
    </xdr:from>
    <xdr:to>
      <xdr:col>3</xdr:col>
      <xdr:colOff>114300</xdr:colOff>
      <xdr:row>59</xdr:row>
      <xdr:rowOff>485775</xdr:rowOff>
    </xdr:to>
    <xdr:pic>
      <xdr:nvPicPr>
        <xdr:cNvPr id="1033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236696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59</xdr:row>
      <xdr:rowOff>47625</xdr:rowOff>
    </xdr:from>
    <xdr:to>
      <xdr:col>14</xdr:col>
      <xdr:colOff>114300</xdr:colOff>
      <xdr:row>59</xdr:row>
      <xdr:rowOff>485775</xdr:rowOff>
    </xdr:to>
    <xdr:pic>
      <xdr:nvPicPr>
        <xdr:cNvPr id="1034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236696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152400</xdr:colOff>
      <xdr:row>0</xdr:row>
      <xdr:rowOff>180975</xdr:rowOff>
    </xdr:from>
    <xdr:to>
      <xdr:col>2</xdr:col>
      <xdr:colOff>219075</xdr:colOff>
      <xdr:row>2</xdr:row>
      <xdr:rowOff>228600</xdr:rowOff>
    </xdr:to>
    <xdr:sp>
      <xdr:nvSpPr>
        <xdr:cNvPr id="1035" name="Rectangle 11"/>
        <xdr:cNvSpPr/>
      </xdr:nvSpPr>
      <xdr:spPr>
        <a:xfrm>
          <a:off x="152400" y="180975"/>
          <a:ext cx="1581150" cy="1038225"/>
        </a:xfrm>
        <a:prstGeom prst="rect">
          <a:avLst/>
        </a:prstGeom>
        <a:solidFill>
          <a:srgbClr val="FFC000"/>
        </a:solidFill>
        <a:ln w="25400" cap="flat" cmpd="sng">
          <a:solidFill>
            <a:srgbClr val="385D8A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upright="1"/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Note :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Cara pengisian 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Tango   = 5TA1230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V3         = TA123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>
    <xdr:from>
      <xdr:col>2</xdr:col>
      <xdr:colOff>323850</xdr:colOff>
      <xdr:row>0</xdr:row>
      <xdr:rowOff>190500</xdr:rowOff>
    </xdr:from>
    <xdr:to>
      <xdr:col>4</xdr:col>
      <xdr:colOff>762000</xdr:colOff>
      <xdr:row>1</xdr:row>
      <xdr:rowOff>428625</xdr:rowOff>
    </xdr:to>
    <xdr:grpSp>
      <xdr:nvGrpSpPr>
        <xdr:cNvPr id="1036" name="Group 1328"/>
        <xdr:cNvGrpSpPr/>
      </xdr:nvGrpSpPr>
      <xdr:grpSpPr>
        <a:xfrm>
          <a:off x="1838325" y="190500"/>
          <a:ext cx="1600200" cy="733425"/>
          <a:chOff x="0" y="0"/>
          <a:chExt cx="1605643" cy="583908"/>
        </a:xfrm>
      </xdr:grpSpPr>
      <xdr:sp>
        <xdr:nvSpPr>
          <xdr:cNvPr id="1037" name="Down Arrow 2"/>
          <xdr:cNvSpPr/>
        </xdr:nvSpPr>
        <xdr:spPr>
          <a:xfrm>
            <a:off x="535214" y="315003"/>
            <a:ext cx="516100" cy="268905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FF00"/>
          </a:solidFill>
          <a:ln w="25400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1038" name="Rectangle 3"/>
          <xdr:cNvSpPr/>
        </xdr:nvSpPr>
        <xdr:spPr>
          <a:xfrm>
            <a:off x="0" y="0"/>
            <a:ext cx="1605643" cy="368784"/>
          </a:xfrm>
          <a:prstGeom prst="rect">
            <a:avLst/>
          </a:prstGeom>
          <a:solidFill>
            <a:srgbClr val="FFFF00"/>
          </a:solidFill>
          <a:ln w="25400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  <xdr:txBody>
          <a:bodyPr vertOverflow="clip" vert="horz" wrap="square" lIns="27432" tIns="18288" rIns="27432" bIns="18288" anchor="ctr" upright="1"/>
          <a:p>
            <a:pPr algn="ctr" rtl="0"/>
            <a:r>
              <a:rPr lang="zh-CN" altLang="en-US" sz="2000" b="1">
                <a:solidFill>
                  <a:srgbClr val="000000"/>
                </a:solidFill>
                <a:latin typeface="Calibri" panose="020F0502020204030204" charset="-122"/>
                <a:ea typeface="Calibri" panose="020F0502020204030204" charset="-122"/>
                <a:cs typeface="Calibri" panose="020F0502020204030204" charset="-122"/>
                <a:sym typeface="Calibri" panose="020F0502020204030204" charset="-122"/>
              </a:rPr>
              <a:t>ISI DI SINI</a:t>
            </a:r>
            <a:endParaRPr lang="zh-CN" altLang="en-US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114300</xdr:colOff>
      <xdr:row>19</xdr:row>
      <xdr:rowOff>47625</xdr:rowOff>
    </xdr:from>
    <xdr:to>
      <xdr:col>3</xdr:col>
      <xdr:colOff>114300</xdr:colOff>
      <xdr:row>19</xdr:row>
      <xdr:rowOff>485775</xdr:rowOff>
    </xdr:to>
    <xdr:pic>
      <xdr:nvPicPr>
        <xdr:cNvPr id="2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47720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19</xdr:row>
      <xdr:rowOff>47625</xdr:rowOff>
    </xdr:from>
    <xdr:to>
      <xdr:col>14</xdr:col>
      <xdr:colOff>114300</xdr:colOff>
      <xdr:row>19</xdr:row>
      <xdr:rowOff>485775</xdr:rowOff>
    </xdr:to>
    <xdr:pic>
      <xdr:nvPicPr>
        <xdr:cNvPr id="3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47720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29</xdr:row>
      <xdr:rowOff>47625</xdr:rowOff>
    </xdr:from>
    <xdr:to>
      <xdr:col>3</xdr:col>
      <xdr:colOff>114300</xdr:colOff>
      <xdr:row>29</xdr:row>
      <xdr:rowOff>485775</xdr:rowOff>
    </xdr:to>
    <xdr:pic>
      <xdr:nvPicPr>
        <xdr:cNvPr id="4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94964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29</xdr:row>
      <xdr:rowOff>47625</xdr:rowOff>
    </xdr:from>
    <xdr:to>
      <xdr:col>14</xdr:col>
      <xdr:colOff>114300</xdr:colOff>
      <xdr:row>29</xdr:row>
      <xdr:rowOff>485775</xdr:rowOff>
    </xdr:to>
    <xdr:pic>
      <xdr:nvPicPr>
        <xdr:cNvPr id="5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94964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39</xdr:row>
      <xdr:rowOff>47625</xdr:rowOff>
    </xdr:from>
    <xdr:to>
      <xdr:col>3</xdr:col>
      <xdr:colOff>114300</xdr:colOff>
      <xdr:row>39</xdr:row>
      <xdr:rowOff>485775</xdr:rowOff>
    </xdr:to>
    <xdr:pic>
      <xdr:nvPicPr>
        <xdr:cNvPr id="6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142208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39</xdr:row>
      <xdr:rowOff>47625</xdr:rowOff>
    </xdr:from>
    <xdr:to>
      <xdr:col>14</xdr:col>
      <xdr:colOff>114300</xdr:colOff>
      <xdr:row>39</xdr:row>
      <xdr:rowOff>485775</xdr:rowOff>
    </xdr:to>
    <xdr:pic>
      <xdr:nvPicPr>
        <xdr:cNvPr id="7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142208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49</xdr:row>
      <xdr:rowOff>47625</xdr:rowOff>
    </xdr:from>
    <xdr:to>
      <xdr:col>3</xdr:col>
      <xdr:colOff>114300</xdr:colOff>
      <xdr:row>49</xdr:row>
      <xdr:rowOff>485775</xdr:rowOff>
    </xdr:to>
    <xdr:pic>
      <xdr:nvPicPr>
        <xdr:cNvPr id="8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189452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49</xdr:row>
      <xdr:rowOff>47625</xdr:rowOff>
    </xdr:from>
    <xdr:to>
      <xdr:col>14</xdr:col>
      <xdr:colOff>114300</xdr:colOff>
      <xdr:row>49</xdr:row>
      <xdr:rowOff>485775</xdr:rowOff>
    </xdr:to>
    <xdr:pic>
      <xdr:nvPicPr>
        <xdr:cNvPr id="9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189452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114300</xdr:colOff>
      <xdr:row>59</xdr:row>
      <xdr:rowOff>47625</xdr:rowOff>
    </xdr:from>
    <xdr:to>
      <xdr:col>3</xdr:col>
      <xdr:colOff>114300</xdr:colOff>
      <xdr:row>59</xdr:row>
      <xdr:rowOff>485775</xdr:rowOff>
    </xdr:to>
    <xdr:pic>
      <xdr:nvPicPr>
        <xdr:cNvPr id="10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266700" y="23669625"/>
          <a:ext cx="17049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104775</xdr:colOff>
      <xdr:row>59</xdr:row>
      <xdr:rowOff>47625</xdr:rowOff>
    </xdr:from>
    <xdr:to>
      <xdr:col>14</xdr:col>
      <xdr:colOff>114300</xdr:colOff>
      <xdr:row>59</xdr:row>
      <xdr:rowOff>485775</xdr:rowOff>
    </xdr:to>
    <xdr:pic>
      <xdr:nvPicPr>
        <xdr:cNvPr id="11" name="Picture 16" descr="C:\Users\Andika\Downloads\IMG_20141118_114808.jpg"/>
        <xdr:cNvPicPr>
          <a:picLocks noChangeAspect="1"/>
        </xdr:cNvPicPr>
      </xdr:nvPicPr>
      <xdr:blipFill>
        <a:blip r:embed="rId1">
          <a:lum/>
        </a:blip>
        <a:stretch>
          <a:fillRect/>
        </a:stretch>
      </xdr:blipFill>
      <xdr:spPr>
        <a:xfrm>
          <a:off x="8048625" y="23669625"/>
          <a:ext cx="1666875" cy="438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152400</xdr:colOff>
      <xdr:row>0</xdr:row>
      <xdr:rowOff>180975</xdr:rowOff>
    </xdr:from>
    <xdr:to>
      <xdr:col>2</xdr:col>
      <xdr:colOff>219075</xdr:colOff>
      <xdr:row>2</xdr:row>
      <xdr:rowOff>228600</xdr:rowOff>
    </xdr:to>
    <xdr:sp>
      <xdr:nvSpPr>
        <xdr:cNvPr id="12" name="Rectangle 11"/>
        <xdr:cNvSpPr/>
      </xdr:nvSpPr>
      <xdr:spPr>
        <a:xfrm>
          <a:off x="152400" y="180975"/>
          <a:ext cx="1581150" cy="1038225"/>
        </a:xfrm>
        <a:prstGeom prst="rect">
          <a:avLst/>
        </a:prstGeom>
        <a:solidFill>
          <a:srgbClr val="FFC000"/>
        </a:solidFill>
        <a:ln w="25400" cap="flat" cmpd="sng">
          <a:solidFill>
            <a:srgbClr val="385D8A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0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Note :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Cara pengisian 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Tango   = 5TA1230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  <a:p>
          <a:pPr algn="l" rtl="0"/>
          <a:r>
            <a:rPr lang="zh-CN" altLang="en-US" sz="1400" b="1">
              <a:solidFill>
                <a:srgbClr val="9933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rPr>
            <a:t>V3         = TA123</a:t>
          </a:r>
          <a:endParaRPr lang="zh-CN" altLang="en-US" sz="1400" b="1">
            <a:solidFill>
              <a:srgbClr val="993300"/>
            </a:solidFill>
            <a:latin typeface="Calibri" panose="020F0502020204030204" charset="-122"/>
            <a:ea typeface="Calibri" panose="020F0502020204030204" charset="-122"/>
            <a:cs typeface="Calibri" panose="020F0502020204030204" charset="-122"/>
            <a:sym typeface="Calibri" panose="020F0502020204030204" charset="-122"/>
          </a:endParaRPr>
        </a:p>
      </xdr:txBody>
    </xdr:sp>
    <xdr:clientData/>
  </xdr:twoCellAnchor>
  <xdr:twoCellAnchor>
    <xdr:from>
      <xdr:col>2</xdr:col>
      <xdr:colOff>323850</xdr:colOff>
      <xdr:row>0</xdr:row>
      <xdr:rowOff>190500</xdr:rowOff>
    </xdr:from>
    <xdr:to>
      <xdr:col>4</xdr:col>
      <xdr:colOff>762000</xdr:colOff>
      <xdr:row>1</xdr:row>
      <xdr:rowOff>428625</xdr:rowOff>
    </xdr:to>
    <xdr:grpSp>
      <xdr:nvGrpSpPr>
        <xdr:cNvPr id="13" name="Group 1328"/>
        <xdr:cNvGrpSpPr/>
      </xdr:nvGrpSpPr>
      <xdr:grpSpPr>
        <a:xfrm>
          <a:off x="1838325" y="190500"/>
          <a:ext cx="1600200" cy="733425"/>
          <a:chOff x="0" y="0"/>
          <a:chExt cx="1605643" cy="583908"/>
        </a:xfrm>
      </xdr:grpSpPr>
      <xdr:sp>
        <xdr:nvSpPr>
          <xdr:cNvPr id="14" name="Down Arrow 2"/>
          <xdr:cNvSpPr/>
        </xdr:nvSpPr>
        <xdr:spPr>
          <a:xfrm>
            <a:off x="535214" y="315003"/>
            <a:ext cx="516100" cy="268905"/>
          </a:xfrm>
          <a:prstGeom prst="downArrow">
            <a:avLst>
              <a:gd name="adj1" fmla="val 50000"/>
              <a:gd name="adj2" fmla="val 50000"/>
            </a:avLst>
          </a:prstGeom>
          <a:solidFill>
            <a:srgbClr val="FFFF00"/>
          </a:solidFill>
          <a:ln w="25400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</xdr:sp>
      <xdr:sp>
        <xdr:nvSpPr>
          <xdr:cNvPr id="15" name="Rectangle 3"/>
          <xdr:cNvSpPr/>
        </xdr:nvSpPr>
        <xdr:spPr>
          <a:xfrm>
            <a:off x="0" y="0"/>
            <a:ext cx="1605643" cy="368784"/>
          </a:xfrm>
          <a:prstGeom prst="rect">
            <a:avLst/>
          </a:prstGeom>
          <a:solidFill>
            <a:srgbClr val="FFFF00"/>
          </a:solidFill>
          <a:ln w="25400" cap="flat" cmpd="sng">
            <a:solidFill>
              <a:srgbClr val="FF0000"/>
            </a:solidFill>
            <a:prstDash val="solid"/>
            <a:miter/>
            <a:headEnd type="none" w="med" len="med"/>
            <a:tailEnd type="none" w="med" len="med"/>
          </a:ln>
        </xdr:spPr>
        <xdr:txBody>
          <a:bodyPr vertOverflow="clip" vert="horz" wrap="square" lIns="27432" tIns="18288" rIns="27432" bIns="18288" anchor="ctr" upright="1"/>
          <a:lstStyle>
            <a:defPPr>
              <a:defRPr lang="en-US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altLang="en-US" sz="2000" b="1">
                <a:solidFill>
                  <a:srgbClr val="000000"/>
                </a:solidFill>
                <a:latin typeface="Calibri" panose="020F0502020204030204" charset="-122"/>
                <a:ea typeface="Calibri" panose="020F0502020204030204" charset="-122"/>
                <a:cs typeface="Calibri" panose="020F0502020204030204" charset="-122"/>
                <a:sym typeface="Calibri" panose="020F0502020204030204" charset="-122"/>
              </a:rPr>
              <a:t>ISI DI SINI</a:t>
            </a:r>
            <a:endParaRPr lang="zh-CN" altLang="en-US" sz="2000" b="1">
              <a:solidFill>
                <a:srgbClr val="000000"/>
              </a:solidFill>
              <a:latin typeface="Calibri" panose="020F0502020204030204" charset="-122"/>
              <a:ea typeface="Calibri" panose="020F0502020204030204" charset="-122"/>
              <a:cs typeface="Calibri" panose="020F0502020204030204" charset="-122"/>
              <a:sym typeface="Calibri" panose="020F0502020204030204" charset="-122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06\d\1.%20LABEL_LABEL\LABEL%20PACKING%20VISUAL%20(CETAKAN%20DOK)\label%20yang%20dipakai\1.label%20Visual%20yang%20dipakai\VELASTO\MASTER%20LABEL%202017%20VIN%20MOLDED%202%20BANSHU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ecastLPOPJan16"/>
      <sheetName val="DATA ITEM"/>
      <sheetName val="Label Box Rev.0"/>
      <sheetName val="NA0830"/>
      <sheetName val="TA010"/>
      <sheetName val="TA014"/>
    </sheetNames>
    <sheetDataSet>
      <sheetData sheetId="0"/>
      <sheetData sheetId="1">
        <row r="6">
          <cell r="B6" t="str">
            <v>NA0830</v>
          </cell>
          <cell r="C6" t="str">
            <v>NA0830</v>
          </cell>
          <cell r="D6" t="str">
            <v>85373BZ010-A</v>
          </cell>
          <cell r="E6" t="str">
            <v>85373-BZ010</v>
          </cell>
          <cell r="F6" t="str">
            <v>GROMMET WASHER</v>
          </cell>
          <cell r="G6" t="str">
            <v>AX 0272</v>
          </cell>
          <cell r="H6">
            <v>40</v>
          </cell>
          <cell r="I6">
            <v>40</v>
          </cell>
        </row>
        <row r="6">
          <cell r="L6" t="str">
            <v>PT. ASTRA DAIHATSU MOTOR</v>
          </cell>
          <cell r="M6" t="str">
            <v>-</v>
          </cell>
          <cell r="N6" t="str">
            <v>V3</v>
          </cell>
        </row>
        <row r="7">
          <cell r="B7" t="str">
            <v>TA010</v>
          </cell>
          <cell r="C7" t="str">
            <v>TA010</v>
          </cell>
          <cell r="D7" t="str">
            <v>90541T0002</v>
          </cell>
          <cell r="E7" t="str">
            <v>90541-T0002</v>
          </cell>
          <cell r="F7" t="str">
            <v>CUSHION </v>
          </cell>
          <cell r="G7" t="str">
            <v>-</v>
          </cell>
          <cell r="H7">
            <v>600</v>
          </cell>
          <cell r="I7">
            <v>100</v>
          </cell>
        </row>
        <row r="7">
          <cell r="L7" t="str">
            <v>PT. TOYOTA MOTOR MANUFACTURING INDONESIA</v>
          </cell>
          <cell r="M7" t="str">
            <v>-</v>
          </cell>
          <cell r="N7" t="str">
            <v>V3</v>
          </cell>
        </row>
        <row r="8">
          <cell r="B8" t="str">
            <v>TA014</v>
          </cell>
          <cell r="C8" t="str">
            <v>TA014</v>
          </cell>
          <cell r="D8">
            <v>3112636070</v>
          </cell>
          <cell r="E8" t="str">
            <v>31126-36070</v>
          </cell>
          <cell r="F8" t="str">
            <v>BOOT CLUTCH R FORK</v>
          </cell>
          <cell r="G8" t="str">
            <v>-</v>
          </cell>
          <cell r="H8">
            <v>50</v>
          </cell>
          <cell r="I8">
            <v>10</v>
          </cell>
        </row>
        <row r="8">
          <cell r="L8" t="str">
            <v>PT. HINO MOTOR MANUFACTURING INDONESIA</v>
          </cell>
          <cell r="M8" t="str">
            <v>-</v>
          </cell>
          <cell r="N8" t="str">
            <v>V3</v>
          </cell>
        </row>
        <row r="151">
          <cell r="B151">
            <v>1</v>
          </cell>
        </row>
        <row r="151">
          <cell r="D151" t="str">
            <v>53866/7-0D280-A</v>
          </cell>
          <cell r="E151" t="str">
            <v>53866/7-0D280-A</v>
          </cell>
          <cell r="F151" t="str">
            <v>SEAL FR FENDER TO COWL SIDE RH/LH</v>
          </cell>
        </row>
        <row r="151">
          <cell r="J151" t="str">
            <v>230B</v>
          </cell>
        </row>
        <row r="151">
          <cell r="L151" t="str">
            <v>PT. TOYOTA MOTOR MANUFACTURING INDONESIA</v>
          </cell>
        </row>
        <row r="192">
          <cell r="E192" t="str">
            <v>-</v>
          </cell>
        </row>
        <row r="193">
          <cell r="E193" t="str">
            <v>-</v>
          </cell>
        </row>
        <row r="194">
          <cell r="E194" t="str">
            <v>-</v>
          </cell>
        </row>
        <row r="195">
          <cell r="E195" t="str">
            <v>-</v>
          </cell>
        </row>
        <row r="196">
          <cell r="E196" t="str">
            <v>-</v>
          </cell>
        </row>
        <row r="197">
          <cell r="E197" t="str">
            <v>-</v>
          </cell>
        </row>
        <row r="198">
          <cell r="E198" t="str">
            <v>-</v>
          </cell>
        </row>
        <row r="199">
          <cell r="E199" t="str">
            <v>-</v>
          </cell>
        </row>
        <row r="200">
          <cell r="E200" t="str">
            <v>-</v>
          </cell>
        </row>
        <row r="201">
          <cell r="E201" t="str">
            <v>-</v>
          </cell>
        </row>
        <row r="202">
          <cell r="E202" t="str">
            <v>-</v>
          </cell>
        </row>
        <row r="203">
          <cell r="E203" t="str">
            <v>-</v>
          </cell>
        </row>
        <row r="204">
          <cell r="E204" t="str">
            <v>-</v>
          </cell>
        </row>
        <row r="205">
          <cell r="E205" t="str">
            <v>-</v>
          </cell>
        </row>
        <row r="206">
          <cell r="E206" t="str">
            <v>-</v>
          </cell>
        </row>
        <row r="207">
          <cell r="E207" t="str">
            <v>-</v>
          </cell>
        </row>
        <row r="208">
          <cell r="E208" t="str">
            <v>-</v>
          </cell>
        </row>
        <row r="209">
          <cell r="E209" t="str">
            <v>-</v>
          </cell>
        </row>
        <row r="210">
          <cell r="E210" t="str">
            <v>-</v>
          </cell>
        </row>
        <row r="211">
          <cell r="E211" t="str">
            <v>-</v>
          </cell>
        </row>
        <row r="212">
          <cell r="E212" t="str">
            <v>-</v>
          </cell>
        </row>
        <row r="213">
          <cell r="E213" t="str">
            <v>-</v>
          </cell>
        </row>
        <row r="214">
          <cell r="E214" t="str">
            <v>-</v>
          </cell>
        </row>
        <row r="215">
          <cell r="E215" t="str">
            <v>-</v>
          </cell>
        </row>
        <row r="216">
          <cell r="E216" t="str">
            <v>-</v>
          </cell>
        </row>
        <row r="217">
          <cell r="E217" t="str">
            <v>-</v>
          </cell>
        </row>
        <row r="218">
          <cell r="E218" t="str">
            <v>-</v>
          </cell>
        </row>
        <row r="219">
          <cell r="E219" t="str">
            <v>-</v>
          </cell>
        </row>
        <row r="220">
          <cell r="E220" t="str">
            <v>-</v>
          </cell>
        </row>
        <row r="221">
          <cell r="E221" t="str">
            <v>-</v>
          </cell>
        </row>
        <row r="222">
          <cell r="E222" t="str">
            <v>-</v>
          </cell>
        </row>
        <row r="223">
          <cell r="E223" t="str">
            <v>-</v>
          </cell>
        </row>
        <row r="224">
          <cell r="E224" t="str">
            <v>-</v>
          </cell>
        </row>
        <row r="225">
          <cell r="E225" t="str">
            <v>-</v>
          </cell>
        </row>
        <row r="226">
          <cell r="E226" t="str">
            <v>-</v>
          </cell>
        </row>
        <row r="227">
          <cell r="E227" t="str">
            <v>-</v>
          </cell>
        </row>
        <row r="228">
          <cell r="E228" t="str">
            <v>-</v>
          </cell>
        </row>
        <row r="229">
          <cell r="E229" t="str">
            <v>-</v>
          </cell>
        </row>
        <row r="230">
          <cell r="E230" t="str">
            <v>-</v>
          </cell>
        </row>
        <row r="231">
          <cell r="E231" t="str">
            <v>-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Q67"/>
  <sheetViews>
    <sheetView view="pageBreakPreview" zoomScale="55" zoomScaleNormal="100" zoomScaleSheetLayoutView="55" topLeftCell="A14" workbookViewId="0">
      <selection activeCell="F25" sqref="D24:J25"/>
    </sheetView>
  </sheetViews>
  <sheetFormatPr defaultColWidth="9.57142857142857" defaultRowHeight="39" customHeight="1"/>
  <cols>
    <col min="1" max="1" width="2.28571428571429" style="1" customWidth="1"/>
    <col min="2" max="2" width="20.4285714285714" style="1" customWidth="1"/>
    <col min="3" max="3" width="5.14285714285714" style="1" customWidth="1"/>
    <col min="4" max="4" width="12.2857142857143" style="1" customWidth="1"/>
    <col min="5" max="5" width="11.4285714285714" style="1" customWidth="1"/>
    <col min="6" max="6" width="11.2857142857143" style="1" customWidth="1"/>
    <col min="7" max="7" width="17.5714285714286" style="1" customWidth="1"/>
    <col min="8" max="8" width="4.14285714285714" style="1" customWidth="1"/>
    <col min="9" max="9" width="3.42857142857143" style="1" customWidth="1"/>
    <col min="10" max="10" width="22.8571428571429" style="1" customWidth="1"/>
    <col min="11" max="12" width="4.14285714285714" style="1" customWidth="1"/>
    <col min="13" max="13" width="21.8571428571429" style="1" customWidth="1"/>
    <col min="14" max="14" width="3" style="1" customWidth="1"/>
    <col min="15" max="16" width="12.8571428571429" style="1" customWidth="1"/>
    <col min="17" max="17" width="11" style="1" customWidth="1"/>
    <col min="18" max="18" width="13.8571428571429" style="1" customWidth="1"/>
    <col min="19" max="19" width="4.42857142857143" style="1" customWidth="1"/>
    <col min="20" max="20" width="3.57142857142857" style="1" customWidth="1"/>
    <col min="21" max="21" width="22.8571428571429" style="1" customWidth="1"/>
    <col min="22" max="23" width="2.28571428571429" style="1" customWidth="1"/>
    <col min="24" max="24" width="21.5714285714286" style="1" customWidth="1"/>
    <col min="25" max="25" width="2.28571428571429" style="1" customWidth="1"/>
    <col min="26" max="26" width="13.8571428571429" style="1" customWidth="1"/>
    <col min="27" max="27" width="2.14285714285714" style="1" customWidth="1"/>
    <col min="28" max="28" width="14.7142857142857" style="1" customWidth="1"/>
    <col min="29" max="29" width="16.4285714285714" style="1" customWidth="1"/>
    <col min="30" max="30" width="5.28571428571429" style="1" customWidth="1"/>
    <col min="31" max="31" width="3.71428571428571" style="1" customWidth="1"/>
    <col min="32" max="32" width="21.1428571428571" style="1" customWidth="1"/>
    <col min="33" max="34" width="2.28571428571429" style="1" customWidth="1"/>
    <col min="35" max="35" width="21.5714285714286" style="1" customWidth="1"/>
    <col min="36" max="36" width="2.57142857142857" style="1" customWidth="1"/>
    <col min="37" max="37" width="13.8571428571429" style="1" customWidth="1"/>
    <col min="38" max="38" width="3.42857142857143" style="1" customWidth="1"/>
    <col min="39" max="39" width="14.4285714285714" style="1" customWidth="1"/>
    <col min="40" max="40" width="16.4285714285714" style="1" customWidth="1"/>
    <col min="41" max="41" width="5.14285714285714" style="1" customWidth="1"/>
    <col min="42" max="42" width="3.71428571428571" style="1" customWidth="1"/>
    <col min="43" max="43" width="21.1428571428571" style="1" customWidth="1"/>
    <col min="44" max="44" width="2.28571428571429" style="1" customWidth="1"/>
    <col min="45" max="16384" width="9.57142857142857" style="1"/>
  </cols>
  <sheetData>
    <row r="3" s="1" customFormat="1" ht="20.25" customHeight="1" spans="4:5">
      <c r="D3" s="2" t="s">
        <v>0</v>
      </c>
      <c r="E3" s="3"/>
    </row>
    <row r="4" s="1" customFormat="1" ht="19.5" customHeight="1" spans="4:5">
      <c r="D4" s="4"/>
      <c r="E4" s="5"/>
    </row>
    <row r="5" s="1" customFormat="1" ht="18.75" customHeight="1" spans="6:6">
      <c r="F5" s="6"/>
    </row>
    <row r="6" s="1" customFormat="1" ht="18.75" customHeight="1" spans="4:6">
      <c r="D6" s="7" t="s">
        <v>1</v>
      </c>
      <c r="E6" s="8" t="s">
        <v>2</v>
      </c>
      <c r="F6" s="9" t="str">
        <f>IFERROR(VLOOKUP($D$3,'[1]DATA ITEM'!$B$6:$N$231,6,FALSE),0)</f>
        <v>AX 0272</v>
      </c>
    </row>
    <row r="7" s="1" customFormat="1" ht="18.75" customHeight="1" spans="4:6">
      <c r="D7" s="7" t="s">
        <v>3</v>
      </c>
      <c r="E7" s="8" t="s">
        <v>2</v>
      </c>
      <c r="F7" s="9" t="str">
        <f>IFERROR(VLOOKUP($D$3,'[1]DATA ITEM'!$B$6:$N$231,2,FALSE),0)</f>
        <v>NA0830</v>
      </c>
    </row>
    <row r="8" s="1" customFormat="1" ht="18.75" customHeight="1" spans="4:6">
      <c r="D8" s="7" t="s">
        <v>4</v>
      </c>
      <c r="E8" s="8" t="s">
        <v>2</v>
      </c>
      <c r="F8" s="9" t="str">
        <f>IFERROR(VLOOKUP($D$3,'[1]DATA ITEM'!$B$6:$N$231,4,FALSE),0)</f>
        <v>85373-BZ010</v>
      </c>
    </row>
    <row r="9" s="1" customFormat="1" ht="18.75" customHeight="1" spans="2:6">
      <c r="B9" s="10"/>
      <c r="D9" s="7" t="s">
        <v>5</v>
      </c>
      <c r="E9" s="8" t="s">
        <v>2</v>
      </c>
      <c r="F9" s="9" t="str">
        <f>IFERROR(VLOOKUP($D$3,'[1]DATA ITEM'!$B$6:$N$231,5,FALSE),0)</f>
        <v>GROMMET WASHER</v>
      </c>
    </row>
    <row r="10" s="1" customFormat="1" ht="18.75" customHeight="1" spans="4:6">
      <c r="D10" s="7" t="s">
        <v>6</v>
      </c>
      <c r="E10" s="8" t="s">
        <v>2</v>
      </c>
      <c r="F10" s="9">
        <f>IFERROR(VLOOKUP($D$3,'[1]DATA ITEM'!$B$6:$N$231,8,FALSE),0)</f>
        <v>40</v>
      </c>
    </row>
    <row r="11" s="1" customFormat="1" ht="18.75" customHeight="1" spans="4:6">
      <c r="D11" s="7" t="s">
        <v>7</v>
      </c>
      <c r="E11" s="8" t="s">
        <v>2</v>
      </c>
      <c r="F11" s="9" t="str">
        <f>IFERROR(VLOOKUP($D$3,'[1]DATA ITEM'!$B$6:$N$231,11,FALSE),0)</f>
        <v>PT. ASTRA DAIHATSU MOTOR</v>
      </c>
    </row>
    <row r="12" s="1" customFormat="1" ht="18.75" customHeight="1" spans="4:6">
      <c r="D12" s="1" t="s">
        <v>8</v>
      </c>
      <c r="E12" s="8" t="s">
        <v>2</v>
      </c>
      <c r="F12" s="9">
        <f>IFERROR(VLOOKUP($D$3,'[1]DATA ITEM'!$B$6:$N$231,9,FALSE),0)</f>
        <v>0</v>
      </c>
    </row>
    <row r="13" s="1" customFormat="1" ht="18.75" customHeight="1" spans="4:6">
      <c r="D13" s="1" t="s">
        <v>9</v>
      </c>
      <c r="E13" s="8"/>
      <c r="F13" s="9" t="str">
        <f>IFERROR(VLOOKUP($D$3,'[1]DATA ITEM'!$B$6:$N$231,12,FALSE),0)</f>
        <v>-</v>
      </c>
    </row>
    <row r="14" s="1" customFormat="1" ht="18.75" customHeight="1" spans="2:6">
      <c r="B14" s="10"/>
      <c r="D14" s="1" t="s">
        <v>10</v>
      </c>
      <c r="E14" s="8" t="s">
        <v>2</v>
      </c>
      <c r="F14" s="9" t="str">
        <f>IFERROR(VLOOKUP($D$3,'[1]DATA ITEM'!$B$6:$N$231,13,FALSE),0)</f>
        <v>V3</v>
      </c>
    </row>
    <row r="15" s="1" customFormat="1" ht="18.75" customHeight="1" spans="2:6">
      <c r="B15" s="10"/>
      <c r="F15" s="6"/>
    </row>
    <row r="16" s="1" customFormat="1" ht="13.5" customHeight="1" spans="2:32">
      <c r="B16" s="11" t="s">
        <v>11</v>
      </c>
      <c r="C16" s="11"/>
      <c r="D16" s="11"/>
      <c r="E16" s="11"/>
      <c r="F16" s="12"/>
      <c r="G16" s="11" t="str">
        <f>F14</f>
        <v>V3</v>
      </c>
      <c r="H16" s="11"/>
      <c r="I16" s="11"/>
      <c r="J16" s="11"/>
      <c r="K16" s="39"/>
      <c r="L16" s="39"/>
      <c r="M16" s="11" t="str">
        <f>F7</f>
        <v>NA0830</v>
      </c>
      <c r="N16" s="11"/>
      <c r="O16" s="11"/>
      <c r="P16" s="11"/>
      <c r="Q16" s="12"/>
      <c r="R16" s="11">
        <f>$F$12</f>
        <v>0</v>
      </c>
      <c r="S16" s="11"/>
      <c r="T16" s="11"/>
      <c r="U16" s="11"/>
      <c r="X16" s="59"/>
      <c r="Y16" s="59"/>
      <c r="Z16" s="59"/>
      <c r="AA16" s="59"/>
      <c r="AB16" s="59"/>
      <c r="AC16" s="59"/>
      <c r="AD16" s="59"/>
      <c r="AE16" s="59"/>
      <c r="AF16" s="59"/>
    </row>
    <row r="17" s="1" customFormat="1" ht="13.5" customHeight="1" spans="2:32">
      <c r="B17" s="11"/>
      <c r="C17" s="11"/>
      <c r="D17" s="11"/>
      <c r="E17" s="11"/>
      <c r="F17" s="12"/>
      <c r="G17" s="11"/>
      <c r="H17" s="11"/>
      <c r="I17" s="11"/>
      <c r="J17" s="11"/>
      <c r="K17" s="39"/>
      <c r="L17" s="39"/>
      <c r="M17" s="11"/>
      <c r="N17" s="11"/>
      <c r="O17" s="11"/>
      <c r="P17" s="11"/>
      <c r="Q17" s="12"/>
      <c r="R17" s="11"/>
      <c r="S17" s="11"/>
      <c r="T17" s="11"/>
      <c r="U17" s="11"/>
      <c r="X17" s="59"/>
      <c r="Y17" s="59"/>
      <c r="Z17" s="59"/>
      <c r="AA17" s="59"/>
      <c r="AB17" s="59"/>
      <c r="AC17" s="59"/>
      <c r="AD17" s="59"/>
      <c r="AE17" s="59"/>
      <c r="AF17" s="59"/>
    </row>
    <row r="18" s="1" customFormat="1" ht="13.5" customHeight="1" spans="2:32">
      <c r="B18" s="13"/>
      <c r="C18" s="13"/>
      <c r="D18" s="13"/>
      <c r="E18" s="13"/>
      <c r="F18" s="14"/>
      <c r="G18" s="13"/>
      <c r="H18" s="13"/>
      <c r="I18" s="13"/>
      <c r="J18" s="13"/>
      <c r="K18" s="40"/>
      <c r="L18" s="40"/>
      <c r="M18" s="13"/>
      <c r="N18" s="13"/>
      <c r="O18" s="13"/>
      <c r="P18" s="13"/>
      <c r="Q18" s="60"/>
      <c r="R18" s="13"/>
      <c r="S18" s="13"/>
      <c r="T18" s="13"/>
      <c r="U18" s="13"/>
      <c r="V18" s="10"/>
      <c r="W18" s="10"/>
      <c r="X18" s="59"/>
      <c r="Y18" s="59"/>
      <c r="Z18" s="59"/>
      <c r="AA18" s="59"/>
      <c r="AB18" s="59"/>
      <c r="AC18" s="59"/>
      <c r="AD18" s="59"/>
      <c r="AE18" s="59"/>
      <c r="AF18" s="59"/>
    </row>
    <row r="19" s="1" customFormat="1" ht="7.5" customHeight="1" spans="6:6">
      <c r="F19" s="6"/>
    </row>
    <row r="20" s="1" customFormat="1" ht="43.5" customHeight="1" spans="2:43">
      <c r="B20" s="15"/>
      <c r="C20" s="16" t="s">
        <v>12</v>
      </c>
      <c r="D20" s="16"/>
      <c r="E20" s="16"/>
      <c r="F20" s="16"/>
      <c r="G20" s="16"/>
      <c r="H20" s="16"/>
      <c r="I20" s="16"/>
      <c r="J20" s="16"/>
      <c r="K20" s="41"/>
      <c r="L20" s="37"/>
      <c r="M20" s="15"/>
      <c r="N20" s="16" t="s">
        <v>12</v>
      </c>
      <c r="O20" s="16"/>
      <c r="P20" s="16"/>
      <c r="Q20" s="16"/>
      <c r="R20" s="16"/>
      <c r="S20" s="16"/>
      <c r="T20" s="16"/>
      <c r="U20" s="16"/>
      <c r="X20" s="61"/>
      <c r="Y20" s="65"/>
      <c r="Z20" s="66"/>
      <c r="AA20" s="66"/>
      <c r="AB20" s="66"/>
      <c r="AC20" s="66"/>
      <c r="AD20" s="66"/>
      <c r="AE20" s="66"/>
      <c r="AF20" s="66"/>
      <c r="AI20" s="61"/>
      <c r="AJ20" s="65"/>
      <c r="AK20" s="66"/>
      <c r="AL20" s="66"/>
      <c r="AM20" s="66"/>
      <c r="AN20" s="66"/>
      <c r="AO20" s="66"/>
      <c r="AP20" s="66"/>
      <c r="AQ20" s="66"/>
    </row>
    <row r="21" s="1" customFormat="1" ht="43.5" customHeight="1" spans="2:43">
      <c r="B21" s="17" t="s">
        <v>13</v>
      </c>
      <c r="C21" s="18" t="s">
        <v>2</v>
      </c>
      <c r="D21" s="19" t="str">
        <f>F11</f>
        <v>PT. ASTRA DAIHATSU MOTOR</v>
      </c>
      <c r="E21" s="19"/>
      <c r="F21" s="19"/>
      <c r="G21" s="19"/>
      <c r="H21" s="19"/>
      <c r="I21" s="19"/>
      <c r="J21" s="42"/>
      <c r="K21" s="41"/>
      <c r="L21" s="37"/>
      <c r="M21" s="17" t="s">
        <v>13</v>
      </c>
      <c r="N21" s="18" t="s">
        <v>2</v>
      </c>
      <c r="O21" s="19" t="str">
        <f>$F$11</f>
        <v>PT. ASTRA DAIHATSU MOTOR</v>
      </c>
      <c r="P21" s="19"/>
      <c r="Q21" s="19"/>
      <c r="R21" s="19"/>
      <c r="S21" s="19"/>
      <c r="T21" s="19"/>
      <c r="U21" s="42"/>
      <c r="X21" s="61"/>
      <c r="Y21" s="65"/>
      <c r="Z21" s="66"/>
      <c r="AA21" s="66"/>
      <c r="AB21" s="66"/>
      <c r="AC21" s="66"/>
      <c r="AD21" s="66"/>
      <c r="AE21" s="66"/>
      <c r="AF21" s="66"/>
      <c r="AI21" s="61"/>
      <c r="AJ21" s="65"/>
      <c r="AK21" s="66"/>
      <c r="AL21" s="66"/>
      <c r="AM21" s="66"/>
      <c r="AN21" s="66"/>
      <c r="AO21" s="66"/>
      <c r="AP21" s="66"/>
      <c r="AQ21" s="66"/>
    </row>
    <row r="22" s="1" customFormat="1" ht="43.5" customHeight="1" spans="2:43">
      <c r="B22" s="17" t="s">
        <v>1</v>
      </c>
      <c r="C22" s="18" t="s">
        <v>2</v>
      </c>
      <c r="D22" s="20" t="str">
        <f>$F$6</f>
        <v>AX 0272</v>
      </c>
      <c r="E22" s="20"/>
      <c r="F22" s="20"/>
      <c r="G22" s="20"/>
      <c r="H22" s="21" t="s">
        <v>14</v>
      </c>
      <c r="I22" s="21"/>
      <c r="J22" s="21"/>
      <c r="K22" s="43"/>
      <c r="L22" s="37"/>
      <c r="M22" s="17" t="s">
        <v>1</v>
      </c>
      <c r="N22" s="18" t="s">
        <v>2</v>
      </c>
      <c r="O22" s="38" t="str">
        <f>$F$6</f>
        <v>AX 0272</v>
      </c>
      <c r="P22" s="38"/>
      <c r="Q22" s="38"/>
      <c r="R22" s="38"/>
      <c r="S22" s="21" t="s">
        <v>14</v>
      </c>
      <c r="T22" s="21"/>
      <c r="U22" s="21"/>
      <c r="X22" s="62"/>
      <c r="Y22" s="64"/>
      <c r="Z22" s="67"/>
      <c r="AA22" s="68"/>
      <c r="AB22" s="68"/>
      <c r="AC22" s="68"/>
      <c r="AD22" s="69"/>
      <c r="AE22" s="70"/>
      <c r="AF22" s="64"/>
      <c r="AI22" s="62"/>
      <c r="AJ22" s="64"/>
      <c r="AK22" s="67"/>
      <c r="AL22" s="68"/>
      <c r="AM22" s="68"/>
      <c r="AN22" s="68"/>
      <c r="AO22" s="69"/>
      <c r="AP22" s="70"/>
      <c r="AQ22" s="64"/>
    </row>
    <row r="23" s="1" customFormat="1" ht="43.5" customHeight="1" spans="2:43">
      <c r="B23" s="17" t="s">
        <v>15</v>
      </c>
      <c r="C23" s="18" t="s">
        <v>2</v>
      </c>
      <c r="D23" s="22" t="str">
        <f>$F$8</f>
        <v>85373-BZ010</v>
      </c>
      <c r="E23" s="22"/>
      <c r="F23" s="22"/>
      <c r="G23" s="22"/>
      <c r="H23" s="23" t="str">
        <f>F7</f>
        <v>NA0830</v>
      </c>
      <c r="I23" s="23"/>
      <c r="J23" s="23"/>
      <c r="K23" s="44"/>
      <c r="L23" s="37"/>
      <c r="M23" s="17" t="s">
        <v>15</v>
      </c>
      <c r="N23" s="18" t="s">
        <v>2</v>
      </c>
      <c r="O23" s="22" t="str">
        <f>$F$8</f>
        <v>85373-BZ010</v>
      </c>
      <c r="P23" s="22"/>
      <c r="Q23" s="22"/>
      <c r="R23" s="22"/>
      <c r="S23" s="23" t="str">
        <f>$F$7</f>
        <v>NA0830</v>
      </c>
      <c r="T23" s="23"/>
      <c r="U23" s="23"/>
      <c r="X23" s="62"/>
      <c r="Y23" s="64"/>
      <c r="Z23" s="66"/>
      <c r="AA23" s="62"/>
      <c r="AB23" s="62"/>
      <c r="AC23" s="62"/>
      <c r="AD23" s="62"/>
      <c r="AE23" s="62"/>
      <c r="AF23" s="62"/>
      <c r="AI23" s="62"/>
      <c r="AJ23" s="64"/>
      <c r="AK23" s="66"/>
      <c r="AL23" s="62"/>
      <c r="AM23" s="62"/>
      <c r="AN23" s="62"/>
      <c r="AO23" s="62"/>
      <c r="AP23" s="62"/>
      <c r="AQ23" s="62"/>
    </row>
    <row r="24" s="1" customFormat="1" ht="43.5" customHeight="1" spans="2:43">
      <c r="B24" s="17" t="s">
        <v>16</v>
      </c>
      <c r="C24" s="18" t="s">
        <v>2</v>
      </c>
      <c r="D24" s="24" t="str">
        <f>$F$9</f>
        <v>GROMMET WASHER</v>
      </c>
      <c r="E24" s="24"/>
      <c r="F24" s="24"/>
      <c r="G24" s="24"/>
      <c r="H24" s="24"/>
      <c r="I24" s="24"/>
      <c r="J24" s="45"/>
      <c r="K24" s="46"/>
      <c r="L24" s="47"/>
      <c r="M24" s="17" t="s">
        <v>16</v>
      </c>
      <c r="N24" s="48" t="s">
        <v>2</v>
      </c>
      <c r="O24" s="24" t="str">
        <f>$F$9</f>
        <v>GROMMET WASHER</v>
      </c>
      <c r="P24" s="24"/>
      <c r="Q24" s="24"/>
      <c r="R24" s="24"/>
      <c r="S24" s="24"/>
      <c r="T24" s="24"/>
      <c r="U24" s="45"/>
      <c r="X24" s="62"/>
      <c r="Y24" s="64"/>
      <c r="Z24" s="71"/>
      <c r="AA24" s="72"/>
      <c r="AB24" s="72"/>
      <c r="AC24" s="73"/>
      <c r="AD24" s="73"/>
      <c r="AE24" s="74"/>
      <c r="AF24" s="74"/>
      <c r="AI24" s="62"/>
      <c r="AJ24" s="64"/>
      <c r="AK24" s="80"/>
      <c r="AL24" s="72"/>
      <c r="AM24" s="72"/>
      <c r="AN24" s="73"/>
      <c r="AO24" s="73"/>
      <c r="AP24" s="74"/>
      <c r="AQ24" s="74"/>
    </row>
    <row r="25" s="1" customFormat="1" ht="43.5" customHeight="1" spans="2:43">
      <c r="B25" s="17" t="s">
        <v>17</v>
      </c>
      <c r="C25" s="18" t="s">
        <v>2</v>
      </c>
      <c r="D25" s="25"/>
      <c r="E25" s="26"/>
      <c r="F25" s="27" t="s">
        <v>18</v>
      </c>
      <c r="G25" s="27"/>
      <c r="H25" s="27"/>
      <c r="I25" s="49" t="s">
        <v>19</v>
      </c>
      <c r="J25" s="50"/>
      <c r="K25" s="51"/>
      <c r="L25" s="37"/>
      <c r="M25" s="17" t="s">
        <v>17</v>
      </c>
      <c r="N25" s="18" t="s">
        <v>2</v>
      </c>
      <c r="O25" s="25"/>
      <c r="P25" s="26"/>
      <c r="Q25" s="27" t="s">
        <v>18</v>
      </c>
      <c r="R25" s="27"/>
      <c r="S25" s="27"/>
      <c r="T25" s="49" t="s">
        <v>19</v>
      </c>
      <c r="U25" s="50"/>
      <c r="X25" s="62"/>
      <c r="Y25" s="64"/>
      <c r="Z25" s="64"/>
      <c r="AA25" s="64"/>
      <c r="AB25" s="62"/>
      <c r="AC25" s="62"/>
      <c r="AD25" s="62"/>
      <c r="AE25" s="75"/>
      <c r="AF25" s="62"/>
      <c r="AI25" s="62"/>
      <c r="AJ25" s="64"/>
      <c r="AK25" s="64"/>
      <c r="AL25" s="64"/>
      <c r="AM25" s="62"/>
      <c r="AN25" s="62"/>
      <c r="AO25" s="62"/>
      <c r="AP25" s="75"/>
      <c r="AQ25" s="62"/>
    </row>
    <row r="26" s="1" customFormat="1" ht="43.5" customHeight="1" spans="2:43">
      <c r="B26" s="28" t="s">
        <v>20</v>
      </c>
      <c r="C26" s="18" t="s">
        <v>2</v>
      </c>
      <c r="D26" s="29" t="s">
        <v>21</v>
      </c>
      <c r="E26" s="30"/>
      <c r="F26" s="31" t="str">
        <f>$F$13</f>
        <v>-</v>
      </c>
      <c r="G26" s="32"/>
      <c r="H26" s="33"/>
      <c r="I26" s="52"/>
      <c r="J26" s="53"/>
      <c r="K26" s="51"/>
      <c r="L26" s="37"/>
      <c r="M26" s="28" t="s">
        <v>20</v>
      </c>
      <c r="N26" s="18" t="s">
        <v>2</v>
      </c>
      <c r="O26" s="29" t="s">
        <v>21</v>
      </c>
      <c r="P26" s="30"/>
      <c r="Q26" s="31" t="str">
        <f>$F$13</f>
        <v>-</v>
      </c>
      <c r="R26" s="32"/>
      <c r="S26" s="33"/>
      <c r="T26" s="52"/>
      <c r="U26" s="53"/>
      <c r="X26" s="62"/>
      <c r="Y26" s="64"/>
      <c r="Z26" s="76"/>
      <c r="AA26" s="77"/>
      <c r="AB26" s="77"/>
      <c r="AC26" s="77"/>
      <c r="AD26" s="77"/>
      <c r="AE26" s="64"/>
      <c r="AF26" s="64"/>
      <c r="AI26" s="62"/>
      <c r="AJ26" s="64"/>
      <c r="AK26" s="76"/>
      <c r="AL26" s="77"/>
      <c r="AM26" s="77"/>
      <c r="AN26" s="77"/>
      <c r="AO26" s="77"/>
      <c r="AP26" s="64"/>
      <c r="AQ26" s="64"/>
    </row>
    <row r="27" s="1" customFormat="1" ht="43.5" customHeight="1" spans="2:43">
      <c r="B27" s="17" t="s">
        <v>22</v>
      </c>
      <c r="C27" s="18" t="s">
        <v>2</v>
      </c>
      <c r="D27" s="29">
        <f>$F$10</f>
        <v>40</v>
      </c>
      <c r="E27" s="30"/>
      <c r="F27" s="34"/>
      <c r="G27" s="35"/>
      <c r="H27" s="36"/>
      <c r="I27" s="54"/>
      <c r="J27" s="55"/>
      <c r="K27" s="56"/>
      <c r="L27" s="37"/>
      <c r="M27" s="17" t="s">
        <v>22</v>
      </c>
      <c r="N27" s="18" t="s">
        <v>2</v>
      </c>
      <c r="O27" s="29">
        <f>$F$10</f>
        <v>40</v>
      </c>
      <c r="P27" s="30"/>
      <c r="Q27" s="34"/>
      <c r="R27" s="35"/>
      <c r="S27" s="36"/>
      <c r="T27" s="54"/>
      <c r="U27" s="55"/>
      <c r="X27" s="63"/>
      <c r="Y27" s="63"/>
      <c r="Z27" s="63"/>
      <c r="AA27" s="63"/>
      <c r="AB27" s="63"/>
      <c r="AC27" s="78"/>
      <c r="AD27" s="78"/>
      <c r="AE27" s="64"/>
      <c r="AF27" s="64"/>
      <c r="AI27" s="63"/>
      <c r="AJ27" s="63"/>
      <c r="AK27" s="63"/>
      <c r="AL27" s="63"/>
      <c r="AM27" s="63"/>
      <c r="AN27" s="78"/>
      <c r="AO27" s="78"/>
      <c r="AP27" s="64"/>
      <c r="AQ27" s="64"/>
    </row>
    <row r="28" s="1" customFormat="1" ht="12" customHeight="1" spans="2:43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X28" s="10"/>
      <c r="Y28" s="10"/>
      <c r="Z28" s="10"/>
      <c r="AA28" s="10"/>
      <c r="AB28" s="10"/>
      <c r="AC28" s="10"/>
      <c r="AD28" s="10"/>
      <c r="AE28" s="10"/>
      <c r="AF28" s="79"/>
      <c r="AI28" s="10"/>
      <c r="AJ28" s="10"/>
      <c r="AK28" s="10"/>
      <c r="AL28" s="10"/>
      <c r="AM28" s="10"/>
      <c r="AN28" s="10"/>
      <c r="AO28" s="10"/>
      <c r="AP28" s="10"/>
      <c r="AQ28" s="79"/>
    </row>
    <row r="29" s="1" customFormat="1" ht="12" customHeight="1" spans="2:43">
      <c r="B29" s="37"/>
      <c r="C29" s="37"/>
      <c r="D29" s="37"/>
      <c r="E29" s="37"/>
      <c r="F29" s="37"/>
      <c r="G29" s="37"/>
      <c r="H29" s="37"/>
      <c r="I29" s="37"/>
      <c r="J29" s="5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57"/>
      <c r="AF29" s="8"/>
      <c r="AQ29" s="8"/>
    </row>
    <row r="30" s="1" customFormat="1" ht="43.5" customHeight="1" spans="2:43">
      <c r="B30" s="15"/>
      <c r="C30" s="16" t="s">
        <v>12</v>
      </c>
      <c r="D30" s="16"/>
      <c r="E30" s="16"/>
      <c r="F30" s="16"/>
      <c r="G30" s="16"/>
      <c r="H30" s="16"/>
      <c r="I30" s="16"/>
      <c r="J30" s="16"/>
      <c r="K30" s="41"/>
      <c r="L30" s="37"/>
      <c r="M30" s="15"/>
      <c r="N30" s="16" t="s">
        <v>12</v>
      </c>
      <c r="O30" s="16"/>
      <c r="P30" s="16"/>
      <c r="Q30" s="16"/>
      <c r="R30" s="16"/>
      <c r="S30" s="16"/>
      <c r="T30" s="16"/>
      <c r="U30" s="16"/>
      <c r="X30" s="61"/>
      <c r="Y30" s="65"/>
      <c r="Z30" s="66"/>
      <c r="AA30" s="66"/>
      <c r="AB30" s="66"/>
      <c r="AC30" s="66"/>
      <c r="AD30" s="66"/>
      <c r="AE30" s="66"/>
      <c r="AF30" s="66"/>
      <c r="AI30" s="61"/>
      <c r="AJ30" s="65"/>
      <c r="AK30" s="66"/>
      <c r="AL30" s="66"/>
      <c r="AM30" s="66"/>
      <c r="AN30" s="66"/>
      <c r="AO30" s="66"/>
      <c r="AP30" s="66"/>
      <c r="AQ30" s="66"/>
    </row>
    <row r="31" s="1" customFormat="1" ht="43.5" customHeight="1" spans="2:43">
      <c r="B31" s="17" t="s">
        <v>13</v>
      </c>
      <c r="C31" s="18" t="s">
        <v>2</v>
      </c>
      <c r="D31" s="19" t="str">
        <f>$F$11</f>
        <v>PT. ASTRA DAIHATSU MOTOR</v>
      </c>
      <c r="E31" s="19"/>
      <c r="F31" s="19"/>
      <c r="G31" s="19"/>
      <c r="H31" s="19"/>
      <c r="I31" s="19"/>
      <c r="J31" s="42"/>
      <c r="K31" s="43"/>
      <c r="L31" s="37"/>
      <c r="M31" s="17" t="s">
        <v>13</v>
      </c>
      <c r="N31" s="18" t="s">
        <v>2</v>
      </c>
      <c r="O31" s="19" t="str">
        <f>$F$11</f>
        <v>PT. ASTRA DAIHATSU MOTOR</v>
      </c>
      <c r="P31" s="19"/>
      <c r="Q31" s="19"/>
      <c r="R31" s="19"/>
      <c r="S31" s="19"/>
      <c r="T31" s="19"/>
      <c r="U31" s="42"/>
      <c r="X31" s="62"/>
      <c r="Y31" s="64"/>
      <c r="Z31" s="67"/>
      <c r="AA31" s="68"/>
      <c r="AB31" s="68"/>
      <c r="AC31" s="68"/>
      <c r="AD31" s="69"/>
      <c r="AE31" s="70"/>
      <c r="AF31" s="64"/>
      <c r="AI31" s="62"/>
      <c r="AJ31" s="64"/>
      <c r="AK31" s="67"/>
      <c r="AL31" s="68"/>
      <c r="AM31" s="68"/>
      <c r="AN31" s="68"/>
      <c r="AO31" s="69"/>
      <c r="AP31" s="70"/>
      <c r="AQ31" s="64"/>
    </row>
    <row r="32" s="1" customFormat="1" ht="43.5" customHeight="1" spans="2:43">
      <c r="B32" s="17" t="s">
        <v>1</v>
      </c>
      <c r="C32" s="18" t="s">
        <v>2</v>
      </c>
      <c r="D32" s="38" t="str">
        <f>$F$6</f>
        <v>AX 0272</v>
      </c>
      <c r="E32" s="38"/>
      <c r="F32" s="38"/>
      <c r="G32" s="38"/>
      <c r="H32" s="21" t="s">
        <v>14</v>
      </c>
      <c r="I32" s="21"/>
      <c r="J32" s="21"/>
      <c r="K32" s="44"/>
      <c r="L32" s="37"/>
      <c r="M32" s="17" t="s">
        <v>1</v>
      </c>
      <c r="N32" s="18" t="s">
        <v>2</v>
      </c>
      <c r="O32" s="38" t="str">
        <f>$F$6</f>
        <v>AX 0272</v>
      </c>
      <c r="P32" s="38"/>
      <c r="Q32" s="38"/>
      <c r="R32" s="38"/>
      <c r="S32" s="21" t="s">
        <v>14</v>
      </c>
      <c r="T32" s="21"/>
      <c r="U32" s="21"/>
      <c r="X32" s="62"/>
      <c r="Y32" s="64"/>
      <c r="Z32" s="66"/>
      <c r="AA32" s="62"/>
      <c r="AB32" s="62"/>
      <c r="AC32" s="62"/>
      <c r="AD32" s="62"/>
      <c r="AE32" s="62"/>
      <c r="AF32" s="62"/>
      <c r="AI32" s="62"/>
      <c r="AJ32" s="64"/>
      <c r="AK32" s="66"/>
      <c r="AL32" s="62"/>
      <c r="AM32" s="62"/>
      <c r="AN32" s="62"/>
      <c r="AO32" s="62"/>
      <c r="AP32" s="62"/>
      <c r="AQ32" s="62"/>
    </row>
    <row r="33" s="1" customFormat="1" ht="43.5" customHeight="1" spans="2:43">
      <c r="B33" s="17" t="s">
        <v>15</v>
      </c>
      <c r="C33" s="18" t="s">
        <v>2</v>
      </c>
      <c r="D33" s="22" t="str">
        <f>$F$8</f>
        <v>85373-BZ010</v>
      </c>
      <c r="E33" s="22"/>
      <c r="F33" s="22"/>
      <c r="G33" s="22"/>
      <c r="H33" s="23" t="str">
        <f>F7</f>
        <v>NA0830</v>
      </c>
      <c r="I33" s="23"/>
      <c r="J33" s="23"/>
      <c r="K33" s="44"/>
      <c r="L33" s="37"/>
      <c r="M33" s="17" t="s">
        <v>15</v>
      </c>
      <c r="N33" s="18" t="s">
        <v>2</v>
      </c>
      <c r="O33" s="22" t="str">
        <f>$F$8</f>
        <v>85373-BZ010</v>
      </c>
      <c r="P33" s="22"/>
      <c r="Q33" s="22"/>
      <c r="R33" s="22"/>
      <c r="S33" s="23" t="str">
        <f>F7</f>
        <v>NA0830</v>
      </c>
      <c r="T33" s="23"/>
      <c r="U33" s="23"/>
      <c r="X33" s="62"/>
      <c r="Y33" s="64"/>
      <c r="Z33" s="80"/>
      <c r="AA33" s="72"/>
      <c r="AB33" s="72"/>
      <c r="AC33" s="73"/>
      <c r="AD33" s="73"/>
      <c r="AE33" s="74"/>
      <c r="AF33" s="74"/>
      <c r="AI33" s="62"/>
      <c r="AJ33" s="64"/>
      <c r="AK33" s="80"/>
      <c r="AL33" s="72"/>
      <c r="AM33" s="72"/>
      <c r="AN33" s="73"/>
      <c r="AO33" s="73"/>
      <c r="AP33" s="74"/>
      <c r="AQ33" s="74"/>
    </row>
    <row r="34" s="1" customFormat="1" ht="43.5" customHeight="1" spans="2:43">
      <c r="B34" s="17" t="s">
        <v>16</v>
      </c>
      <c r="C34" s="18" t="s">
        <v>2</v>
      </c>
      <c r="D34" s="24" t="str">
        <f>$F$9</f>
        <v>GROMMET WASHER</v>
      </c>
      <c r="E34" s="24"/>
      <c r="F34" s="24"/>
      <c r="G34" s="24"/>
      <c r="H34" s="24"/>
      <c r="I34" s="24"/>
      <c r="J34" s="45"/>
      <c r="K34" s="44"/>
      <c r="L34" s="37"/>
      <c r="M34" s="17" t="s">
        <v>16</v>
      </c>
      <c r="N34" s="18" t="s">
        <v>2</v>
      </c>
      <c r="O34" s="24" t="str">
        <f>$F$9</f>
        <v>GROMMET WASHER</v>
      </c>
      <c r="P34" s="24"/>
      <c r="Q34" s="24"/>
      <c r="R34" s="24"/>
      <c r="S34" s="24"/>
      <c r="T34" s="24"/>
      <c r="U34" s="45"/>
      <c r="X34" s="62"/>
      <c r="Y34" s="64"/>
      <c r="Z34" s="81"/>
      <c r="AA34" s="81"/>
      <c r="AB34" s="63"/>
      <c r="AC34" s="82"/>
      <c r="AD34" s="62"/>
      <c r="AE34" s="75"/>
      <c r="AF34" s="62"/>
      <c r="AI34" s="62"/>
      <c r="AJ34" s="64"/>
      <c r="AK34" s="81"/>
      <c r="AL34" s="81"/>
      <c r="AM34" s="63"/>
      <c r="AN34" s="82"/>
      <c r="AO34" s="62"/>
      <c r="AP34" s="75"/>
      <c r="AQ34" s="62"/>
    </row>
    <row r="35" s="1" customFormat="1" ht="43.5" customHeight="1" spans="2:43">
      <c r="B35" s="17" t="s">
        <v>17</v>
      </c>
      <c r="C35" s="18" t="s">
        <v>2</v>
      </c>
      <c r="D35" s="25"/>
      <c r="E35" s="26"/>
      <c r="F35" s="27" t="s">
        <v>18</v>
      </c>
      <c r="G35" s="27"/>
      <c r="H35" s="27"/>
      <c r="I35" s="49" t="s">
        <v>19</v>
      </c>
      <c r="J35" s="50"/>
      <c r="K35" s="51"/>
      <c r="L35" s="37"/>
      <c r="M35" s="17" t="s">
        <v>17</v>
      </c>
      <c r="N35" s="18" t="s">
        <v>2</v>
      </c>
      <c r="O35" s="25"/>
      <c r="P35" s="26"/>
      <c r="Q35" s="27" t="s">
        <v>18</v>
      </c>
      <c r="R35" s="27"/>
      <c r="S35" s="27"/>
      <c r="T35" s="49" t="s">
        <v>19</v>
      </c>
      <c r="U35" s="50"/>
      <c r="X35" s="62"/>
      <c r="Y35" s="64"/>
      <c r="Z35" s="64"/>
      <c r="AA35" s="64"/>
      <c r="AB35" s="62"/>
      <c r="AC35" s="62"/>
      <c r="AD35" s="62"/>
      <c r="AE35" s="75"/>
      <c r="AF35" s="62"/>
      <c r="AI35" s="62"/>
      <c r="AJ35" s="64"/>
      <c r="AK35" s="64"/>
      <c r="AL35" s="64"/>
      <c r="AM35" s="62"/>
      <c r="AN35" s="62"/>
      <c r="AO35" s="62"/>
      <c r="AP35" s="75"/>
      <c r="AQ35" s="62"/>
    </row>
    <row r="36" s="1" customFormat="1" ht="43.5" customHeight="1" spans="2:43">
      <c r="B36" s="28" t="s">
        <v>20</v>
      </c>
      <c r="C36" s="18" t="s">
        <v>2</v>
      </c>
      <c r="D36" s="29" t="s">
        <v>21</v>
      </c>
      <c r="E36" s="30"/>
      <c r="F36" s="31" t="str">
        <f>$F$13</f>
        <v>-</v>
      </c>
      <c r="G36" s="32"/>
      <c r="H36" s="33"/>
      <c r="I36" s="52"/>
      <c r="J36" s="53"/>
      <c r="K36" s="51"/>
      <c r="L36" s="37"/>
      <c r="M36" s="28" t="s">
        <v>20</v>
      </c>
      <c r="N36" s="18" t="s">
        <v>2</v>
      </c>
      <c r="O36" s="29" t="s">
        <v>21</v>
      </c>
      <c r="P36" s="30"/>
      <c r="Q36" s="31" t="str">
        <f>$F$13</f>
        <v>-</v>
      </c>
      <c r="R36" s="32"/>
      <c r="S36" s="33"/>
      <c r="T36" s="52"/>
      <c r="U36" s="53"/>
      <c r="V36" s="64"/>
      <c r="X36" s="62"/>
      <c r="Y36" s="64"/>
      <c r="Z36" s="76"/>
      <c r="AA36" s="77"/>
      <c r="AB36" s="77"/>
      <c r="AC36" s="77"/>
      <c r="AD36" s="77"/>
      <c r="AE36" s="64"/>
      <c r="AF36" s="64"/>
      <c r="AI36" s="62"/>
      <c r="AJ36" s="64"/>
      <c r="AK36" s="76"/>
      <c r="AL36" s="77"/>
      <c r="AM36" s="77"/>
      <c r="AN36" s="77"/>
      <c r="AO36" s="77"/>
      <c r="AP36" s="64"/>
      <c r="AQ36" s="64"/>
    </row>
    <row r="37" s="1" customFormat="1" ht="43.5" customHeight="1" spans="2:43">
      <c r="B37" s="17" t="s">
        <v>22</v>
      </c>
      <c r="C37" s="18" t="s">
        <v>2</v>
      </c>
      <c r="D37" s="29">
        <f>$F$10</f>
        <v>40</v>
      </c>
      <c r="E37" s="30"/>
      <c r="F37" s="34"/>
      <c r="G37" s="35"/>
      <c r="H37" s="36"/>
      <c r="I37" s="54"/>
      <c r="J37" s="55"/>
      <c r="K37" s="56"/>
      <c r="L37" s="37"/>
      <c r="M37" s="17" t="s">
        <v>22</v>
      </c>
      <c r="N37" s="18" t="s">
        <v>2</v>
      </c>
      <c r="O37" s="29">
        <f>$F$10</f>
        <v>40</v>
      </c>
      <c r="P37" s="30"/>
      <c r="Q37" s="34"/>
      <c r="R37" s="35"/>
      <c r="S37" s="36"/>
      <c r="T37" s="54"/>
      <c r="U37" s="55"/>
      <c r="X37" s="62"/>
      <c r="Y37" s="64"/>
      <c r="Z37" s="77"/>
      <c r="AA37" s="77"/>
      <c r="AB37" s="77"/>
      <c r="AC37" s="77"/>
      <c r="AD37" s="77"/>
      <c r="AE37" s="64"/>
      <c r="AF37" s="64"/>
      <c r="AI37" s="62"/>
      <c r="AJ37" s="64"/>
      <c r="AK37" s="77"/>
      <c r="AL37" s="77"/>
      <c r="AM37" s="77"/>
      <c r="AN37" s="77"/>
      <c r="AO37" s="77"/>
      <c r="AP37" s="64"/>
      <c r="AQ37" s="64"/>
    </row>
    <row r="38" s="1" customFormat="1" ht="12" customHeight="1" spans="2:22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0"/>
    </row>
    <row r="39" s="1" customFormat="1" ht="12" customHeight="1" spans="2:21">
      <c r="B39" s="37"/>
      <c r="C39" s="37"/>
      <c r="D39" s="37"/>
      <c r="E39" s="37"/>
      <c r="F39" s="37"/>
      <c r="G39" s="37"/>
      <c r="H39" s="37"/>
      <c r="I39" s="37"/>
      <c r="J39" s="5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57"/>
    </row>
    <row r="40" s="1" customFormat="1" ht="43.5" customHeight="1" spans="2:21">
      <c r="B40" s="15"/>
      <c r="C40" s="16" t="s">
        <v>12</v>
      </c>
      <c r="D40" s="16"/>
      <c r="E40" s="16"/>
      <c r="F40" s="16"/>
      <c r="G40" s="16"/>
      <c r="H40" s="16"/>
      <c r="I40" s="16"/>
      <c r="J40" s="16"/>
      <c r="K40" s="41"/>
      <c r="L40" s="37"/>
      <c r="M40" s="15"/>
      <c r="N40" s="16" t="s">
        <v>12</v>
      </c>
      <c r="O40" s="16"/>
      <c r="P40" s="16"/>
      <c r="Q40" s="16"/>
      <c r="R40" s="16"/>
      <c r="S40" s="16"/>
      <c r="T40" s="16"/>
      <c r="U40" s="16"/>
    </row>
    <row r="41" s="1" customFormat="1" ht="43.5" customHeight="1" spans="2:21">
      <c r="B41" s="17" t="s">
        <v>13</v>
      </c>
      <c r="C41" s="18" t="s">
        <v>2</v>
      </c>
      <c r="D41" s="19" t="str">
        <f>$F$11</f>
        <v>PT. ASTRA DAIHATSU MOTOR</v>
      </c>
      <c r="E41" s="19"/>
      <c r="F41" s="19"/>
      <c r="G41" s="19"/>
      <c r="H41" s="19"/>
      <c r="I41" s="19"/>
      <c r="J41" s="42"/>
      <c r="K41" s="43"/>
      <c r="L41" s="37"/>
      <c r="M41" s="17" t="s">
        <v>13</v>
      </c>
      <c r="N41" s="18" t="s">
        <v>2</v>
      </c>
      <c r="O41" s="19" t="str">
        <f>$F$11</f>
        <v>PT. ASTRA DAIHATSU MOTOR</v>
      </c>
      <c r="P41" s="19"/>
      <c r="Q41" s="19"/>
      <c r="R41" s="19"/>
      <c r="S41" s="19"/>
      <c r="T41" s="19"/>
      <c r="U41" s="42"/>
    </row>
    <row r="42" s="1" customFormat="1" ht="43.5" customHeight="1" spans="2:21">
      <c r="B42" s="17" t="s">
        <v>1</v>
      </c>
      <c r="C42" s="18" t="s">
        <v>2</v>
      </c>
      <c r="D42" s="38" t="str">
        <f>$F$6</f>
        <v>AX 0272</v>
      </c>
      <c r="E42" s="38"/>
      <c r="F42" s="38"/>
      <c r="G42" s="38"/>
      <c r="H42" s="21" t="s">
        <v>14</v>
      </c>
      <c r="I42" s="21"/>
      <c r="J42" s="21"/>
      <c r="K42" s="44"/>
      <c r="L42" s="37"/>
      <c r="M42" s="17" t="s">
        <v>1</v>
      </c>
      <c r="N42" s="18" t="s">
        <v>2</v>
      </c>
      <c r="O42" s="38" t="str">
        <f>$F$6</f>
        <v>AX 0272</v>
      </c>
      <c r="P42" s="38"/>
      <c r="Q42" s="38"/>
      <c r="R42" s="38"/>
      <c r="S42" s="21" t="s">
        <v>14</v>
      </c>
      <c r="T42" s="21"/>
      <c r="U42" s="21"/>
    </row>
    <row r="43" s="1" customFormat="1" ht="43.5" customHeight="1" spans="2:21">
      <c r="B43" s="17" t="s">
        <v>15</v>
      </c>
      <c r="C43" s="18" t="s">
        <v>2</v>
      </c>
      <c r="D43" s="22" t="str">
        <f>$F$8</f>
        <v>85373-BZ010</v>
      </c>
      <c r="E43" s="22"/>
      <c r="F43" s="22"/>
      <c r="G43" s="22"/>
      <c r="H43" s="23" t="str">
        <f>F7</f>
        <v>NA0830</v>
      </c>
      <c r="I43" s="23"/>
      <c r="J43" s="23"/>
      <c r="K43" s="44"/>
      <c r="L43" s="37"/>
      <c r="M43" s="17" t="s">
        <v>15</v>
      </c>
      <c r="N43" s="18" t="s">
        <v>2</v>
      </c>
      <c r="O43" s="22" t="str">
        <f>$F$8</f>
        <v>85373-BZ010</v>
      </c>
      <c r="P43" s="22"/>
      <c r="Q43" s="22"/>
      <c r="R43" s="22"/>
      <c r="S43" s="23" t="str">
        <f>F7</f>
        <v>NA0830</v>
      </c>
      <c r="T43" s="23"/>
      <c r="U43" s="23"/>
    </row>
    <row r="44" s="1" customFormat="1" ht="43.5" customHeight="1" spans="2:21">
      <c r="B44" s="17" t="s">
        <v>16</v>
      </c>
      <c r="C44" s="18" t="s">
        <v>2</v>
      </c>
      <c r="D44" s="24" t="str">
        <f>$F$9</f>
        <v>GROMMET WASHER</v>
      </c>
      <c r="E44" s="24"/>
      <c r="F44" s="24"/>
      <c r="G44" s="24"/>
      <c r="H44" s="24"/>
      <c r="I44" s="24"/>
      <c r="J44" s="45"/>
      <c r="K44" s="44"/>
      <c r="L44" s="37"/>
      <c r="M44" s="17" t="s">
        <v>16</v>
      </c>
      <c r="N44" s="18" t="s">
        <v>2</v>
      </c>
      <c r="O44" s="24" t="str">
        <f>$F$9</f>
        <v>GROMMET WASHER</v>
      </c>
      <c r="P44" s="24"/>
      <c r="Q44" s="24"/>
      <c r="R44" s="24"/>
      <c r="S44" s="24"/>
      <c r="T44" s="24"/>
      <c r="U44" s="45"/>
    </row>
    <row r="45" s="1" customFormat="1" ht="43.5" customHeight="1" spans="2:21">
      <c r="B45" s="17" t="s">
        <v>17</v>
      </c>
      <c r="C45" s="18" t="s">
        <v>2</v>
      </c>
      <c r="D45" s="25"/>
      <c r="E45" s="26"/>
      <c r="F45" s="27" t="s">
        <v>18</v>
      </c>
      <c r="G45" s="27"/>
      <c r="H45" s="27"/>
      <c r="I45" s="49" t="s">
        <v>19</v>
      </c>
      <c r="J45" s="50"/>
      <c r="K45" s="51"/>
      <c r="L45" s="37"/>
      <c r="M45" s="17" t="s">
        <v>17</v>
      </c>
      <c r="N45" s="18" t="s">
        <v>2</v>
      </c>
      <c r="O45" s="25"/>
      <c r="P45" s="26"/>
      <c r="Q45" s="27" t="s">
        <v>18</v>
      </c>
      <c r="R45" s="27"/>
      <c r="S45" s="27"/>
      <c r="T45" s="49" t="s">
        <v>19</v>
      </c>
      <c r="U45" s="50"/>
    </row>
    <row r="46" s="1" customFormat="1" ht="43.5" customHeight="1" spans="2:21">
      <c r="B46" s="28" t="s">
        <v>20</v>
      </c>
      <c r="C46" s="18" t="s">
        <v>2</v>
      </c>
      <c r="D46" s="29" t="s">
        <v>21</v>
      </c>
      <c r="E46" s="30"/>
      <c r="F46" s="31" t="str">
        <f>$F$13</f>
        <v>-</v>
      </c>
      <c r="G46" s="32"/>
      <c r="H46" s="33"/>
      <c r="I46" s="52"/>
      <c r="J46" s="53"/>
      <c r="K46" s="51"/>
      <c r="L46" s="37"/>
      <c r="M46" s="28" t="s">
        <v>20</v>
      </c>
      <c r="N46" s="18" t="s">
        <v>2</v>
      </c>
      <c r="O46" s="29" t="s">
        <v>21</v>
      </c>
      <c r="P46" s="30"/>
      <c r="Q46" s="31" t="str">
        <f>$F$13</f>
        <v>-</v>
      </c>
      <c r="R46" s="32"/>
      <c r="S46" s="33"/>
      <c r="T46" s="52"/>
      <c r="U46" s="53"/>
    </row>
    <row r="47" s="1" customFormat="1" ht="43.5" customHeight="1" spans="2:21">
      <c r="B47" s="17" t="s">
        <v>22</v>
      </c>
      <c r="C47" s="18" t="s">
        <v>2</v>
      </c>
      <c r="D47" s="29">
        <f>$F$10</f>
        <v>40</v>
      </c>
      <c r="E47" s="30"/>
      <c r="F47" s="34"/>
      <c r="G47" s="35"/>
      <c r="H47" s="36"/>
      <c r="I47" s="54"/>
      <c r="J47" s="55"/>
      <c r="K47" s="56"/>
      <c r="L47" s="37"/>
      <c r="M47" s="17" t="s">
        <v>22</v>
      </c>
      <c r="N47" s="18" t="s">
        <v>2</v>
      </c>
      <c r="O47" s="29">
        <f>$F$10</f>
        <v>40</v>
      </c>
      <c r="P47" s="30"/>
      <c r="Q47" s="34"/>
      <c r="R47" s="35"/>
      <c r="S47" s="36"/>
      <c r="T47" s="54"/>
      <c r="U47" s="55"/>
    </row>
    <row r="48" s="1" customFormat="1" ht="12" customHeight="1" spans="2:21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="1" customFormat="1" ht="12" customHeight="1" spans="2:21">
      <c r="B49" s="37"/>
      <c r="C49" s="37"/>
      <c r="D49" s="37"/>
      <c r="E49" s="37"/>
      <c r="F49" s="37"/>
      <c r="G49" s="37"/>
      <c r="H49" s="37"/>
      <c r="I49" s="37"/>
      <c r="J49" s="5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57"/>
    </row>
    <row r="50" s="1" customFormat="1" ht="43.5" customHeight="1" spans="2:21">
      <c r="B50" s="15"/>
      <c r="C50" s="16" t="s">
        <v>12</v>
      </c>
      <c r="D50" s="16"/>
      <c r="E50" s="16"/>
      <c r="F50" s="16"/>
      <c r="G50" s="16"/>
      <c r="H50" s="16"/>
      <c r="I50" s="16"/>
      <c r="J50" s="16"/>
      <c r="K50" s="41"/>
      <c r="L50" s="37"/>
      <c r="M50" s="15"/>
      <c r="N50" s="16" t="s">
        <v>12</v>
      </c>
      <c r="O50" s="16"/>
      <c r="P50" s="16"/>
      <c r="Q50" s="16"/>
      <c r="R50" s="16"/>
      <c r="S50" s="16"/>
      <c r="T50" s="16"/>
      <c r="U50" s="16"/>
    </row>
    <row r="51" s="1" customFormat="1" ht="43.5" customHeight="1" spans="2:21">
      <c r="B51" s="17" t="s">
        <v>13</v>
      </c>
      <c r="C51" s="18" t="s">
        <v>2</v>
      </c>
      <c r="D51" s="19" t="str">
        <f>$F$11</f>
        <v>PT. ASTRA DAIHATSU MOTOR</v>
      </c>
      <c r="E51" s="19"/>
      <c r="F51" s="19"/>
      <c r="G51" s="19"/>
      <c r="H51" s="19"/>
      <c r="I51" s="19"/>
      <c r="J51" s="42"/>
      <c r="K51" s="43"/>
      <c r="L51" s="37"/>
      <c r="M51" s="17" t="s">
        <v>13</v>
      </c>
      <c r="N51" s="18" t="s">
        <v>2</v>
      </c>
      <c r="O51" s="19" t="str">
        <f>$F$11</f>
        <v>PT. ASTRA DAIHATSU MOTOR</v>
      </c>
      <c r="P51" s="19"/>
      <c r="Q51" s="19"/>
      <c r="R51" s="19"/>
      <c r="S51" s="19"/>
      <c r="T51" s="19"/>
      <c r="U51" s="42"/>
    </row>
    <row r="52" s="1" customFormat="1" ht="43.5" customHeight="1" spans="2:21">
      <c r="B52" s="17" t="s">
        <v>1</v>
      </c>
      <c r="C52" s="18" t="s">
        <v>2</v>
      </c>
      <c r="D52" s="38" t="str">
        <f>$F$6</f>
        <v>AX 0272</v>
      </c>
      <c r="E52" s="38"/>
      <c r="F52" s="38"/>
      <c r="G52" s="38"/>
      <c r="H52" s="21" t="s">
        <v>14</v>
      </c>
      <c r="I52" s="21"/>
      <c r="J52" s="21"/>
      <c r="K52" s="44"/>
      <c r="L52" s="37"/>
      <c r="M52" s="17" t="s">
        <v>1</v>
      </c>
      <c r="N52" s="18" t="s">
        <v>2</v>
      </c>
      <c r="O52" s="38" t="str">
        <f>$F$6</f>
        <v>AX 0272</v>
      </c>
      <c r="P52" s="38"/>
      <c r="Q52" s="38"/>
      <c r="R52" s="38"/>
      <c r="S52" s="21" t="s">
        <v>14</v>
      </c>
      <c r="T52" s="21"/>
      <c r="U52" s="21"/>
    </row>
    <row r="53" s="1" customFormat="1" ht="43.5" customHeight="1" spans="2:21">
      <c r="B53" s="17" t="s">
        <v>15</v>
      </c>
      <c r="C53" s="18" t="s">
        <v>2</v>
      </c>
      <c r="D53" s="22" t="str">
        <f>$F$8</f>
        <v>85373-BZ010</v>
      </c>
      <c r="E53" s="22"/>
      <c r="F53" s="22"/>
      <c r="G53" s="22"/>
      <c r="H53" s="23" t="str">
        <f>F7</f>
        <v>NA0830</v>
      </c>
      <c r="I53" s="23"/>
      <c r="J53" s="23"/>
      <c r="K53" s="44"/>
      <c r="L53" s="37"/>
      <c r="M53" s="17" t="s">
        <v>15</v>
      </c>
      <c r="N53" s="18" t="s">
        <v>2</v>
      </c>
      <c r="O53" s="22" t="str">
        <f>$F$8</f>
        <v>85373-BZ010</v>
      </c>
      <c r="P53" s="22"/>
      <c r="Q53" s="22"/>
      <c r="R53" s="22"/>
      <c r="S53" s="23" t="str">
        <f>F7</f>
        <v>NA0830</v>
      </c>
      <c r="T53" s="23"/>
      <c r="U53" s="23"/>
    </row>
    <row r="54" s="1" customFormat="1" ht="43.5" customHeight="1" spans="2:21">
      <c r="B54" s="17" t="s">
        <v>16</v>
      </c>
      <c r="C54" s="18" t="s">
        <v>2</v>
      </c>
      <c r="D54" s="24" t="str">
        <f>$F$9</f>
        <v>GROMMET WASHER</v>
      </c>
      <c r="E54" s="24"/>
      <c r="F54" s="24"/>
      <c r="G54" s="24"/>
      <c r="H54" s="24"/>
      <c r="I54" s="24"/>
      <c r="J54" s="45"/>
      <c r="K54" s="44"/>
      <c r="L54" s="37"/>
      <c r="M54" s="17" t="s">
        <v>16</v>
      </c>
      <c r="N54" s="18" t="s">
        <v>2</v>
      </c>
      <c r="O54" s="24" t="str">
        <f>$F$9</f>
        <v>GROMMET WASHER</v>
      </c>
      <c r="P54" s="24"/>
      <c r="Q54" s="24"/>
      <c r="R54" s="24"/>
      <c r="S54" s="24"/>
      <c r="T54" s="24"/>
      <c r="U54" s="45"/>
    </row>
    <row r="55" s="1" customFormat="1" ht="43.5" customHeight="1" spans="2:21">
      <c r="B55" s="17" t="s">
        <v>17</v>
      </c>
      <c r="C55" s="18" t="s">
        <v>2</v>
      </c>
      <c r="D55" s="25"/>
      <c r="E55" s="26"/>
      <c r="F55" s="27" t="s">
        <v>18</v>
      </c>
      <c r="G55" s="27"/>
      <c r="H55" s="27"/>
      <c r="I55" s="49" t="s">
        <v>19</v>
      </c>
      <c r="J55" s="50"/>
      <c r="K55" s="51"/>
      <c r="L55" s="37"/>
      <c r="M55" s="17" t="s">
        <v>17</v>
      </c>
      <c r="N55" s="18" t="s">
        <v>2</v>
      </c>
      <c r="O55" s="25"/>
      <c r="P55" s="26"/>
      <c r="Q55" s="27" t="s">
        <v>18</v>
      </c>
      <c r="R55" s="27"/>
      <c r="S55" s="27"/>
      <c r="T55" s="49" t="s">
        <v>19</v>
      </c>
      <c r="U55" s="50"/>
    </row>
    <row r="56" s="1" customFormat="1" ht="43.5" customHeight="1" spans="2:21">
      <c r="B56" s="28" t="s">
        <v>20</v>
      </c>
      <c r="C56" s="18" t="s">
        <v>2</v>
      </c>
      <c r="D56" s="29" t="s">
        <v>21</v>
      </c>
      <c r="E56" s="30"/>
      <c r="F56" s="31" t="str">
        <f>$F$13</f>
        <v>-</v>
      </c>
      <c r="G56" s="32"/>
      <c r="H56" s="33"/>
      <c r="I56" s="52"/>
      <c r="J56" s="53"/>
      <c r="K56" s="51"/>
      <c r="L56" s="37"/>
      <c r="M56" s="28" t="s">
        <v>20</v>
      </c>
      <c r="N56" s="18" t="s">
        <v>2</v>
      </c>
      <c r="O56" s="29" t="s">
        <v>21</v>
      </c>
      <c r="P56" s="30"/>
      <c r="Q56" s="31" t="str">
        <f>$F$13</f>
        <v>-</v>
      </c>
      <c r="R56" s="32"/>
      <c r="S56" s="33"/>
      <c r="T56" s="52"/>
      <c r="U56" s="53"/>
    </row>
    <row r="57" s="1" customFormat="1" ht="43.5" customHeight="1" spans="2:21">
      <c r="B57" s="17" t="s">
        <v>22</v>
      </c>
      <c r="C57" s="18" t="s">
        <v>2</v>
      </c>
      <c r="D57" s="29">
        <f>$F$10</f>
        <v>40</v>
      </c>
      <c r="E57" s="30"/>
      <c r="F57" s="34"/>
      <c r="G57" s="35"/>
      <c r="H57" s="36"/>
      <c r="I57" s="54"/>
      <c r="J57" s="55"/>
      <c r="K57" s="56"/>
      <c r="L57" s="37"/>
      <c r="M57" s="17" t="s">
        <v>22</v>
      </c>
      <c r="N57" s="18" t="s">
        <v>2</v>
      </c>
      <c r="O57" s="29">
        <f>$F$10</f>
        <v>40</v>
      </c>
      <c r="P57" s="30"/>
      <c r="Q57" s="34"/>
      <c r="R57" s="35"/>
      <c r="S57" s="36"/>
      <c r="T57" s="54"/>
      <c r="U57" s="55"/>
    </row>
    <row r="58" s="1" customFormat="1" ht="12" customHeight="1" spans="10:21">
      <c r="J58" s="58"/>
      <c r="K58" s="37"/>
      <c r="L58" s="37"/>
      <c r="U58" s="58"/>
    </row>
    <row r="59" s="1" customFormat="1" ht="12" customHeight="1" spans="11:12">
      <c r="K59" s="37"/>
      <c r="L59" s="37"/>
    </row>
    <row r="60" s="1" customFormat="1" ht="43.5" customHeight="1" spans="2:21">
      <c r="B60" s="15"/>
      <c r="C60" s="16" t="s">
        <v>12</v>
      </c>
      <c r="D60" s="16"/>
      <c r="E60" s="16"/>
      <c r="F60" s="16"/>
      <c r="G60" s="16"/>
      <c r="H60" s="16"/>
      <c r="I60" s="16"/>
      <c r="J60" s="16"/>
      <c r="K60" s="41"/>
      <c r="L60" s="37"/>
      <c r="M60" s="15"/>
      <c r="N60" s="16" t="s">
        <v>12</v>
      </c>
      <c r="O60" s="16"/>
      <c r="P60" s="16"/>
      <c r="Q60" s="16"/>
      <c r="R60" s="16"/>
      <c r="S60" s="16"/>
      <c r="T60" s="16"/>
      <c r="U60" s="16"/>
    </row>
    <row r="61" s="1" customFormat="1" ht="43.5" customHeight="1" spans="2:21">
      <c r="B61" s="17" t="s">
        <v>13</v>
      </c>
      <c r="C61" s="18" t="s">
        <v>2</v>
      </c>
      <c r="D61" s="19" t="str">
        <f>$F$11</f>
        <v>PT. ASTRA DAIHATSU MOTOR</v>
      </c>
      <c r="E61" s="19"/>
      <c r="F61" s="19"/>
      <c r="G61" s="19"/>
      <c r="H61" s="19"/>
      <c r="I61" s="19"/>
      <c r="J61" s="42"/>
      <c r="K61" s="43"/>
      <c r="L61" s="37"/>
      <c r="M61" s="17" t="s">
        <v>13</v>
      </c>
      <c r="N61" s="18" t="s">
        <v>2</v>
      </c>
      <c r="O61" s="19" t="str">
        <f>$F$11</f>
        <v>PT. ASTRA DAIHATSU MOTOR</v>
      </c>
      <c r="P61" s="19"/>
      <c r="Q61" s="19"/>
      <c r="R61" s="19"/>
      <c r="S61" s="19"/>
      <c r="T61" s="19"/>
      <c r="U61" s="42"/>
    </row>
    <row r="62" s="1" customFormat="1" ht="43.5" customHeight="1" spans="2:21">
      <c r="B62" s="17" t="s">
        <v>1</v>
      </c>
      <c r="C62" s="18" t="s">
        <v>2</v>
      </c>
      <c r="D62" s="38" t="str">
        <f>$F$6</f>
        <v>AX 0272</v>
      </c>
      <c r="E62" s="38"/>
      <c r="F62" s="38"/>
      <c r="G62" s="38"/>
      <c r="H62" s="21" t="s">
        <v>14</v>
      </c>
      <c r="I62" s="21"/>
      <c r="J62" s="21"/>
      <c r="K62" s="44"/>
      <c r="L62" s="37"/>
      <c r="M62" s="17" t="s">
        <v>1</v>
      </c>
      <c r="N62" s="18" t="s">
        <v>2</v>
      </c>
      <c r="O62" s="38" t="str">
        <f>$F$6</f>
        <v>AX 0272</v>
      </c>
      <c r="P62" s="38"/>
      <c r="Q62" s="38"/>
      <c r="R62" s="38"/>
      <c r="S62" s="21" t="s">
        <v>14</v>
      </c>
      <c r="T62" s="21"/>
      <c r="U62" s="21"/>
    </row>
    <row r="63" s="1" customFormat="1" ht="43.5" customHeight="1" spans="2:21">
      <c r="B63" s="17" t="s">
        <v>15</v>
      </c>
      <c r="C63" s="18" t="s">
        <v>2</v>
      </c>
      <c r="D63" s="22" t="str">
        <f>$F$8</f>
        <v>85373-BZ010</v>
      </c>
      <c r="E63" s="22"/>
      <c r="F63" s="22"/>
      <c r="G63" s="22"/>
      <c r="H63" s="23" t="str">
        <f>$D$3</f>
        <v>NA0830</v>
      </c>
      <c r="I63" s="23"/>
      <c r="J63" s="23"/>
      <c r="K63" s="44"/>
      <c r="L63" s="37"/>
      <c r="M63" s="17" t="s">
        <v>15</v>
      </c>
      <c r="N63" s="18" t="s">
        <v>2</v>
      </c>
      <c r="O63" s="22" t="str">
        <f>$F$8</f>
        <v>85373-BZ010</v>
      </c>
      <c r="P63" s="22"/>
      <c r="Q63" s="22"/>
      <c r="R63" s="22"/>
      <c r="S63" s="23" t="str">
        <f>$D$3</f>
        <v>NA0830</v>
      </c>
      <c r="T63" s="23"/>
      <c r="U63" s="23"/>
    </row>
    <row r="64" s="1" customFormat="1" ht="43.5" customHeight="1" spans="2:21">
      <c r="B64" s="17" t="s">
        <v>16</v>
      </c>
      <c r="C64" s="18" t="s">
        <v>2</v>
      </c>
      <c r="D64" s="24" t="str">
        <f>$F$9</f>
        <v>GROMMET WASHER</v>
      </c>
      <c r="E64" s="24"/>
      <c r="F64" s="24"/>
      <c r="G64" s="24"/>
      <c r="H64" s="24"/>
      <c r="I64" s="24"/>
      <c r="J64" s="45"/>
      <c r="K64" s="44"/>
      <c r="L64" s="37"/>
      <c r="M64" s="17" t="s">
        <v>16</v>
      </c>
      <c r="N64" s="18" t="s">
        <v>2</v>
      </c>
      <c r="O64" s="24" t="str">
        <f>$F$9</f>
        <v>GROMMET WASHER</v>
      </c>
      <c r="P64" s="24"/>
      <c r="Q64" s="24"/>
      <c r="R64" s="24"/>
      <c r="S64" s="24"/>
      <c r="T64" s="24"/>
      <c r="U64" s="45"/>
    </row>
    <row r="65" s="1" customFormat="1" ht="43.5" customHeight="1" spans="2:21">
      <c r="B65" s="17" t="s">
        <v>17</v>
      </c>
      <c r="C65" s="18" t="s">
        <v>2</v>
      </c>
      <c r="D65" s="25"/>
      <c r="E65" s="26"/>
      <c r="F65" s="27" t="s">
        <v>18</v>
      </c>
      <c r="G65" s="27"/>
      <c r="H65" s="27"/>
      <c r="I65" s="49" t="s">
        <v>19</v>
      </c>
      <c r="J65" s="50"/>
      <c r="K65" s="51"/>
      <c r="L65" s="37"/>
      <c r="M65" s="17" t="s">
        <v>17</v>
      </c>
      <c r="N65" s="18" t="s">
        <v>2</v>
      </c>
      <c r="O65" s="25"/>
      <c r="P65" s="26"/>
      <c r="Q65" s="27" t="s">
        <v>18</v>
      </c>
      <c r="R65" s="27"/>
      <c r="S65" s="27"/>
      <c r="T65" s="49" t="s">
        <v>19</v>
      </c>
      <c r="U65" s="50"/>
    </row>
    <row r="66" s="1" customFormat="1" ht="43.5" customHeight="1" spans="2:21">
      <c r="B66" s="28" t="s">
        <v>20</v>
      </c>
      <c r="C66" s="18" t="s">
        <v>2</v>
      </c>
      <c r="D66" s="29" t="s">
        <v>21</v>
      </c>
      <c r="E66" s="30"/>
      <c r="F66" s="31" t="str">
        <f>$F$13</f>
        <v>-</v>
      </c>
      <c r="G66" s="32"/>
      <c r="H66" s="33"/>
      <c r="I66" s="52"/>
      <c r="J66" s="53"/>
      <c r="K66" s="51"/>
      <c r="L66" s="37"/>
      <c r="M66" s="28" t="s">
        <v>20</v>
      </c>
      <c r="N66" s="18" t="s">
        <v>2</v>
      </c>
      <c r="O66" s="29" t="s">
        <v>21</v>
      </c>
      <c r="P66" s="30"/>
      <c r="Q66" s="31" t="str">
        <f>$F$13</f>
        <v>-</v>
      </c>
      <c r="R66" s="32"/>
      <c r="S66" s="33"/>
      <c r="T66" s="52"/>
      <c r="U66" s="53"/>
    </row>
    <row r="67" s="1" customFormat="1" ht="43.5" customHeight="1" spans="2:21">
      <c r="B67" s="17" t="s">
        <v>22</v>
      </c>
      <c r="C67" s="18" t="s">
        <v>2</v>
      </c>
      <c r="D67" s="29">
        <f>$F$10</f>
        <v>40</v>
      </c>
      <c r="E67" s="30"/>
      <c r="F67" s="34"/>
      <c r="G67" s="35"/>
      <c r="H67" s="36"/>
      <c r="I67" s="54"/>
      <c r="J67" s="55"/>
      <c r="K67" s="56"/>
      <c r="L67" s="37"/>
      <c r="M67" s="17" t="s">
        <v>22</v>
      </c>
      <c r="N67" s="18" t="s">
        <v>2</v>
      </c>
      <c r="O67" s="29">
        <f>$F$10</f>
        <v>40</v>
      </c>
      <c r="P67" s="30"/>
      <c r="Q67" s="34"/>
      <c r="R67" s="35"/>
      <c r="S67" s="36"/>
      <c r="T67" s="54"/>
      <c r="U67" s="55"/>
    </row>
  </sheetData>
  <mergeCells count="150">
    <mergeCell ref="C20:J20"/>
    <mergeCell ref="N20:U20"/>
    <mergeCell ref="D21:J21"/>
    <mergeCell ref="O21:U21"/>
    <mergeCell ref="D22:G22"/>
    <mergeCell ref="H22:J22"/>
    <mergeCell ref="O22:R22"/>
    <mergeCell ref="S22:U22"/>
    <mergeCell ref="D23:G23"/>
    <mergeCell ref="H23:J23"/>
    <mergeCell ref="O23:R23"/>
    <mergeCell ref="S23:U23"/>
    <mergeCell ref="D24:J24"/>
    <mergeCell ref="O24:U24"/>
    <mergeCell ref="D25:E25"/>
    <mergeCell ref="F25:H25"/>
    <mergeCell ref="I25:J25"/>
    <mergeCell ref="O25:P25"/>
    <mergeCell ref="Q25:S25"/>
    <mergeCell ref="T25:U25"/>
    <mergeCell ref="D26:E26"/>
    <mergeCell ref="O26:P26"/>
    <mergeCell ref="D27:E27"/>
    <mergeCell ref="O27:P27"/>
    <mergeCell ref="C30:J30"/>
    <mergeCell ref="N30:U30"/>
    <mergeCell ref="D31:J31"/>
    <mergeCell ref="O31:U31"/>
    <mergeCell ref="D32:G32"/>
    <mergeCell ref="H32:J32"/>
    <mergeCell ref="O32:R32"/>
    <mergeCell ref="S32:U32"/>
    <mergeCell ref="D33:G33"/>
    <mergeCell ref="H33:J33"/>
    <mergeCell ref="O33:R33"/>
    <mergeCell ref="S33:U33"/>
    <mergeCell ref="D34:J34"/>
    <mergeCell ref="O34:U34"/>
    <mergeCell ref="D35:E35"/>
    <mergeCell ref="F35:H35"/>
    <mergeCell ref="I35:J35"/>
    <mergeCell ref="O35:P35"/>
    <mergeCell ref="Q35:S35"/>
    <mergeCell ref="T35:U35"/>
    <mergeCell ref="D36:E36"/>
    <mergeCell ref="O36:P36"/>
    <mergeCell ref="D37:E37"/>
    <mergeCell ref="O37:P37"/>
    <mergeCell ref="C40:J40"/>
    <mergeCell ref="N40:U40"/>
    <mergeCell ref="D41:J41"/>
    <mergeCell ref="O41:U41"/>
    <mergeCell ref="D42:G42"/>
    <mergeCell ref="H42:J42"/>
    <mergeCell ref="O42:R42"/>
    <mergeCell ref="S42:U42"/>
    <mergeCell ref="D43:G43"/>
    <mergeCell ref="H43:J43"/>
    <mergeCell ref="O43:R43"/>
    <mergeCell ref="S43:U43"/>
    <mergeCell ref="D44:J44"/>
    <mergeCell ref="O44:U44"/>
    <mergeCell ref="D45:E45"/>
    <mergeCell ref="F45:H45"/>
    <mergeCell ref="I45:J45"/>
    <mergeCell ref="O45:P45"/>
    <mergeCell ref="Q45:S45"/>
    <mergeCell ref="T45:U45"/>
    <mergeCell ref="AC45:AF45"/>
    <mergeCell ref="D46:E46"/>
    <mergeCell ref="O46:P46"/>
    <mergeCell ref="AC46:AF46"/>
    <mergeCell ref="D47:E47"/>
    <mergeCell ref="O47:P47"/>
    <mergeCell ref="AC47:AF47"/>
    <mergeCell ref="AC48:AF48"/>
    <mergeCell ref="C50:J50"/>
    <mergeCell ref="N50:U50"/>
    <mergeCell ref="D51:J51"/>
    <mergeCell ref="O51:U51"/>
    <mergeCell ref="D52:G52"/>
    <mergeCell ref="H52:J52"/>
    <mergeCell ref="O52:R52"/>
    <mergeCell ref="S52:U52"/>
    <mergeCell ref="D53:G53"/>
    <mergeCell ref="H53:J53"/>
    <mergeCell ref="O53:R53"/>
    <mergeCell ref="S53:U53"/>
    <mergeCell ref="D54:J54"/>
    <mergeCell ref="O54:U54"/>
    <mergeCell ref="D55:E55"/>
    <mergeCell ref="F55:H55"/>
    <mergeCell ref="I55:J55"/>
    <mergeCell ref="O55:P55"/>
    <mergeCell ref="Q55:S55"/>
    <mergeCell ref="T55:U55"/>
    <mergeCell ref="D56:E56"/>
    <mergeCell ref="O56:P56"/>
    <mergeCell ref="D57:E57"/>
    <mergeCell ref="O57:P57"/>
    <mergeCell ref="C60:J60"/>
    <mergeCell ref="N60:U60"/>
    <mergeCell ref="D61:J61"/>
    <mergeCell ref="O61:U61"/>
    <mergeCell ref="D62:G62"/>
    <mergeCell ref="H62:J62"/>
    <mergeCell ref="O62:R62"/>
    <mergeCell ref="S62:U62"/>
    <mergeCell ref="D63:G63"/>
    <mergeCell ref="H63:J63"/>
    <mergeCell ref="O63:R63"/>
    <mergeCell ref="S63:U63"/>
    <mergeCell ref="D64:J64"/>
    <mergeCell ref="O64:U64"/>
    <mergeCell ref="D65:E65"/>
    <mergeCell ref="F65:H65"/>
    <mergeCell ref="I65:J65"/>
    <mergeCell ref="O65:P65"/>
    <mergeCell ref="Q65:S65"/>
    <mergeCell ref="T65:U65"/>
    <mergeCell ref="D66:E66"/>
    <mergeCell ref="O66:P66"/>
    <mergeCell ref="D67:E67"/>
    <mergeCell ref="O67:P67"/>
    <mergeCell ref="D3:E4"/>
    <mergeCell ref="B16:E18"/>
    <mergeCell ref="R16:U18"/>
    <mergeCell ref="G16:J18"/>
    <mergeCell ref="M16:P18"/>
    <mergeCell ref="X16:AF18"/>
    <mergeCell ref="F26:H27"/>
    <mergeCell ref="I26:J27"/>
    <mergeCell ref="Q26:S27"/>
    <mergeCell ref="T26:U27"/>
    <mergeCell ref="F36:H37"/>
    <mergeCell ref="I36:J37"/>
    <mergeCell ref="Q36:S37"/>
    <mergeCell ref="T36:U37"/>
    <mergeCell ref="F46:H47"/>
    <mergeCell ref="I46:J47"/>
    <mergeCell ref="Q46:S47"/>
    <mergeCell ref="T46:U47"/>
    <mergeCell ref="F56:H57"/>
    <mergeCell ref="I56:J57"/>
    <mergeCell ref="Q56:S57"/>
    <mergeCell ref="T56:U57"/>
    <mergeCell ref="F66:H67"/>
    <mergeCell ref="I66:J67"/>
    <mergeCell ref="Q66:S67"/>
    <mergeCell ref="T66:U67"/>
  </mergeCells>
  <conditionalFormatting sqref="F26:H27">
    <cfRule type="expression" dxfId="0" priority="1" stopIfTrue="1">
      <formula>0</formula>
    </cfRule>
  </conditionalFormatting>
  <conditionalFormatting sqref="Q26:S27">
    <cfRule type="expression" dxfId="0" priority="2" stopIfTrue="1">
      <formula>0</formula>
    </cfRule>
  </conditionalFormatting>
  <conditionalFormatting sqref="F36:H37">
    <cfRule type="expression" dxfId="0" priority="3" stopIfTrue="1">
      <formula>0</formula>
    </cfRule>
  </conditionalFormatting>
  <conditionalFormatting sqref="Q36:S37">
    <cfRule type="expression" dxfId="0" priority="4" stopIfTrue="1">
      <formula>0</formula>
    </cfRule>
  </conditionalFormatting>
  <conditionalFormatting sqref="F46:H47">
    <cfRule type="expression" dxfId="0" priority="5" stopIfTrue="1">
      <formula>0</formula>
    </cfRule>
  </conditionalFormatting>
  <conditionalFormatting sqref="Q46:S47">
    <cfRule type="expression" dxfId="0" priority="6" stopIfTrue="1">
      <formula>0</formula>
    </cfRule>
  </conditionalFormatting>
  <conditionalFormatting sqref="F56:H57">
    <cfRule type="expression" dxfId="0" priority="7" stopIfTrue="1">
      <formula>0</formula>
    </cfRule>
  </conditionalFormatting>
  <conditionalFormatting sqref="Q56:S57">
    <cfRule type="expression" dxfId="0" priority="8" stopIfTrue="1">
      <formula>0</formula>
    </cfRule>
  </conditionalFormatting>
  <conditionalFormatting sqref="F66:H67">
    <cfRule type="expression" dxfId="0" priority="9" stopIfTrue="1">
      <formula>0</formula>
    </cfRule>
  </conditionalFormatting>
  <conditionalFormatting sqref="Q66:S67">
    <cfRule type="expression" dxfId="0" priority="10" stopIfTrue="1">
      <formula>0</formula>
    </cfRule>
  </conditionalFormatting>
  <dataValidations count="1">
    <dataValidation type="list" allowBlank="1" showInputMessage="1" showErrorMessage="1" sqref="D3">
      <formula1>KODE_IKP_1</formula1>
    </dataValidation>
  </dataValidations>
  <printOptions horizontalCentered="1"/>
  <pageMargins left="0" right="0" top="0" bottom="0" header="0.129166666666667" footer="0.0791666666666667"/>
  <pageSetup paperSize="9" scale="44" fitToWidth="0" fitToHeight="0" pageOrder="overThenDown" orientation="portrait" horizontalDpi="600" verticalDpi="600"/>
  <headerFooter alignWithMargins="0"/>
  <colBreaks count="2" manualBreakCount="2">
    <brk id="22" max="4" man="1"/>
    <brk id="33" max="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Q67"/>
  <sheetViews>
    <sheetView tabSelected="1" view="pageBreakPreview" zoomScale="55" zoomScaleNormal="100" zoomScaleSheetLayoutView="55" topLeftCell="A4" workbookViewId="0">
      <selection activeCell="AB20" sqref="AB20"/>
    </sheetView>
  </sheetViews>
  <sheetFormatPr defaultColWidth="9.57142857142857" defaultRowHeight="39" customHeight="1"/>
  <cols>
    <col min="1" max="1" width="2.28571428571429" style="1" customWidth="1"/>
    <col min="2" max="2" width="20.4285714285714" style="1" customWidth="1"/>
    <col min="3" max="3" width="5.14285714285714" style="1" customWidth="1"/>
    <col min="4" max="4" width="12.2857142857143" style="1" customWidth="1"/>
    <col min="5" max="5" width="11.4285714285714" style="1" customWidth="1"/>
    <col min="6" max="6" width="11.2857142857143" style="1" customWidth="1"/>
    <col min="7" max="7" width="17.5714285714286" style="1" customWidth="1"/>
    <col min="8" max="8" width="4.14285714285714" style="1" customWidth="1"/>
    <col min="9" max="9" width="3.42857142857143" style="1" customWidth="1"/>
    <col min="10" max="10" width="22.8571428571429" style="1" customWidth="1"/>
    <col min="11" max="12" width="4.14285714285714" style="1" customWidth="1"/>
    <col min="13" max="13" width="21.8571428571429" style="1" customWidth="1"/>
    <col min="14" max="14" width="3" style="1" customWidth="1"/>
    <col min="15" max="16" width="12.8571428571429" style="1" customWidth="1"/>
    <col min="17" max="17" width="11" style="1" customWidth="1"/>
    <col min="18" max="18" width="13.8571428571429" style="1" customWidth="1"/>
    <col min="19" max="19" width="4.42857142857143" style="1" customWidth="1"/>
    <col min="20" max="20" width="3.57142857142857" style="1" customWidth="1"/>
    <col min="21" max="21" width="22.8571428571429" style="1" customWidth="1"/>
    <col min="22" max="23" width="2.28571428571429" style="1" customWidth="1"/>
    <col min="24" max="24" width="21.5714285714286" style="1" customWidth="1"/>
    <col min="25" max="25" width="2.28571428571429" style="1" customWidth="1"/>
    <col min="26" max="26" width="13.8571428571429" style="1" customWidth="1"/>
    <col min="27" max="27" width="2.14285714285714" style="1" customWidth="1"/>
    <col min="28" max="28" width="14.7142857142857" style="1" customWidth="1"/>
    <col min="29" max="29" width="16.4285714285714" style="1" customWidth="1"/>
    <col min="30" max="30" width="5.28571428571429" style="1" customWidth="1"/>
    <col min="31" max="31" width="3.71428571428571" style="1" customWidth="1"/>
    <col min="32" max="32" width="21.1428571428571" style="1" customWidth="1"/>
    <col min="33" max="34" width="2.28571428571429" style="1" customWidth="1"/>
    <col min="35" max="35" width="21.5714285714286" style="1" customWidth="1"/>
    <col min="36" max="36" width="2.57142857142857" style="1" customWidth="1"/>
    <col min="37" max="37" width="13.8571428571429" style="1" customWidth="1"/>
    <col min="38" max="38" width="3.42857142857143" style="1" customWidth="1"/>
    <col min="39" max="39" width="14.4285714285714" style="1" customWidth="1"/>
    <col min="40" max="40" width="16.4285714285714" style="1" customWidth="1"/>
    <col min="41" max="41" width="5.14285714285714" style="1" customWidth="1"/>
    <col min="42" max="42" width="3.71428571428571" style="1" customWidth="1"/>
    <col min="43" max="43" width="21.1428571428571" style="1" customWidth="1"/>
    <col min="44" max="44" width="2.28571428571429" style="1" customWidth="1"/>
    <col min="45" max="16384" width="9.57142857142857" style="1"/>
  </cols>
  <sheetData>
    <row r="3" s="1" customFormat="1" ht="20.25" customHeight="1" spans="4:5">
      <c r="D3" s="2" t="s">
        <v>0</v>
      </c>
      <c r="E3" s="3"/>
    </row>
    <row r="4" s="1" customFormat="1" ht="19.5" customHeight="1" spans="4:5">
      <c r="D4" s="4"/>
      <c r="E4" s="5"/>
    </row>
    <row r="5" s="1" customFormat="1" ht="18.75" customHeight="1" spans="6:6">
      <c r="F5" s="6"/>
    </row>
    <row r="6" s="1" customFormat="1" ht="18.75" customHeight="1" spans="4:6">
      <c r="D6" s="7" t="s">
        <v>1</v>
      </c>
      <c r="E6" s="8" t="s">
        <v>2</v>
      </c>
      <c r="F6" s="9" t="str">
        <f>IFERROR(VLOOKUP($D$3,'[1]DATA ITEM'!$B$6:$N$231,6,FALSE),0)</f>
        <v>AX 0272</v>
      </c>
    </row>
    <row r="7" s="1" customFormat="1" ht="18.75" customHeight="1" spans="4:6">
      <c r="D7" s="7" t="s">
        <v>3</v>
      </c>
      <c r="E7" s="8" t="s">
        <v>2</v>
      </c>
      <c r="F7" s="9" t="str">
        <f>IFERROR(VLOOKUP($D$3,'[1]DATA ITEM'!$B$6:$N$231,2,FALSE),0)</f>
        <v>NA0830</v>
      </c>
    </row>
    <row r="8" s="1" customFormat="1" ht="18.75" customHeight="1" spans="4:6">
      <c r="D8" s="7" t="s">
        <v>4</v>
      </c>
      <c r="E8" s="8" t="s">
        <v>2</v>
      </c>
      <c r="F8" s="9" t="str">
        <f>IFERROR(VLOOKUP($D$3,'[1]DATA ITEM'!$B$6:$N$231,4,FALSE),0)</f>
        <v>85373-BZ010</v>
      </c>
    </row>
    <row r="9" s="1" customFormat="1" ht="18.75" customHeight="1" spans="2:6">
      <c r="B9" s="10"/>
      <c r="D9" s="7" t="s">
        <v>5</v>
      </c>
      <c r="E9" s="8" t="s">
        <v>2</v>
      </c>
      <c r="F9" s="9" t="str">
        <f>IFERROR(VLOOKUP($D$3,'[1]DATA ITEM'!$B$6:$N$231,5,FALSE),0)</f>
        <v>GROMMET WASHER</v>
      </c>
    </row>
    <row r="10" s="1" customFormat="1" ht="18.75" customHeight="1" spans="4:6">
      <c r="D10" s="7" t="s">
        <v>6</v>
      </c>
      <c r="E10" s="8" t="s">
        <v>2</v>
      </c>
      <c r="F10" s="9">
        <v>160</v>
      </c>
    </row>
    <row r="11" s="1" customFormat="1" ht="18.75" customHeight="1" spans="4:6">
      <c r="D11" s="7" t="s">
        <v>7</v>
      </c>
      <c r="E11" s="8" t="s">
        <v>2</v>
      </c>
      <c r="F11" s="9" t="str">
        <f>IFERROR(VLOOKUP($D$3,'[1]DATA ITEM'!$B$6:$N$231,11,FALSE),0)</f>
        <v>PT. ASTRA DAIHATSU MOTOR</v>
      </c>
    </row>
    <row r="12" s="1" customFormat="1" ht="18.75" customHeight="1" spans="4:6">
      <c r="D12" s="1" t="s">
        <v>8</v>
      </c>
      <c r="E12" s="8" t="s">
        <v>2</v>
      </c>
      <c r="F12" s="9">
        <f>IFERROR(VLOOKUP($D$3,'[1]DATA ITEM'!$B$6:$N$231,9,FALSE),0)</f>
        <v>0</v>
      </c>
    </row>
    <row r="13" s="1" customFormat="1" ht="18.75" customHeight="1" spans="4:6">
      <c r="D13" s="1" t="s">
        <v>9</v>
      </c>
      <c r="E13" s="8"/>
      <c r="F13" s="9" t="str">
        <f>IFERROR(VLOOKUP($D$3,'[1]DATA ITEM'!$B$6:$N$231,12,FALSE),0)</f>
        <v>-</v>
      </c>
    </row>
    <row r="14" s="1" customFormat="1" ht="18.75" customHeight="1" spans="2:6">
      <c r="B14" s="10"/>
      <c r="D14" s="1" t="s">
        <v>10</v>
      </c>
      <c r="E14" s="8" t="s">
        <v>2</v>
      </c>
      <c r="F14" s="9" t="str">
        <f>IFERROR(VLOOKUP($D$3,'[1]DATA ITEM'!$B$6:$N$231,13,FALSE),0)</f>
        <v>V3</v>
      </c>
    </row>
    <row r="15" s="1" customFormat="1" ht="18.75" customHeight="1" spans="2:6">
      <c r="B15" s="10"/>
      <c r="F15" s="6"/>
    </row>
    <row r="16" s="1" customFormat="1" ht="13.5" customHeight="1" spans="2:32">
      <c r="B16" s="11" t="s">
        <v>11</v>
      </c>
      <c r="C16" s="11"/>
      <c r="D16" s="11"/>
      <c r="E16" s="11"/>
      <c r="F16" s="12"/>
      <c r="G16" s="11" t="str">
        <f>F14</f>
        <v>V3</v>
      </c>
      <c r="H16" s="11"/>
      <c r="I16" s="11"/>
      <c r="J16" s="11"/>
      <c r="K16" s="39"/>
      <c r="L16" s="39"/>
      <c r="M16" s="11" t="str">
        <f>F7</f>
        <v>NA0830</v>
      </c>
      <c r="N16" s="11"/>
      <c r="O16" s="11"/>
      <c r="P16" s="11"/>
      <c r="Q16" s="12"/>
      <c r="R16" s="11">
        <f>$F$12</f>
        <v>0</v>
      </c>
      <c r="S16" s="11"/>
      <c r="T16" s="11"/>
      <c r="U16" s="11"/>
      <c r="X16" s="59"/>
      <c r="Y16" s="59"/>
      <c r="Z16" s="59"/>
      <c r="AA16" s="59"/>
      <c r="AB16" s="59"/>
      <c r="AC16" s="59"/>
      <c r="AD16" s="59"/>
      <c r="AE16" s="59"/>
      <c r="AF16" s="59"/>
    </row>
    <row r="17" s="1" customFormat="1" ht="13.5" customHeight="1" spans="2:32">
      <c r="B17" s="11"/>
      <c r="C17" s="11"/>
      <c r="D17" s="11"/>
      <c r="E17" s="11"/>
      <c r="F17" s="12"/>
      <c r="G17" s="11"/>
      <c r="H17" s="11"/>
      <c r="I17" s="11"/>
      <c r="J17" s="11"/>
      <c r="K17" s="39"/>
      <c r="L17" s="39"/>
      <c r="M17" s="11"/>
      <c r="N17" s="11"/>
      <c r="O17" s="11"/>
      <c r="P17" s="11"/>
      <c r="Q17" s="12"/>
      <c r="R17" s="11"/>
      <c r="S17" s="11"/>
      <c r="T17" s="11"/>
      <c r="U17" s="11"/>
      <c r="X17" s="59"/>
      <c r="Y17" s="59"/>
      <c r="Z17" s="59"/>
      <c r="AA17" s="59"/>
      <c r="AB17" s="59"/>
      <c r="AC17" s="59"/>
      <c r="AD17" s="59"/>
      <c r="AE17" s="59"/>
      <c r="AF17" s="59"/>
    </row>
    <row r="18" s="1" customFormat="1" ht="13.5" customHeight="1" spans="2:32">
      <c r="B18" s="13"/>
      <c r="C18" s="13"/>
      <c r="D18" s="13"/>
      <c r="E18" s="13"/>
      <c r="F18" s="14"/>
      <c r="G18" s="13"/>
      <c r="H18" s="13"/>
      <c r="I18" s="13"/>
      <c r="J18" s="13"/>
      <c r="K18" s="40"/>
      <c r="L18" s="40"/>
      <c r="M18" s="13"/>
      <c r="N18" s="13"/>
      <c r="O18" s="13"/>
      <c r="P18" s="13"/>
      <c r="Q18" s="60"/>
      <c r="R18" s="13"/>
      <c r="S18" s="13"/>
      <c r="T18" s="13"/>
      <c r="U18" s="13"/>
      <c r="V18" s="10"/>
      <c r="W18" s="10"/>
      <c r="X18" s="59"/>
      <c r="Y18" s="59"/>
      <c r="Z18" s="59"/>
      <c r="AA18" s="59"/>
      <c r="AB18" s="59"/>
      <c r="AC18" s="59"/>
      <c r="AD18" s="59"/>
      <c r="AE18" s="59"/>
      <c r="AF18" s="59"/>
    </row>
    <row r="19" s="1" customFormat="1" ht="7.5" customHeight="1" spans="6:6">
      <c r="F19" s="6"/>
    </row>
    <row r="20" s="1" customFormat="1" ht="43.5" customHeight="1" spans="2:43">
      <c r="B20" s="15"/>
      <c r="C20" s="16" t="s">
        <v>12</v>
      </c>
      <c r="D20" s="16"/>
      <c r="E20" s="16"/>
      <c r="F20" s="16"/>
      <c r="G20" s="16"/>
      <c r="H20" s="16"/>
      <c r="I20" s="16"/>
      <c r="J20" s="16"/>
      <c r="K20" s="41"/>
      <c r="L20" s="37"/>
      <c r="M20" s="15"/>
      <c r="N20" s="16" t="s">
        <v>12</v>
      </c>
      <c r="O20" s="16"/>
      <c r="P20" s="16"/>
      <c r="Q20" s="16"/>
      <c r="R20" s="16"/>
      <c r="S20" s="16"/>
      <c r="T20" s="16"/>
      <c r="U20" s="16"/>
      <c r="X20" s="61"/>
      <c r="Y20" s="65"/>
      <c r="Z20" s="66"/>
      <c r="AA20" s="66"/>
      <c r="AB20" s="66"/>
      <c r="AC20" s="66"/>
      <c r="AD20" s="66"/>
      <c r="AE20" s="66"/>
      <c r="AF20" s="66"/>
      <c r="AI20" s="61"/>
      <c r="AJ20" s="65"/>
      <c r="AK20" s="66"/>
      <c r="AL20" s="66"/>
      <c r="AM20" s="66"/>
      <c r="AN20" s="66"/>
      <c r="AO20" s="66"/>
      <c r="AP20" s="66"/>
      <c r="AQ20" s="66"/>
    </row>
    <row r="21" s="1" customFormat="1" ht="43.5" customHeight="1" spans="2:43">
      <c r="B21" s="17" t="s">
        <v>13</v>
      </c>
      <c r="C21" s="18" t="s">
        <v>2</v>
      </c>
      <c r="D21" s="19" t="str">
        <f>F11</f>
        <v>PT. ASTRA DAIHATSU MOTOR</v>
      </c>
      <c r="E21" s="19"/>
      <c r="F21" s="19"/>
      <c r="G21" s="19"/>
      <c r="H21" s="19"/>
      <c r="I21" s="19"/>
      <c r="J21" s="42"/>
      <c r="K21" s="41"/>
      <c r="L21" s="37"/>
      <c r="M21" s="17" t="s">
        <v>13</v>
      </c>
      <c r="N21" s="18" t="s">
        <v>2</v>
      </c>
      <c r="O21" s="19" t="str">
        <f>$F$11</f>
        <v>PT. ASTRA DAIHATSU MOTOR</v>
      </c>
      <c r="P21" s="19"/>
      <c r="Q21" s="19"/>
      <c r="R21" s="19"/>
      <c r="S21" s="19"/>
      <c r="T21" s="19"/>
      <c r="U21" s="42"/>
      <c r="X21" s="61"/>
      <c r="Y21" s="65"/>
      <c r="Z21" s="66"/>
      <c r="AA21" s="66"/>
      <c r="AB21" s="66"/>
      <c r="AC21" s="66"/>
      <c r="AD21" s="66"/>
      <c r="AE21" s="66"/>
      <c r="AF21" s="66"/>
      <c r="AI21" s="61"/>
      <c r="AJ21" s="65"/>
      <c r="AK21" s="66"/>
      <c r="AL21" s="66"/>
      <c r="AM21" s="66"/>
      <c r="AN21" s="66"/>
      <c r="AO21" s="66"/>
      <c r="AP21" s="66"/>
      <c r="AQ21" s="66"/>
    </row>
    <row r="22" s="1" customFormat="1" ht="43.5" customHeight="1" spans="2:43">
      <c r="B22" s="17" t="s">
        <v>1</v>
      </c>
      <c r="C22" s="18" t="s">
        <v>2</v>
      </c>
      <c r="D22" s="20" t="str">
        <f>$F$6</f>
        <v>AX 0272</v>
      </c>
      <c r="E22" s="20"/>
      <c r="F22" s="20"/>
      <c r="G22" s="20"/>
      <c r="H22" s="21" t="s">
        <v>14</v>
      </c>
      <c r="I22" s="21"/>
      <c r="J22" s="21"/>
      <c r="K22" s="43"/>
      <c r="L22" s="37"/>
      <c r="M22" s="17" t="s">
        <v>1</v>
      </c>
      <c r="N22" s="18" t="s">
        <v>2</v>
      </c>
      <c r="O22" s="38" t="str">
        <f>$F$6</f>
        <v>AX 0272</v>
      </c>
      <c r="P22" s="38"/>
      <c r="Q22" s="38"/>
      <c r="R22" s="38"/>
      <c r="S22" s="21" t="s">
        <v>14</v>
      </c>
      <c r="T22" s="21"/>
      <c r="U22" s="21"/>
      <c r="X22" s="62"/>
      <c r="Y22" s="64"/>
      <c r="Z22" s="67"/>
      <c r="AA22" s="68"/>
      <c r="AB22" s="68"/>
      <c r="AC22" s="68"/>
      <c r="AD22" s="69"/>
      <c r="AE22" s="70"/>
      <c r="AF22" s="64"/>
      <c r="AI22" s="62"/>
      <c r="AJ22" s="64"/>
      <c r="AK22" s="67"/>
      <c r="AL22" s="68"/>
      <c r="AM22" s="68"/>
      <c r="AN22" s="68"/>
      <c r="AO22" s="69"/>
      <c r="AP22" s="70"/>
      <c r="AQ22" s="64"/>
    </row>
    <row r="23" s="1" customFormat="1" ht="43.5" customHeight="1" spans="2:43">
      <c r="B23" s="17" t="s">
        <v>15</v>
      </c>
      <c r="C23" s="18" t="s">
        <v>2</v>
      </c>
      <c r="D23" s="22" t="str">
        <f>$F$8</f>
        <v>85373-BZ010</v>
      </c>
      <c r="E23" s="22"/>
      <c r="F23" s="22"/>
      <c r="G23" s="22"/>
      <c r="H23" s="23" t="str">
        <f>F7</f>
        <v>NA0830</v>
      </c>
      <c r="I23" s="23"/>
      <c r="J23" s="23"/>
      <c r="K23" s="44"/>
      <c r="L23" s="37"/>
      <c r="M23" s="17" t="s">
        <v>15</v>
      </c>
      <c r="N23" s="18" t="s">
        <v>2</v>
      </c>
      <c r="O23" s="22" t="str">
        <f>$F$8</f>
        <v>85373-BZ010</v>
      </c>
      <c r="P23" s="22"/>
      <c r="Q23" s="22"/>
      <c r="R23" s="22"/>
      <c r="S23" s="23" t="str">
        <f>$F$7</f>
        <v>NA0830</v>
      </c>
      <c r="T23" s="23"/>
      <c r="U23" s="23"/>
      <c r="X23" s="62"/>
      <c r="Y23" s="64"/>
      <c r="Z23" s="66"/>
      <c r="AA23" s="62"/>
      <c r="AB23" s="62"/>
      <c r="AC23" s="62"/>
      <c r="AD23" s="62"/>
      <c r="AE23" s="62"/>
      <c r="AF23" s="62"/>
      <c r="AI23" s="62"/>
      <c r="AJ23" s="64"/>
      <c r="AK23" s="66"/>
      <c r="AL23" s="62"/>
      <c r="AM23" s="62"/>
      <c r="AN23" s="62"/>
      <c r="AO23" s="62"/>
      <c r="AP23" s="62"/>
      <c r="AQ23" s="62"/>
    </row>
    <row r="24" s="1" customFormat="1" ht="43.5" customHeight="1" spans="2:43">
      <c r="B24" s="17" t="s">
        <v>16</v>
      </c>
      <c r="C24" s="18" t="s">
        <v>2</v>
      </c>
      <c r="D24" s="24" t="str">
        <f>$F$9</f>
        <v>GROMMET WASHER</v>
      </c>
      <c r="E24" s="24"/>
      <c r="F24" s="24"/>
      <c r="G24" s="24"/>
      <c r="H24" s="24"/>
      <c r="I24" s="24"/>
      <c r="J24" s="45"/>
      <c r="K24" s="46"/>
      <c r="L24" s="47"/>
      <c r="M24" s="17" t="s">
        <v>16</v>
      </c>
      <c r="N24" s="48" t="s">
        <v>2</v>
      </c>
      <c r="O24" s="24" t="str">
        <f>$F$9</f>
        <v>GROMMET WASHER</v>
      </c>
      <c r="P24" s="24"/>
      <c r="Q24" s="24"/>
      <c r="R24" s="24"/>
      <c r="S24" s="24"/>
      <c r="T24" s="24"/>
      <c r="U24" s="45"/>
      <c r="X24" s="62"/>
      <c r="Y24" s="64"/>
      <c r="Z24" s="71"/>
      <c r="AA24" s="72"/>
      <c r="AB24" s="72"/>
      <c r="AC24" s="73"/>
      <c r="AD24" s="73"/>
      <c r="AE24" s="74"/>
      <c r="AF24" s="74"/>
      <c r="AI24" s="62"/>
      <c r="AJ24" s="64"/>
      <c r="AK24" s="80"/>
      <c r="AL24" s="72"/>
      <c r="AM24" s="72"/>
      <c r="AN24" s="73"/>
      <c r="AO24" s="73"/>
      <c r="AP24" s="74"/>
      <c r="AQ24" s="74"/>
    </row>
    <row r="25" s="1" customFormat="1" ht="43.5" customHeight="1" spans="2:43">
      <c r="B25" s="17" t="s">
        <v>17</v>
      </c>
      <c r="C25" s="18" t="s">
        <v>2</v>
      </c>
      <c r="D25" s="25"/>
      <c r="E25" s="26"/>
      <c r="F25" s="27" t="s">
        <v>18</v>
      </c>
      <c r="G25" s="27"/>
      <c r="H25" s="27"/>
      <c r="I25" s="49" t="s">
        <v>19</v>
      </c>
      <c r="J25" s="50"/>
      <c r="K25" s="51"/>
      <c r="L25" s="37"/>
      <c r="M25" s="17" t="s">
        <v>17</v>
      </c>
      <c r="N25" s="18" t="s">
        <v>2</v>
      </c>
      <c r="O25" s="25"/>
      <c r="P25" s="26"/>
      <c r="Q25" s="27" t="s">
        <v>18</v>
      </c>
      <c r="R25" s="27"/>
      <c r="S25" s="27"/>
      <c r="T25" s="49" t="s">
        <v>19</v>
      </c>
      <c r="U25" s="50"/>
      <c r="X25" s="62"/>
      <c r="Y25" s="64"/>
      <c r="Z25" s="64"/>
      <c r="AA25" s="64"/>
      <c r="AB25" s="62"/>
      <c r="AC25" s="62"/>
      <c r="AD25" s="62"/>
      <c r="AE25" s="75"/>
      <c r="AF25" s="62"/>
      <c r="AI25" s="62"/>
      <c r="AJ25" s="64"/>
      <c r="AK25" s="64"/>
      <c r="AL25" s="64"/>
      <c r="AM25" s="62"/>
      <c r="AN25" s="62"/>
      <c r="AO25" s="62"/>
      <c r="AP25" s="75"/>
      <c r="AQ25" s="62"/>
    </row>
    <row r="26" s="1" customFormat="1" ht="43.5" customHeight="1" spans="2:43">
      <c r="B26" s="28" t="s">
        <v>20</v>
      </c>
      <c r="C26" s="18" t="s">
        <v>2</v>
      </c>
      <c r="D26" s="29" t="s">
        <v>21</v>
      </c>
      <c r="E26" s="30"/>
      <c r="F26" s="31" t="str">
        <f>$F$13</f>
        <v>-</v>
      </c>
      <c r="G26" s="32"/>
      <c r="H26" s="33"/>
      <c r="I26" s="52"/>
      <c r="J26" s="53"/>
      <c r="K26" s="51"/>
      <c r="L26" s="37"/>
      <c r="M26" s="28" t="s">
        <v>20</v>
      </c>
      <c r="N26" s="18" t="s">
        <v>2</v>
      </c>
      <c r="O26" s="29" t="s">
        <v>21</v>
      </c>
      <c r="P26" s="30"/>
      <c r="Q26" s="31" t="str">
        <f>$F$13</f>
        <v>-</v>
      </c>
      <c r="R26" s="32"/>
      <c r="S26" s="33"/>
      <c r="T26" s="52"/>
      <c r="U26" s="53"/>
      <c r="X26" s="62"/>
      <c r="Y26" s="64"/>
      <c r="Z26" s="76"/>
      <c r="AA26" s="77"/>
      <c r="AB26" s="77"/>
      <c r="AC26" s="77"/>
      <c r="AD26" s="77"/>
      <c r="AE26" s="64"/>
      <c r="AF26" s="64"/>
      <c r="AI26" s="62"/>
      <c r="AJ26" s="64"/>
      <c r="AK26" s="76"/>
      <c r="AL26" s="77"/>
      <c r="AM26" s="77"/>
      <c r="AN26" s="77"/>
      <c r="AO26" s="77"/>
      <c r="AP26" s="64"/>
      <c r="AQ26" s="64"/>
    </row>
    <row r="27" s="1" customFormat="1" ht="43.5" customHeight="1" spans="2:43">
      <c r="B27" s="17" t="s">
        <v>22</v>
      </c>
      <c r="C27" s="18" t="s">
        <v>2</v>
      </c>
      <c r="D27" s="29">
        <v>160</v>
      </c>
      <c r="E27" s="30"/>
      <c r="F27" s="34"/>
      <c r="G27" s="35"/>
      <c r="H27" s="36"/>
      <c r="I27" s="54"/>
      <c r="J27" s="55"/>
      <c r="K27" s="56"/>
      <c r="L27" s="37"/>
      <c r="M27" s="17" t="s">
        <v>22</v>
      </c>
      <c r="N27" s="18" t="s">
        <v>2</v>
      </c>
      <c r="O27" s="29">
        <f>$F$10</f>
        <v>160</v>
      </c>
      <c r="P27" s="30"/>
      <c r="Q27" s="34"/>
      <c r="R27" s="35"/>
      <c r="S27" s="36"/>
      <c r="T27" s="54"/>
      <c r="U27" s="55"/>
      <c r="X27" s="63"/>
      <c r="Y27" s="63"/>
      <c r="Z27" s="63"/>
      <c r="AA27" s="63"/>
      <c r="AB27" s="63"/>
      <c r="AC27" s="78"/>
      <c r="AD27" s="78"/>
      <c r="AE27" s="64"/>
      <c r="AF27" s="64"/>
      <c r="AI27" s="63"/>
      <c r="AJ27" s="63"/>
      <c r="AK27" s="63"/>
      <c r="AL27" s="63"/>
      <c r="AM27" s="63"/>
      <c r="AN27" s="78"/>
      <c r="AO27" s="78"/>
      <c r="AP27" s="64"/>
      <c r="AQ27" s="64"/>
    </row>
    <row r="28" s="1" customFormat="1" ht="12" customHeight="1" spans="2:43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X28" s="10"/>
      <c r="Y28" s="10"/>
      <c r="Z28" s="10"/>
      <c r="AA28" s="10"/>
      <c r="AB28" s="10"/>
      <c r="AC28" s="10"/>
      <c r="AD28" s="10"/>
      <c r="AE28" s="10"/>
      <c r="AF28" s="79"/>
      <c r="AI28" s="10"/>
      <c r="AJ28" s="10"/>
      <c r="AK28" s="10"/>
      <c r="AL28" s="10"/>
      <c r="AM28" s="10"/>
      <c r="AN28" s="10"/>
      <c r="AO28" s="10"/>
      <c r="AP28" s="10"/>
      <c r="AQ28" s="79"/>
    </row>
    <row r="29" s="1" customFormat="1" ht="12" customHeight="1" spans="2:43">
      <c r="B29" s="37"/>
      <c r="C29" s="37"/>
      <c r="D29" s="37"/>
      <c r="E29" s="37"/>
      <c r="F29" s="37"/>
      <c r="G29" s="37"/>
      <c r="H29" s="37"/>
      <c r="I29" s="37"/>
      <c r="J29" s="5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57"/>
      <c r="AF29" s="8"/>
      <c r="AQ29" s="8"/>
    </row>
    <row r="30" s="1" customFormat="1" ht="43.5" customHeight="1" spans="2:43">
      <c r="B30" s="15"/>
      <c r="C30" s="16" t="s">
        <v>12</v>
      </c>
      <c r="D30" s="16"/>
      <c r="E30" s="16"/>
      <c r="F30" s="16"/>
      <c r="G30" s="16"/>
      <c r="H30" s="16"/>
      <c r="I30" s="16"/>
      <c r="J30" s="16"/>
      <c r="K30" s="41"/>
      <c r="L30" s="37"/>
      <c r="M30" s="15"/>
      <c r="N30" s="16" t="s">
        <v>12</v>
      </c>
      <c r="O30" s="16"/>
      <c r="P30" s="16"/>
      <c r="Q30" s="16"/>
      <c r="R30" s="16"/>
      <c r="S30" s="16"/>
      <c r="T30" s="16"/>
      <c r="U30" s="16"/>
      <c r="X30" s="61"/>
      <c r="Y30" s="65"/>
      <c r="Z30" s="66"/>
      <c r="AA30" s="66"/>
      <c r="AB30" s="66"/>
      <c r="AC30" s="66"/>
      <c r="AD30" s="66"/>
      <c r="AE30" s="66"/>
      <c r="AF30" s="66"/>
      <c r="AI30" s="61"/>
      <c r="AJ30" s="65"/>
      <c r="AK30" s="66"/>
      <c r="AL30" s="66"/>
      <c r="AM30" s="66"/>
      <c r="AN30" s="66"/>
      <c r="AO30" s="66"/>
      <c r="AP30" s="66"/>
      <c r="AQ30" s="66"/>
    </row>
    <row r="31" s="1" customFormat="1" ht="43.5" customHeight="1" spans="2:43">
      <c r="B31" s="17" t="s">
        <v>13</v>
      </c>
      <c r="C31" s="18" t="s">
        <v>2</v>
      </c>
      <c r="D31" s="19" t="str">
        <f>$F$11</f>
        <v>PT. ASTRA DAIHATSU MOTOR</v>
      </c>
      <c r="E31" s="19"/>
      <c r="F31" s="19"/>
      <c r="G31" s="19"/>
      <c r="H31" s="19"/>
      <c r="I31" s="19"/>
      <c r="J31" s="42"/>
      <c r="K31" s="43"/>
      <c r="L31" s="37"/>
      <c r="M31" s="17" t="s">
        <v>13</v>
      </c>
      <c r="N31" s="18" t="s">
        <v>2</v>
      </c>
      <c r="O31" s="19" t="str">
        <f>$F$11</f>
        <v>PT. ASTRA DAIHATSU MOTOR</v>
      </c>
      <c r="P31" s="19"/>
      <c r="Q31" s="19"/>
      <c r="R31" s="19"/>
      <c r="S31" s="19"/>
      <c r="T31" s="19"/>
      <c r="U31" s="42"/>
      <c r="X31" s="62"/>
      <c r="Y31" s="64"/>
      <c r="Z31" s="67"/>
      <c r="AA31" s="68"/>
      <c r="AB31" s="68"/>
      <c r="AC31" s="68"/>
      <c r="AD31" s="69"/>
      <c r="AE31" s="70"/>
      <c r="AF31" s="64"/>
      <c r="AI31" s="62"/>
      <c r="AJ31" s="64"/>
      <c r="AK31" s="67"/>
      <c r="AL31" s="68"/>
      <c r="AM31" s="68"/>
      <c r="AN31" s="68"/>
      <c r="AO31" s="69"/>
      <c r="AP31" s="70"/>
      <c r="AQ31" s="64"/>
    </row>
    <row r="32" s="1" customFormat="1" ht="43.5" customHeight="1" spans="2:43">
      <c r="B32" s="17" t="s">
        <v>1</v>
      </c>
      <c r="C32" s="18" t="s">
        <v>2</v>
      </c>
      <c r="D32" s="38" t="str">
        <f>$F$6</f>
        <v>AX 0272</v>
      </c>
      <c r="E32" s="38"/>
      <c r="F32" s="38"/>
      <c r="G32" s="38"/>
      <c r="H32" s="21" t="s">
        <v>14</v>
      </c>
      <c r="I32" s="21"/>
      <c r="J32" s="21"/>
      <c r="K32" s="44"/>
      <c r="L32" s="37"/>
      <c r="M32" s="17" t="s">
        <v>1</v>
      </c>
      <c r="N32" s="18" t="s">
        <v>2</v>
      </c>
      <c r="O32" s="38" t="str">
        <f>$F$6</f>
        <v>AX 0272</v>
      </c>
      <c r="P32" s="38"/>
      <c r="Q32" s="38"/>
      <c r="R32" s="38"/>
      <c r="S32" s="21" t="s">
        <v>14</v>
      </c>
      <c r="T32" s="21"/>
      <c r="U32" s="21"/>
      <c r="X32" s="62"/>
      <c r="Y32" s="64"/>
      <c r="Z32" s="66"/>
      <c r="AA32" s="62"/>
      <c r="AB32" s="62"/>
      <c r="AC32" s="62"/>
      <c r="AD32" s="62"/>
      <c r="AE32" s="62"/>
      <c r="AF32" s="62"/>
      <c r="AI32" s="62"/>
      <c r="AJ32" s="64"/>
      <c r="AK32" s="66"/>
      <c r="AL32" s="62"/>
      <c r="AM32" s="62"/>
      <c r="AN32" s="62"/>
      <c r="AO32" s="62"/>
      <c r="AP32" s="62"/>
      <c r="AQ32" s="62"/>
    </row>
    <row r="33" s="1" customFormat="1" ht="43.5" customHeight="1" spans="2:43">
      <c r="B33" s="17" t="s">
        <v>15</v>
      </c>
      <c r="C33" s="18" t="s">
        <v>2</v>
      </c>
      <c r="D33" s="22" t="str">
        <f>$F$8</f>
        <v>85373-BZ010</v>
      </c>
      <c r="E33" s="22"/>
      <c r="F33" s="22"/>
      <c r="G33" s="22"/>
      <c r="H33" s="23" t="str">
        <f>F7</f>
        <v>NA0830</v>
      </c>
      <c r="I33" s="23"/>
      <c r="J33" s="23"/>
      <c r="K33" s="44"/>
      <c r="L33" s="37"/>
      <c r="M33" s="17" t="s">
        <v>15</v>
      </c>
      <c r="N33" s="18" t="s">
        <v>2</v>
      </c>
      <c r="O33" s="22" t="str">
        <f>$F$8</f>
        <v>85373-BZ010</v>
      </c>
      <c r="P33" s="22"/>
      <c r="Q33" s="22"/>
      <c r="R33" s="22"/>
      <c r="S33" s="23" t="str">
        <f>F7</f>
        <v>NA0830</v>
      </c>
      <c r="T33" s="23"/>
      <c r="U33" s="23"/>
      <c r="X33" s="62"/>
      <c r="Y33" s="64"/>
      <c r="Z33" s="80"/>
      <c r="AA33" s="72"/>
      <c r="AB33" s="72"/>
      <c r="AC33" s="73"/>
      <c r="AD33" s="73"/>
      <c r="AE33" s="74"/>
      <c r="AF33" s="74"/>
      <c r="AI33" s="62"/>
      <c r="AJ33" s="64"/>
      <c r="AK33" s="80"/>
      <c r="AL33" s="72"/>
      <c r="AM33" s="72"/>
      <c r="AN33" s="73"/>
      <c r="AO33" s="73"/>
      <c r="AP33" s="74"/>
      <c r="AQ33" s="74"/>
    </row>
    <row r="34" s="1" customFormat="1" ht="43.5" customHeight="1" spans="2:43">
      <c r="B34" s="17" t="s">
        <v>16</v>
      </c>
      <c r="C34" s="18" t="s">
        <v>2</v>
      </c>
      <c r="D34" s="24" t="str">
        <f>$F$9</f>
        <v>GROMMET WASHER</v>
      </c>
      <c r="E34" s="24"/>
      <c r="F34" s="24"/>
      <c r="G34" s="24"/>
      <c r="H34" s="24"/>
      <c r="I34" s="24"/>
      <c r="J34" s="45"/>
      <c r="K34" s="44"/>
      <c r="L34" s="37"/>
      <c r="M34" s="17" t="s">
        <v>16</v>
      </c>
      <c r="N34" s="18" t="s">
        <v>2</v>
      </c>
      <c r="O34" s="24" t="str">
        <f>$F$9</f>
        <v>GROMMET WASHER</v>
      </c>
      <c r="P34" s="24"/>
      <c r="Q34" s="24"/>
      <c r="R34" s="24"/>
      <c r="S34" s="24"/>
      <c r="T34" s="24"/>
      <c r="U34" s="45"/>
      <c r="X34" s="62"/>
      <c r="Y34" s="64"/>
      <c r="Z34" s="81"/>
      <c r="AA34" s="81"/>
      <c r="AB34" s="63"/>
      <c r="AC34" s="82"/>
      <c r="AD34" s="62"/>
      <c r="AE34" s="75"/>
      <c r="AF34" s="62"/>
      <c r="AI34" s="62"/>
      <c r="AJ34" s="64"/>
      <c r="AK34" s="81"/>
      <c r="AL34" s="81"/>
      <c r="AM34" s="63"/>
      <c r="AN34" s="82"/>
      <c r="AO34" s="62"/>
      <c r="AP34" s="75"/>
      <c r="AQ34" s="62"/>
    </row>
    <row r="35" s="1" customFormat="1" ht="43.5" customHeight="1" spans="2:43">
      <c r="B35" s="17" t="s">
        <v>17</v>
      </c>
      <c r="C35" s="18" t="s">
        <v>2</v>
      </c>
      <c r="D35" s="25"/>
      <c r="E35" s="26"/>
      <c r="F35" s="27" t="s">
        <v>18</v>
      </c>
      <c r="G35" s="27"/>
      <c r="H35" s="27"/>
      <c r="I35" s="49" t="s">
        <v>19</v>
      </c>
      <c r="J35" s="50"/>
      <c r="K35" s="51"/>
      <c r="L35" s="37"/>
      <c r="M35" s="17" t="s">
        <v>17</v>
      </c>
      <c r="N35" s="18" t="s">
        <v>2</v>
      </c>
      <c r="O35" s="25"/>
      <c r="P35" s="26"/>
      <c r="Q35" s="27" t="s">
        <v>18</v>
      </c>
      <c r="R35" s="27"/>
      <c r="S35" s="27"/>
      <c r="T35" s="49" t="s">
        <v>19</v>
      </c>
      <c r="U35" s="50"/>
      <c r="X35" s="62"/>
      <c r="Y35" s="64"/>
      <c r="Z35" s="64"/>
      <c r="AA35" s="64"/>
      <c r="AB35" s="62"/>
      <c r="AC35" s="62"/>
      <c r="AD35" s="62"/>
      <c r="AE35" s="75"/>
      <c r="AF35" s="62"/>
      <c r="AI35" s="62"/>
      <c r="AJ35" s="64"/>
      <c r="AK35" s="64"/>
      <c r="AL35" s="64"/>
      <c r="AM35" s="62"/>
      <c r="AN35" s="62"/>
      <c r="AO35" s="62"/>
      <c r="AP35" s="75"/>
      <c r="AQ35" s="62"/>
    </row>
    <row r="36" s="1" customFormat="1" ht="43.5" customHeight="1" spans="2:43">
      <c r="B36" s="28" t="s">
        <v>20</v>
      </c>
      <c r="C36" s="18" t="s">
        <v>2</v>
      </c>
      <c r="D36" s="29" t="s">
        <v>21</v>
      </c>
      <c r="E36" s="30"/>
      <c r="F36" s="31" t="str">
        <f>$F$13</f>
        <v>-</v>
      </c>
      <c r="G36" s="32"/>
      <c r="H36" s="33"/>
      <c r="I36" s="52"/>
      <c r="J36" s="53"/>
      <c r="K36" s="51"/>
      <c r="L36" s="37"/>
      <c r="M36" s="28" t="s">
        <v>20</v>
      </c>
      <c r="N36" s="18" t="s">
        <v>2</v>
      </c>
      <c r="O36" s="29" t="s">
        <v>21</v>
      </c>
      <c r="P36" s="30"/>
      <c r="Q36" s="31" t="str">
        <f>$F$13</f>
        <v>-</v>
      </c>
      <c r="R36" s="32"/>
      <c r="S36" s="33"/>
      <c r="T36" s="52"/>
      <c r="U36" s="53"/>
      <c r="V36" s="64"/>
      <c r="X36" s="62"/>
      <c r="Y36" s="64"/>
      <c r="Z36" s="76"/>
      <c r="AA36" s="77"/>
      <c r="AB36" s="77"/>
      <c r="AC36" s="77"/>
      <c r="AD36" s="77"/>
      <c r="AE36" s="64"/>
      <c r="AF36" s="64"/>
      <c r="AI36" s="62"/>
      <c r="AJ36" s="64"/>
      <c r="AK36" s="76"/>
      <c r="AL36" s="77"/>
      <c r="AM36" s="77"/>
      <c r="AN36" s="77"/>
      <c r="AO36" s="77"/>
      <c r="AP36" s="64"/>
      <c r="AQ36" s="64"/>
    </row>
    <row r="37" s="1" customFormat="1" ht="43.5" customHeight="1" spans="2:43">
      <c r="B37" s="17" t="s">
        <v>22</v>
      </c>
      <c r="C37" s="18" t="s">
        <v>2</v>
      </c>
      <c r="D37" s="29">
        <f>$F$10</f>
        <v>160</v>
      </c>
      <c r="E37" s="30"/>
      <c r="F37" s="34"/>
      <c r="G37" s="35"/>
      <c r="H37" s="36"/>
      <c r="I37" s="54"/>
      <c r="J37" s="55"/>
      <c r="K37" s="56"/>
      <c r="L37" s="37"/>
      <c r="M37" s="17" t="s">
        <v>22</v>
      </c>
      <c r="N37" s="18" t="s">
        <v>2</v>
      </c>
      <c r="O37" s="29">
        <f>$F$10</f>
        <v>160</v>
      </c>
      <c r="P37" s="30"/>
      <c r="Q37" s="34"/>
      <c r="R37" s="35"/>
      <c r="S37" s="36"/>
      <c r="T37" s="54"/>
      <c r="U37" s="55"/>
      <c r="X37" s="62"/>
      <c r="Y37" s="64"/>
      <c r="Z37" s="77"/>
      <c r="AA37" s="77"/>
      <c r="AB37" s="77"/>
      <c r="AC37" s="77"/>
      <c r="AD37" s="77"/>
      <c r="AE37" s="64"/>
      <c r="AF37" s="64"/>
      <c r="AI37" s="62"/>
      <c r="AJ37" s="64"/>
      <c r="AK37" s="77"/>
      <c r="AL37" s="77"/>
      <c r="AM37" s="77"/>
      <c r="AN37" s="77"/>
      <c r="AO37" s="77"/>
      <c r="AP37" s="64"/>
      <c r="AQ37" s="64"/>
    </row>
    <row r="38" s="1" customFormat="1" ht="12" customHeight="1" spans="2:22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0"/>
    </row>
    <row r="39" s="1" customFormat="1" ht="12" customHeight="1" spans="2:21">
      <c r="B39" s="37"/>
      <c r="C39" s="37"/>
      <c r="D39" s="37"/>
      <c r="E39" s="37"/>
      <c r="F39" s="37"/>
      <c r="G39" s="37"/>
      <c r="H39" s="37"/>
      <c r="I39" s="37"/>
      <c r="J39" s="5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57"/>
    </row>
    <row r="40" s="1" customFormat="1" ht="43.5" customHeight="1" spans="2:21">
      <c r="B40" s="15"/>
      <c r="C40" s="16" t="s">
        <v>12</v>
      </c>
      <c r="D40" s="16"/>
      <c r="E40" s="16"/>
      <c r="F40" s="16"/>
      <c r="G40" s="16"/>
      <c r="H40" s="16"/>
      <c r="I40" s="16"/>
      <c r="J40" s="16"/>
      <c r="K40" s="41"/>
      <c r="L40" s="37"/>
      <c r="M40" s="15"/>
      <c r="N40" s="16" t="s">
        <v>12</v>
      </c>
      <c r="O40" s="16"/>
      <c r="P40" s="16"/>
      <c r="Q40" s="16"/>
      <c r="R40" s="16"/>
      <c r="S40" s="16"/>
      <c r="T40" s="16"/>
      <c r="U40" s="16"/>
    </row>
    <row r="41" s="1" customFormat="1" ht="43.5" customHeight="1" spans="2:21">
      <c r="B41" s="17" t="s">
        <v>13</v>
      </c>
      <c r="C41" s="18" t="s">
        <v>2</v>
      </c>
      <c r="D41" s="19" t="str">
        <f>$F$11</f>
        <v>PT. ASTRA DAIHATSU MOTOR</v>
      </c>
      <c r="E41" s="19"/>
      <c r="F41" s="19"/>
      <c r="G41" s="19"/>
      <c r="H41" s="19"/>
      <c r="I41" s="19"/>
      <c r="J41" s="42"/>
      <c r="K41" s="43"/>
      <c r="L41" s="37"/>
      <c r="M41" s="17" t="s">
        <v>13</v>
      </c>
      <c r="N41" s="18" t="s">
        <v>2</v>
      </c>
      <c r="O41" s="19" t="str">
        <f>$F$11</f>
        <v>PT. ASTRA DAIHATSU MOTOR</v>
      </c>
      <c r="P41" s="19"/>
      <c r="Q41" s="19"/>
      <c r="R41" s="19"/>
      <c r="S41" s="19"/>
      <c r="T41" s="19"/>
      <c r="U41" s="42"/>
    </row>
    <row r="42" s="1" customFormat="1" ht="43.5" customHeight="1" spans="2:21">
      <c r="B42" s="17" t="s">
        <v>1</v>
      </c>
      <c r="C42" s="18" t="s">
        <v>2</v>
      </c>
      <c r="D42" s="38" t="str">
        <f>$F$6</f>
        <v>AX 0272</v>
      </c>
      <c r="E42" s="38"/>
      <c r="F42" s="38"/>
      <c r="G42" s="38"/>
      <c r="H42" s="21" t="s">
        <v>14</v>
      </c>
      <c r="I42" s="21"/>
      <c r="J42" s="21"/>
      <c r="K42" s="44"/>
      <c r="L42" s="37"/>
      <c r="M42" s="17" t="s">
        <v>1</v>
      </c>
      <c r="N42" s="18" t="s">
        <v>2</v>
      </c>
      <c r="O42" s="38" t="str">
        <f>$F$6</f>
        <v>AX 0272</v>
      </c>
      <c r="P42" s="38"/>
      <c r="Q42" s="38"/>
      <c r="R42" s="38"/>
      <c r="S42" s="21" t="s">
        <v>14</v>
      </c>
      <c r="T42" s="21"/>
      <c r="U42" s="21"/>
    </row>
    <row r="43" s="1" customFormat="1" ht="43.5" customHeight="1" spans="2:21">
      <c r="B43" s="17" t="s">
        <v>15</v>
      </c>
      <c r="C43" s="18" t="s">
        <v>2</v>
      </c>
      <c r="D43" s="22" t="str">
        <f>$F$8</f>
        <v>85373-BZ010</v>
      </c>
      <c r="E43" s="22"/>
      <c r="F43" s="22"/>
      <c r="G43" s="22"/>
      <c r="H43" s="23" t="str">
        <f>F7</f>
        <v>NA0830</v>
      </c>
      <c r="I43" s="23"/>
      <c r="J43" s="23"/>
      <c r="K43" s="44"/>
      <c r="L43" s="37"/>
      <c r="M43" s="17" t="s">
        <v>15</v>
      </c>
      <c r="N43" s="18" t="s">
        <v>2</v>
      </c>
      <c r="O43" s="22" t="str">
        <f>$F$8</f>
        <v>85373-BZ010</v>
      </c>
      <c r="P43" s="22"/>
      <c r="Q43" s="22"/>
      <c r="R43" s="22"/>
      <c r="S43" s="23" t="str">
        <f>F7</f>
        <v>NA0830</v>
      </c>
      <c r="T43" s="23"/>
      <c r="U43" s="23"/>
    </row>
    <row r="44" s="1" customFormat="1" ht="43.5" customHeight="1" spans="2:21">
      <c r="B44" s="17" t="s">
        <v>16</v>
      </c>
      <c r="C44" s="18" t="s">
        <v>2</v>
      </c>
      <c r="D44" s="24" t="str">
        <f>$F$9</f>
        <v>GROMMET WASHER</v>
      </c>
      <c r="E44" s="24"/>
      <c r="F44" s="24"/>
      <c r="G44" s="24"/>
      <c r="H44" s="24"/>
      <c r="I44" s="24"/>
      <c r="J44" s="45"/>
      <c r="K44" s="44"/>
      <c r="L44" s="37"/>
      <c r="M44" s="17" t="s">
        <v>16</v>
      </c>
      <c r="N44" s="18" t="s">
        <v>2</v>
      </c>
      <c r="O44" s="24" t="str">
        <f>$F$9</f>
        <v>GROMMET WASHER</v>
      </c>
      <c r="P44" s="24"/>
      <c r="Q44" s="24"/>
      <c r="R44" s="24"/>
      <c r="S44" s="24"/>
      <c r="T44" s="24"/>
      <c r="U44" s="45"/>
    </row>
    <row r="45" s="1" customFormat="1" ht="43.5" customHeight="1" spans="2:21">
      <c r="B45" s="17" t="s">
        <v>17</v>
      </c>
      <c r="C45" s="18" t="s">
        <v>2</v>
      </c>
      <c r="D45" s="25"/>
      <c r="E45" s="26"/>
      <c r="F45" s="27" t="s">
        <v>18</v>
      </c>
      <c r="G45" s="27"/>
      <c r="H45" s="27"/>
      <c r="I45" s="49" t="s">
        <v>19</v>
      </c>
      <c r="J45" s="50"/>
      <c r="K45" s="51"/>
      <c r="L45" s="37"/>
      <c r="M45" s="17" t="s">
        <v>17</v>
      </c>
      <c r="N45" s="18" t="s">
        <v>2</v>
      </c>
      <c r="O45" s="25"/>
      <c r="P45" s="26"/>
      <c r="Q45" s="27" t="s">
        <v>18</v>
      </c>
      <c r="R45" s="27"/>
      <c r="S45" s="27"/>
      <c r="T45" s="49" t="s">
        <v>19</v>
      </c>
      <c r="U45" s="50"/>
    </row>
    <row r="46" s="1" customFormat="1" ht="43.5" customHeight="1" spans="2:21">
      <c r="B46" s="28" t="s">
        <v>20</v>
      </c>
      <c r="C46" s="18" t="s">
        <v>2</v>
      </c>
      <c r="D46" s="29" t="s">
        <v>21</v>
      </c>
      <c r="E46" s="30"/>
      <c r="F46" s="31" t="str">
        <f>$F$13</f>
        <v>-</v>
      </c>
      <c r="G46" s="32"/>
      <c r="H46" s="33"/>
      <c r="I46" s="52"/>
      <c r="J46" s="53"/>
      <c r="K46" s="51"/>
      <c r="L46" s="37"/>
      <c r="M46" s="28" t="s">
        <v>20</v>
      </c>
      <c r="N46" s="18" t="s">
        <v>2</v>
      </c>
      <c r="O46" s="29" t="s">
        <v>21</v>
      </c>
      <c r="P46" s="30"/>
      <c r="Q46" s="31" t="str">
        <f>$F$13</f>
        <v>-</v>
      </c>
      <c r="R46" s="32"/>
      <c r="S46" s="33"/>
      <c r="T46" s="52"/>
      <c r="U46" s="53"/>
    </row>
    <row r="47" s="1" customFormat="1" ht="43.5" customHeight="1" spans="2:21">
      <c r="B47" s="17" t="s">
        <v>22</v>
      </c>
      <c r="C47" s="18" t="s">
        <v>2</v>
      </c>
      <c r="D47" s="29">
        <f>$F$10</f>
        <v>160</v>
      </c>
      <c r="E47" s="30"/>
      <c r="F47" s="34"/>
      <c r="G47" s="35"/>
      <c r="H47" s="36"/>
      <c r="I47" s="54"/>
      <c r="J47" s="55"/>
      <c r="K47" s="56"/>
      <c r="L47" s="37"/>
      <c r="M47" s="17" t="s">
        <v>22</v>
      </c>
      <c r="N47" s="18" t="s">
        <v>2</v>
      </c>
      <c r="O47" s="29">
        <f>$F$10</f>
        <v>160</v>
      </c>
      <c r="P47" s="30"/>
      <c r="Q47" s="34"/>
      <c r="R47" s="35"/>
      <c r="S47" s="36"/>
      <c r="T47" s="54"/>
      <c r="U47" s="55"/>
    </row>
    <row r="48" s="1" customFormat="1" ht="12" customHeight="1" spans="2:21"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="1" customFormat="1" ht="12" customHeight="1" spans="2:21">
      <c r="B49" s="37"/>
      <c r="C49" s="37"/>
      <c r="D49" s="37"/>
      <c r="E49" s="37"/>
      <c r="F49" s="37"/>
      <c r="G49" s="37"/>
      <c r="H49" s="37"/>
      <c r="I49" s="37"/>
      <c r="J49" s="5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57"/>
    </row>
    <row r="50" s="1" customFormat="1" ht="43.5" customHeight="1" spans="2:21">
      <c r="B50" s="15"/>
      <c r="C50" s="16" t="s">
        <v>12</v>
      </c>
      <c r="D50" s="16"/>
      <c r="E50" s="16"/>
      <c r="F50" s="16"/>
      <c r="G50" s="16"/>
      <c r="H50" s="16"/>
      <c r="I50" s="16"/>
      <c r="J50" s="16"/>
      <c r="K50" s="41"/>
      <c r="L50" s="37"/>
      <c r="M50" s="15"/>
      <c r="N50" s="16" t="s">
        <v>12</v>
      </c>
      <c r="O50" s="16"/>
      <c r="P50" s="16"/>
      <c r="Q50" s="16"/>
      <c r="R50" s="16"/>
      <c r="S50" s="16"/>
      <c r="T50" s="16"/>
      <c r="U50" s="16"/>
    </row>
    <row r="51" s="1" customFormat="1" ht="43.5" customHeight="1" spans="2:21">
      <c r="B51" s="17" t="s">
        <v>13</v>
      </c>
      <c r="C51" s="18" t="s">
        <v>2</v>
      </c>
      <c r="D51" s="19" t="str">
        <f>$F$11</f>
        <v>PT. ASTRA DAIHATSU MOTOR</v>
      </c>
      <c r="E51" s="19"/>
      <c r="F51" s="19"/>
      <c r="G51" s="19"/>
      <c r="H51" s="19"/>
      <c r="I51" s="19"/>
      <c r="J51" s="42"/>
      <c r="K51" s="43"/>
      <c r="L51" s="37"/>
      <c r="M51" s="17" t="s">
        <v>13</v>
      </c>
      <c r="N51" s="18" t="s">
        <v>2</v>
      </c>
      <c r="O51" s="19" t="str">
        <f>$F$11</f>
        <v>PT. ASTRA DAIHATSU MOTOR</v>
      </c>
      <c r="P51" s="19"/>
      <c r="Q51" s="19"/>
      <c r="R51" s="19"/>
      <c r="S51" s="19"/>
      <c r="T51" s="19"/>
      <c r="U51" s="42"/>
    </row>
    <row r="52" s="1" customFormat="1" ht="43.5" customHeight="1" spans="2:21">
      <c r="B52" s="17" t="s">
        <v>1</v>
      </c>
      <c r="C52" s="18" t="s">
        <v>2</v>
      </c>
      <c r="D52" s="38" t="str">
        <f>$F$6</f>
        <v>AX 0272</v>
      </c>
      <c r="E52" s="38"/>
      <c r="F52" s="38"/>
      <c r="G52" s="38"/>
      <c r="H52" s="21" t="s">
        <v>14</v>
      </c>
      <c r="I52" s="21"/>
      <c r="J52" s="21"/>
      <c r="K52" s="44"/>
      <c r="L52" s="37"/>
      <c r="M52" s="17" t="s">
        <v>1</v>
      </c>
      <c r="N52" s="18" t="s">
        <v>2</v>
      </c>
      <c r="O52" s="38" t="str">
        <f>$F$6</f>
        <v>AX 0272</v>
      </c>
      <c r="P52" s="38"/>
      <c r="Q52" s="38"/>
      <c r="R52" s="38"/>
      <c r="S52" s="21" t="s">
        <v>14</v>
      </c>
      <c r="T52" s="21"/>
      <c r="U52" s="21"/>
    </row>
    <row r="53" s="1" customFormat="1" ht="43.5" customHeight="1" spans="2:21">
      <c r="B53" s="17" t="s">
        <v>15</v>
      </c>
      <c r="C53" s="18" t="s">
        <v>2</v>
      </c>
      <c r="D53" s="22" t="str">
        <f>$F$8</f>
        <v>85373-BZ010</v>
      </c>
      <c r="E53" s="22"/>
      <c r="F53" s="22"/>
      <c r="G53" s="22"/>
      <c r="H53" s="23" t="str">
        <f>F7</f>
        <v>NA0830</v>
      </c>
      <c r="I53" s="23"/>
      <c r="J53" s="23"/>
      <c r="K53" s="44"/>
      <c r="L53" s="37"/>
      <c r="M53" s="17" t="s">
        <v>15</v>
      </c>
      <c r="N53" s="18" t="s">
        <v>2</v>
      </c>
      <c r="O53" s="22" t="str">
        <f>$F$8</f>
        <v>85373-BZ010</v>
      </c>
      <c r="P53" s="22"/>
      <c r="Q53" s="22"/>
      <c r="R53" s="22"/>
      <c r="S53" s="23" t="str">
        <f>F7</f>
        <v>NA0830</v>
      </c>
      <c r="T53" s="23"/>
      <c r="U53" s="23"/>
    </row>
    <row r="54" s="1" customFormat="1" ht="43.5" customHeight="1" spans="2:21">
      <c r="B54" s="17" t="s">
        <v>16</v>
      </c>
      <c r="C54" s="18" t="s">
        <v>2</v>
      </c>
      <c r="D54" s="24" t="str">
        <f>$F$9</f>
        <v>GROMMET WASHER</v>
      </c>
      <c r="E54" s="24"/>
      <c r="F54" s="24"/>
      <c r="G54" s="24"/>
      <c r="H54" s="24"/>
      <c r="I54" s="24"/>
      <c r="J54" s="45"/>
      <c r="K54" s="44"/>
      <c r="L54" s="37"/>
      <c r="M54" s="17" t="s">
        <v>16</v>
      </c>
      <c r="N54" s="18" t="s">
        <v>2</v>
      </c>
      <c r="O54" s="24" t="str">
        <f>$F$9</f>
        <v>GROMMET WASHER</v>
      </c>
      <c r="P54" s="24"/>
      <c r="Q54" s="24"/>
      <c r="R54" s="24"/>
      <c r="S54" s="24"/>
      <c r="T54" s="24"/>
      <c r="U54" s="45"/>
    </row>
    <row r="55" s="1" customFormat="1" ht="43.5" customHeight="1" spans="2:21">
      <c r="B55" s="17" t="s">
        <v>17</v>
      </c>
      <c r="C55" s="18" t="s">
        <v>2</v>
      </c>
      <c r="D55" s="25"/>
      <c r="E55" s="26"/>
      <c r="F55" s="27" t="s">
        <v>18</v>
      </c>
      <c r="G55" s="27"/>
      <c r="H55" s="27"/>
      <c r="I55" s="49" t="s">
        <v>19</v>
      </c>
      <c r="J55" s="50"/>
      <c r="K55" s="51"/>
      <c r="L55" s="37"/>
      <c r="M55" s="17" t="s">
        <v>17</v>
      </c>
      <c r="N55" s="18" t="s">
        <v>2</v>
      </c>
      <c r="O55" s="25"/>
      <c r="P55" s="26"/>
      <c r="Q55" s="27" t="s">
        <v>18</v>
      </c>
      <c r="R55" s="27"/>
      <c r="S55" s="27"/>
      <c r="T55" s="49" t="s">
        <v>19</v>
      </c>
      <c r="U55" s="50"/>
    </row>
    <row r="56" s="1" customFormat="1" ht="43.5" customHeight="1" spans="2:21">
      <c r="B56" s="28" t="s">
        <v>20</v>
      </c>
      <c r="C56" s="18" t="s">
        <v>2</v>
      </c>
      <c r="D56" s="29" t="s">
        <v>21</v>
      </c>
      <c r="E56" s="30"/>
      <c r="F56" s="31" t="str">
        <f>$F$13</f>
        <v>-</v>
      </c>
      <c r="G56" s="32"/>
      <c r="H56" s="33"/>
      <c r="I56" s="52"/>
      <c r="J56" s="53"/>
      <c r="K56" s="51"/>
      <c r="L56" s="37"/>
      <c r="M56" s="28" t="s">
        <v>20</v>
      </c>
      <c r="N56" s="18" t="s">
        <v>2</v>
      </c>
      <c r="O56" s="29" t="s">
        <v>21</v>
      </c>
      <c r="P56" s="30"/>
      <c r="Q56" s="31" t="str">
        <f>$F$13</f>
        <v>-</v>
      </c>
      <c r="R56" s="32"/>
      <c r="S56" s="33"/>
      <c r="T56" s="52"/>
      <c r="U56" s="53"/>
    </row>
    <row r="57" s="1" customFormat="1" ht="43.5" customHeight="1" spans="2:21">
      <c r="B57" s="17" t="s">
        <v>22</v>
      </c>
      <c r="C57" s="18" t="s">
        <v>2</v>
      </c>
      <c r="D57" s="29">
        <f>$F$10</f>
        <v>160</v>
      </c>
      <c r="E57" s="30"/>
      <c r="F57" s="34"/>
      <c r="G57" s="35"/>
      <c r="H57" s="36"/>
      <c r="I57" s="54"/>
      <c r="J57" s="55"/>
      <c r="K57" s="56"/>
      <c r="L57" s="37"/>
      <c r="M57" s="17" t="s">
        <v>22</v>
      </c>
      <c r="N57" s="18" t="s">
        <v>2</v>
      </c>
      <c r="O57" s="29">
        <f>$F$10</f>
        <v>160</v>
      </c>
      <c r="P57" s="30"/>
      <c r="Q57" s="34"/>
      <c r="R57" s="35"/>
      <c r="S57" s="36"/>
      <c r="T57" s="54"/>
      <c r="U57" s="55"/>
    </row>
    <row r="58" s="1" customFormat="1" ht="12" customHeight="1" spans="10:21">
      <c r="J58" s="58"/>
      <c r="K58" s="37"/>
      <c r="L58" s="37"/>
      <c r="U58" s="58"/>
    </row>
    <row r="59" s="1" customFormat="1" ht="12" customHeight="1" spans="11:12">
      <c r="K59" s="37"/>
      <c r="L59" s="37"/>
    </row>
    <row r="60" s="1" customFormat="1" ht="43.5" customHeight="1" spans="2:21">
      <c r="B60" s="15"/>
      <c r="C60" s="16" t="s">
        <v>12</v>
      </c>
      <c r="D60" s="16"/>
      <c r="E60" s="16"/>
      <c r="F60" s="16"/>
      <c r="G60" s="16"/>
      <c r="H60" s="16"/>
      <c r="I60" s="16"/>
      <c r="J60" s="16"/>
      <c r="K60" s="41"/>
      <c r="L60" s="37"/>
      <c r="M60" s="15"/>
      <c r="N60" s="16" t="s">
        <v>12</v>
      </c>
      <c r="O60" s="16"/>
      <c r="P60" s="16"/>
      <c r="Q60" s="16"/>
      <c r="R60" s="16"/>
      <c r="S60" s="16"/>
      <c r="T60" s="16"/>
      <c r="U60" s="16"/>
    </row>
    <row r="61" s="1" customFormat="1" ht="43.5" customHeight="1" spans="2:21">
      <c r="B61" s="17" t="s">
        <v>13</v>
      </c>
      <c r="C61" s="18" t="s">
        <v>2</v>
      </c>
      <c r="D61" s="19" t="str">
        <f>$F$11</f>
        <v>PT. ASTRA DAIHATSU MOTOR</v>
      </c>
      <c r="E61" s="19"/>
      <c r="F61" s="19"/>
      <c r="G61" s="19"/>
      <c r="H61" s="19"/>
      <c r="I61" s="19"/>
      <c r="J61" s="42"/>
      <c r="K61" s="43"/>
      <c r="L61" s="37"/>
      <c r="M61" s="17" t="s">
        <v>13</v>
      </c>
      <c r="N61" s="18" t="s">
        <v>2</v>
      </c>
      <c r="O61" s="19" t="str">
        <f>$F$11</f>
        <v>PT. ASTRA DAIHATSU MOTOR</v>
      </c>
      <c r="P61" s="19"/>
      <c r="Q61" s="19"/>
      <c r="R61" s="19"/>
      <c r="S61" s="19"/>
      <c r="T61" s="19"/>
      <c r="U61" s="42"/>
    </row>
    <row r="62" s="1" customFormat="1" ht="43.5" customHeight="1" spans="2:21">
      <c r="B62" s="17" t="s">
        <v>1</v>
      </c>
      <c r="C62" s="18" t="s">
        <v>2</v>
      </c>
      <c r="D62" s="38" t="str">
        <f>$F$6</f>
        <v>AX 0272</v>
      </c>
      <c r="E62" s="38"/>
      <c r="F62" s="38"/>
      <c r="G62" s="38"/>
      <c r="H62" s="21" t="s">
        <v>14</v>
      </c>
      <c r="I62" s="21"/>
      <c r="J62" s="21"/>
      <c r="K62" s="44"/>
      <c r="L62" s="37"/>
      <c r="M62" s="17" t="s">
        <v>1</v>
      </c>
      <c r="N62" s="18" t="s">
        <v>2</v>
      </c>
      <c r="O62" s="38" t="str">
        <f>$F$6</f>
        <v>AX 0272</v>
      </c>
      <c r="P62" s="38"/>
      <c r="Q62" s="38"/>
      <c r="R62" s="38"/>
      <c r="S62" s="21" t="s">
        <v>14</v>
      </c>
      <c r="T62" s="21"/>
      <c r="U62" s="21"/>
    </row>
    <row r="63" s="1" customFormat="1" ht="43.5" customHeight="1" spans="2:21">
      <c r="B63" s="17" t="s">
        <v>15</v>
      </c>
      <c r="C63" s="18" t="s">
        <v>2</v>
      </c>
      <c r="D63" s="22" t="str">
        <f>$F$8</f>
        <v>85373-BZ010</v>
      </c>
      <c r="E63" s="22"/>
      <c r="F63" s="22"/>
      <c r="G63" s="22"/>
      <c r="H63" s="23" t="str">
        <f>$D$3</f>
        <v>NA0830</v>
      </c>
      <c r="I63" s="23"/>
      <c r="J63" s="23"/>
      <c r="K63" s="44"/>
      <c r="L63" s="37"/>
      <c r="M63" s="17" t="s">
        <v>15</v>
      </c>
      <c r="N63" s="18" t="s">
        <v>2</v>
      </c>
      <c r="O63" s="22" t="str">
        <f>$F$8</f>
        <v>85373-BZ010</v>
      </c>
      <c r="P63" s="22"/>
      <c r="Q63" s="22"/>
      <c r="R63" s="22"/>
      <c r="S63" s="23" t="str">
        <f>$D$3</f>
        <v>NA0830</v>
      </c>
      <c r="T63" s="23"/>
      <c r="U63" s="23"/>
    </row>
    <row r="64" s="1" customFormat="1" ht="43.5" customHeight="1" spans="2:21">
      <c r="B64" s="17" t="s">
        <v>16</v>
      </c>
      <c r="C64" s="18" t="s">
        <v>2</v>
      </c>
      <c r="D64" s="24" t="str">
        <f>$F$9</f>
        <v>GROMMET WASHER</v>
      </c>
      <c r="E64" s="24"/>
      <c r="F64" s="24"/>
      <c r="G64" s="24"/>
      <c r="H64" s="24"/>
      <c r="I64" s="24"/>
      <c r="J64" s="45"/>
      <c r="K64" s="44"/>
      <c r="L64" s="37"/>
      <c r="M64" s="17" t="s">
        <v>16</v>
      </c>
      <c r="N64" s="18" t="s">
        <v>2</v>
      </c>
      <c r="O64" s="24" t="str">
        <f>$F$9</f>
        <v>GROMMET WASHER</v>
      </c>
      <c r="P64" s="24"/>
      <c r="Q64" s="24"/>
      <c r="R64" s="24"/>
      <c r="S64" s="24"/>
      <c r="T64" s="24"/>
      <c r="U64" s="45"/>
    </row>
    <row r="65" s="1" customFormat="1" ht="43.5" customHeight="1" spans="2:21">
      <c r="B65" s="17" t="s">
        <v>17</v>
      </c>
      <c r="C65" s="18" t="s">
        <v>2</v>
      </c>
      <c r="D65" s="25"/>
      <c r="E65" s="26"/>
      <c r="F65" s="27" t="s">
        <v>18</v>
      </c>
      <c r="G65" s="27"/>
      <c r="H65" s="27"/>
      <c r="I65" s="49" t="s">
        <v>19</v>
      </c>
      <c r="J65" s="50"/>
      <c r="K65" s="51"/>
      <c r="L65" s="37"/>
      <c r="M65" s="17" t="s">
        <v>17</v>
      </c>
      <c r="N65" s="18" t="s">
        <v>2</v>
      </c>
      <c r="O65" s="25"/>
      <c r="P65" s="26"/>
      <c r="Q65" s="27" t="s">
        <v>18</v>
      </c>
      <c r="R65" s="27"/>
      <c r="S65" s="27"/>
      <c r="T65" s="49" t="s">
        <v>19</v>
      </c>
      <c r="U65" s="50"/>
    </row>
    <row r="66" s="1" customFormat="1" ht="43.5" customHeight="1" spans="2:21">
      <c r="B66" s="28" t="s">
        <v>20</v>
      </c>
      <c r="C66" s="18" t="s">
        <v>2</v>
      </c>
      <c r="D66" s="29" t="s">
        <v>21</v>
      </c>
      <c r="E66" s="30"/>
      <c r="F66" s="31" t="str">
        <f>$F$13</f>
        <v>-</v>
      </c>
      <c r="G66" s="32"/>
      <c r="H66" s="33"/>
      <c r="I66" s="52"/>
      <c r="J66" s="53"/>
      <c r="K66" s="51"/>
      <c r="L66" s="37"/>
      <c r="M66" s="28" t="s">
        <v>20</v>
      </c>
      <c r="N66" s="18" t="s">
        <v>2</v>
      </c>
      <c r="O66" s="29" t="s">
        <v>21</v>
      </c>
      <c r="P66" s="30"/>
      <c r="Q66" s="31" t="str">
        <f>$F$13</f>
        <v>-</v>
      </c>
      <c r="R66" s="32"/>
      <c r="S66" s="33"/>
      <c r="T66" s="52"/>
      <c r="U66" s="53"/>
    </row>
    <row r="67" s="1" customFormat="1" ht="43.5" customHeight="1" spans="2:21">
      <c r="B67" s="17" t="s">
        <v>22</v>
      </c>
      <c r="C67" s="18" t="s">
        <v>2</v>
      </c>
      <c r="D67" s="29">
        <f>$F$10</f>
        <v>160</v>
      </c>
      <c r="E67" s="30"/>
      <c r="F67" s="34"/>
      <c r="G67" s="35"/>
      <c r="H67" s="36"/>
      <c r="I67" s="54"/>
      <c r="J67" s="55"/>
      <c r="K67" s="56"/>
      <c r="L67" s="37"/>
      <c r="M67" s="17" t="s">
        <v>22</v>
      </c>
      <c r="N67" s="18" t="s">
        <v>2</v>
      </c>
      <c r="O67" s="29">
        <f>$F$10</f>
        <v>160</v>
      </c>
      <c r="P67" s="30"/>
      <c r="Q67" s="34"/>
      <c r="R67" s="35"/>
      <c r="S67" s="36"/>
      <c r="T67" s="54"/>
      <c r="U67" s="55"/>
    </row>
  </sheetData>
  <mergeCells count="150">
    <mergeCell ref="C20:J20"/>
    <mergeCell ref="N20:U20"/>
    <mergeCell ref="D21:J21"/>
    <mergeCell ref="O21:U21"/>
    <mergeCell ref="D22:G22"/>
    <mergeCell ref="H22:J22"/>
    <mergeCell ref="O22:R22"/>
    <mergeCell ref="S22:U22"/>
    <mergeCell ref="D23:G23"/>
    <mergeCell ref="H23:J23"/>
    <mergeCell ref="O23:R23"/>
    <mergeCell ref="S23:U23"/>
    <mergeCell ref="D24:J24"/>
    <mergeCell ref="O24:U24"/>
    <mergeCell ref="D25:E25"/>
    <mergeCell ref="F25:H25"/>
    <mergeCell ref="I25:J25"/>
    <mergeCell ref="O25:P25"/>
    <mergeCell ref="Q25:S25"/>
    <mergeCell ref="T25:U25"/>
    <mergeCell ref="D26:E26"/>
    <mergeCell ref="O26:P26"/>
    <mergeCell ref="D27:E27"/>
    <mergeCell ref="O27:P27"/>
    <mergeCell ref="C30:J30"/>
    <mergeCell ref="N30:U30"/>
    <mergeCell ref="D31:J31"/>
    <mergeCell ref="O31:U31"/>
    <mergeCell ref="D32:G32"/>
    <mergeCell ref="H32:J32"/>
    <mergeCell ref="O32:R32"/>
    <mergeCell ref="S32:U32"/>
    <mergeCell ref="D33:G33"/>
    <mergeCell ref="H33:J33"/>
    <mergeCell ref="O33:R33"/>
    <mergeCell ref="S33:U33"/>
    <mergeCell ref="D34:J34"/>
    <mergeCell ref="O34:U34"/>
    <mergeCell ref="D35:E35"/>
    <mergeCell ref="F35:H35"/>
    <mergeCell ref="I35:J35"/>
    <mergeCell ref="O35:P35"/>
    <mergeCell ref="Q35:S35"/>
    <mergeCell ref="T35:U35"/>
    <mergeCell ref="D36:E36"/>
    <mergeCell ref="O36:P36"/>
    <mergeCell ref="D37:E37"/>
    <mergeCell ref="O37:P37"/>
    <mergeCell ref="C40:J40"/>
    <mergeCell ref="N40:U40"/>
    <mergeCell ref="D41:J41"/>
    <mergeCell ref="O41:U41"/>
    <mergeCell ref="D42:G42"/>
    <mergeCell ref="H42:J42"/>
    <mergeCell ref="O42:R42"/>
    <mergeCell ref="S42:U42"/>
    <mergeCell ref="D43:G43"/>
    <mergeCell ref="H43:J43"/>
    <mergeCell ref="O43:R43"/>
    <mergeCell ref="S43:U43"/>
    <mergeCell ref="D44:J44"/>
    <mergeCell ref="O44:U44"/>
    <mergeCell ref="D45:E45"/>
    <mergeCell ref="F45:H45"/>
    <mergeCell ref="I45:J45"/>
    <mergeCell ref="O45:P45"/>
    <mergeCell ref="Q45:S45"/>
    <mergeCell ref="T45:U45"/>
    <mergeCell ref="AC45:AF45"/>
    <mergeCell ref="D46:E46"/>
    <mergeCell ref="O46:P46"/>
    <mergeCell ref="AC46:AF46"/>
    <mergeCell ref="D47:E47"/>
    <mergeCell ref="O47:P47"/>
    <mergeCell ref="AC47:AF47"/>
    <mergeCell ref="AC48:AF48"/>
    <mergeCell ref="C50:J50"/>
    <mergeCell ref="N50:U50"/>
    <mergeCell ref="D51:J51"/>
    <mergeCell ref="O51:U51"/>
    <mergeCell ref="D52:G52"/>
    <mergeCell ref="H52:J52"/>
    <mergeCell ref="O52:R52"/>
    <mergeCell ref="S52:U52"/>
    <mergeCell ref="D53:G53"/>
    <mergeCell ref="H53:J53"/>
    <mergeCell ref="O53:R53"/>
    <mergeCell ref="S53:U53"/>
    <mergeCell ref="D54:J54"/>
    <mergeCell ref="O54:U54"/>
    <mergeCell ref="D55:E55"/>
    <mergeCell ref="F55:H55"/>
    <mergeCell ref="I55:J55"/>
    <mergeCell ref="O55:P55"/>
    <mergeCell ref="Q55:S55"/>
    <mergeCell ref="T55:U55"/>
    <mergeCell ref="D56:E56"/>
    <mergeCell ref="O56:P56"/>
    <mergeCell ref="D57:E57"/>
    <mergeCell ref="O57:P57"/>
    <mergeCell ref="C60:J60"/>
    <mergeCell ref="N60:U60"/>
    <mergeCell ref="D61:J61"/>
    <mergeCell ref="O61:U61"/>
    <mergeCell ref="D62:G62"/>
    <mergeCell ref="H62:J62"/>
    <mergeCell ref="O62:R62"/>
    <mergeCell ref="S62:U62"/>
    <mergeCell ref="D63:G63"/>
    <mergeCell ref="H63:J63"/>
    <mergeCell ref="O63:R63"/>
    <mergeCell ref="S63:U63"/>
    <mergeCell ref="D64:J64"/>
    <mergeCell ref="O64:U64"/>
    <mergeCell ref="D65:E65"/>
    <mergeCell ref="F65:H65"/>
    <mergeCell ref="I65:J65"/>
    <mergeCell ref="O65:P65"/>
    <mergeCell ref="Q65:S65"/>
    <mergeCell ref="T65:U65"/>
    <mergeCell ref="D66:E66"/>
    <mergeCell ref="O66:P66"/>
    <mergeCell ref="D67:E67"/>
    <mergeCell ref="O67:P67"/>
    <mergeCell ref="D3:E4"/>
    <mergeCell ref="B16:E18"/>
    <mergeCell ref="R16:U18"/>
    <mergeCell ref="G16:J18"/>
    <mergeCell ref="M16:P18"/>
    <mergeCell ref="X16:AF18"/>
    <mergeCell ref="F26:H27"/>
    <mergeCell ref="I26:J27"/>
    <mergeCell ref="Q26:S27"/>
    <mergeCell ref="T26:U27"/>
    <mergeCell ref="F36:H37"/>
    <mergeCell ref="I36:J37"/>
    <mergeCell ref="Q36:S37"/>
    <mergeCell ref="T36:U37"/>
    <mergeCell ref="F46:H47"/>
    <mergeCell ref="I46:J47"/>
    <mergeCell ref="Q46:S47"/>
    <mergeCell ref="T46:U47"/>
    <mergeCell ref="F56:H57"/>
    <mergeCell ref="I56:J57"/>
    <mergeCell ref="Q56:S57"/>
    <mergeCell ref="T56:U57"/>
    <mergeCell ref="F66:H67"/>
    <mergeCell ref="I66:J67"/>
    <mergeCell ref="Q66:S67"/>
    <mergeCell ref="T66:U67"/>
  </mergeCells>
  <conditionalFormatting sqref="F26:H27">
    <cfRule type="expression" dxfId="0" priority="1" stopIfTrue="1">
      <formula>0</formula>
    </cfRule>
  </conditionalFormatting>
  <conditionalFormatting sqref="Q26:S27">
    <cfRule type="expression" dxfId="0" priority="2" stopIfTrue="1">
      <formula>0</formula>
    </cfRule>
  </conditionalFormatting>
  <conditionalFormatting sqref="F36:H37">
    <cfRule type="expression" dxfId="0" priority="3" stopIfTrue="1">
      <formula>0</formula>
    </cfRule>
  </conditionalFormatting>
  <conditionalFormatting sqref="Q36:S37">
    <cfRule type="expression" dxfId="0" priority="4" stopIfTrue="1">
      <formula>0</formula>
    </cfRule>
  </conditionalFormatting>
  <conditionalFormatting sqref="F46:H47">
    <cfRule type="expression" dxfId="0" priority="5" stopIfTrue="1">
      <formula>0</formula>
    </cfRule>
  </conditionalFormatting>
  <conditionalFormatting sqref="Q46:S47">
    <cfRule type="expression" dxfId="0" priority="6" stopIfTrue="1">
      <formula>0</formula>
    </cfRule>
  </conditionalFormatting>
  <conditionalFormatting sqref="F56:H57">
    <cfRule type="expression" dxfId="0" priority="7" stopIfTrue="1">
      <formula>0</formula>
    </cfRule>
  </conditionalFormatting>
  <conditionalFormatting sqref="Q56:S57">
    <cfRule type="expression" dxfId="0" priority="8" stopIfTrue="1">
      <formula>0</formula>
    </cfRule>
  </conditionalFormatting>
  <conditionalFormatting sqref="F66:H67">
    <cfRule type="expression" dxfId="0" priority="9" stopIfTrue="1">
      <formula>0</formula>
    </cfRule>
  </conditionalFormatting>
  <conditionalFormatting sqref="Q66:S67">
    <cfRule type="expression" dxfId="0" priority="10" stopIfTrue="1">
      <formula>0</formula>
    </cfRule>
  </conditionalFormatting>
  <dataValidations count="1">
    <dataValidation type="list" allowBlank="1" showInputMessage="1" showErrorMessage="1" sqref="D3">
      <formula1>KODE_IKP_1</formula1>
    </dataValidation>
  </dataValidations>
  <printOptions horizontalCentered="1"/>
  <pageMargins left="0" right="0" top="0" bottom="0" header="0.129166666666667" footer="0.0791666666666667"/>
  <pageSetup paperSize="9" scale="44" fitToWidth="0" fitToHeight="0" pageOrder="overThenDown" orientation="portrait" horizontalDpi="600" verticalDpi="600"/>
  <headerFooter alignWithMargins="0"/>
  <colBreaks count="2" manualBreakCount="2">
    <brk id="22" max="4" man="1"/>
    <brk id="33" max="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NA0830</vt:lpstr>
      <vt:lpstr>NA0830 (pack 160pcs)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BRI-8</cp:lastModifiedBy>
  <dcterms:created xsi:type="dcterms:W3CDTF">2019-02-12T08:31:00Z</dcterms:created>
  <dcterms:modified xsi:type="dcterms:W3CDTF">2020-10-14T07:04:01Z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