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drawings/drawing10.xml" ContentType="application/vnd.openxmlformats-officedocument.drawing+xml"/>
  <Override PartName="/xl/embeddings/oleObject10.bin" ContentType="application/vnd.openxmlformats-officedocument.oleObject"/>
  <Override PartName="/xl/drawings/drawing11.xml" ContentType="application/vnd.openxmlformats-officedocument.drawing+xml"/>
  <Override PartName="/xl/embeddings/oleObject11.bin" ContentType="application/vnd.openxmlformats-officedocument.oleObject"/>
  <Override PartName="/xl/drawings/drawing12.xml" ContentType="application/vnd.openxmlformats-officedocument.drawing+xml"/>
  <Override PartName="/xl/embeddings/oleObject12.bin" ContentType="application/vnd.openxmlformats-officedocument.oleObject"/>
  <Override PartName="/xl/drawings/drawing13.xml" ContentType="application/vnd.openxmlformats-officedocument.drawing+xml"/>
  <Override PartName="/xl/embeddings/oleObject13.bin" ContentType="application/vnd.openxmlformats-officedocument.oleObject"/>
  <Override PartName="/xl/drawings/drawing14.xml" ContentType="application/vnd.openxmlformats-officedocument.drawing+xml"/>
  <Override PartName="/xl/embeddings/oleObject14.bin" ContentType="application/vnd.openxmlformats-officedocument.oleObject"/>
  <Override PartName="/xl/drawings/drawing15.xml" ContentType="application/vnd.openxmlformats-officedocument.drawing+xml"/>
  <Override PartName="/xl/embeddings/oleObject15.bin" ContentType="application/vnd.openxmlformats-officedocument.oleObject"/>
  <Override PartName="/xl/drawings/drawing16.xml" ContentType="application/vnd.openxmlformats-officedocument.drawing+xml"/>
  <Override PartName="/xl/embeddings/oleObject16.bin" ContentType="application/vnd.openxmlformats-officedocument.oleObject"/>
  <Override PartName="/xl/drawings/drawing17.xml" ContentType="application/vnd.openxmlformats-officedocument.drawing+xml"/>
  <Override PartName="/xl/embeddings/oleObject17.bin" ContentType="application/vnd.openxmlformats-officedocument.oleObject"/>
  <Override PartName="/xl/drawings/drawing18.xml" ContentType="application/vnd.openxmlformats-officedocument.drawing+xml"/>
  <Override PartName="/xl/embeddings/oleObject18.bin" ContentType="application/vnd.openxmlformats-officedocument.oleObject"/>
  <Override PartName="/xl/drawings/drawing19.xml" ContentType="application/vnd.openxmlformats-officedocument.drawing+xml"/>
  <Override PartName="/xl/embeddings/oleObject19.bin" ContentType="application/vnd.openxmlformats-officedocument.oleObject"/>
  <Override PartName="/xl/drawings/drawing20.xml" ContentType="application/vnd.openxmlformats-officedocument.drawing+xml"/>
  <Override PartName="/xl/embeddings/oleObject20.bin" ContentType="application/vnd.openxmlformats-officedocument.oleObject"/>
  <Override PartName="/xl/drawings/drawing21.xml" ContentType="application/vnd.openxmlformats-officedocument.drawing+xml"/>
  <Override PartName="/xl/embeddings/oleObject21.bin" ContentType="application/vnd.openxmlformats-officedocument.oleObject"/>
  <Override PartName="/xl/drawings/drawing22.xml" ContentType="application/vnd.openxmlformats-officedocument.drawing+xml"/>
  <Override PartName="/xl/embeddings/oleObject22.bin" ContentType="application/vnd.openxmlformats-officedocument.oleObject"/>
  <Override PartName="/xl/drawings/drawing23.xml" ContentType="application/vnd.openxmlformats-officedocument.drawing+xml"/>
  <Override PartName="/xl/embeddings/oleObject23.bin" ContentType="application/vnd.openxmlformats-officedocument.oleObject"/>
  <Override PartName="/xl/drawings/drawing24.xml" ContentType="application/vnd.openxmlformats-officedocument.drawing+xml"/>
  <Override PartName="/xl/embeddings/oleObject24.bin" ContentType="application/vnd.openxmlformats-officedocument.oleObject"/>
  <Override PartName="/xl/drawings/drawing25.xml" ContentType="application/vnd.openxmlformats-officedocument.drawing+xml"/>
  <Override PartName="/xl/embeddings/oleObject25.bin" ContentType="application/vnd.openxmlformats-officedocument.oleObject"/>
  <Override PartName="/xl/drawings/drawing26.xml" ContentType="application/vnd.openxmlformats-officedocument.drawing+xml"/>
  <Override PartName="/xl/embeddings/oleObject26.bin" ContentType="application/vnd.openxmlformats-officedocument.oleObject"/>
  <Override PartName="/xl/drawings/drawing27.xml" ContentType="application/vnd.openxmlformats-officedocument.drawing+xml"/>
  <Override PartName="/xl/embeddings/oleObject27.bin" ContentType="application/vnd.openxmlformats-officedocument.oleObject"/>
  <Override PartName="/xl/drawings/drawing28.xml" ContentType="application/vnd.openxmlformats-officedocument.drawing+xml"/>
  <Override PartName="/xl/embeddings/oleObject28.bin" ContentType="application/vnd.openxmlformats-officedocument.oleObject"/>
  <Override PartName="/xl/drawings/drawing29.xml" ContentType="application/vnd.openxmlformats-officedocument.drawing+xml"/>
  <Override PartName="/xl/embeddings/oleObject29.bin" ContentType="application/vnd.openxmlformats-officedocument.oleObject"/>
  <Override PartName="/xl/drawings/drawing30.xml" ContentType="application/vnd.openxmlformats-officedocument.drawing+xml"/>
  <Override PartName="/xl/embeddings/oleObject30.bin" ContentType="application/vnd.openxmlformats-officedocument.oleObject"/>
  <Override PartName="/xl/drawings/drawing31.xml" ContentType="application/vnd.openxmlformats-officedocument.drawing+xml"/>
  <Override PartName="/xl/embeddings/oleObject31.bin" ContentType="application/vnd.openxmlformats-officedocument.oleObject"/>
  <Override PartName="/xl/drawings/drawing32.xml" ContentType="application/vnd.openxmlformats-officedocument.drawing+xml"/>
  <Override PartName="/xl/embeddings/oleObject32.bin" ContentType="application/vnd.openxmlformats-officedocument.oleObject"/>
  <Override PartName="/xl/drawings/drawing33.xml" ContentType="application/vnd.openxmlformats-officedocument.drawing+xml"/>
  <Override PartName="/xl/embeddings/oleObject33.bin" ContentType="application/vnd.openxmlformats-officedocument.oleObject"/>
  <Override PartName="/xl/drawings/drawing34.xml" ContentType="application/vnd.openxmlformats-officedocument.drawing+xml"/>
  <Override PartName="/xl/embeddings/oleObject34.bin" ContentType="application/vnd.openxmlformats-officedocument.oleObject"/>
  <Override PartName="/xl/drawings/drawing35.xml" ContentType="application/vnd.openxmlformats-officedocument.drawing+xml"/>
  <Override PartName="/xl/embeddings/oleObject35.bin" ContentType="application/vnd.openxmlformats-officedocument.oleObject"/>
  <Override PartName="/xl/drawings/drawing36.xml" ContentType="application/vnd.openxmlformats-officedocument.drawing+xml"/>
  <Override PartName="/xl/embeddings/oleObject36.bin" ContentType="application/vnd.openxmlformats-officedocument.oleObject"/>
  <Override PartName="/xl/drawings/drawing37.xml" ContentType="application/vnd.openxmlformats-officedocument.drawing+xml"/>
  <Override PartName="/xl/embeddings/oleObject37.bin" ContentType="application/vnd.openxmlformats-officedocument.oleObject"/>
  <Override PartName="/xl/drawings/drawing38.xml" ContentType="application/vnd.openxmlformats-officedocument.drawing+xml"/>
  <Override PartName="/xl/embeddings/oleObject38.bin" ContentType="application/vnd.openxmlformats-officedocument.oleObject"/>
  <Override PartName="/xl/drawings/drawing39.xml" ContentType="application/vnd.openxmlformats-officedocument.drawing+xml"/>
  <Override PartName="/xl/embeddings/oleObject39.bin" ContentType="application/vnd.openxmlformats-officedocument.oleObject"/>
  <Override PartName="/xl/drawings/drawing40.xml" ContentType="application/vnd.openxmlformats-officedocument.drawing+xml"/>
  <Override PartName="/xl/embeddings/oleObject40.bin" ContentType="application/vnd.openxmlformats-officedocument.oleObject"/>
  <Override PartName="/xl/drawings/drawing41.xml" ContentType="application/vnd.openxmlformats-officedocument.drawing+xml"/>
  <Override PartName="/xl/embeddings/oleObject4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7\PERBULAN\"/>
    </mc:Choice>
  </mc:AlternateContent>
  <xr:revisionPtr revIDLastSave="0" documentId="13_ncr:1_{44C490C6-04C3-4737-99A2-F1D084B9A63F}" xr6:coauthVersionLast="47" xr6:coauthVersionMax="47" xr10:uidLastSave="{00000000-0000-0000-0000-000000000000}"/>
  <bookViews>
    <workbookView xWindow="10275" yWindow="0" windowWidth="10215" windowHeight="10920" firstSheet="3" activeTab="5" xr2:uid="{00000000-000D-0000-FFFF-FFFF00000000}"/>
  </bookViews>
  <sheets>
    <sheet name="NEW" sheetId="1" r:id="rId1"/>
    <sheet name="NEW (2)" sheetId="2" r:id="rId2"/>
    <sheet name="NEW (3)" sheetId="3" r:id="rId3"/>
    <sheet name="NEW (4)" sheetId="4" r:id="rId4"/>
    <sheet name="NEW (5)" sheetId="5" r:id="rId5"/>
    <sheet name="NEW (6)" sheetId="6" r:id="rId6"/>
    <sheet name="NEW (7)" sheetId="7" r:id="rId7"/>
    <sheet name="NEW (8)" sheetId="8" r:id="rId8"/>
    <sheet name="NEW (9)" sheetId="9" r:id="rId9"/>
    <sheet name="NEW (10)" sheetId="10" r:id="rId10"/>
    <sheet name="NEW (11)" sheetId="11" r:id="rId11"/>
    <sheet name="NEW (12)" sheetId="12" r:id="rId12"/>
    <sheet name="NEW (13)" sheetId="13" r:id="rId13"/>
    <sheet name="NEW (14)" sheetId="14" r:id="rId14"/>
    <sheet name="NEW (15)" sheetId="15" r:id="rId15"/>
    <sheet name="NEW (16)" sheetId="16" r:id="rId16"/>
    <sheet name="NEW (17)" sheetId="17" r:id="rId17"/>
    <sheet name="NEW (18)" sheetId="18" r:id="rId18"/>
    <sheet name="NEW (19)" sheetId="19" r:id="rId19"/>
    <sheet name="NEW (20)" sheetId="20" r:id="rId20"/>
    <sheet name="NEW (21)" sheetId="21" r:id="rId21"/>
    <sheet name="NEW (22)" sheetId="22" r:id="rId22"/>
    <sheet name="NEW (23)" sheetId="23" r:id="rId23"/>
    <sheet name="NEW (24)" sheetId="24" r:id="rId24"/>
    <sheet name="NEW (25)" sheetId="25" r:id="rId25"/>
    <sheet name="NEW (26)" sheetId="26" r:id="rId26"/>
    <sheet name="NEW (27)" sheetId="27" r:id="rId27"/>
    <sheet name="NEW (28)" sheetId="28" r:id="rId28"/>
    <sheet name="NEW (29)" sheetId="29" r:id="rId29"/>
    <sheet name="NEW (30)" sheetId="30" r:id="rId30"/>
    <sheet name="NEW (31)" sheetId="31" r:id="rId31"/>
    <sheet name="NEW (32)" sheetId="32" r:id="rId32"/>
    <sheet name="NEW (33)" sheetId="33" r:id="rId33"/>
    <sheet name="NEW (34)" sheetId="34" r:id="rId34"/>
    <sheet name="NEW (35)" sheetId="35" r:id="rId35"/>
    <sheet name="NEW (36)" sheetId="36" r:id="rId36"/>
    <sheet name="NEW (37)" sheetId="37" r:id="rId37"/>
    <sheet name="NEW (38)" sheetId="38" r:id="rId38"/>
    <sheet name="NEW (39)" sheetId="39" r:id="rId39"/>
    <sheet name="NEW (40)" sheetId="40" r:id="rId40"/>
    <sheet name="NEW (41)" sheetId="41" r:id="rId41"/>
  </sheets>
  <calcPr calcId="191029"/>
</workbook>
</file>

<file path=xl/calcChain.xml><?xml version="1.0" encoding="utf-8"?>
<calcChain xmlns="http://schemas.openxmlformats.org/spreadsheetml/2006/main">
  <c r="J11" i="6" l="1"/>
  <c r="G11" i="6"/>
  <c r="J11" i="32"/>
  <c r="G11" i="32"/>
  <c r="J11" i="24"/>
  <c r="G11" i="24"/>
  <c r="J11" i="22"/>
  <c r="J11" i="14"/>
  <c r="G11" i="14"/>
  <c r="J11" i="5"/>
  <c r="G11" i="5"/>
  <c r="J12" i="19"/>
  <c r="J11" i="19"/>
  <c r="G12" i="19"/>
  <c r="G11" i="19"/>
  <c r="G11" i="10"/>
  <c r="G11" i="23"/>
  <c r="J11" i="23"/>
  <c r="J12" i="4"/>
  <c r="G12" i="4"/>
  <c r="J11" i="13"/>
  <c r="G11" i="13"/>
  <c r="G11" i="16"/>
  <c r="J11" i="16"/>
  <c r="G11" i="9"/>
  <c r="J11" i="9"/>
  <c r="J11" i="18"/>
  <c r="G11" i="18"/>
  <c r="G12" i="20"/>
  <c r="G11" i="20"/>
  <c r="G10" i="20"/>
  <c r="J12" i="20"/>
  <c r="J11" i="20"/>
  <c r="G12" i="26"/>
  <c r="J12" i="26"/>
  <c r="G11" i="26"/>
  <c r="J11" i="26"/>
  <c r="J11" i="31"/>
  <c r="G11" i="31"/>
  <c r="J11" i="8"/>
  <c r="G11" i="8"/>
  <c r="J11" i="29"/>
  <c r="G11" i="29"/>
  <c r="J11" i="12"/>
  <c r="G11" i="12"/>
  <c r="J11" i="30"/>
  <c r="G11" i="30"/>
  <c r="J11" i="25"/>
  <c r="G11" i="25"/>
  <c r="G11" i="11"/>
  <c r="J11" i="11"/>
  <c r="J11" i="21"/>
  <c r="G11" i="15"/>
  <c r="J11" i="15"/>
  <c r="J12" i="35"/>
  <c r="G12" i="35"/>
  <c r="J11" i="35"/>
  <c r="G11" i="35"/>
  <c r="J14" i="38"/>
  <c r="J13" i="38"/>
  <c r="G14" i="38"/>
  <c r="G13" i="38"/>
  <c r="J11" i="34"/>
  <c r="G11" i="34"/>
  <c r="J13" i="36"/>
  <c r="J12" i="36"/>
  <c r="G13" i="36"/>
  <c r="G12" i="36"/>
  <c r="J11" i="36"/>
  <c r="G11" i="36"/>
  <c r="J13" i="28"/>
  <c r="G13" i="28"/>
  <c r="J12" i="28"/>
  <c r="G12" i="28"/>
  <c r="J13" i="33"/>
  <c r="G13" i="33"/>
  <c r="J12" i="33"/>
  <c r="G12" i="33"/>
  <c r="G13" i="27"/>
  <c r="J13" i="27"/>
  <c r="J12" i="27"/>
  <c r="G12" i="27"/>
  <c r="J10" i="26" l="1"/>
  <c r="G10" i="26"/>
  <c r="J10" i="25"/>
  <c r="G10" i="25"/>
  <c r="J10" i="24"/>
  <c r="G10" i="24"/>
  <c r="J10" i="23"/>
  <c r="G10" i="23"/>
  <c r="J10" i="22"/>
  <c r="J10" i="21"/>
  <c r="J10" i="20"/>
  <c r="J10" i="19"/>
  <c r="G10" i="19"/>
  <c r="J10" i="18"/>
  <c r="G10" i="18"/>
  <c r="J10" i="17"/>
  <c r="G10" i="17"/>
  <c r="J10" i="16"/>
  <c r="G10" i="16"/>
  <c r="J10" i="15"/>
  <c r="G10" i="15"/>
  <c r="J10" i="14"/>
  <c r="G10" i="14"/>
  <c r="J10" i="13"/>
  <c r="G10" i="13"/>
  <c r="J10" i="12"/>
  <c r="G10" i="12"/>
  <c r="J10" i="11"/>
  <c r="G10" i="11"/>
  <c r="J10" i="10"/>
  <c r="G10" i="10"/>
  <c r="J10" i="9"/>
  <c r="G10" i="9"/>
  <c r="J10" i="8"/>
  <c r="G10" i="8"/>
  <c r="J10" i="7"/>
  <c r="G10" i="7"/>
  <c r="J10" i="6"/>
  <c r="G10" i="6"/>
  <c r="J10" i="5"/>
  <c r="G10" i="5"/>
  <c r="G11" i="4" l="1"/>
  <c r="J11" i="4"/>
  <c r="J10" i="4"/>
  <c r="G10" i="4"/>
  <c r="J12" i="38" l="1"/>
  <c r="J11" i="38"/>
  <c r="G12" i="38"/>
  <c r="G11" i="38"/>
  <c r="J10" i="38"/>
  <c r="G10" i="38"/>
  <c r="J11" i="37"/>
  <c r="G11" i="37"/>
  <c r="J10" i="37"/>
  <c r="G10" i="37"/>
  <c r="J10" i="36"/>
  <c r="G10" i="36"/>
  <c r="J10" i="35"/>
  <c r="G10" i="35"/>
  <c r="J10" i="34"/>
  <c r="G10" i="34"/>
  <c r="J11" i="33"/>
  <c r="G11" i="33"/>
  <c r="J10" i="33"/>
  <c r="G10" i="33"/>
  <c r="C52" i="41" l="1"/>
  <c r="C53" i="41" s="1"/>
  <c r="C51" i="41"/>
  <c r="C50" i="41"/>
  <c r="C49" i="41"/>
  <c r="C48" i="41"/>
  <c r="C52" i="40"/>
  <c r="C51" i="40"/>
  <c r="C53" i="40" s="1"/>
  <c r="C50" i="40"/>
  <c r="C49" i="40"/>
  <c r="C48" i="40"/>
  <c r="C52" i="39"/>
  <c r="C51" i="39"/>
  <c r="C53" i="39" s="1"/>
  <c r="C50" i="39"/>
  <c r="C49" i="39"/>
  <c r="C48" i="39"/>
  <c r="C52" i="38"/>
  <c r="C51" i="38"/>
  <c r="C50" i="38"/>
  <c r="C49" i="38"/>
  <c r="C48" i="38"/>
  <c r="C52" i="37"/>
  <c r="C51" i="37"/>
  <c r="C50" i="37"/>
  <c r="C49" i="37"/>
  <c r="C48" i="37"/>
  <c r="C52" i="36"/>
  <c r="C51" i="36"/>
  <c r="C50" i="36"/>
  <c r="C49" i="36"/>
  <c r="C48" i="36"/>
  <c r="C52" i="35"/>
  <c r="C51" i="35"/>
  <c r="C50" i="35"/>
  <c r="C49" i="35"/>
  <c r="C48" i="35"/>
  <c r="C52" i="34"/>
  <c r="C51" i="34"/>
  <c r="C50" i="34"/>
  <c r="C49" i="34"/>
  <c r="C48" i="34"/>
  <c r="C52" i="33"/>
  <c r="C51" i="33"/>
  <c r="C50" i="33"/>
  <c r="C49" i="33"/>
  <c r="C48" i="33"/>
  <c r="C52" i="32"/>
  <c r="C51" i="32"/>
  <c r="C50" i="32"/>
  <c r="C49" i="32"/>
  <c r="C48" i="32"/>
  <c r="C52" i="31"/>
  <c r="C51" i="31"/>
  <c r="C50" i="31"/>
  <c r="C49" i="31"/>
  <c r="C48" i="31"/>
  <c r="C52" i="30"/>
  <c r="C51" i="30"/>
  <c r="C50" i="30"/>
  <c r="C49" i="30"/>
  <c r="C48" i="30"/>
  <c r="C52" i="29"/>
  <c r="C51" i="29"/>
  <c r="C50" i="29"/>
  <c r="C49" i="29"/>
  <c r="C48" i="29"/>
  <c r="C52" i="28"/>
  <c r="C51" i="28"/>
  <c r="C50" i="28"/>
  <c r="C49" i="28"/>
  <c r="C48" i="28"/>
  <c r="C52" i="27"/>
  <c r="C51" i="27"/>
  <c r="C50" i="27"/>
  <c r="C49" i="27"/>
  <c r="C48" i="27"/>
  <c r="C52" i="26"/>
  <c r="C51" i="26"/>
  <c r="C50" i="26"/>
  <c r="C49" i="26"/>
  <c r="C48" i="26"/>
  <c r="C52" i="25"/>
  <c r="C51" i="25"/>
  <c r="C50" i="25"/>
  <c r="C49" i="25"/>
  <c r="C48" i="25"/>
  <c r="C52" i="24"/>
  <c r="C51" i="24"/>
  <c r="C50" i="24"/>
  <c r="C49" i="24"/>
  <c r="C48" i="24"/>
  <c r="C52" i="23"/>
  <c r="C51" i="23"/>
  <c r="C50" i="23"/>
  <c r="C49" i="23"/>
  <c r="C48" i="23"/>
  <c r="C52" i="22"/>
  <c r="C51" i="22"/>
  <c r="C50" i="22"/>
  <c r="C49" i="22"/>
  <c r="C48" i="22"/>
  <c r="C52" i="21"/>
  <c r="C51" i="21"/>
  <c r="C50" i="21"/>
  <c r="C49" i="21"/>
  <c r="C48" i="21"/>
  <c r="C52" i="20"/>
  <c r="C51" i="20"/>
  <c r="C50" i="20"/>
  <c r="C49" i="20"/>
  <c r="C48" i="20"/>
  <c r="C52" i="19"/>
  <c r="C51" i="19"/>
  <c r="C50" i="19"/>
  <c r="C49" i="19"/>
  <c r="C48" i="19"/>
  <c r="C52" i="18"/>
  <c r="C51" i="18"/>
  <c r="C50" i="18"/>
  <c r="C49" i="18"/>
  <c r="C48" i="18"/>
  <c r="C52" i="17"/>
  <c r="C51" i="17"/>
  <c r="C50" i="17"/>
  <c r="C49" i="17"/>
  <c r="C48" i="17"/>
  <c r="C52" i="16"/>
  <c r="C51" i="16"/>
  <c r="C50" i="16"/>
  <c r="C49" i="16"/>
  <c r="C48" i="16"/>
  <c r="C52" i="15"/>
  <c r="C51" i="15"/>
  <c r="C50" i="15"/>
  <c r="C49" i="15"/>
  <c r="C48" i="15"/>
  <c r="C52" i="13"/>
  <c r="C51" i="13"/>
  <c r="C50" i="13"/>
  <c r="C49" i="13"/>
  <c r="C48" i="13"/>
  <c r="C52" i="12"/>
  <c r="C51" i="12"/>
  <c r="C50" i="12"/>
  <c r="C49" i="12"/>
  <c r="C48" i="12"/>
  <c r="C52" i="11"/>
  <c r="C51" i="11"/>
  <c r="C50" i="11"/>
  <c r="C49" i="11"/>
  <c r="C48" i="11"/>
  <c r="C52" i="10"/>
  <c r="C51" i="10"/>
  <c r="C50" i="10"/>
  <c r="C49" i="10"/>
  <c r="C48" i="10"/>
  <c r="C52" i="9"/>
  <c r="C51" i="9"/>
  <c r="C50" i="9"/>
  <c r="C49" i="9"/>
  <c r="C48" i="9"/>
  <c r="C52" i="8"/>
  <c r="C51" i="8"/>
  <c r="C50" i="8"/>
  <c r="C49" i="8"/>
  <c r="C48" i="8"/>
  <c r="C52" i="7"/>
  <c r="C51" i="7"/>
  <c r="C50" i="7"/>
  <c r="C49" i="7"/>
  <c r="C48" i="7"/>
  <c r="C52" i="6"/>
  <c r="C51" i="6"/>
  <c r="C50" i="6"/>
  <c r="C49" i="6"/>
  <c r="C48" i="6"/>
  <c r="C52" i="5"/>
  <c r="C51" i="5"/>
  <c r="C50" i="5"/>
  <c r="C49" i="5"/>
  <c r="C48" i="5"/>
  <c r="C53" i="4"/>
  <c r="C52" i="4"/>
  <c r="C51" i="4"/>
  <c r="C50" i="4"/>
  <c r="C49" i="4"/>
  <c r="C52" i="3"/>
  <c r="C51" i="3"/>
  <c r="C53" i="3" s="1"/>
  <c r="C50" i="3"/>
  <c r="C49" i="3"/>
  <c r="C48" i="3"/>
  <c r="C52" i="2"/>
  <c r="C51" i="2"/>
  <c r="C53" i="2" s="1"/>
  <c r="C50" i="2"/>
  <c r="C49" i="2"/>
  <c r="C48" i="2"/>
  <c r="C52" i="1"/>
  <c r="C51" i="1"/>
  <c r="C53" i="1" s="1"/>
  <c r="C50" i="1"/>
  <c r="C49" i="1"/>
  <c r="C48" i="1"/>
  <c r="C53" i="32" l="1"/>
  <c r="C53" i="20"/>
  <c r="C53" i="31"/>
  <c r="C53" i="29"/>
  <c r="C53" i="30"/>
  <c r="C53" i="15"/>
  <c r="C53" i="35"/>
  <c r="C53" i="28"/>
  <c r="C53" i="27"/>
  <c r="C53" i="26"/>
  <c r="C53" i="25"/>
  <c r="C53" i="24"/>
  <c r="C53" i="23"/>
  <c r="C53" i="22"/>
  <c r="C53" i="21"/>
  <c r="C53" i="19"/>
  <c r="C53" i="18"/>
  <c r="C53" i="17"/>
  <c r="C53" i="16"/>
  <c r="C53" i="13"/>
  <c r="C53" i="12"/>
  <c r="C53" i="11"/>
  <c r="C53" i="10"/>
  <c r="C53" i="9"/>
  <c r="C53" i="8"/>
  <c r="C53" i="7"/>
  <c r="C53" i="6"/>
  <c r="C53" i="5"/>
  <c r="C53" i="38"/>
  <c r="C53" i="37"/>
  <c r="C53" i="36"/>
  <c r="C53" i="34"/>
  <c r="C53" i="33"/>
  <c r="C54" i="4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</calcChain>
</file>

<file path=xl/sharedStrings.xml><?xml version="1.0" encoding="utf-8"?>
<sst xmlns="http://schemas.openxmlformats.org/spreadsheetml/2006/main" count="1483" uniqueCount="104">
  <si>
    <t>FM-PROD-0053</t>
  </si>
  <si>
    <t>CHECK SHEET ACHIEVEMENT TEACHING FACTORY</t>
  </si>
  <si>
    <t xml:space="preserve"> Nama M/P</t>
  </si>
  <si>
    <t>Periode</t>
  </si>
  <si>
    <t xml:space="preserve"> Nama TF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</si>
  <si>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</si>
  <si>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</si>
  <si>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</si>
  <si>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</si>
  <si>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</si>
  <si>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</si>
  <si>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</si>
  <si>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</si>
  <si>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</si>
  <si>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</si>
  <si>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</si>
  <si>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</si>
  <si>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 xml:space="preserve"> Total Kehadiran  = </t>
  </si>
  <si>
    <r>
      <rPr>
        <sz val="12"/>
        <rFont val="Times New Roman"/>
      </rPr>
      <t xml:space="preserve">Tanggal Penilaian </t>
    </r>
    <r>
      <rPr>
        <b/>
        <sz val="12"/>
        <rFont val="Times New Roman"/>
      </rPr>
      <t>:</t>
    </r>
  </si>
  <si>
    <t xml:space="preserve"> Total Target       =</t>
  </si>
  <si>
    <t xml:space="preserve"> Total Ok             =</t>
  </si>
  <si>
    <t>Rata-Rata %     =</t>
  </si>
  <si>
    <t>MUHAMMAD ARIF WICAKSONO</t>
  </si>
  <si>
    <t>MUTU A</t>
  </si>
  <si>
    <t>16 MARET - 14 APRIL 2023</t>
  </si>
  <si>
    <t>SUCI</t>
  </si>
  <si>
    <t>MUHAMMAD ARRAFI</t>
  </si>
  <si>
    <t xml:space="preserve">REGA ADITHYA </t>
  </si>
  <si>
    <t>BLB BYNT</t>
  </si>
  <si>
    <t>FINISHING</t>
  </si>
  <si>
    <t>%                                                =</t>
  </si>
  <si>
    <t xml:space="preserve">Total Part Yang Dikejakan       = </t>
  </si>
  <si>
    <t>Total %                                      =</t>
  </si>
  <si>
    <t xml:space="preserve"> Total Ok                                    =</t>
  </si>
  <si>
    <t xml:space="preserve"> Total Target                              =</t>
  </si>
  <si>
    <t xml:space="preserve"> Total Kehadiran                        =</t>
  </si>
  <si>
    <t>DHEA NAUFALIDA</t>
  </si>
  <si>
    <t>13 APRIL - 15 MEI 2023</t>
  </si>
  <si>
    <t>CHCEKER</t>
  </si>
  <si>
    <t>KNOB L</t>
  </si>
  <si>
    <t>17A381-AC</t>
  </si>
  <si>
    <t>03802</t>
  </si>
  <si>
    <t>BOOT 2</t>
  </si>
  <si>
    <t>IRFAN FAUZI</t>
  </si>
  <si>
    <t>CHECKER</t>
  </si>
  <si>
    <t>INSULATOR</t>
  </si>
  <si>
    <t>ZHG006-701</t>
  </si>
  <si>
    <t>MUHAMMAD MAULANA</t>
  </si>
  <si>
    <t>MELATI</t>
  </si>
  <si>
    <t>CAP RUBBER</t>
  </si>
  <si>
    <t>G04129</t>
  </si>
  <si>
    <t>NATASYA</t>
  </si>
  <si>
    <t>WIR-SL/261</t>
  </si>
  <si>
    <t xml:space="preserve">SLEEVE </t>
  </si>
  <si>
    <t>7210-0142</t>
  </si>
  <si>
    <t>MILA AYU</t>
  </si>
  <si>
    <t>SLEEVE</t>
  </si>
  <si>
    <t>HOLDER</t>
  </si>
  <si>
    <t>ADP</t>
  </si>
  <si>
    <t>WIR</t>
  </si>
  <si>
    <t xml:space="preserve">MUHAMMAD FAIZ </t>
  </si>
  <si>
    <t>ADIRA SUANDI</t>
  </si>
  <si>
    <t>RAMDANI</t>
  </si>
  <si>
    <t>MUHAMMAD FAJAR</t>
  </si>
  <si>
    <t>RIAN ADI FIRMANSYAH</t>
  </si>
  <si>
    <t>KHAYRU LUTHFI</t>
  </si>
  <si>
    <t>FINISING</t>
  </si>
  <si>
    <t>FADHIL</t>
  </si>
  <si>
    <t>ANDRE WIRA SATRIA</t>
  </si>
  <si>
    <t>RIFKI</t>
  </si>
  <si>
    <t>GINANJAR</t>
  </si>
  <si>
    <t>FAHMI RISTIADI</t>
  </si>
  <si>
    <t>RAMA DANDI NASUTION</t>
  </si>
  <si>
    <t>MUHAMMAD LURY</t>
  </si>
  <si>
    <t>HALDI MALDANI</t>
  </si>
  <si>
    <t>MUHAMMAD ZAMY ALFIANSYAH</t>
  </si>
  <si>
    <t>AHMAD FAUDZAN</t>
  </si>
  <si>
    <t>SUSPENG C</t>
  </si>
  <si>
    <t>K15-6000</t>
  </si>
  <si>
    <t>RAFFIE MULINDRA</t>
  </si>
  <si>
    <t>SURYA AJI</t>
  </si>
  <si>
    <t>INDRA ZAELANI</t>
  </si>
  <si>
    <t>ZOHAN SETIA BUDI</t>
  </si>
  <si>
    <t>G WASHER</t>
  </si>
  <si>
    <t>BZ010</t>
  </si>
  <si>
    <t>ADEN APRILIAN</t>
  </si>
  <si>
    <t>FAHRU ROJI</t>
  </si>
  <si>
    <t>MUHAMMAD DZAKY</t>
  </si>
  <si>
    <t>C COENCTOR</t>
  </si>
  <si>
    <t>32107-K1T</t>
  </si>
  <si>
    <t>TAIRA</t>
  </si>
  <si>
    <t>USB CAP</t>
  </si>
  <si>
    <t>G05699</t>
  </si>
  <si>
    <t>C CONETOR</t>
  </si>
  <si>
    <t>SUSPENG CONTROL</t>
  </si>
  <si>
    <t>ADE ANGGARA</t>
  </si>
  <si>
    <t xml:space="preserve">LAKSMANA </t>
  </si>
  <si>
    <t>C CONECTOR</t>
  </si>
  <si>
    <t>DERI RAHMAT</t>
  </si>
  <si>
    <t>WANDI</t>
  </si>
  <si>
    <t>882563360</t>
  </si>
  <si>
    <t>G05642</t>
  </si>
  <si>
    <t>4-13-23'</t>
  </si>
  <si>
    <t>AFRIYAN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</si>
</sst>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Times New Roman"/>
    </font>
    <font>
      <b/>
      <sz val="18"/>
      <name val="Times New Roman"/>
    </font>
    <font>
      <b/>
      <sz val="12"/>
      <name val="Times New Roman"/>
    </font>
    <font>
      <sz val="8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3" xfId="0" applyFont="1" applyBorder="1">
      <alignment vertical="center"/>
    </xf>
    <xf numFmtId="0" fontId="0" fillId="0" borderId="14" xfId="0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14" fontId="0" fillId="0" borderId="8" xfId="0" applyNumberForma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1" fontId="0" fillId="0" borderId="24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44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66675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7675" y="219075"/>
          <a:ext cx="3286125" cy="27622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1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2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9921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7675" y="20002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3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4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5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8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9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A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B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C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</xdr:row>
          <xdr:rowOff>85725</xdr:rowOff>
        </xdr:from>
        <xdr:to>
          <xdr:col>0</xdr:col>
          <xdr:colOff>485775</xdr:colOff>
          <xdr:row>3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D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E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F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85725</xdr:rowOff>
        </xdr:from>
        <xdr:to>
          <xdr:col>0</xdr:col>
          <xdr:colOff>504825</xdr:colOff>
          <xdr:row>3</xdr:row>
          <xdr:rowOff>28575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2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1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22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23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24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6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</xdr:row>
          <xdr:rowOff>57150</xdr:rowOff>
        </xdr:from>
        <xdr:to>
          <xdr:col>0</xdr:col>
          <xdr:colOff>523875</xdr:colOff>
          <xdr:row>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7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41985" name="Object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8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</xdr:row>
          <xdr:rowOff>57150</xdr:rowOff>
        </xdr:from>
        <xdr:to>
          <xdr:col>0</xdr:col>
          <xdr:colOff>495300</xdr:colOff>
          <xdr:row>3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view="pageBreakPreview" topLeftCell="A3" zoomScaleNormal="100" zoomScaleSheetLayoutView="100" workbookViewId="0">
      <selection activeCell="A11" sqref="A11:A3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x14ac:dyDescent="0.25">
      <c r="J1" s="38" t="s">
        <v>0</v>
      </c>
      <c r="K1" s="39"/>
    </row>
    <row r="2" spans="1:1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22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6" t="s">
        <v>23</v>
      </c>
      <c r="C8" s="4"/>
      <c r="D8" s="4"/>
      <c r="E8" s="4"/>
      <c r="F8" s="6" t="s">
        <v>5</v>
      </c>
      <c r="G8" s="6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30" t="s">
        <v>28</v>
      </c>
      <c r="C10" s="10">
        <v>22500</v>
      </c>
      <c r="D10" s="30" t="s">
        <v>29</v>
      </c>
      <c r="E10" s="10">
        <v>8</v>
      </c>
      <c r="F10" s="10">
        <v>3040</v>
      </c>
      <c r="G10" s="10">
        <f t="shared" ref="G10:G31" si="0">SUM(H10+I10)</f>
        <v>3052</v>
      </c>
      <c r="H10" s="10">
        <v>3040</v>
      </c>
      <c r="I10" s="10">
        <v>12</v>
      </c>
      <c r="J10" s="24">
        <f t="shared" ref="J10:J31" si="1">SUM(H10/F10*100)</f>
        <v>100</v>
      </c>
      <c r="K10" s="25"/>
    </row>
    <row r="11" spans="1:11" ht="21.95" customHeight="1" x14ac:dyDescent="0.25">
      <c r="A11" s="27"/>
      <c r="B11" s="30" t="s">
        <v>28</v>
      </c>
      <c r="C11" s="10">
        <v>22500</v>
      </c>
      <c r="D11" s="30" t="s">
        <v>29</v>
      </c>
      <c r="E11" s="10">
        <v>8</v>
      </c>
      <c r="F11" s="10">
        <v>3040</v>
      </c>
      <c r="G11" s="10">
        <f t="shared" si="0"/>
        <v>3052</v>
      </c>
      <c r="H11" s="10">
        <v>3040</v>
      </c>
      <c r="I11" s="10">
        <v>12</v>
      </c>
      <c r="J11" s="24">
        <f t="shared" si="1"/>
        <v>100</v>
      </c>
      <c r="K11" s="25"/>
    </row>
    <row r="12" spans="1:11" ht="21.95" customHeight="1" x14ac:dyDescent="0.25">
      <c r="A12" s="27"/>
      <c r="B12" s="30" t="s">
        <v>28</v>
      </c>
      <c r="C12" s="10">
        <v>22500</v>
      </c>
      <c r="D12" s="30" t="s">
        <v>29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24">
        <f t="shared" si="1"/>
        <v>100</v>
      </c>
      <c r="K12" s="25"/>
    </row>
    <row r="13" spans="1:11" ht="21.95" customHeight="1" x14ac:dyDescent="0.25">
      <c r="A13" s="27"/>
      <c r="B13" s="30" t="s">
        <v>28</v>
      </c>
      <c r="C13" s="10">
        <v>22500</v>
      </c>
      <c r="D13" s="30" t="s">
        <v>29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24">
        <f t="shared" si="1"/>
        <v>100</v>
      </c>
      <c r="K13" s="25"/>
    </row>
    <row r="14" spans="1:11" ht="21.95" customHeight="1" x14ac:dyDescent="0.25">
      <c r="A14" s="27"/>
      <c r="B14" s="30" t="s">
        <v>28</v>
      </c>
      <c r="C14" s="10">
        <v>22500</v>
      </c>
      <c r="D14" s="30" t="s">
        <v>29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/>
      <c r="B15" s="30" t="s">
        <v>28</v>
      </c>
      <c r="C15" s="10">
        <v>22500</v>
      </c>
      <c r="D15" s="30" t="s">
        <v>29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24">
        <f t="shared" si="1"/>
        <v>100</v>
      </c>
      <c r="K15" s="25"/>
    </row>
    <row r="16" spans="1:11" ht="21.95" customHeight="1" x14ac:dyDescent="0.25">
      <c r="A16" s="27"/>
      <c r="B16" s="30" t="s">
        <v>28</v>
      </c>
      <c r="C16" s="10">
        <v>22500</v>
      </c>
      <c r="D16" s="30" t="s">
        <v>29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24">
        <f t="shared" si="1"/>
        <v>100</v>
      </c>
      <c r="K16" s="25"/>
    </row>
    <row r="17" spans="1:11" ht="21.95" customHeight="1" x14ac:dyDescent="0.25">
      <c r="A17" s="27"/>
      <c r="B17" s="30" t="s">
        <v>28</v>
      </c>
      <c r="C17" s="10">
        <v>22500</v>
      </c>
      <c r="D17" s="30" t="s">
        <v>29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24">
        <f t="shared" si="1"/>
        <v>100</v>
      </c>
      <c r="K17" s="25"/>
    </row>
    <row r="18" spans="1:11" ht="21.95" customHeight="1" x14ac:dyDescent="0.25">
      <c r="A18" s="27"/>
      <c r="B18" s="30" t="s">
        <v>28</v>
      </c>
      <c r="C18" s="10">
        <v>22500</v>
      </c>
      <c r="D18" s="30" t="s">
        <v>29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24">
        <f t="shared" si="1"/>
        <v>100</v>
      </c>
      <c r="K18" s="25"/>
    </row>
    <row r="19" spans="1:11" ht="21.95" customHeight="1" x14ac:dyDescent="0.25">
      <c r="A19" s="27"/>
      <c r="B19" s="30" t="s">
        <v>28</v>
      </c>
      <c r="C19" s="10">
        <v>22500</v>
      </c>
      <c r="D19" s="30" t="s">
        <v>29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24">
        <f t="shared" si="1"/>
        <v>100</v>
      </c>
      <c r="K19" s="25"/>
    </row>
    <row r="20" spans="1:11" ht="21.95" customHeight="1" x14ac:dyDescent="0.25">
      <c r="A20" s="27"/>
      <c r="B20" s="30" t="s">
        <v>28</v>
      </c>
      <c r="C20" s="10">
        <v>22500</v>
      </c>
      <c r="D20" s="30" t="s">
        <v>29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24">
        <f t="shared" si="1"/>
        <v>100</v>
      </c>
      <c r="K20" s="25"/>
    </row>
    <row r="21" spans="1:11" ht="21.95" customHeight="1" x14ac:dyDescent="0.25">
      <c r="A21" s="27"/>
      <c r="B21" s="30" t="s">
        <v>28</v>
      </c>
      <c r="C21" s="10">
        <v>22500</v>
      </c>
      <c r="D21" s="30" t="s">
        <v>29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24">
        <f t="shared" si="1"/>
        <v>100</v>
      </c>
      <c r="K21" s="25"/>
    </row>
    <row r="22" spans="1:11" ht="21.95" customHeight="1" x14ac:dyDescent="0.25">
      <c r="A22" s="27"/>
      <c r="B22" s="30" t="s">
        <v>28</v>
      </c>
      <c r="C22" s="10">
        <v>22500</v>
      </c>
      <c r="D22" s="30" t="s">
        <v>29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24">
        <f t="shared" si="1"/>
        <v>100</v>
      </c>
      <c r="K22" s="25"/>
    </row>
    <row r="23" spans="1:11" ht="21.95" customHeight="1" x14ac:dyDescent="0.25">
      <c r="A23" s="27"/>
      <c r="B23" s="30" t="s">
        <v>28</v>
      </c>
      <c r="C23" s="10">
        <v>22500</v>
      </c>
      <c r="D23" s="30" t="s">
        <v>29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24">
        <f t="shared" si="1"/>
        <v>100</v>
      </c>
      <c r="K23" s="25"/>
    </row>
    <row r="24" spans="1:11" ht="21.95" customHeight="1" x14ac:dyDescent="0.25">
      <c r="A24" s="27"/>
      <c r="B24" s="30" t="s">
        <v>28</v>
      </c>
      <c r="C24" s="10">
        <v>22500</v>
      </c>
      <c r="D24" s="30" t="s">
        <v>29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24">
        <f t="shared" si="1"/>
        <v>100</v>
      </c>
      <c r="K24" s="25"/>
    </row>
    <row r="25" spans="1:11" ht="21.95" customHeight="1" x14ac:dyDescent="0.25">
      <c r="A25" s="27"/>
      <c r="B25" s="30" t="s">
        <v>28</v>
      </c>
      <c r="C25" s="10">
        <v>22500</v>
      </c>
      <c r="D25" s="30" t="s">
        <v>29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24">
        <f t="shared" si="1"/>
        <v>100</v>
      </c>
      <c r="K25" s="25"/>
    </row>
    <row r="26" spans="1:11" ht="21.95" customHeight="1" x14ac:dyDescent="0.25">
      <c r="A26" s="27"/>
      <c r="B26" s="30" t="s">
        <v>28</v>
      </c>
      <c r="C26" s="10">
        <v>22500</v>
      </c>
      <c r="D26" s="30" t="s">
        <v>29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24">
        <f t="shared" si="1"/>
        <v>100</v>
      </c>
      <c r="K26" s="25"/>
    </row>
    <row r="27" spans="1:11" ht="21.95" customHeight="1" x14ac:dyDescent="0.25">
      <c r="A27" s="28"/>
      <c r="B27" s="30" t="s">
        <v>28</v>
      </c>
      <c r="C27" s="10">
        <v>22500</v>
      </c>
      <c r="D27" s="30" t="s">
        <v>29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24">
        <f t="shared" si="1"/>
        <v>100</v>
      </c>
      <c r="K27" s="25"/>
    </row>
    <row r="28" spans="1:11" ht="21.95" customHeight="1" x14ac:dyDescent="0.25">
      <c r="A28" s="28"/>
      <c r="B28" s="30" t="s">
        <v>28</v>
      </c>
      <c r="C28" s="10">
        <v>22500</v>
      </c>
      <c r="D28" s="30" t="s">
        <v>29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24">
        <f t="shared" si="1"/>
        <v>100</v>
      </c>
      <c r="K28" s="25"/>
    </row>
    <row r="29" spans="1:11" ht="21.95" customHeight="1" x14ac:dyDescent="0.25">
      <c r="A29" s="28"/>
      <c r="B29" s="30" t="s">
        <v>28</v>
      </c>
      <c r="C29" s="10">
        <v>22500</v>
      </c>
      <c r="D29" s="30" t="s">
        <v>29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24">
        <f t="shared" si="1"/>
        <v>100</v>
      </c>
      <c r="K29" s="25"/>
    </row>
    <row r="30" spans="1:11" ht="21.95" customHeight="1" x14ac:dyDescent="0.25">
      <c r="A30" s="28"/>
      <c r="B30" s="30" t="s">
        <v>28</v>
      </c>
      <c r="C30" s="10">
        <v>22500</v>
      </c>
      <c r="D30" s="30" t="s">
        <v>29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24">
        <f t="shared" si="1"/>
        <v>100</v>
      </c>
      <c r="K30" s="25"/>
    </row>
    <row r="31" spans="1:11" ht="21.95" customHeight="1" x14ac:dyDescent="0.25">
      <c r="A31" s="28"/>
      <c r="B31" s="30" t="s">
        <v>28</v>
      </c>
      <c r="C31" s="10">
        <v>22500</v>
      </c>
      <c r="D31" s="30" t="s">
        <v>29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24">
        <f t="shared" si="1"/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1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66880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2200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x14ac:dyDescent="0.2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</sheetData>
  <mergeCells count="13">
    <mergeCell ref="J1:K1"/>
    <mergeCell ref="E48:K48"/>
    <mergeCell ref="F49:H49"/>
    <mergeCell ref="I51:I53"/>
    <mergeCell ref="K51:K53"/>
    <mergeCell ref="A4:K6"/>
    <mergeCell ref="F51:H53"/>
    <mergeCell ref="A48:B48"/>
    <mergeCell ref="A49:B49"/>
    <mergeCell ref="A50:B50"/>
    <mergeCell ref="A51:B51"/>
    <mergeCell ref="A52:B52"/>
    <mergeCell ref="A53:B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4420-91D3-4F4A-9A90-19F352ACB36F}">
  <dimension ref="A1:K55"/>
  <sheetViews>
    <sheetView view="pageBreakPreview" topLeftCell="A3" zoomScaleNormal="100" zoomScaleSheetLayoutView="100" workbookViewId="0">
      <selection activeCell="C13" sqref="C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98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28</v>
      </c>
      <c r="C10" s="10">
        <v>94500</v>
      </c>
      <c r="D10" s="10" t="s">
        <v>29</v>
      </c>
      <c r="E10" s="10">
        <v>8</v>
      </c>
      <c r="F10" s="10">
        <v>1600</v>
      </c>
      <c r="G10" s="10">
        <f>SUM(H10+I10)</f>
        <v>764</v>
      </c>
      <c r="H10" s="10">
        <v>732</v>
      </c>
      <c r="I10" s="10">
        <v>32</v>
      </c>
      <c r="J10" s="32">
        <f>H10/F10*100</f>
        <v>45.75</v>
      </c>
      <c r="K10" s="25"/>
    </row>
    <row r="11" spans="1:11" ht="21.95" customHeight="1" x14ac:dyDescent="0.25">
      <c r="A11" s="27">
        <v>45030</v>
      </c>
      <c r="B11" s="10" t="s">
        <v>91</v>
      </c>
      <c r="C11" s="10" t="s">
        <v>101</v>
      </c>
      <c r="D11" s="10" t="s">
        <v>29</v>
      </c>
      <c r="E11" s="10">
        <v>8</v>
      </c>
      <c r="F11" s="10">
        <v>280</v>
      </c>
      <c r="G11" s="10">
        <f>SUM(H11+I11)</f>
        <v>294</v>
      </c>
      <c r="H11" s="10">
        <v>280</v>
      </c>
      <c r="I11" s="10">
        <v>14</v>
      </c>
      <c r="J11" s="32"/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1880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1012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45.75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22.875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024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0241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6278-0428-40A8-894D-99199C78625B}">
  <dimension ref="A1:K55"/>
  <sheetViews>
    <sheetView view="pageBreakPreview" topLeftCell="A3" zoomScaleNormal="100" zoomScaleSheetLayoutView="100" workbookViewId="0">
      <selection activeCell="A10" sqref="A10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67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28</v>
      </c>
      <c r="C10" s="10">
        <v>94500</v>
      </c>
      <c r="D10" s="10" t="s">
        <v>29</v>
      </c>
      <c r="E10" s="10">
        <v>8</v>
      </c>
      <c r="F10" s="10">
        <v>1600</v>
      </c>
      <c r="G10" s="10">
        <f>SUM(H10+I10)</f>
        <v>918</v>
      </c>
      <c r="H10" s="10">
        <v>909</v>
      </c>
      <c r="I10" s="10">
        <v>9</v>
      </c>
      <c r="J10" s="32">
        <f>H10/F10*100</f>
        <v>56.8125</v>
      </c>
      <c r="K10" s="25"/>
    </row>
    <row r="11" spans="1:11" ht="21.95" customHeight="1" x14ac:dyDescent="0.25">
      <c r="A11" s="27">
        <v>45030</v>
      </c>
      <c r="B11" s="10" t="s">
        <v>28</v>
      </c>
      <c r="C11" s="10">
        <v>22500</v>
      </c>
      <c r="D11" s="10" t="s">
        <v>29</v>
      </c>
      <c r="E11" s="10">
        <v>6</v>
      </c>
      <c r="F11" s="10">
        <v>2280</v>
      </c>
      <c r="G11" s="10">
        <f>SUM(H11+I11)</f>
        <v>2022</v>
      </c>
      <c r="H11" s="10">
        <v>2011</v>
      </c>
      <c r="I11" s="10">
        <v>11</v>
      </c>
      <c r="J11" s="32">
        <f>H11/F11*100</f>
        <v>88.201754385964918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3880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2920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145.01425438596493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72.507127192982466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126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1265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4B3C-7078-4A7E-A336-FCA21E2444CE}">
  <dimension ref="A1:K55"/>
  <sheetViews>
    <sheetView view="pageBreakPreview" topLeftCell="A4" zoomScaleNormal="100" zoomScaleSheetLayoutView="100" workbookViewId="0">
      <selection activeCell="A4" sqref="A4:K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68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28</v>
      </c>
      <c r="C10" s="10">
        <v>22500</v>
      </c>
      <c r="D10" s="10" t="s">
        <v>29</v>
      </c>
      <c r="E10" s="10">
        <v>8</v>
      </c>
      <c r="F10" s="10">
        <v>3040</v>
      </c>
      <c r="G10" s="10">
        <f>SUM(H10+I10)</f>
        <v>3196</v>
      </c>
      <c r="H10" s="10">
        <v>3040</v>
      </c>
      <c r="I10" s="10">
        <v>156</v>
      </c>
      <c r="J10" s="24">
        <f>H10/F10*100</f>
        <v>100</v>
      </c>
      <c r="K10" s="25"/>
    </row>
    <row r="11" spans="1:11" ht="21.95" customHeight="1" x14ac:dyDescent="0.25">
      <c r="A11" s="27">
        <v>45030</v>
      </c>
      <c r="B11" s="10" t="s">
        <v>28</v>
      </c>
      <c r="C11" s="10">
        <v>22500</v>
      </c>
      <c r="D11" s="10" t="s">
        <v>29</v>
      </c>
      <c r="E11" s="10">
        <v>8</v>
      </c>
      <c r="F11" s="10">
        <v>3040</v>
      </c>
      <c r="G11" s="10">
        <f>SUM(H11+I11)</f>
        <v>2173</v>
      </c>
      <c r="H11" s="10">
        <v>2161</v>
      </c>
      <c r="I11" s="10">
        <v>12</v>
      </c>
      <c r="J11" s="32">
        <f>H11/F11*100</f>
        <v>71.085526315789465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6080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5201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171.08552631578948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85.54276315789474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228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228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246-B197-438C-8504-5F03AF6DC21D}">
  <dimension ref="A1:K55"/>
  <sheetViews>
    <sheetView view="pageBreakPreview" topLeftCell="A3" zoomScaleNormal="100" zoomScaleSheetLayoutView="100" workbookViewId="0">
      <selection activeCell="B13" sqref="B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69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42</v>
      </c>
      <c r="C10" s="34" t="s">
        <v>41</v>
      </c>
      <c r="D10" s="10" t="s">
        <v>66</v>
      </c>
      <c r="E10" s="10">
        <v>8</v>
      </c>
      <c r="F10" s="10">
        <v>160</v>
      </c>
      <c r="G10" s="10">
        <f>SUM(H10+I10)</f>
        <v>86</v>
      </c>
      <c r="H10" s="10">
        <v>80</v>
      </c>
      <c r="I10" s="10">
        <v>6</v>
      </c>
      <c r="J10" s="24">
        <f>H10/F10*100</f>
        <v>50</v>
      </c>
      <c r="K10" s="25"/>
    </row>
    <row r="11" spans="1:11" ht="21.95" customHeight="1" x14ac:dyDescent="0.25">
      <c r="A11" s="27">
        <v>45030</v>
      </c>
      <c r="B11" s="10" t="s">
        <v>52</v>
      </c>
      <c r="C11" s="34" t="s">
        <v>100</v>
      </c>
      <c r="D11" s="10" t="s">
        <v>66</v>
      </c>
      <c r="E11" s="10">
        <v>8</v>
      </c>
      <c r="F11" s="10">
        <v>784</v>
      </c>
      <c r="G11" s="10">
        <f>SUM(H11+I11)</f>
        <v>796</v>
      </c>
      <c r="H11" s="10">
        <v>784</v>
      </c>
      <c r="I11" s="10">
        <v>12</v>
      </c>
      <c r="J11" s="24">
        <f>H11/F11*100</f>
        <v>100</v>
      </c>
      <c r="K11" s="25"/>
    </row>
    <row r="12" spans="1:11" ht="21.95" customHeight="1" x14ac:dyDescent="0.25">
      <c r="A12" s="27"/>
      <c r="B12" s="10"/>
      <c r="C12" s="34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34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34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34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34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34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34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34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34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34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34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34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34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34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34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34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34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34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34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34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34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34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34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34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34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34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34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34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34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34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34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34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34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34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34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34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944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864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150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75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331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3313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30DA-B14C-4197-BABF-FC82AAA1A587}">
  <dimension ref="A1:K55"/>
  <sheetViews>
    <sheetView view="pageBreakPreview" topLeftCell="D1" zoomScaleNormal="100" zoomScaleSheetLayoutView="100" workbookViewId="0">
      <selection activeCell="D10" sqref="D10"/>
    </sheetView>
  </sheetViews>
  <sheetFormatPr defaultColWidth="9" defaultRowHeight="15.75" x14ac:dyDescent="0.25"/>
  <cols>
    <col min="1" max="1" width="10.375" customWidth="1"/>
    <col min="2" max="2" width="19" customWidth="1"/>
    <col min="3" max="3" width="19" style="36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C1"/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70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10" t="s">
        <v>42</v>
      </c>
      <c r="C10" s="34" t="s">
        <v>41</v>
      </c>
      <c r="D10" s="10" t="s">
        <v>29</v>
      </c>
      <c r="E10" s="10">
        <v>8</v>
      </c>
      <c r="F10" s="10">
        <v>160</v>
      </c>
      <c r="G10" s="10">
        <f>SUM(H10+I10)</f>
        <v>80</v>
      </c>
      <c r="H10" s="10">
        <v>78</v>
      </c>
      <c r="I10" s="10">
        <v>2</v>
      </c>
      <c r="J10" s="32">
        <f>H10/F10*100</f>
        <v>48.75</v>
      </c>
      <c r="K10" s="25"/>
    </row>
    <row r="11" spans="1:11" ht="21.95" customHeight="1" x14ac:dyDescent="0.25">
      <c r="A11" s="27">
        <v>45030</v>
      </c>
      <c r="B11" s="10" t="s">
        <v>91</v>
      </c>
      <c r="C11" s="34" t="s">
        <v>101</v>
      </c>
      <c r="D11" s="10" t="s">
        <v>29</v>
      </c>
      <c r="E11" s="10">
        <v>8</v>
      </c>
      <c r="F11" s="10">
        <v>280</v>
      </c>
      <c r="G11" s="10">
        <f>SUM(H11+I11)</f>
        <v>297</v>
      </c>
      <c r="H11" s="10">
        <v>280</v>
      </c>
      <c r="I11" s="10">
        <v>17</v>
      </c>
      <c r="J11" s="32">
        <f>H11/F11*100</f>
        <v>100</v>
      </c>
      <c r="K11" s="25"/>
    </row>
    <row r="12" spans="1:11" ht="21.95" customHeight="1" x14ac:dyDescent="0.25">
      <c r="A12" s="27"/>
      <c r="B12" s="10"/>
      <c r="C12" s="34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27"/>
      <c r="B13" s="10"/>
      <c r="C13" s="34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27"/>
      <c r="B14" s="10"/>
      <c r="C14" s="34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34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34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34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34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34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34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34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34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34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34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34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34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34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34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34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34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34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34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34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34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34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34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34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34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34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34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34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34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34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34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34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34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34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11" t="s">
        <v>17</v>
      </c>
      <c r="B48" s="12"/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14" t="s">
        <v>19</v>
      </c>
      <c r="B49" s="15"/>
      <c r="F49" s="42"/>
      <c r="G49" s="42"/>
      <c r="H49" s="42"/>
      <c r="I49" s="4"/>
      <c r="J49" s="4"/>
      <c r="K49" s="21"/>
    </row>
    <row r="50" spans="1:11" ht="21" customHeight="1" x14ac:dyDescent="0.25">
      <c r="A50" s="14" t="s">
        <v>20</v>
      </c>
      <c r="B50" s="15"/>
      <c r="F50" s="4"/>
      <c r="G50" s="4"/>
      <c r="H50" s="4"/>
      <c r="I50" s="4"/>
      <c r="J50" s="4"/>
      <c r="K50" s="21"/>
    </row>
    <row r="51" spans="1:11" x14ac:dyDescent="0.25">
      <c r="A51" s="16" t="s">
        <v>21</v>
      </c>
      <c r="F51" s="42"/>
      <c r="G51" s="42"/>
      <c r="H51" s="42"/>
      <c r="I51" s="42"/>
      <c r="J51" s="4"/>
      <c r="K51" s="43"/>
    </row>
    <row r="52" spans="1:11" x14ac:dyDescent="0.25">
      <c r="A52" s="17"/>
      <c r="F52" s="42"/>
      <c r="G52" s="42"/>
      <c r="H52" s="42"/>
      <c r="I52" s="42"/>
      <c r="J52" s="4"/>
      <c r="K52" s="43"/>
    </row>
    <row r="53" spans="1:11" x14ac:dyDescent="0.25">
      <c r="A53" s="17"/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37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7">
    <mergeCell ref="J1:K1"/>
    <mergeCell ref="A4:K6"/>
    <mergeCell ref="E48:K48"/>
    <mergeCell ref="F49:H49"/>
    <mergeCell ref="F51:H53"/>
    <mergeCell ref="I51:I53"/>
    <mergeCell ref="K51:K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433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4337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41D3-81CF-4922-964C-0E638A87EEB2}">
  <dimension ref="A1:K55"/>
  <sheetViews>
    <sheetView view="pageBreakPreview" topLeftCell="A40" zoomScaleNormal="100" zoomScaleSheetLayoutView="100" workbookViewId="0">
      <selection activeCell="A44" sqref="A4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71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56</v>
      </c>
      <c r="C10" s="10" t="s">
        <v>54</v>
      </c>
      <c r="D10" s="10" t="s">
        <v>29</v>
      </c>
      <c r="E10" s="10">
        <v>5</v>
      </c>
      <c r="F10" s="10">
        <v>855</v>
      </c>
      <c r="G10" s="10">
        <f>SUM(H10+I10)</f>
        <v>804</v>
      </c>
      <c r="H10" s="10">
        <v>781</v>
      </c>
      <c r="I10" s="10">
        <v>23</v>
      </c>
      <c r="J10" s="32">
        <f>H10/F10*100</f>
        <v>91.345029239766092</v>
      </c>
      <c r="K10" s="25"/>
    </row>
    <row r="11" spans="1:11" ht="21.95" customHeight="1" x14ac:dyDescent="0.25">
      <c r="A11" s="27">
        <v>45030</v>
      </c>
      <c r="B11" s="10" t="s">
        <v>56</v>
      </c>
      <c r="C11" s="10" t="s">
        <v>54</v>
      </c>
      <c r="D11" s="10" t="s">
        <v>29</v>
      </c>
      <c r="E11" s="10">
        <v>4</v>
      </c>
      <c r="F11" s="10">
        <v>684</v>
      </c>
      <c r="G11" s="10">
        <f>SUM(H11+I11)</f>
        <v>563</v>
      </c>
      <c r="H11" s="10">
        <v>551</v>
      </c>
      <c r="I11" s="10">
        <v>12</v>
      </c>
      <c r="J11" s="32">
        <f>H11/F11*100</f>
        <v>80.555555555555557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1539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1332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171.90058479532166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85.950292397660832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536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5361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4D98-5F50-43DF-A0BB-AC56825D1766}">
  <dimension ref="A1:K55"/>
  <sheetViews>
    <sheetView view="pageBreakPreview" zoomScaleNormal="100" zoomScaleSheetLayoutView="100" workbookViewId="0">
      <selection activeCell="B12" sqref="B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72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56</v>
      </c>
      <c r="C10" s="10" t="s">
        <v>54</v>
      </c>
      <c r="D10" s="10" t="s">
        <v>29</v>
      </c>
      <c r="E10" s="10">
        <v>6</v>
      </c>
      <c r="F10" s="10">
        <v>1026</v>
      </c>
      <c r="G10" s="10">
        <f>SUM(I10+F10)</f>
        <v>1036</v>
      </c>
      <c r="H10" s="10">
        <v>935</v>
      </c>
      <c r="I10" s="10">
        <v>10</v>
      </c>
      <c r="J10" s="32">
        <f>H10/F10*100</f>
        <v>91.130604288499029</v>
      </c>
      <c r="K10" s="25"/>
    </row>
    <row r="11" spans="1:11" ht="21.95" customHeight="1" x14ac:dyDescent="0.25">
      <c r="A11" s="27">
        <v>45030</v>
      </c>
      <c r="B11" s="10" t="s">
        <v>56</v>
      </c>
      <c r="C11" s="10" t="s">
        <v>54</v>
      </c>
      <c r="D11" s="10" t="s">
        <v>29</v>
      </c>
      <c r="E11" s="10">
        <v>6</v>
      </c>
      <c r="F11" s="10">
        <v>1026</v>
      </c>
      <c r="G11" s="10">
        <f>SUM(I11+F11)</f>
        <v>1036</v>
      </c>
      <c r="H11" s="10">
        <v>935</v>
      </c>
      <c r="I11" s="10">
        <v>10</v>
      </c>
      <c r="J11" s="32">
        <f>H11/F11*100</f>
        <v>91.130604288499029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2052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1870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182.26120857699806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91.130604288499029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638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6385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DB64-43AC-4902-B77B-2C3065F91B6F}">
  <dimension ref="A1:K55"/>
  <sheetViews>
    <sheetView view="pageBreakPreview" topLeftCell="A3" zoomScaleNormal="100" zoomScaleSheetLayoutView="100" workbookViewId="0">
      <selection activeCell="A15" sqref="A1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73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56</v>
      </c>
      <c r="C10" s="10" t="s">
        <v>54</v>
      </c>
      <c r="D10" s="10" t="s">
        <v>29</v>
      </c>
      <c r="E10" s="10">
        <v>6</v>
      </c>
      <c r="F10" s="10">
        <v>1026</v>
      </c>
      <c r="G10" s="10">
        <f>SUM(I10+F10)</f>
        <v>1072</v>
      </c>
      <c r="H10" s="10">
        <v>998</v>
      </c>
      <c r="I10" s="10">
        <v>46</v>
      </c>
      <c r="J10" s="32">
        <f>H10/F10*100</f>
        <v>97.270955165692001</v>
      </c>
      <c r="K10" s="25"/>
    </row>
    <row r="11" spans="1:11" ht="21.95" customHeight="1" x14ac:dyDescent="0.25">
      <c r="A11" s="27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1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1026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998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97.270955165692001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1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97.270955165692001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740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7409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2097-E0B9-4723-A1B2-03D4B90DDDA4}">
  <dimension ref="A1:K55"/>
  <sheetViews>
    <sheetView view="pageBreakPreview" topLeftCell="D3" zoomScaleNormal="100" zoomScaleSheetLayoutView="100" workbookViewId="0">
      <selection activeCell="D11" sqref="D1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74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56</v>
      </c>
      <c r="C10" s="10" t="s">
        <v>54</v>
      </c>
      <c r="D10" s="10" t="s">
        <v>29</v>
      </c>
      <c r="E10" s="10">
        <v>5</v>
      </c>
      <c r="F10" s="10">
        <v>855</v>
      </c>
      <c r="G10" s="10">
        <f>SUM(H10+I10)</f>
        <v>802</v>
      </c>
      <c r="H10" s="10">
        <v>784</v>
      </c>
      <c r="I10" s="10">
        <v>18</v>
      </c>
      <c r="J10" s="32">
        <f>H10/F10*100</f>
        <v>91.695906432748544</v>
      </c>
      <c r="K10" s="25"/>
    </row>
    <row r="11" spans="1:11" ht="21.95" customHeight="1" x14ac:dyDescent="0.25">
      <c r="A11" s="27">
        <v>45030</v>
      </c>
      <c r="B11" s="10" t="s">
        <v>97</v>
      </c>
      <c r="C11" s="10" t="s">
        <v>89</v>
      </c>
      <c r="D11" s="10" t="s">
        <v>29</v>
      </c>
      <c r="E11" s="10">
        <v>3</v>
      </c>
      <c r="F11" s="10">
        <v>150</v>
      </c>
      <c r="G11" s="10">
        <f>SUM(H11+I11)</f>
        <v>162</v>
      </c>
      <c r="H11" s="10">
        <v>150</v>
      </c>
      <c r="I11" s="10">
        <v>12</v>
      </c>
      <c r="J11" s="32">
        <f>H11/F11*100</f>
        <v>100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1005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934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191.69590643274853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95.847953216374265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843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84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3656-9B1B-48B5-8757-CCEA9BF467FE}">
  <dimension ref="A1:K55"/>
  <sheetViews>
    <sheetView view="pageBreakPreview" topLeftCell="B3" zoomScaleNormal="100" zoomScaleSheetLayoutView="100" workbookViewId="0">
      <selection activeCell="D12" sqref="D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76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 t="s">
        <v>102</v>
      </c>
      <c r="B10" s="10" t="s">
        <v>77</v>
      </c>
      <c r="C10" s="10" t="s">
        <v>78</v>
      </c>
      <c r="D10" s="10" t="s">
        <v>29</v>
      </c>
      <c r="E10" s="10">
        <v>5</v>
      </c>
      <c r="F10" s="10">
        <v>156</v>
      </c>
      <c r="G10" s="10">
        <f>SUM(H10+I10)</f>
        <v>158</v>
      </c>
      <c r="H10" s="10">
        <v>156</v>
      </c>
      <c r="I10" s="10">
        <v>2</v>
      </c>
      <c r="J10" s="32">
        <f>H10/F10*100</f>
        <v>100</v>
      </c>
      <c r="K10" s="25"/>
    </row>
    <row r="11" spans="1:11" ht="21.95" customHeight="1" x14ac:dyDescent="0.25">
      <c r="A11" s="27">
        <v>45030</v>
      </c>
      <c r="B11" s="10" t="s">
        <v>59</v>
      </c>
      <c r="C11" s="10">
        <v>332</v>
      </c>
      <c r="D11" s="10" t="s">
        <v>29</v>
      </c>
      <c r="E11" s="10">
        <v>4</v>
      </c>
      <c r="F11" s="10">
        <v>400</v>
      </c>
      <c r="G11" s="10">
        <f>SUM(H11+I11)</f>
        <v>405</v>
      </c>
      <c r="H11" s="10">
        <v>400</v>
      </c>
      <c r="I11" s="10">
        <v>5</v>
      </c>
      <c r="J11" s="32">
        <f>H11/F11*100</f>
        <v>100</v>
      </c>
      <c r="K11" s="25"/>
    </row>
    <row r="12" spans="1:11" ht="21.95" customHeight="1" x14ac:dyDescent="0.25">
      <c r="A12" s="27"/>
      <c r="B12" s="10" t="s">
        <v>49</v>
      </c>
      <c r="C12" s="10" t="s">
        <v>50</v>
      </c>
      <c r="D12" s="10" t="s">
        <v>29</v>
      </c>
      <c r="E12" s="10">
        <v>4</v>
      </c>
      <c r="F12" s="10">
        <v>450</v>
      </c>
      <c r="G12" s="10">
        <f>SUM(H12+I12)</f>
        <v>52</v>
      </c>
      <c r="H12" s="10">
        <v>45</v>
      </c>
      <c r="I12" s="10">
        <v>7</v>
      </c>
      <c r="J12" s="32">
        <f>H12/F12*100</f>
        <v>10</v>
      </c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1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1006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601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210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3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70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945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945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49F2-99F1-4161-B112-B111C8F82E8D}">
  <dimension ref="A1:K55"/>
  <sheetViews>
    <sheetView view="pageBreakPreview" topLeftCell="A3" zoomScaleNormal="100" zoomScaleSheetLayoutView="100" workbookViewId="0">
      <selection activeCell="A11" sqref="A11:A3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29" t="s">
        <v>26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30" t="s">
        <v>28</v>
      </c>
      <c r="C10" s="10">
        <v>22500</v>
      </c>
      <c r="D10" s="30" t="s">
        <v>29</v>
      </c>
      <c r="E10" s="10">
        <v>8</v>
      </c>
      <c r="F10" s="10">
        <v>3040</v>
      </c>
      <c r="G10" s="10">
        <f>SUM(H10+I10)</f>
        <v>3052</v>
      </c>
      <c r="H10" s="10">
        <v>3040</v>
      </c>
      <c r="I10" s="10">
        <v>12</v>
      </c>
      <c r="J10" s="24">
        <f>SUM(H10/F10*100)</f>
        <v>100</v>
      </c>
      <c r="K10" s="25"/>
    </row>
    <row r="11" spans="1:11" ht="21.95" customHeight="1" x14ac:dyDescent="0.25">
      <c r="A11" s="27"/>
      <c r="B11" s="30" t="s">
        <v>28</v>
      </c>
      <c r="C11" s="10">
        <v>22500</v>
      </c>
      <c r="D11" s="30" t="s">
        <v>29</v>
      </c>
      <c r="E11" s="10">
        <v>8</v>
      </c>
      <c r="F11" s="10">
        <v>3040</v>
      </c>
      <c r="G11" s="10">
        <f t="shared" ref="G11:G31" si="0">SUM(H11+I11)</f>
        <v>3052</v>
      </c>
      <c r="H11" s="10">
        <v>3040</v>
      </c>
      <c r="I11" s="10">
        <v>12</v>
      </c>
      <c r="J11" s="24">
        <f t="shared" ref="J11:J31" si="1">SUM(H11/F11*100)</f>
        <v>100</v>
      </c>
      <c r="K11" s="25"/>
    </row>
    <row r="12" spans="1:11" ht="21.95" customHeight="1" x14ac:dyDescent="0.25">
      <c r="A12" s="27"/>
      <c r="B12" s="30" t="s">
        <v>28</v>
      </c>
      <c r="C12" s="10">
        <v>22500</v>
      </c>
      <c r="D12" s="30" t="s">
        <v>29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24">
        <f t="shared" si="1"/>
        <v>100</v>
      </c>
      <c r="K12" s="25"/>
    </row>
    <row r="13" spans="1:11" ht="21.95" customHeight="1" x14ac:dyDescent="0.25">
      <c r="A13" s="27"/>
      <c r="B13" s="30" t="s">
        <v>28</v>
      </c>
      <c r="C13" s="10">
        <v>22500</v>
      </c>
      <c r="D13" s="30" t="s">
        <v>29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24">
        <f t="shared" si="1"/>
        <v>100</v>
      </c>
      <c r="K13" s="25"/>
    </row>
    <row r="14" spans="1:11" ht="21.95" customHeight="1" x14ac:dyDescent="0.25">
      <c r="A14" s="27"/>
      <c r="B14" s="30" t="s">
        <v>28</v>
      </c>
      <c r="C14" s="10">
        <v>22500</v>
      </c>
      <c r="D14" s="30" t="s">
        <v>29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/>
      <c r="B15" s="30" t="s">
        <v>28</v>
      </c>
      <c r="C15" s="10">
        <v>22500</v>
      </c>
      <c r="D15" s="30" t="s">
        <v>29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24">
        <f t="shared" si="1"/>
        <v>100</v>
      </c>
      <c r="K15" s="25"/>
    </row>
    <row r="16" spans="1:11" ht="21.95" customHeight="1" x14ac:dyDescent="0.25">
      <c r="A16" s="27"/>
      <c r="B16" s="30" t="s">
        <v>28</v>
      </c>
      <c r="C16" s="10">
        <v>22500</v>
      </c>
      <c r="D16" s="30" t="s">
        <v>29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24">
        <f t="shared" si="1"/>
        <v>100</v>
      </c>
      <c r="K16" s="25"/>
    </row>
    <row r="17" spans="1:11" ht="21.95" customHeight="1" x14ac:dyDescent="0.25">
      <c r="A17" s="27"/>
      <c r="B17" s="30" t="s">
        <v>28</v>
      </c>
      <c r="C17" s="10">
        <v>22500</v>
      </c>
      <c r="D17" s="30" t="s">
        <v>29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24">
        <f t="shared" si="1"/>
        <v>100</v>
      </c>
      <c r="K17" s="25"/>
    </row>
    <row r="18" spans="1:11" ht="21.95" customHeight="1" x14ac:dyDescent="0.25">
      <c r="A18" s="27"/>
      <c r="B18" s="30" t="s">
        <v>28</v>
      </c>
      <c r="C18" s="10">
        <v>22500</v>
      </c>
      <c r="D18" s="30" t="s">
        <v>29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24">
        <f t="shared" si="1"/>
        <v>100</v>
      </c>
      <c r="K18" s="25"/>
    </row>
    <row r="19" spans="1:11" ht="21.95" customHeight="1" x14ac:dyDescent="0.25">
      <c r="A19" s="27"/>
      <c r="B19" s="30" t="s">
        <v>28</v>
      </c>
      <c r="C19" s="10">
        <v>22500</v>
      </c>
      <c r="D19" s="30" t="s">
        <v>29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24">
        <f t="shared" si="1"/>
        <v>100</v>
      </c>
      <c r="K19" s="25"/>
    </row>
    <row r="20" spans="1:11" ht="21.95" customHeight="1" x14ac:dyDescent="0.25">
      <c r="A20" s="27"/>
      <c r="B20" s="30" t="s">
        <v>28</v>
      </c>
      <c r="C20" s="10">
        <v>22500</v>
      </c>
      <c r="D20" s="30" t="s">
        <v>29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24">
        <f t="shared" si="1"/>
        <v>100</v>
      </c>
      <c r="K20" s="25"/>
    </row>
    <row r="21" spans="1:11" ht="21.95" customHeight="1" x14ac:dyDescent="0.25">
      <c r="A21" s="27"/>
      <c r="B21" s="30" t="s">
        <v>28</v>
      </c>
      <c r="C21" s="10">
        <v>22500</v>
      </c>
      <c r="D21" s="30" t="s">
        <v>29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24">
        <f t="shared" si="1"/>
        <v>100</v>
      </c>
      <c r="K21" s="25"/>
    </row>
    <row r="22" spans="1:11" ht="21.95" customHeight="1" x14ac:dyDescent="0.25">
      <c r="A22" s="27"/>
      <c r="B22" s="30" t="s">
        <v>28</v>
      </c>
      <c r="C22" s="10">
        <v>22500</v>
      </c>
      <c r="D22" s="30" t="s">
        <v>29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24">
        <f t="shared" si="1"/>
        <v>100</v>
      </c>
      <c r="K22" s="25"/>
    </row>
    <row r="23" spans="1:11" ht="21.95" customHeight="1" x14ac:dyDescent="0.25">
      <c r="A23" s="27"/>
      <c r="B23" s="30" t="s">
        <v>28</v>
      </c>
      <c r="C23" s="10">
        <v>22500</v>
      </c>
      <c r="D23" s="30" t="s">
        <v>29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24">
        <f t="shared" si="1"/>
        <v>100</v>
      </c>
      <c r="K23" s="25"/>
    </row>
    <row r="24" spans="1:11" ht="21.95" customHeight="1" x14ac:dyDescent="0.25">
      <c r="A24" s="27"/>
      <c r="B24" s="30" t="s">
        <v>28</v>
      </c>
      <c r="C24" s="10">
        <v>22500</v>
      </c>
      <c r="D24" s="30" t="s">
        <v>29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24">
        <f t="shared" si="1"/>
        <v>100</v>
      </c>
      <c r="K24" s="25"/>
    </row>
    <row r="25" spans="1:11" ht="21.95" customHeight="1" x14ac:dyDescent="0.25">
      <c r="A25" s="27"/>
      <c r="B25" s="30" t="s">
        <v>28</v>
      </c>
      <c r="C25" s="10">
        <v>22500</v>
      </c>
      <c r="D25" s="30" t="s">
        <v>29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24">
        <f t="shared" si="1"/>
        <v>100</v>
      </c>
      <c r="K25" s="25"/>
    </row>
    <row r="26" spans="1:11" ht="21.95" customHeight="1" x14ac:dyDescent="0.25">
      <c r="A26" s="27"/>
      <c r="B26" s="30" t="s">
        <v>28</v>
      </c>
      <c r="C26" s="10">
        <v>22500</v>
      </c>
      <c r="D26" s="30" t="s">
        <v>29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24">
        <f t="shared" si="1"/>
        <v>100</v>
      </c>
      <c r="K26" s="25"/>
    </row>
    <row r="27" spans="1:11" ht="21.95" customHeight="1" x14ac:dyDescent="0.25">
      <c r="A27" s="28"/>
      <c r="B27" s="30" t="s">
        <v>28</v>
      </c>
      <c r="C27" s="10">
        <v>22500</v>
      </c>
      <c r="D27" s="30" t="s">
        <v>29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24">
        <f t="shared" si="1"/>
        <v>100</v>
      </c>
      <c r="K27" s="25"/>
    </row>
    <row r="28" spans="1:11" ht="21.95" customHeight="1" x14ac:dyDescent="0.25">
      <c r="A28" s="28"/>
      <c r="B28" s="30" t="s">
        <v>28</v>
      </c>
      <c r="C28" s="10">
        <v>22500</v>
      </c>
      <c r="D28" s="30" t="s">
        <v>29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24">
        <f t="shared" si="1"/>
        <v>100</v>
      </c>
      <c r="K28" s="25"/>
    </row>
    <row r="29" spans="1:11" ht="21.95" customHeight="1" x14ac:dyDescent="0.25">
      <c r="A29" s="28"/>
      <c r="B29" s="30" t="s">
        <v>28</v>
      </c>
      <c r="C29" s="10">
        <v>22500</v>
      </c>
      <c r="D29" s="30" t="s">
        <v>29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24">
        <f t="shared" si="1"/>
        <v>100</v>
      </c>
      <c r="K29" s="25"/>
    </row>
    <row r="30" spans="1:11" ht="21.95" customHeight="1" x14ac:dyDescent="0.25">
      <c r="A30" s="28"/>
      <c r="B30" s="30" t="s">
        <v>28</v>
      </c>
      <c r="C30" s="10">
        <v>22500</v>
      </c>
      <c r="D30" s="30" t="s">
        <v>29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24">
        <f t="shared" si="1"/>
        <v>100</v>
      </c>
      <c r="K30" s="25"/>
    </row>
    <row r="31" spans="1:11" ht="21.95" customHeight="1" x14ac:dyDescent="0.25">
      <c r="A31" s="28"/>
      <c r="B31" s="30" t="s">
        <v>28</v>
      </c>
      <c r="C31" s="10">
        <v>22500</v>
      </c>
      <c r="D31" s="30" t="s">
        <v>29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24">
        <f t="shared" si="1"/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1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66880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2200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honeticPr fontId="3" type="noConversion"/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AFEA-3F1F-4EB2-A7E7-D2460AADD2D3}">
  <dimension ref="A1:K55"/>
  <sheetViews>
    <sheetView view="pageBreakPreview" topLeftCell="A3" zoomScaleNormal="100" zoomScaleSheetLayoutView="100" workbookViewId="0">
      <selection activeCell="A13" sqref="A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75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77</v>
      </c>
      <c r="C10" s="10" t="s">
        <v>78</v>
      </c>
      <c r="D10" s="10" t="s">
        <v>29</v>
      </c>
      <c r="E10" s="10">
        <v>6</v>
      </c>
      <c r="F10" s="10">
        <v>234</v>
      </c>
      <c r="G10" s="10">
        <f>SUM(H10+I10)</f>
        <v>211</v>
      </c>
      <c r="H10" s="10">
        <v>209</v>
      </c>
      <c r="I10" s="10">
        <v>2</v>
      </c>
      <c r="J10" s="32">
        <f>H10/F10*100</f>
        <v>89.316239316239319</v>
      </c>
      <c r="K10" s="25"/>
    </row>
    <row r="11" spans="1:11" ht="21.95" customHeight="1" x14ac:dyDescent="0.25">
      <c r="A11" s="27">
        <v>45030</v>
      </c>
      <c r="B11" s="10" t="s">
        <v>28</v>
      </c>
      <c r="C11" s="10">
        <v>94500</v>
      </c>
      <c r="D11" s="10" t="s">
        <v>29</v>
      </c>
      <c r="E11" s="10">
        <v>4</v>
      </c>
      <c r="F11" s="10">
        <v>600</v>
      </c>
      <c r="G11" s="10">
        <f>SUM(H11+I11)</f>
        <v>557</v>
      </c>
      <c r="H11" s="10">
        <v>546</v>
      </c>
      <c r="I11" s="10">
        <v>11</v>
      </c>
      <c r="J11" s="32">
        <f>H11/F11*100</f>
        <v>91</v>
      </c>
      <c r="K11" s="25"/>
    </row>
    <row r="12" spans="1:11" ht="21.95" customHeight="1" x14ac:dyDescent="0.25">
      <c r="A12" s="27"/>
      <c r="B12" s="10" t="s">
        <v>56</v>
      </c>
      <c r="C12" s="10" t="s">
        <v>54</v>
      </c>
      <c r="D12" s="10" t="s">
        <v>29</v>
      </c>
      <c r="E12" s="10">
        <v>4</v>
      </c>
      <c r="F12" s="10">
        <v>684</v>
      </c>
      <c r="G12" s="10">
        <f>SUM(H12+I12)</f>
        <v>432</v>
      </c>
      <c r="H12" s="10">
        <v>424</v>
      </c>
      <c r="I12" s="10">
        <v>8</v>
      </c>
      <c r="J12" s="32">
        <f>H12/F12*100</f>
        <v>61.988304093567251</v>
      </c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1518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1179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242.30454340980657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3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80.768181136602195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048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0481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C361-04D6-4E90-A2F6-F74C6DEC0719}">
  <dimension ref="A1:K55"/>
  <sheetViews>
    <sheetView view="pageBreakPreview" topLeftCell="A3" zoomScaleNormal="100" zoomScaleSheetLayoutView="100" workbookViewId="0">
      <selection activeCell="B13" sqref="B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79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45030</v>
      </c>
      <c r="B10" s="10" t="s">
        <v>49</v>
      </c>
      <c r="C10" s="10" t="s">
        <v>50</v>
      </c>
      <c r="D10" s="10" t="s">
        <v>29</v>
      </c>
      <c r="E10" s="10">
        <v>8</v>
      </c>
      <c r="F10" s="10">
        <v>1200</v>
      </c>
      <c r="G10" s="10">
        <v>2</v>
      </c>
      <c r="H10" s="10">
        <v>1200</v>
      </c>
      <c r="I10" s="10">
        <v>50</v>
      </c>
      <c r="J10" s="32">
        <f>H10/F10*100</f>
        <v>100</v>
      </c>
      <c r="K10" s="25"/>
    </row>
    <row r="11" spans="1:11" ht="21.95" customHeight="1" x14ac:dyDescent="0.25">
      <c r="A11" s="27">
        <v>45030</v>
      </c>
      <c r="B11" s="10" t="s">
        <v>52</v>
      </c>
      <c r="C11" s="10">
        <v>882563360</v>
      </c>
      <c r="D11" s="10" t="s">
        <v>29</v>
      </c>
      <c r="E11" s="10">
        <v>8</v>
      </c>
      <c r="F11" s="10">
        <v>784</v>
      </c>
      <c r="G11" s="10">
        <v>2</v>
      </c>
      <c r="H11" s="10">
        <v>784</v>
      </c>
      <c r="I11" s="10">
        <v>12</v>
      </c>
      <c r="J11" s="32">
        <f>H11/F11*100</f>
        <v>100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1984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1984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150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1505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A84D-9D6D-4AB1-81A2-F7EF9C780092}">
  <dimension ref="A1:K55"/>
  <sheetViews>
    <sheetView view="pageBreakPreview" topLeftCell="D1" zoomScaleNormal="100" zoomScaleSheetLayoutView="100" workbookViewId="0">
      <selection activeCell="D12" sqref="D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80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10" t="s">
        <v>42</v>
      </c>
      <c r="C10" s="34" t="s">
        <v>41</v>
      </c>
      <c r="D10" s="10" t="s">
        <v>29</v>
      </c>
      <c r="E10" s="10">
        <v>8</v>
      </c>
      <c r="F10" s="10">
        <v>160</v>
      </c>
      <c r="G10" s="10">
        <v>2</v>
      </c>
      <c r="H10" s="10">
        <v>160</v>
      </c>
      <c r="I10" s="10">
        <v>2</v>
      </c>
      <c r="J10" s="32">
        <f>H10/F10*100</f>
        <v>100</v>
      </c>
      <c r="K10" s="25"/>
    </row>
    <row r="11" spans="1:11" ht="21.95" customHeight="1" x14ac:dyDescent="0.25">
      <c r="A11" s="27">
        <v>45030</v>
      </c>
      <c r="B11" s="10" t="s">
        <v>42</v>
      </c>
      <c r="C11" s="34" t="s">
        <v>41</v>
      </c>
      <c r="D11" s="10" t="s">
        <v>29</v>
      </c>
      <c r="E11" s="10">
        <v>8</v>
      </c>
      <c r="F11" s="10">
        <v>160</v>
      </c>
      <c r="G11" s="10">
        <v>2</v>
      </c>
      <c r="H11" s="10">
        <v>160</v>
      </c>
      <c r="I11" s="10">
        <v>6</v>
      </c>
      <c r="J11" s="32">
        <f>H11/F11*100</f>
        <v>100</v>
      </c>
      <c r="K11" s="25"/>
    </row>
    <row r="12" spans="1:11" ht="21.95" customHeight="1" x14ac:dyDescent="0.25">
      <c r="A12" s="27"/>
      <c r="B12" s="10"/>
      <c r="C12" s="34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34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34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34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34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34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34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34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34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34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34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34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34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34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34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34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34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34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34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34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34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34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34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34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34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34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34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34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34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34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34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34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34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34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34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34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320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320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252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2529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1C93-1A98-4F17-B659-E61F4ED8DBF9}">
  <dimension ref="A1:K55"/>
  <sheetViews>
    <sheetView view="pageBreakPreview" zoomScaleNormal="100" zoomScaleSheetLayoutView="100" workbookViewId="0">
      <selection activeCell="C13" sqref="C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81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49</v>
      </c>
      <c r="C10" s="10" t="s">
        <v>50</v>
      </c>
      <c r="D10" s="10" t="s">
        <v>29</v>
      </c>
      <c r="E10" s="10">
        <v>6</v>
      </c>
      <c r="F10" s="10">
        <v>900</v>
      </c>
      <c r="G10" s="10">
        <f>SUM(H10+I10)</f>
        <v>885</v>
      </c>
      <c r="H10" s="10">
        <v>875</v>
      </c>
      <c r="I10" s="10">
        <v>10</v>
      </c>
      <c r="J10" s="32">
        <f>H10/F10*100</f>
        <v>97.222222222222214</v>
      </c>
      <c r="K10" s="25"/>
    </row>
    <row r="11" spans="1:11" ht="21.95" customHeight="1" x14ac:dyDescent="0.25">
      <c r="A11" s="27">
        <v>45030</v>
      </c>
      <c r="B11" s="10" t="s">
        <v>49</v>
      </c>
      <c r="C11" s="10" t="s">
        <v>50</v>
      </c>
      <c r="D11" s="10" t="s">
        <v>29</v>
      </c>
      <c r="E11" s="10">
        <v>6</v>
      </c>
      <c r="F11" s="10">
        <v>900</v>
      </c>
      <c r="G11" s="10">
        <f>SUM(H11+I11)</f>
        <v>885</v>
      </c>
      <c r="H11" s="10">
        <v>875</v>
      </c>
      <c r="I11" s="10">
        <v>10</v>
      </c>
      <c r="J11" s="32">
        <f>H11/F11*100</f>
        <v>97.222222222222214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1800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1750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194.44444444444443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97.222222222222214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355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3553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0940-3A7F-4676-9D0B-B15CAFA511BC}">
  <dimension ref="A1:K55"/>
  <sheetViews>
    <sheetView view="pageBreakPreview" topLeftCell="D3" zoomScaleNormal="100" zoomScaleSheetLayoutView="100" workbookViewId="0">
      <selection activeCell="E14" sqref="E1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82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10" t="s">
        <v>83</v>
      </c>
      <c r="C10" s="10" t="s">
        <v>84</v>
      </c>
      <c r="D10" s="10" t="s">
        <v>29</v>
      </c>
      <c r="E10" s="10">
        <v>7</v>
      </c>
      <c r="F10" s="10">
        <v>371</v>
      </c>
      <c r="G10" s="10">
        <f>SUM(H10+I10)</f>
        <v>373</v>
      </c>
      <c r="H10" s="10">
        <v>371</v>
      </c>
      <c r="I10" s="10">
        <v>2</v>
      </c>
      <c r="J10" s="32">
        <f>H10/F10*100</f>
        <v>100</v>
      </c>
      <c r="K10" s="25"/>
    </row>
    <row r="11" spans="1:11" ht="21.95" customHeight="1" x14ac:dyDescent="0.25">
      <c r="A11" s="27">
        <v>45030</v>
      </c>
      <c r="B11" s="10" t="s">
        <v>83</v>
      </c>
      <c r="C11" s="10" t="s">
        <v>84</v>
      </c>
      <c r="D11" s="10" t="s">
        <v>29</v>
      </c>
      <c r="E11" s="10">
        <v>6</v>
      </c>
      <c r="F11" s="10">
        <v>318</v>
      </c>
      <c r="G11" s="10">
        <f>SUM(H11+I11)</f>
        <v>323</v>
      </c>
      <c r="H11" s="10">
        <v>318</v>
      </c>
      <c r="I11" s="10">
        <v>5</v>
      </c>
      <c r="J11" s="32">
        <f>H11/F11*100</f>
        <v>100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689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689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457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4577" r:id="rId4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2F07-5E48-47E2-B01E-F370D08B29CF}">
  <dimension ref="A1:K55"/>
  <sheetViews>
    <sheetView view="pageBreakPreview" topLeftCell="A3" zoomScaleNormal="100" zoomScaleSheetLayoutView="100" workbookViewId="0">
      <selection activeCell="A16" sqref="A1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85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28</v>
      </c>
      <c r="C10" s="10">
        <v>22500</v>
      </c>
      <c r="D10" s="10" t="s">
        <v>29</v>
      </c>
      <c r="E10" s="10">
        <v>8</v>
      </c>
      <c r="F10" s="10">
        <v>3040</v>
      </c>
      <c r="G10" s="10">
        <f>SUM(H10+I10)</f>
        <v>3069</v>
      </c>
      <c r="H10" s="10">
        <v>3040</v>
      </c>
      <c r="I10" s="10">
        <v>29</v>
      </c>
      <c r="J10" s="32">
        <f>H10/F10*100</f>
        <v>100</v>
      </c>
      <c r="K10" s="25"/>
    </row>
    <row r="11" spans="1:11" ht="21.95" customHeight="1" x14ac:dyDescent="0.25">
      <c r="A11" s="27">
        <v>45030</v>
      </c>
      <c r="B11" s="10" t="s">
        <v>83</v>
      </c>
      <c r="C11" s="10" t="s">
        <v>84</v>
      </c>
      <c r="D11" s="10" t="s">
        <v>29</v>
      </c>
      <c r="E11" s="10">
        <v>6</v>
      </c>
      <c r="F11" s="10">
        <v>318</v>
      </c>
      <c r="G11" s="10">
        <f>SUM(H11+I11)</f>
        <v>296</v>
      </c>
      <c r="H11" s="10">
        <v>284</v>
      </c>
      <c r="I11" s="10">
        <v>12</v>
      </c>
      <c r="J11" s="32">
        <f>H11/F11*100</f>
        <v>89.308176100628927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3358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3324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189.30817610062894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94.654088050314471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560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5601" r:id="rId4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FB3B-2383-4FF2-955A-26377F1D9D0D}">
  <dimension ref="A1:K55"/>
  <sheetViews>
    <sheetView view="pageBreakPreview" topLeftCell="D4" zoomScaleNormal="100" zoomScaleSheetLayoutView="100" workbookViewId="0">
      <selection activeCell="D12" sqref="D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86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28</v>
      </c>
      <c r="C10" s="10">
        <v>22500</v>
      </c>
      <c r="D10" s="10" t="s">
        <v>29</v>
      </c>
      <c r="E10" s="10">
        <v>8</v>
      </c>
      <c r="F10" s="10">
        <v>3040</v>
      </c>
      <c r="G10" s="10">
        <f>SUM(H10+I10)</f>
        <v>3069</v>
      </c>
      <c r="H10" s="10">
        <v>3040</v>
      </c>
      <c r="I10" s="10">
        <v>29</v>
      </c>
      <c r="J10" s="32">
        <f>H10/F10*100</f>
        <v>100</v>
      </c>
      <c r="K10" s="25"/>
    </row>
    <row r="11" spans="1:11" ht="21.95" customHeight="1" x14ac:dyDescent="0.25">
      <c r="A11" s="27">
        <v>45030</v>
      </c>
      <c r="B11" s="10" t="s">
        <v>28</v>
      </c>
      <c r="C11" s="10">
        <v>94500</v>
      </c>
      <c r="D11" s="10" t="s">
        <v>29</v>
      </c>
      <c r="E11" s="10">
        <v>4</v>
      </c>
      <c r="F11" s="10">
        <v>800</v>
      </c>
      <c r="G11" s="10">
        <f>SUM(H11+I11)</f>
        <v>817</v>
      </c>
      <c r="H11" s="10">
        <v>800</v>
      </c>
      <c r="I11" s="10">
        <v>17</v>
      </c>
      <c r="J11" s="32">
        <f>H11/F11*100</f>
        <v>100</v>
      </c>
      <c r="K11" s="25"/>
    </row>
    <row r="12" spans="1:11" ht="21.95" customHeight="1" x14ac:dyDescent="0.25">
      <c r="A12" s="27"/>
      <c r="B12" s="10" t="s">
        <v>83</v>
      </c>
      <c r="C12" s="10" t="s">
        <v>84</v>
      </c>
      <c r="D12" s="10" t="s">
        <v>29</v>
      </c>
      <c r="E12" s="10">
        <v>4</v>
      </c>
      <c r="F12" s="10">
        <v>212</v>
      </c>
      <c r="G12" s="10">
        <f>SUM(H12+I12)</f>
        <v>216</v>
      </c>
      <c r="H12" s="10">
        <v>212</v>
      </c>
      <c r="I12" s="10">
        <v>4</v>
      </c>
      <c r="J12" s="32">
        <f>H12/F12*100</f>
        <v>100</v>
      </c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4052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4052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300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3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662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6625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0F57-4648-4A16-8808-10F2584E9A23}">
  <dimension ref="A1:K55"/>
  <sheetViews>
    <sheetView view="pageBreakPreview" zoomScaleNormal="100" zoomScaleSheetLayoutView="100" workbookViewId="0">
      <selection activeCell="A12" sqref="A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87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27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27">
        <v>44999</v>
      </c>
      <c r="B12" s="10" t="s">
        <v>88</v>
      </c>
      <c r="C12" s="10" t="s">
        <v>89</v>
      </c>
      <c r="D12" s="10" t="s">
        <v>44</v>
      </c>
      <c r="E12" s="10">
        <v>1</v>
      </c>
      <c r="F12" s="10">
        <v>375</v>
      </c>
      <c r="G12" s="10">
        <f>SUM(H12+I12)</f>
        <v>232</v>
      </c>
      <c r="H12" s="10">
        <v>200</v>
      </c>
      <c r="I12" s="10">
        <v>32</v>
      </c>
      <c r="J12" s="24">
        <f>H12/F12*100</f>
        <v>53.333333333333336</v>
      </c>
      <c r="K12" s="25"/>
    </row>
    <row r="13" spans="1:11" ht="21.95" customHeight="1" x14ac:dyDescent="0.25">
      <c r="A13" s="27"/>
      <c r="B13" s="10" t="s">
        <v>83</v>
      </c>
      <c r="C13" s="10" t="s">
        <v>84</v>
      </c>
      <c r="D13" s="10" t="s">
        <v>44</v>
      </c>
      <c r="E13" s="10">
        <v>3</v>
      </c>
      <c r="F13" s="10">
        <v>1125</v>
      </c>
      <c r="G13" s="10">
        <f>SUM(H13+I13)</f>
        <v>812</v>
      </c>
      <c r="H13" s="10">
        <v>800</v>
      </c>
      <c r="I13" s="10">
        <v>12</v>
      </c>
      <c r="J13" s="24">
        <f>H13/F13*100</f>
        <v>71.111111111111114</v>
      </c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1500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1000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124.44444444444446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62.222222222222229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764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7649" r:id="rId4"/>
      </mc:Fallback>
    </mc:AlternateContent>
  </oleObjec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57B2-078B-400F-A577-7F641F17EFF1}">
  <dimension ref="A1:K55"/>
  <sheetViews>
    <sheetView view="pageBreakPreview" topLeftCell="A4" zoomScaleNormal="100" zoomScaleSheetLayoutView="100" workbookViewId="0">
      <selection activeCell="A13" sqref="A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 t="s">
        <v>90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27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27">
        <v>44999</v>
      </c>
      <c r="B12" s="10" t="s">
        <v>28</v>
      </c>
      <c r="C12" s="10">
        <v>94500</v>
      </c>
      <c r="D12" s="10" t="s">
        <v>29</v>
      </c>
      <c r="E12" s="10">
        <v>4</v>
      </c>
      <c r="F12" s="10">
        <v>2500</v>
      </c>
      <c r="G12" s="10">
        <f>SUM(I12+H12)</f>
        <v>1184</v>
      </c>
      <c r="H12" s="10">
        <v>1172</v>
      </c>
      <c r="I12" s="10">
        <v>12</v>
      </c>
      <c r="J12" s="32">
        <f>H12/F12*100</f>
        <v>46.88</v>
      </c>
      <c r="K12" s="25"/>
    </row>
    <row r="13" spans="1:11" ht="21.95" customHeight="1" x14ac:dyDescent="0.25">
      <c r="A13" s="27"/>
      <c r="B13" s="10" t="s">
        <v>91</v>
      </c>
      <c r="C13" s="10" t="s">
        <v>92</v>
      </c>
      <c r="D13" s="10" t="s">
        <v>29</v>
      </c>
      <c r="E13" s="10">
        <v>1</v>
      </c>
      <c r="F13" s="10">
        <v>375</v>
      </c>
      <c r="G13" s="10">
        <f>SUM(I13+H13)</f>
        <v>377</v>
      </c>
      <c r="H13" s="10">
        <v>375</v>
      </c>
      <c r="I13" s="10">
        <v>2</v>
      </c>
      <c r="J13" s="32">
        <f>H13/F13*100</f>
        <v>100</v>
      </c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2875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1547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146.88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73.44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867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8673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DD73-A666-423A-90FC-4F62B68ED73C}">
  <dimension ref="A1:K55"/>
  <sheetViews>
    <sheetView view="pageBreakPreview" topLeftCell="A4" zoomScaleNormal="100" zoomScaleSheetLayoutView="100" workbookViewId="0">
      <selection activeCell="A11" sqref="A1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 t="s">
        <v>96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27">
        <v>45030</v>
      </c>
      <c r="B11" s="10" t="s">
        <v>39</v>
      </c>
      <c r="C11" s="10" t="s">
        <v>40</v>
      </c>
      <c r="D11" s="10" t="s">
        <v>29</v>
      </c>
      <c r="E11" s="10">
        <v>8</v>
      </c>
      <c r="F11" s="10">
        <v>800</v>
      </c>
      <c r="G11" s="10">
        <f>SUM(H11+I11)</f>
        <v>805</v>
      </c>
      <c r="H11" s="10">
        <v>800</v>
      </c>
      <c r="I11" s="10">
        <v>5</v>
      </c>
      <c r="J11" s="24">
        <f>H11/F11*100</f>
        <v>100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800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800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1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969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96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C72C-1548-4A0F-B0BB-1A1E189772ED}">
  <dimension ref="A1:K55"/>
  <sheetViews>
    <sheetView view="pageBreakPreview" topLeftCell="A3" zoomScaleNormal="100" zoomScaleSheetLayoutView="100" workbookViewId="0">
      <selection activeCell="A11" sqref="A11:A3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29" t="s">
        <v>27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30" t="s">
        <v>28</v>
      </c>
      <c r="C10" s="10">
        <v>22500</v>
      </c>
      <c r="D10" s="30" t="s">
        <v>29</v>
      </c>
      <c r="E10" s="10">
        <v>8</v>
      </c>
      <c r="F10" s="10">
        <v>3040</v>
      </c>
      <c r="G10" s="10">
        <f t="shared" ref="G10:G31" si="0">SUM(H10+I10)</f>
        <v>3052</v>
      </c>
      <c r="H10" s="10">
        <v>3040</v>
      </c>
      <c r="I10" s="10">
        <v>12</v>
      </c>
      <c r="J10" s="24">
        <f t="shared" ref="J10:J31" si="1">SUM(H10/F10*100)</f>
        <v>100</v>
      </c>
      <c r="K10" s="25"/>
    </row>
    <row r="11" spans="1:11" ht="21.95" customHeight="1" x14ac:dyDescent="0.25">
      <c r="A11" s="27"/>
      <c r="B11" s="30" t="s">
        <v>28</v>
      </c>
      <c r="C11" s="10">
        <v>22500</v>
      </c>
      <c r="D11" s="30" t="s">
        <v>29</v>
      </c>
      <c r="E11" s="10">
        <v>8</v>
      </c>
      <c r="F11" s="10">
        <v>3040</v>
      </c>
      <c r="G11" s="10">
        <f t="shared" si="0"/>
        <v>3052</v>
      </c>
      <c r="H11" s="10">
        <v>3040</v>
      </c>
      <c r="I11" s="10">
        <v>12</v>
      </c>
      <c r="J11" s="24">
        <f t="shared" si="1"/>
        <v>100</v>
      </c>
      <c r="K11" s="25"/>
    </row>
    <row r="12" spans="1:11" ht="21.95" customHeight="1" x14ac:dyDescent="0.25">
      <c r="A12" s="27"/>
      <c r="B12" s="30" t="s">
        <v>28</v>
      </c>
      <c r="C12" s="10">
        <v>22500</v>
      </c>
      <c r="D12" s="30" t="s">
        <v>29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24">
        <f t="shared" si="1"/>
        <v>100</v>
      </c>
      <c r="K12" s="25"/>
    </row>
    <row r="13" spans="1:11" ht="21.95" customHeight="1" x14ac:dyDescent="0.25">
      <c r="A13" s="27"/>
      <c r="B13" s="30" t="s">
        <v>28</v>
      </c>
      <c r="C13" s="10">
        <v>22500</v>
      </c>
      <c r="D13" s="30" t="s">
        <v>29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24">
        <f t="shared" si="1"/>
        <v>100</v>
      </c>
      <c r="K13" s="25"/>
    </row>
    <row r="14" spans="1:11" ht="21.95" customHeight="1" x14ac:dyDescent="0.25">
      <c r="A14" s="27"/>
      <c r="B14" s="30" t="s">
        <v>28</v>
      </c>
      <c r="C14" s="10">
        <v>22500</v>
      </c>
      <c r="D14" s="30" t="s">
        <v>29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/>
      <c r="B15" s="30" t="s">
        <v>28</v>
      </c>
      <c r="C15" s="10">
        <v>22500</v>
      </c>
      <c r="D15" s="30" t="s">
        <v>29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24">
        <f t="shared" si="1"/>
        <v>100</v>
      </c>
      <c r="K15" s="25"/>
    </row>
    <row r="16" spans="1:11" ht="21.95" customHeight="1" x14ac:dyDescent="0.25">
      <c r="A16" s="27"/>
      <c r="B16" s="30" t="s">
        <v>28</v>
      </c>
      <c r="C16" s="10">
        <v>22500</v>
      </c>
      <c r="D16" s="30" t="s">
        <v>29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24">
        <f t="shared" si="1"/>
        <v>100</v>
      </c>
      <c r="K16" s="25"/>
    </row>
    <row r="17" spans="1:11" ht="21.95" customHeight="1" x14ac:dyDescent="0.25">
      <c r="A17" s="27"/>
      <c r="B17" s="30" t="s">
        <v>28</v>
      </c>
      <c r="C17" s="10">
        <v>22500</v>
      </c>
      <c r="D17" s="30" t="s">
        <v>29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24">
        <f t="shared" si="1"/>
        <v>100</v>
      </c>
      <c r="K17" s="25"/>
    </row>
    <row r="18" spans="1:11" ht="21.95" customHeight="1" x14ac:dyDescent="0.25">
      <c r="A18" s="27"/>
      <c r="B18" s="30" t="s">
        <v>28</v>
      </c>
      <c r="C18" s="10">
        <v>22500</v>
      </c>
      <c r="D18" s="30" t="s">
        <v>29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24">
        <f t="shared" si="1"/>
        <v>100</v>
      </c>
      <c r="K18" s="25"/>
    </row>
    <row r="19" spans="1:11" ht="21.95" customHeight="1" x14ac:dyDescent="0.25">
      <c r="A19" s="27"/>
      <c r="B19" s="30" t="s">
        <v>28</v>
      </c>
      <c r="C19" s="10">
        <v>22500</v>
      </c>
      <c r="D19" s="30" t="s">
        <v>29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24">
        <f t="shared" si="1"/>
        <v>100</v>
      </c>
      <c r="K19" s="25"/>
    </row>
    <row r="20" spans="1:11" ht="21.95" customHeight="1" x14ac:dyDescent="0.25">
      <c r="A20" s="27"/>
      <c r="B20" s="30" t="s">
        <v>28</v>
      </c>
      <c r="C20" s="10">
        <v>22500</v>
      </c>
      <c r="D20" s="30" t="s">
        <v>29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24">
        <f t="shared" si="1"/>
        <v>100</v>
      </c>
      <c r="K20" s="25"/>
    </row>
    <row r="21" spans="1:11" ht="21.95" customHeight="1" x14ac:dyDescent="0.25">
      <c r="A21" s="27"/>
      <c r="B21" s="30" t="s">
        <v>28</v>
      </c>
      <c r="C21" s="10">
        <v>22500</v>
      </c>
      <c r="D21" s="30" t="s">
        <v>29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24">
        <f t="shared" si="1"/>
        <v>100</v>
      </c>
      <c r="K21" s="25"/>
    </row>
    <row r="22" spans="1:11" ht="21.95" customHeight="1" x14ac:dyDescent="0.25">
      <c r="A22" s="27"/>
      <c r="B22" s="30" t="s">
        <v>28</v>
      </c>
      <c r="C22" s="10">
        <v>22500</v>
      </c>
      <c r="D22" s="30" t="s">
        <v>29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24">
        <f t="shared" si="1"/>
        <v>100</v>
      </c>
      <c r="K22" s="25"/>
    </row>
    <row r="23" spans="1:11" ht="21.95" customHeight="1" x14ac:dyDescent="0.25">
      <c r="A23" s="27"/>
      <c r="B23" s="30" t="s">
        <v>28</v>
      </c>
      <c r="C23" s="10">
        <v>22500</v>
      </c>
      <c r="D23" s="30" t="s">
        <v>29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24">
        <f t="shared" si="1"/>
        <v>100</v>
      </c>
      <c r="K23" s="25"/>
    </row>
    <row r="24" spans="1:11" ht="21.95" customHeight="1" x14ac:dyDescent="0.25">
      <c r="A24" s="27"/>
      <c r="B24" s="30" t="s">
        <v>28</v>
      </c>
      <c r="C24" s="10">
        <v>22500</v>
      </c>
      <c r="D24" s="30" t="s">
        <v>29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24">
        <f t="shared" si="1"/>
        <v>100</v>
      </c>
      <c r="K24" s="25"/>
    </row>
    <row r="25" spans="1:11" ht="21.95" customHeight="1" x14ac:dyDescent="0.25">
      <c r="A25" s="27"/>
      <c r="B25" s="30" t="s">
        <v>28</v>
      </c>
      <c r="C25" s="10">
        <v>22500</v>
      </c>
      <c r="D25" s="30" t="s">
        <v>29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24">
        <f t="shared" si="1"/>
        <v>100</v>
      </c>
      <c r="K25" s="25"/>
    </row>
    <row r="26" spans="1:11" ht="21.95" customHeight="1" x14ac:dyDescent="0.25">
      <c r="A26" s="27"/>
      <c r="B26" s="30" t="s">
        <v>28</v>
      </c>
      <c r="C26" s="10">
        <v>22500</v>
      </c>
      <c r="D26" s="30" t="s">
        <v>29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24">
        <f t="shared" si="1"/>
        <v>100</v>
      </c>
      <c r="K26" s="25"/>
    </row>
    <row r="27" spans="1:11" ht="21.95" customHeight="1" x14ac:dyDescent="0.25">
      <c r="A27" s="28"/>
      <c r="B27" s="30" t="s">
        <v>28</v>
      </c>
      <c r="C27" s="10">
        <v>22500</v>
      </c>
      <c r="D27" s="30" t="s">
        <v>29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24">
        <f t="shared" si="1"/>
        <v>100</v>
      </c>
      <c r="K27" s="25"/>
    </row>
    <row r="28" spans="1:11" ht="21.95" customHeight="1" x14ac:dyDescent="0.25">
      <c r="A28" s="28"/>
      <c r="B28" s="30" t="s">
        <v>28</v>
      </c>
      <c r="C28" s="10">
        <v>22500</v>
      </c>
      <c r="D28" s="30" t="s">
        <v>29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24">
        <f t="shared" si="1"/>
        <v>100</v>
      </c>
      <c r="K28" s="25"/>
    </row>
    <row r="29" spans="1:11" ht="21.95" customHeight="1" x14ac:dyDescent="0.25">
      <c r="A29" s="28"/>
      <c r="B29" s="30" t="s">
        <v>28</v>
      </c>
      <c r="C29" s="10">
        <v>22500</v>
      </c>
      <c r="D29" s="30" t="s">
        <v>29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24">
        <f t="shared" si="1"/>
        <v>100</v>
      </c>
      <c r="K29" s="25"/>
    </row>
    <row r="30" spans="1:11" ht="21.95" customHeight="1" x14ac:dyDescent="0.25">
      <c r="A30" s="28"/>
      <c r="B30" s="30" t="s">
        <v>28</v>
      </c>
      <c r="C30" s="10">
        <v>22500</v>
      </c>
      <c r="D30" s="30" t="s">
        <v>29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24">
        <f t="shared" si="1"/>
        <v>100</v>
      </c>
      <c r="K30" s="25"/>
    </row>
    <row r="31" spans="1:11" ht="21.95" customHeight="1" x14ac:dyDescent="0.25">
      <c r="A31" s="28"/>
      <c r="B31" s="30" t="s">
        <v>28</v>
      </c>
      <c r="C31" s="10">
        <v>22500</v>
      </c>
      <c r="D31" s="30" t="s">
        <v>29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24">
        <f t="shared" si="1"/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1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66880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2200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altText="" r:id="rId5">
            <anchor moveWithCells="1" sizeWithCells="1">
              <from>
                <xdr:col>0</xdr:col>
                <xdr:colOff>57150</xdr:colOff>
                <xdr:row>1</xdr:row>
                <xdr:rowOff>85725</xdr:rowOff>
              </from>
              <to>
                <xdr:col>0</xdr:col>
                <xdr:colOff>485775</xdr:colOff>
                <xdr:row>3</xdr:row>
                <xdr:rowOff>28575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3E3F-FCD7-42E3-812C-0D51109C8F29}">
  <dimension ref="A1:K55"/>
  <sheetViews>
    <sheetView view="pageBreakPreview" topLeftCell="A3" zoomScaleNormal="100" zoomScaleSheetLayoutView="100" workbookViewId="0">
      <selection activeCell="A11" sqref="A1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 t="s">
        <v>95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27">
        <v>45030</v>
      </c>
      <c r="B11" s="10" t="s">
        <v>56</v>
      </c>
      <c r="C11" s="10" t="s">
        <v>54</v>
      </c>
      <c r="D11" s="10" t="s">
        <v>29</v>
      </c>
      <c r="E11" s="10">
        <v>5</v>
      </c>
      <c r="F11" s="10">
        <v>855</v>
      </c>
      <c r="G11" s="10">
        <f>SUM(H11+I11)</f>
        <v>720</v>
      </c>
      <c r="H11" s="10">
        <v>708</v>
      </c>
      <c r="I11" s="10">
        <v>12</v>
      </c>
      <c r="J11" s="32">
        <f>H11/F11*100</f>
        <v>82.807017543859658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855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708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82.807017543859658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1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82.807017543859658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072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0721" r:id="rId4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C5ED-0E70-4E70-8AEB-C36BC2BCC92B}">
  <dimension ref="A1:K55"/>
  <sheetViews>
    <sheetView view="pageBreakPreview" topLeftCell="D4" zoomScaleNormal="100" zoomScaleSheetLayoutView="100" workbookViewId="0">
      <selection activeCell="D13" sqref="D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 t="s">
        <v>99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27">
        <v>45030</v>
      </c>
      <c r="B11" s="10" t="s">
        <v>28</v>
      </c>
      <c r="C11" s="10">
        <v>22500</v>
      </c>
      <c r="D11" s="10" t="s">
        <v>29</v>
      </c>
      <c r="E11" s="10">
        <v>4</v>
      </c>
      <c r="F11" s="10">
        <v>1520</v>
      </c>
      <c r="G11" s="10">
        <f>SUM(H11+I11)</f>
        <v>1532</v>
      </c>
      <c r="H11" s="10">
        <v>1520</v>
      </c>
      <c r="I11" s="10">
        <v>12</v>
      </c>
      <c r="J11" s="24">
        <f>H11/F11*100</f>
        <v>100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1520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1520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1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174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1745" r:id="rId4"/>
      </mc:Fallback>
    </mc:AlternateContent>
  </oleObjec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E3D4-2A0D-47D2-A71A-55F16352C334}">
  <dimension ref="A1:K55"/>
  <sheetViews>
    <sheetView view="pageBreakPreview" topLeftCell="D4" zoomScaleNormal="100" zoomScaleSheetLayoutView="100" workbookViewId="0">
      <selection activeCell="E13" sqref="E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 t="s">
        <v>103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27">
        <v>45030</v>
      </c>
      <c r="B11" s="10" t="s">
        <v>97</v>
      </c>
      <c r="C11" s="10" t="s">
        <v>89</v>
      </c>
      <c r="D11" s="10" t="s">
        <v>29</v>
      </c>
      <c r="E11" s="10">
        <v>6</v>
      </c>
      <c r="F11" s="10">
        <v>300</v>
      </c>
      <c r="G11" s="10">
        <f>H11+I11</f>
        <v>305</v>
      </c>
      <c r="H11" s="10">
        <v>300</v>
      </c>
      <c r="I11" s="10">
        <v>5</v>
      </c>
      <c r="J11" s="24">
        <f>H11/F11*100</f>
        <v>100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300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300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1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276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2769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5F90-8A4D-4554-B55D-20A60834571C}">
  <dimension ref="A1:K55"/>
  <sheetViews>
    <sheetView view="pageBreakPreview" zoomScaleNormal="100" zoomScaleSheetLayoutView="100" workbookViewId="0">
      <selection activeCell="A9" sqref="A9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 t="s">
        <v>36</v>
      </c>
      <c r="C7" s="4"/>
      <c r="D7" s="4"/>
      <c r="E7" s="4"/>
      <c r="F7" s="6" t="s">
        <v>3</v>
      </c>
      <c r="G7" s="29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30" t="s">
        <v>42</v>
      </c>
      <c r="C10" s="35" t="s">
        <v>41</v>
      </c>
      <c r="D10" s="10" t="s">
        <v>38</v>
      </c>
      <c r="E10" s="10">
        <v>1</v>
      </c>
      <c r="F10" s="10">
        <v>375</v>
      </c>
      <c r="G10" s="33">
        <f>SUM(H10+I10)</f>
        <v>154</v>
      </c>
      <c r="H10" s="10">
        <v>127</v>
      </c>
      <c r="I10" s="10">
        <v>27</v>
      </c>
      <c r="J10" s="32">
        <f>H10/F10*100</f>
        <v>33.866666666666667</v>
      </c>
      <c r="K10" s="25"/>
    </row>
    <row r="11" spans="1:11" ht="21.95" customHeight="1" x14ac:dyDescent="0.25">
      <c r="A11" s="9"/>
      <c r="B11" s="30" t="s">
        <v>39</v>
      </c>
      <c r="C11" s="35" t="s">
        <v>40</v>
      </c>
      <c r="D11" s="10" t="s">
        <v>38</v>
      </c>
      <c r="E11" s="10">
        <v>3</v>
      </c>
      <c r="F11" s="10">
        <v>1125</v>
      </c>
      <c r="G11" s="33">
        <f>SUM(H11+I11)</f>
        <v>948</v>
      </c>
      <c r="H11" s="10">
        <v>887</v>
      </c>
      <c r="I11" s="10">
        <v>61</v>
      </c>
      <c r="J11" s="32">
        <f>H11/F11*100</f>
        <v>78.844444444444434</v>
      </c>
      <c r="K11" s="25"/>
    </row>
    <row r="12" spans="1:11" ht="21.95" customHeight="1" x14ac:dyDescent="0.25">
      <c r="A12" s="27">
        <v>45030</v>
      </c>
      <c r="B12" s="30" t="s">
        <v>42</v>
      </c>
      <c r="C12" s="35" t="s">
        <v>41</v>
      </c>
      <c r="D12" s="10" t="s">
        <v>38</v>
      </c>
      <c r="E12" s="10">
        <v>1</v>
      </c>
      <c r="F12" s="10">
        <v>375</v>
      </c>
      <c r="G12" s="33">
        <f>SUM(H12+I12)</f>
        <v>224</v>
      </c>
      <c r="H12" s="10">
        <v>220</v>
      </c>
      <c r="I12" s="10">
        <v>4</v>
      </c>
      <c r="J12" s="32">
        <f>H12/F12*100</f>
        <v>58.666666666666664</v>
      </c>
      <c r="K12" s="25"/>
    </row>
    <row r="13" spans="1:11" ht="21.95" customHeight="1" x14ac:dyDescent="0.25">
      <c r="A13" s="9"/>
      <c r="B13" s="30" t="s">
        <v>39</v>
      </c>
      <c r="C13" s="35" t="s">
        <v>40</v>
      </c>
      <c r="D13" s="10" t="s">
        <v>38</v>
      </c>
      <c r="E13" s="10">
        <v>1125</v>
      </c>
      <c r="F13" s="10">
        <v>1125</v>
      </c>
      <c r="G13" s="33">
        <f>SUM(H13+I13)</f>
        <v>1186</v>
      </c>
      <c r="H13" s="10">
        <v>1125</v>
      </c>
      <c r="I13" s="10">
        <v>61</v>
      </c>
      <c r="J13" s="32">
        <f>H13/F13*100</f>
        <v>100</v>
      </c>
      <c r="K13" s="25"/>
    </row>
    <row r="14" spans="1:11" ht="21.95" customHeight="1" x14ac:dyDescent="0.25">
      <c r="A14" s="9"/>
      <c r="B14" s="10"/>
      <c r="C14" s="34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9"/>
      <c r="B15" s="10"/>
      <c r="C15" s="34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9"/>
      <c r="B16" s="10"/>
      <c r="C16" s="34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9"/>
      <c r="B17" s="10"/>
      <c r="C17" s="34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9"/>
      <c r="B18" s="10"/>
      <c r="C18" s="34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9"/>
      <c r="B19" s="10"/>
      <c r="C19" s="34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9"/>
      <c r="B20" s="10"/>
      <c r="C20" s="34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9"/>
      <c r="B21" s="10"/>
      <c r="C21" s="34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9"/>
      <c r="B22" s="10"/>
      <c r="C22" s="34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9"/>
      <c r="B23" s="10"/>
      <c r="C23" s="34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9"/>
      <c r="B24" s="10"/>
      <c r="C24" s="34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9"/>
      <c r="B25" s="10"/>
      <c r="C25" s="34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9"/>
      <c r="B26" s="10"/>
      <c r="C26" s="34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9"/>
      <c r="B27" s="10"/>
      <c r="C27" s="34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9"/>
      <c r="B28" s="10"/>
      <c r="C28" s="34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9"/>
      <c r="B29" s="10"/>
      <c r="C29" s="34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9"/>
      <c r="B30" s="10"/>
      <c r="C30" s="34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9"/>
      <c r="B31" s="10"/>
      <c r="C31" s="34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34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34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34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34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34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34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34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34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34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34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34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34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34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34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34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34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3000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2359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271.37777777777774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4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67.844444444444434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379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85725</xdr:rowOff>
              </from>
              <to>
                <xdr:col>0</xdr:col>
                <xdr:colOff>504825</xdr:colOff>
                <xdr:row>3</xdr:row>
                <xdr:rowOff>28575</xdr:rowOff>
              </to>
            </anchor>
          </objectPr>
        </oleObject>
      </mc:Choice>
      <mc:Fallback>
        <oleObject progId="PBrush" shapeId="33793" r:id="rId4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E95D-40A8-4BE1-8A16-1680DD025056}">
  <dimension ref="A1:K55"/>
  <sheetViews>
    <sheetView view="pageBreakPreview" zoomScaleNormal="100" zoomScaleSheetLayoutView="100" workbookViewId="0">
      <selection activeCell="A12" sqref="A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29" t="s">
        <v>43</v>
      </c>
      <c r="C7" s="4"/>
      <c r="D7" s="4"/>
      <c r="E7" s="4"/>
      <c r="F7" s="6" t="s">
        <v>3</v>
      </c>
      <c r="G7" s="29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30" t="s">
        <v>28</v>
      </c>
      <c r="C10" s="10">
        <v>22500</v>
      </c>
      <c r="D10" s="30" t="s">
        <v>44</v>
      </c>
      <c r="E10" s="10">
        <v>8</v>
      </c>
      <c r="F10" s="10">
        <v>5000</v>
      </c>
      <c r="G10" s="33">
        <f>SUM(H10+I10)</f>
        <v>4924</v>
      </c>
      <c r="H10" s="10">
        <v>4712</v>
      </c>
      <c r="I10" s="10">
        <v>212</v>
      </c>
      <c r="J10" s="32">
        <f>H10/F10*100</f>
        <v>94.24</v>
      </c>
      <c r="K10" s="25"/>
    </row>
    <row r="11" spans="1:11" ht="21.95" customHeight="1" x14ac:dyDescent="0.25">
      <c r="A11" s="27">
        <v>45030</v>
      </c>
      <c r="B11" s="30" t="s">
        <v>28</v>
      </c>
      <c r="C11" s="10">
        <v>22500</v>
      </c>
      <c r="D11" s="30" t="s">
        <v>44</v>
      </c>
      <c r="E11" s="10">
        <v>8</v>
      </c>
      <c r="F11" s="10">
        <v>5000</v>
      </c>
      <c r="G11" s="33">
        <f>SUM(H11+I11)</f>
        <v>5152</v>
      </c>
      <c r="H11" s="10">
        <v>4826</v>
      </c>
      <c r="I11" s="10">
        <v>326</v>
      </c>
      <c r="J11" s="32">
        <f>H11/F11*100</f>
        <v>96.52</v>
      </c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10000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9538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190.76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95.38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481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4817" r:id="rId4"/>
      </mc:Fallback>
    </mc:AlternateContent>
  </oleObjec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824B-465B-407F-80CE-6422A604B4AD}">
  <dimension ref="A1:K55"/>
  <sheetViews>
    <sheetView view="pageBreakPreview" topLeftCell="D1" zoomScaleNormal="100" zoomScaleSheetLayoutView="100" workbookViewId="0">
      <selection activeCell="D12" sqref="D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29" t="s">
        <v>47</v>
      </c>
      <c r="C7" s="4"/>
      <c r="D7" s="4"/>
      <c r="E7" s="4"/>
      <c r="F7" s="6" t="s">
        <v>3</v>
      </c>
      <c r="G7" s="29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30" t="s">
        <v>45</v>
      </c>
      <c r="C10" s="30" t="s">
        <v>46</v>
      </c>
      <c r="D10" s="30" t="s">
        <v>38</v>
      </c>
      <c r="E10" s="10">
        <v>2</v>
      </c>
      <c r="F10" s="10">
        <v>750</v>
      </c>
      <c r="G10" s="10">
        <f>SUM(H10+I10)</f>
        <v>564</v>
      </c>
      <c r="H10" s="10">
        <v>482</v>
      </c>
      <c r="I10" s="10">
        <v>82</v>
      </c>
      <c r="J10" s="32">
        <f>H10/F10*100</f>
        <v>64.266666666666666</v>
      </c>
      <c r="K10" s="25"/>
    </row>
    <row r="11" spans="1:11" ht="21.95" customHeight="1" x14ac:dyDescent="0.25">
      <c r="A11" s="27">
        <v>45030</v>
      </c>
      <c r="B11" s="10" t="s">
        <v>93</v>
      </c>
      <c r="C11" s="10" t="s">
        <v>89</v>
      </c>
      <c r="D11" s="30" t="s">
        <v>38</v>
      </c>
      <c r="E11" s="10">
        <v>1</v>
      </c>
      <c r="F11" s="10">
        <v>375</v>
      </c>
      <c r="G11" s="10">
        <f>SUM(H11+I11)</f>
        <v>257</v>
      </c>
      <c r="H11" s="10">
        <v>250</v>
      </c>
      <c r="I11" s="10">
        <v>7</v>
      </c>
      <c r="J11" s="32">
        <f>H11/F11*100</f>
        <v>66.666666666666657</v>
      </c>
      <c r="K11" s="25"/>
    </row>
    <row r="12" spans="1:11" ht="21.95" customHeight="1" x14ac:dyDescent="0.25">
      <c r="A12" s="9"/>
      <c r="B12" s="10" t="s">
        <v>94</v>
      </c>
      <c r="C12" s="10" t="s">
        <v>78</v>
      </c>
      <c r="D12" s="30" t="s">
        <v>38</v>
      </c>
      <c r="E12" s="10">
        <v>2</v>
      </c>
      <c r="F12" s="10">
        <v>750</v>
      </c>
      <c r="G12" s="10">
        <f>SUM(H12+I12)</f>
        <v>431</v>
      </c>
      <c r="H12" s="10">
        <v>420</v>
      </c>
      <c r="I12" s="10">
        <v>11</v>
      </c>
      <c r="J12" s="32">
        <f>H12/F12*100</f>
        <v>56.000000000000007</v>
      </c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1875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1152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186.93333333333334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3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62.31111111111111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584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5841" r:id="rId4"/>
      </mc:Fallback>
    </mc:AlternateContent>
  </oleObjec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D90A-8497-4E3B-844B-F16B35CD8EFB}">
  <dimension ref="A1:K55"/>
  <sheetViews>
    <sheetView view="pageBreakPreview" zoomScaleNormal="100" zoomScaleSheetLayoutView="100" workbookViewId="0">
      <selection activeCell="B16" sqref="B1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29" t="s">
        <v>48</v>
      </c>
      <c r="C7" s="4"/>
      <c r="D7" s="4"/>
      <c r="E7" s="4"/>
      <c r="F7" s="6" t="s">
        <v>3</v>
      </c>
      <c r="G7" s="29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30" t="s">
        <v>49</v>
      </c>
      <c r="C10" s="30" t="s">
        <v>50</v>
      </c>
      <c r="D10" s="30" t="s">
        <v>44</v>
      </c>
      <c r="E10" s="10">
        <v>2</v>
      </c>
      <c r="F10" s="10">
        <v>750</v>
      </c>
      <c r="G10" s="33">
        <f>SUM(H10+I10)</f>
        <v>803</v>
      </c>
      <c r="H10" s="10">
        <v>750</v>
      </c>
      <c r="I10" s="10">
        <v>53</v>
      </c>
      <c r="J10" s="24">
        <f>H10/F10*100</f>
        <v>100</v>
      </c>
      <c r="K10" s="25"/>
    </row>
    <row r="11" spans="1:11" ht="21.95" customHeight="1" x14ac:dyDescent="0.25">
      <c r="A11" s="27">
        <v>45030</v>
      </c>
      <c r="B11" s="10" t="s">
        <v>49</v>
      </c>
      <c r="C11" s="10" t="s">
        <v>50</v>
      </c>
      <c r="D11" s="30" t="s">
        <v>44</v>
      </c>
      <c r="E11" s="10">
        <v>2</v>
      </c>
      <c r="F11" s="10">
        <v>750</v>
      </c>
      <c r="G11" s="33">
        <f>SUM(H11+I11)</f>
        <v>762</v>
      </c>
      <c r="H11" s="10">
        <v>750</v>
      </c>
      <c r="I11" s="10">
        <v>12</v>
      </c>
      <c r="J11" s="24">
        <f>H11/F11*100</f>
        <v>100</v>
      </c>
      <c r="K11" s="25"/>
    </row>
    <row r="12" spans="1:11" ht="21.95" customHeight="1" x14ac:dyDescent="0.25">
      <c r="A12" s="9"/>
      <c r="B12" s="10" t="s">
        <v>59</v>
      </c>
      <c r="C12" s="10">
        <v>332</v>
      </c>
      <c r="D12" s="30" t="s">
        <v>44</v>
      </c>
      <c r="E12" s="10">
        <v>3</v>
      </c>
      <c r="F12" s="10">
        <v>1125</v>
      </c>
      <c r="G12" s="33">
        <f>SUM(H12+I12)</f>
        <v>1167</v>
      </c>
      <c r="H12" s="10">
        <v>1125</v>
      </c>
      <c r="I12" s="10">
        <v>42</v>
      </c>
      <c r="J12" s="24">
        <f>H12/F12*100</f>
        <v>100</v>
      </c>
      <c r="K12" s="25"/>
    </row>
    <row r="13" spans="1:11" ht="21.95" customHeight="1" x14ac:dyDescent="0.25">
      <c r="A13" s="9"/>
      <c r="B13" s="10" t="s">
        <v>56</v>
      </c>
      <c r="C13" s="10" t="s">
        <v>54</v>
      </c>
      <c r="D13" s="30" t="s">
        <v>44</v>
      </c>
      <c r="E13" s="10">
        <v>3</v>
      </c>
      <c r="F13" s="10">
        <v>1125</v>
      </c>
      <c r="G13" s="33">
        <f>SUM(H13+I13)</f>
        <v>1140</v>
      </c>
      <c r="H13" s="10">
        <v>1125</v>
      </c>
      <c r="I13" s="10">
        <v>15</v>
      </c>
      <c r="J13" s="24">
        <f>H13/F13*100</f>
        <v>100</v>
      </c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3750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3750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400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4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686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6865" r:id="rId4"/>
      </mc:Fallback>
    </mc:AlternateContent>
  </oleObjec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C77F-EBBA-400B-A876-44E9DB27C9A2}">
  <dimension ref="A1:K55"/>
  <sheetViews>
    <sheetView view="pageBreakPreview" zoomScaleNormal="100" zoomScaleSheetLayoutView="100" workbookViewId="0">
      <selection activeCell="A7" sqref="A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29" t="s">
        <v>51</v>
      </c>
      <c r="C7" s="4"/>
      <c r="D7" s="4"/>
      <c r="E7" s="4"/>
      <c r="F7" s="6" t="s">
        <v>3</v>
      </c>
      <c r="G7" s="29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30" t="s">
        <v>52</v>
      </c>
      <c r="C10" s="10">
        <v>882533600</v>
      </c>
      <c r="D10" s="30" t="s">
        <v>44</v>
      </c>
      <c r="E10" s="10">
        <v>1</v>
      </c>
      <c r="F10" s="10">
        <v>375</v>
      </c>
      <c r="G10" s="10">
        <f>SUM(H10+I10)</f>
        <v>350</v>
      </c>
      <c r="H10" s="10">
        <v>325</v>
      </c>
      <c r="I10" s="10">
        <v>25</v>
      </c>
      <c r="J10" s="32">
        <f>H10/F10*100</f>
        <v>86.666666666666671</v>
      </c>
      <c r="K10" s="25"/>
    </row>
    <row r="11" spans="1:11" ht="21.95" customHeight="1" x14ac:dyDescent="0.25">
      <c r="A11" s="9"/>
      <c r="B11" s="30" t="s">
        <v>53</v>
      </c>
      <c r="C11" s="30" t="s">
        <v>54</v>
      </c>
      <c r="D11" s="30" t="s">
        <v>44</v>
      </c>
      <c r="E11" s="10">
        <v>3</v>
      </c>
      <c r="F11" s="10">
        <v>1125</v>
      </c>
      <c r="G11" s="10">
        <f>SUM(H11+I11)</f>
        <v>1094</v>
      </c>
      <c r="H11" s="10">
        <v>1047</v>
      </c>
      <c r="I11" s="10">
        <v>47</v>
      </c>
      <c r="J11" s="32">
        <f>H11/F11*100</f>
        <v>93.066666666666663</v>
      </c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1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1500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1372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179.73333333333335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89.866666666666674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788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7889" r:id="rId4"/>
      </mc:Fallback>
    </mc:AlternateContent>
  </oleObjec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AD5A-A946-43F4-A90F-E5B4345D7D5C}">
  <dimension ref="A1:K55"/>
  <sheetViews>
    <sheetView view="pageBreakPreview" topLeftCell="A4" zoomScaleNormal="100" zoomScaleSheetLayoutView="100" workbookViewId="0">
      <selection activeCell="A13" sqref="A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29" t="s">
        <v>55</v>
      </c>
      <c r="C7" s="4"/>
      <c r="D7" s="4"/>
      <c r="E7" s="4"/>
      <c r="F7" s="6" t="s">
        <v>3</v>
      </c>
      <c r="G7" s="29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30" t="s">
        <v>49</v>
      </c>
      <c r="C10" s="30" t="s">
        <v>50</v>
      </c>
      <c r="D10" s="30" t="s">
        <v>44</v>
      </c>
      <c r="E10" s="10">
        <v>2</v>
      </c>
      <c r="F10" s="10">
        <v>750</v>
      </c>
      <c r="G10" s="10">
        <f>SUM(H10+I10)</f>
        <v>784</v>
      </c>
      <c r="H10" s="10">
        <v>750</v>
      </c>
      <c r="I10" s="10">
        <v>34</v>
      </c>
      <c r="J10" s="24">
        <f>H10/F10*100</f>
        <v>100</v>
      </c>
      <c r="K10" s="25"/>
    </row>
    <row r="11" spans="1:11" ht="21.95" customHeight="1" x14ac:dyDescent="0.25">
      <c r="A11" s="9"/>
      <c r="B11" s="30" t="s">
        <v>56</v>
      </c>
      <c r="C11" s="30" t="s">
        <v>54</v>
      </c>
      <c r="D11" s="30" t="s">
        <v>44</v>
      </c>
      <c r="E11" s="10">
        <v>3</v>
      </c>
      <c r="F11" s="10">
        <v>1125</v>
      </c>
      <c r="G11" s="10">
        <f>SUM(H11+I11)</f>
        <v>1175</v>
      </c>
      <c r="H11" s="10">
        <v>1125</v>
      </c>
      <c r="I11" s="10">
        <v>50</v>
      </c>
      <c r="J11" s="24">
        <f>H11/F11*100</f>
        <v>100</v>
      </c>
      <c r="K11" s="25"/>
    </row>
    <row r="12" spans="1:11" ht="21.95" customHeight="1" x14ac:dyDescent="0.25">
      <c r="A12" s="9"/>
      <c r="B12" s="30" t="s">
        <v>57</v>
      </c>
      <c r="C12" s="30" t="s">
        <v>58</v>
      </c>
      <c r="D12" s="30" t="s">
        <v>44</v>
      </c>
      <c r="E12" s="10">
        <v>3</v>
      </c>
      <c r="F12" s="10">
        <v>1125</v>
      </c>
      <c r="G12" s="10">
        <f>SUM(H12+I12)</f>
        <v>1133</v>
      </c>
      <c r="H12" s="10">
        <v>1125</v>
      </c>
      <c r="I12" s="10">
        <v>8</v>
      </c>
      <c r="J12" s="24">
        <f>H12/F12*100</f>
        <v>100</v>
      </c>
      <c r="K12" s="25"/>
    </row>
    <row r="13" spans="1:11" ht="21.95" customHeight="1" x14ac:dyDescent="0.25">
      <c r="A13" s="27">
        <v>45030</v>
      </c>
      <c r="B13" s="10" t="s">
        <v>49</v>
      </c>
      <c r="C13" s="10" t="s">
        <v>50</v>
      </c>
      <c r="D13" s="30" t="s">
        <v>44</v>
      </c>
      <c r="E13" s="10">
        <v>3</v>
      </c>
      <c r="F13" s="10">
        <v>1125</v>
      </c>
      <c r="G13" s="10">
        <f>SUM(H13+I13)</f>
        <v>872</v>
      </c>
      <c r="H13" s="10">
        <v>860</v>
      </c>
      <c r="I13" s="10">
        <v>12</v>
      </c>
      <c r="J13" s="24">
        <f>H13/F13*100</f>
        <v>76.444444444444443</v>
      </c>
      <c r="K13" s="25"/>
    </row>
    <row r="14" spans="1:11" ht="21.95" customHeight="1" x14ac:dyDescent="0.25">
      <c r="A14" s="9"/>
      <c r="B14" s="10" t="s">
        <v>56</v>
      </c>
      <c r="C14" s="10" t="s">
        <v>54</v>
      </c>
      <c r="D14" s="30" t="s">
        <v>44</v>
      </c>
      <c r="E14" s="10">
        <v>3</v>
      </c>
      <c r="F14" s="10">
        <v>1125</v>
      </c>
      <c r="G14" s="10">
        <f>SUM(H14+I14)</f>
        <v>1032</v>
      </c>
      <c r="H14" s="10">
        <v>1027</v>
      </c>
      <c r="I14" s="10">
        <v>5</v>
      </c>
      <c r="J14" s="24">
        <f>H14/F14*100</f>
        <v>91.288888888888891</v>
      </c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5250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4887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467.73333333333335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5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93.546666666666667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891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8913" r:id="rId4"/>
      </mc:Fallback>
    </mc:AlternateContent>
  </oleObjec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CF3-FBBE-4E05-80CE-6138E38EA57D}">
  <dimension ref="A1:K55"/>
  <sheetViews>
    <sheetView view="pageBreakPreview" zoomScaleNormal="100" zoomScaleSheetLayoutView="100" workbookViewId="0"/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0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0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 t="e">
        <f>C51/C52</f>
        <v>#DIV/0!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993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993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C5D0-C8B8-4DB2-AEF5-B372BDB2E2B6}">
  <dimension ref="A1:K56"/>
  <sheetViews>
    <sheetView view="pageBreakPreview" topLeftCell="A4" zoomScaleNormal="100" zoomScaleSheetLayoutView="100" workbookViewId="0">
      <selection activeCell="A13" sqref="A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60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39</v>
      </c>
      <c r="C10" s="10" t="s">
        <v>40</v>
      </c>
      <c r="D10" s="10" t="s">
        <v>29</v>
      </c>
      <c r="E10" s="10">
        <v>2</v>
      </c>
      <c r="F10" s="10">
        <v>400</v>
      </c>
      <c r="G10" s="10">
        <f>SUM(H10+I10)</f>
        <v>202</v>
      </c>
      <c r="H10" s="10">
        <v>200</v>
      </c>
      <c r="I10" s="10">
        <v>2</v>
      </c>
      <c r="J10" s="24">
        <f>H10/F10*100</f>
        <v>50</v>
      </c>
      <c r="K10" s="25"/>
    </row>
    <row r="11" spans="1:11" ht="21.95" customHeight="1" x14ac:dyDescent="0.25">
      <c r="A11" s="27"/>
      <c r="B11" s="10" t="s">
        <v>59</v>
      </c>
      <c r="C11" s="10">
        <v>332</v>
      </c>
      <c r="D11" s="10" t="s">
        <v>29</v>
      </c>
      <c r="E11" s="10">
        <v>2</v>
      </c>
      <c r="F11" s="10">
        <v>200</v>
      </c>
      <c r="G11" s="10">
        <f>SUM(H11+I11)</f>
        <v>204</v>
      </c>
      <c r="H11" s="10">
        <v>200</v>
      </c>
      <c r="I11" s="10">
        <v>4</v>
      </c>
      <c r="J11" s="24">
        <f>H11/F11*100</f>
        <v>100</v>
      </c>
      <c r="K11" s="25"/>
    </row>
    <row r="12" spans="1:11" ht="21.95" customHeight="1" x14ac:dyDescent="0.25">
      <c r="A12" s="27">
        <v>45030</v>
      </c>
      <c r="B12" s="10" t="s">
        <v>59</v>
      </c>
      <c r="C12" s="10">
        <v>332</v>
      </c>
      <c r="D12" s="10" t="s">
        <v>29</v>
      </c>
      <c r="E12" s="10">
        <v>8</v>
      </c>
      <c r="F12" s="10">
        <v>800</v>
      </c>
      <c r="G12" s="10">
        <f>SUM(H12+I12)</f>
        <v>801</v>
      </c>
      <c r="H12" s="10">
        <v>800</v>
      </c>
      <c r="I12" s="10">
        <v>1</v>
      </c>
      <c r="J12" s="24">
        <f>H12/F12*100</f>
        <v>100</v>
      </c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7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28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.95" customHeigh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24"/>
      <c r="K48" s="25"/>
    </row>
    <row r="49" spans="1:11" ht="21" customHeight="1" x14ac:dyDescent="0.25">
      <c r="A49" s="49" t="s">
        <v>35</v>
      </c>
      <c r="B49" s="50"/>
      <c r="C49" s="13">
        <f>COUNT(A10:A48)</f>
        <v>2</v>
      </c>
      <c r="E49" s="40" t="s">
        <v>18</v>
      </c>
      <c r="F49" s="40"/>
      <c r="G49" s="41"/>
      <c r="H49" s="41"/>
      <c r="I49" s="41"/>
      <c r="J49" s="41"/>
      <c r="K49" s="41"/>
    </row>
    <row r="50" spans="1:11" ht="21" customHeight="1" x14ac:dyDescent="0.25">
      <c r="A50" s="51" t="s">
        <v>34</v>
      </c>
      <c r="B50" s="52"/>
      <c r="C50" s="13">
        <f>SUM(F10:F48)</f>
        <v>1400</v>
      </c>
      <c r="F50" s="42"/>
      <c r="G50" s="42"/>
      <c r="H50" s="42"/>
      <c r="I50" s="4"/>
      <c r="J50" s="4"/>
      <c r="K50" s="21"/>
    </row>
    <row r="51" spans="1:11" ht="21" customHeight="1" x14ac:dyDescent="0.25">
      <c r="A51" s="51" t="s">
        <v>33</v>
      </c>
      <c r="B51" s="52"/>
      <c r="C51" s="13">
        <f>SUM(H10:H48)</f>
        <v>1200</v>
      </c>
      <c r="F51" s="4"/>
      <c r="G51" s="4"/>
      <c r="H51" s="4"/>
      <c r="I51" s="4"/>
      <c r="J51" s="4"/>
      <c r="K51" s="21"/>
    </row>
    <row r="52" spans="1:11" x14ac:dyDescent="0.25">
      <c r="A52" s="53" t="s">
        <v>32</v>
      </c>
      <c r="B52" s="54"/>
      <c r="C52" s="31">
        <f>SUM(J10:J48)</f>
        <v>250</v>
      </c>
      <c r="F52" s="42"/>
      <c r="G52" s="42"/>
      <c r="H52" s="42"/>
      <c r="I52" s="42"/>
      <c r="J52" s="4"/>
      <c r="K52" s="43"/>
    </row>
    <row r="53" spans="1:11" x14ac:dyDescent="0.25">
      <c r="A53" s="55" t="s">
        <v>31</v>
      </c>
      <c r="B53" s="56"/>
      <c r="C53" s="13">
        <f>COUNTA(B10:B48)</f>
        <v>3</v>
      </c>
      <c r="F53" s="42"/>
      <c r="G53" s="42"/>
      <c r="H53" s="42"/>
      <c r="I53" s="42"/>
      <c r="J53" s="4"/>
      <c r="K53" s="43"/>
    </row>
    <row r="54" spans="1:11" x14ac:dyDescent="0.25">
      <c r="A54" s="55" t="s">
        <v>30</v>
      </c>
      <c r="B54" s="56"/>
      <c r="C54" s="31">
        <f>C52/C53</f>
        <v>83.333333333333329</v>
      </c>
      <c r="F54" s="42"/>
      <c r="G54" s="42"/>
      <c r="H54" s="42"/>
      <c r="I54" s="42"/>
      <c r="J54" s="4"/>
      <c r="K54" s="43"/>
    </row>
    <row r="55" spans="1:11" ht="16.5" thickBot="1" x14ac:dyDescent="0.3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26"/>
    </row>
    <row r="56" spans="1:11" ht="16.5" thickTop="1" x14ac:dyDescent="0.25"/>
  </sheetData>
  <mergeCells count="13">
    <mergeCell ref="A52:B52"/>
    <mergeCell ref="A53:B53"/>
    <mergeCell ref="A54:B54"/>
    <mergeCell ref="J1:K1"/>
    <mergeCell ref="A4:K6"/>
    <mergeCell ref="E49:K49"/>
    <mergeCell ref="F50:H50"/>
    <mergeCell ref="F52:H54"/>
    <mergeCell ref="I52:I54"/>
    <mergeCell ref="K52:K54"/>
    <mergeCell ref="A49:B49"/>
    <mergeCell ref="A50:B50"/>
    <mergeCell ref="A51:B51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altText="" r:id="rId5">
            <anchor moveWithCells="1" sizeWithCells="1">
              <from>
                <xdr:col>0</xdr:col>
                <xdr:colOff>95250</xdr:colOff>
                <xdr:row>1</xdr:row>
                <xdr:rowOff>57150</xdr:rowOff>
              </from>
              <to>
                <xdr:col>0</xdr:col>
                <xdr:colOff>523875</xdr:colOff>
                <xdr:row>3</xdr:row>
                <xdr:rowOff>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A62B-93C5-48FB-A1B7-76830C985969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0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0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 t="e">
        <f>C51/C52</f>
        <v>#DIV/0!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096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40961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7A7B-B326-4760-9E1F-429003EF71BF}">
  <dimension ref="A1:K55"/>
  <sheetViews>
    <sheetView view="pageBreakPreview" topLeftCell="A2" zoomScaleNormal="100" zoomScaleSheetLayoutView="100" workbookViewId="0">
      <selection activeCell="A16" sqref="A1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5.75" customHeight="1" x14ac:dyDescent="0.2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6.95" customHeight="1" x14ac:dyDescent="0.2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29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0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0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 t="e">
        <f>C51/C52</f>
        <v>#DIV/0!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198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4198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7E3F-365F-405A-9347-F8F438E9E2EC}">
  <dimension ref="A1:K55"/>
  <sheetViews>
    <sheetView view="pageBreakPreview" topLeftCell="D3" zoomScaleNormal="100" zoomScaleSheetLayoutView="100" workbookViewId="0">
      <selection activeCell="D12" sqref="D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62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10" t="s">
        <v>39</v>
      </c>
      <c r="C10" s="10" t="s">
        <v>40</v>
      </c>
      <c r="D10" s="10" t="s">
        <v>29</v>
      </c>
      <c r="E10" s="10">
        <v>4</v>
      </c>
      <c r="F10" s="10">
        <v>400</v>
      </c>
      <c r="G10" s="10">
        <f>SUM(H10+I10)</f>
        <v>432</v>
      </c>
      <c r="H10" s="10">
        <v>400</v>
      </c>
      <c r="I10" s="10">
        <v>32</v>
      </c>
      <c r="J10" s="24">
        <f>H10/F10*100</f>
        <v>100</v>
      </c>
      <c r="K10" s="25"/>
    </row>
    <row r="11" spans="1:11" ht="21.95" customHeight="1" x14ac:dyDescent="0.25">
      <c r="A11" s="27">
        <v>45030</v>
      </c>
      <c r="B11" s="10" t="s">
        <v>56</v>
      </c>
      <c r="C11" s="10" t="s">
        <v>54</v>
      </c>
      <c r="D11" s="10" t="s">
        <v>29</v>
      </c>
      <c r="E11" s="10">
        <v>6</v>
      </c>
      <c r="F11" s="10">
        <v>855</v>
      </c>
      <c r="G11" s="10">
        <f>SUM(H11+I11)</f>
        <v>867</v>
      </c>
      <c r="H11" s="10">
        <v>855</v>
      </c>
      <c r="I11" s="10">
        <v>12</v>
      </c>
      <c r="J11" s="24">
        <f>H11/F11*100</f>
        <v>100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1255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1255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200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100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5121" r:id="rId4">
          <objectPr defaultSize="0" autoPict="0" altText="" r:id="rId5">
            <anchor moveWithCells="1" sizeWithCells="1">
              <from>
                <xdr:col>0</xdr:col>
                <xdr:colOff>66675</xdr:colOff>
                <xdr:row>1</xdr:row>
                <xdr:rowOff>57150</xdr:rowOff>
              </from>
              <to>
                <xdr:col>0</xdr:col>
                <xdr:colOff>495300</xdr:colOff>
                <xdr:row>3</xdr:row>
                <xdr:rowOff>0</xdr:rowOff>
              </to>
            </anchor>
          </objectPr>
        </oleObject>
      </mc:Choice>
      <mc:Fallback>
        <oleObject progId="PBrush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88C6-4C66-43E0-A6A5-245719720C61}">
  <dimension ref="A1:K55"/>
  <sheetViews>
    <sheetView tabSelected="1" view="pageBreakPreview" topLeftCell="D3" zoomScaleNormal="100" zoomScaleSheetLayoutView="100" workbookViewId="0">
      <selection activeCell="D13" sqref="D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63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39</v>
      </c>
      <c r="C10" s="10" t="s">
        <v>40</v>
      </c>
      <c r="D10" s="10" t="s">
        <v>29</v>
      </c>
      <c r="E10" s="10">
        <v>3</v>
      </c>
      <c r="F10" s="10">
        <v>300</v>
      </c>
      <c r="G10" s="10">
        <f>SUM(H10+I10)</f>
        <v>278</v>
      </c>
      <c r="H10" s="10">
        <v>270</v>
      </c>
      <c r="I10" s="10">
        <v>8</v>
      </c>
      <c r="J10" s="24">
        <f>H10/F10*100</f>
        <v>90</v>
      </c>
      <c r="K10" s="25"/>
    </row>
    <row r="11" spans="1:11" ht="21.95" customHeight="1" x14ac:dyDescent="0.25">
      <c r="A11" s="27">
        <v>45030</v>
      </c>
      <c r="B11" s="10" t="s">
        <v>53</v>
      </c>
      <c r="C11" s="10" t="s">
        <v>54</v>
      </c>
      <c r="D11" s="10" t="s">
        <v>29</v>
      </c>
      <c r="E11" s="10">
        <v>5</v>
      </c>
      <c r="F11" s="10">
        <v>855</v>
      </c>
      <c r="G11" s="10">
        <f>SUM(H11+I11)</f>
        <v>802</v>
      </c>
      <c r="H11" s="10">
        <v>770</v>
      </c>
      <c r="I11" s="10">
        <v>32</v>
      </c>
      <c r="J11" s="32">
        <f>H11/F11*100</f>
        <v>90.058479532163744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1155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1040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180.05847953216374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90.029239766081872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614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3718-438C-4E33-91AF-747205381332}">
  <dimension ref="A1:K55"/>
  <sheetViews>
    <sheetView view="pageBreakPreview" topLeftCell="A3" zoomScaleNormal="100" zoomScaleSheetLayoutView="100" workbookViewId="0">
      <selection activeCell="A11" sqref="A11:A3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61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44998</v>
      </c>
      <c r="B10" s="10" t="s">
        <v>39</v>
      </c>
      <c r="C10" s="10" t="s">
        <v>40</v>
      </c>
      <c r="D10" s="10" t="s">
        <v>29</v>
      </c>
      <c r="E10" s="10">
        <v>3</v>
      </c>
      <c r="F10" s="10">
        <v>300</v>
      </c>
      <c r="G10" s="10">
        <f>SUM(H10+I10)</f>
        <v>255</v>
      </c>
      <c r="H10" s="10">
        <v>250</v>
      </c>
      <c r="I10" s="10">
        <v>5</v>
      </c>
      <c r="J10" s="32">
        <f>H10/F10*100</f>
        <v>83.333333333333343</v>
      </c>
      <c r="K10" s="25"/>
    </row>
    <row r="11" spans="1:11" ht="21.95" customHeight="1" x14ac:dyDescent="0.25">
      <c r="A11" s="27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1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300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250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83.333333333333343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1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83.333333333333343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716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71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AB35-862F-4637-A5C5-E555151706CD}">
  <dimension ref="A1:K55"/>
  <sheetViews>
    <sheetView view="pageBreakPreview" topLeftCell="A3" zoomScaleNormal="100" zoomScaleSheetLayoutView="100" workbookViewId="0">
      <selection activeCell="A11" sqref="A11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64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28</v>
      </c>
      <c r="C10" s="10">
        <v>22500</v>
      </c>
      <c r="D10" s="10" t="s">
        <v>29</v>
      </c>
      <c r="E10" s="10">
        <v>8</v>
      </c>
      <c r="F10" s="10">
        <v>1600</v>
      </c>
      <c r="G10" s="10">
        <f>SUM(H10+I10)</f>
        <v>440</v>
      </c>
      <c r="H10" s="10">
        <v>350</v>
      </c>
      <c r="I10" s="10">
        <v>90</v>
      </c>
      <c r="J10" s="32">
        <f>H10/F10*100</f>
        <v>21.875</v>
      </c>
      <c r="K10" s="25"/>
    </row>
    <row r="11" spans="1:11" ht="21.95" customHeight="1" x14ac:dyDescent="0.25">
      <c r="A11" s="27">
        <v>45030</v>
      </c>
      <c r="B11" s="10" t="s">
        <v>97</v>
      </c>
      <c r="C11" s="10" t="s">
        <v>89</v>
      </c>
      <c r="D11" s="10" t="s">
        <v>29</v>
      </c>
      <c r="E11" s="10">
        <v>3</v>
      </c>
      <c r="F11" s="10">
        <v>150</v>
      </c>
      <c r="G11" s="10">
        <f>SUM(H11+I11)</f>
        <v>132</v>
      </c>
      <c r="H11" s="10">
        <v>130</v>
      </c>
      <c r="I11" s="10">
        <v>2</v>
      </c>
      <c r="J11" s="32">
        <f>H11/F11*100</f>
        <v>86.666666666666671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32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32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32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32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32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32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2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2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32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32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32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2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2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2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2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2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2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2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2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2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2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2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2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2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2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2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2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2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2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32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32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32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32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32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32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32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1750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480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108.54166666666667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54.270833333333336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819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819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A53-371B-4B63-BB81-B6CED884D3DD}">
  <dimension ref="A1:K55"/>
  <sheetViews>
    <sheetView view="pageBreakPreview" topLeftCell="D3" zoomScaleNormal="100" zoomScaleSheetLayoutView="100" workbookViewId="0">
      <selection activeCell="D12" sqref="D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8" t="s">
        <v>0</v>
      </c>
      <c r="K1" s="39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6"/>
      <c r="K4" s="47"/>
    </row>
    <row r="5" spans="1:11" ht="15.75" customHeight="1" x14ac:dyDescent="0.25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</row>
    <row r="6" spans="1:11" ht="6.95" customHeight="1" x14ac:dyDescent="0.25">
      <c r="A6" s="48"/>
      <c r="B6" s="45"/>
      <c r="C6" s="45"/>
      <c r="D6" s="45"/>
      <c r="E6" s="45"/>
      <c r="F6" s="45"/>
      <c r="G6" s="45"/>
      <c r="H6" s="45"/>
      <c r="I6" s="45"/>
      <c r="J6" s="46"/>
      <c r="K6" s="47"/>
    </row>
    <row r="7" spans="1:11" ht="24" customHeight="1" x14ac:dyDescent="0.25">
      <c r="A7" s="5" t="s">
        <v>2</v>
      </c>
      <c r="B7" s="6" t="s">
        <v>65</v>
      </c>
      <c r="C7" s="4"/>
      <c r="D7" s="4"/>
      <c r="E7" s="4"/>
      <c r="F7" s="6" t="s">
        <v>3</v>
      </c>
      <c r="G7" s="6" t="s">
        <v>37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">
        <v>23</v>
      </c>
      <c r="C8" s="4"/>
      <c r="D8" s="4"/>
      <c r="E8" s="4"/>
      <c r="F8" s="6" t="s">
        <v>5</v>
      </c>
      <c r="G8" s="29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45029</v>
      </c>
      <c r="B10" s="10" t="s">
        <v>28</v>
      </c>
      <c r="C10" s="10">
        <v>94500</v>
      </c>
      <c r="D10" s="10" t="s">
        <v>29</v>
      </c>
      <c r="E10" s="10">
        <v>8</v>
      </c>
      <c r="F10" s="10">
        <v>1600</v>
      </c>
      <c r="G10" s="10">
        <f>SUM(H10+I10)</f>
        <v>289</v>
      </c>
      <c r="H10" s="10">
        <v>280</v>
      </c>
      <c r="I10" s="10">
        <v>9</v>
      </c>
      <c r="J10" s="32">
        <f>H10/F10*100</f>
        <v>17.5</v>
      </c>
      <c r="K10" s="25"/>
    </row>
    <row r="11" spans="1:11" ht="21.95" customHeight="1" x14ac:dyDescent="0.25">
      <c r="A11" s="27">
        <v>45030</v>
      </c>
      <c r="B11" s="10" t="s">
        <v>97</v>
      </c>
      <c r="C11" s="10" t="s">
        <v>89</v>
      </c>
      <c r="D11" s="10" t="s">
        <v>29</v>
      </c>
      <c r="E11" s="10">
        <v>3</v>
      </c>
      <c r="F11" s="10">
        <v>150</v>
      </c>
      <c r="G11" s="10">
        <f>SUM(H11+I11)</f>
        <v>174</v>
      </c>
      <c r="H11" s="10">
        <v>150</v>
      </c>
      <c r="I11" s="10">
        <v>24</v>
      </c>
      <c r="J11" s="32">
        <f>H11/F11*100</f>
        <v>100</v>
      </c>
      <c r="K11" s="25"/>
    </row>
    <row r="12" spans="1:11" ht="21.95" customHeight="1" x14ac:dyDescent="0.25">
      <c r="A12" s="27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27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27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27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27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9" t="s">
        <v>35</v>
      </c>
      <c r="B48" s="50"/>
      <c r="C48" s="13">
        <f>COUNT(A10:A47)</f>
        <v>2</v>
      </c>
      <c r="E48" s="40" t="s">
        <v>18</v>
      </c>
      <c r="F48" s="40"/>
      <c r="G48" s="41"/>
      <c r="H48" s="41"/>
      <c r="I48" s="41"/>
      <c r="J48" s="41"/>
      <c r="K48" s="41"/>
    </row>
    <row r="49" spans="1:11" ht="21" customHeight="1" x14ac:dyDescent="0.25">
      <c r="A49" s="51" t="s">
        <v>34</v>
      </c>
      <c r="B49" s="52"/>
      <c r="C49" s="13">
        <f>SUM(F10:F47)</f>
        <v>1750</v>
      </c>
      <c r="F49" s="42"/>
      <c r="G49" s="42"/>
      <c r="H49" s="42"/>
      <c r="I49" s="4"/>
      <c r="J49" s="4"/>
      <c r="K49" s="21"/>
    </row>
    <row r="50" spans="1:11" ht="21" customHeight="1" x14ac:dyDescent="0.25">
      <c r="A50" s="51" t="s">
        <v>33</v>
      </c>
      <c r="B50" s="52"/>
      <c r="C50" s="13">
        <f>SUM(H10:H47)</f>
        <v>430</v>
      </c>
      <c r="F50" s="4"/>
      <c r="G50" s="4"/>
      <c r="H50" s="4"/>
      <c r="I50" s="4"/>
      <c r="J50" s="4"/>
      <c r="K50" s="21"/>
    </row>
    <row r="51" spans="1:11" x14ac:dyDescent="0.25">
      <c r="A51" s="53" t="s">
        <v>32</v>
      </c>
      <c r="B51" s="54"/>
      <c r="C51" s="31">
        <f>SUM(J10:J47)</f>
        <v>117.5</v>
      </c>
      <c r="F51" s="42"/>
      <c r="G51" s="42"/>
      <c r="H51" s="42"/>
      <c r="I51" s="42"/>
      <c r="J51" s="4"/>
      <c r="K51" s="43"/>
    </row>
    <row r="52" spans="1:11" x14ac:dyDescent="0.25">
      <c r="A52" s="55" t="s">
        <v>31</v>
      </c>
      <c r="B52" s="56"/>
      <c r="C52" s="13">
        <f>COUNTA(B10:B47)</f>
        <v>2</v>
      </c>
      <c r="F52" s="42"/>
      <c r="G52" s="42"/>
      <c r="H52" s="42"/>
      <c r="I52" s="42"/>
      <c r="J52" s="4"/>
      <c r="K52" s="43"/>
    </row>
    <row r="53" spans="1:11" x14ac:dyDescent="0.25">
      <c r="A53" s="55" t="s">
        <v>30</v>
      </c>
      <c r="B53" s="56"/>
      <c r="C53" s="31">
        <f>C51/C52</f>
        <v>58.75</v>
      </c>
      <c r="F53" s="42"/>
      <c r="G53" s="42"/>
      <c r="H53" s="42"/>
      <c r="I53" s="42"/>
      <c r="J53" s="4"/>
      <c r="K53" s="43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921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NEW</vt:lpstr>
      <vt:lpstr>NEW (2)</vt:lpstr>
      <vt:lpstr>NEW (3)</vt:lpstr>
      <vt:lpstr>NEW (4)</vt:lpstr>
      <vt:lpstr>NEW (5)</vt:lpstr>
      <vt:lpstr>NEW (6)</vt:lpstr>
      <vt:lpstr>NEW (7)</vt:lpstr>
      <vt:lpstr>NEW (8)</vt:lpstr>
      <vt:lpstr>NEW (9)</vt:lpstr>
      <vt:lpstr>NEW (10)</vt:lpstr>
      <vt:lpstr>NEW (11)</vt:lpstr>
      <vt:lpstr>NEW (12)</vt:lpstr>
      <vt:lpstr>NEW (13)</vt:lpstr>
      <vt:lpstr>NEW (14)</vt:lpstr>
      <vt:lpstr>NEW (15)</vt:lpstr>
      <vt:lpstr>NEW (16)</vt:lpstr>
      <vt:lpstr>NEW (17)</vt:lpstr>
      <vt:lpstr>NEW (18)</vt:lpstr>
      <vt:lpstr>NEW (19)</vt:lpstr>
      <vt:lpstr>NEW (20)</vt:lpstr>
      <vt:lpstr>NEW (21)</vt:lpstr>
      <vt:lpstr>NEW (22)</vt:lpstr>
      <vt:lpstr>NEW (23)</vt:lpstr>
      <vt:lpstr>NEW (24)</vt:lpstr>
      <vt:lpstr>NEW (25)</vt:lpstr>
      <vt:lpstr>NEW (26)</vt:lpstr>
      <vt:lpstr>NEW (27)</vt:lpstr>
      <vt:lpstr>NEW (28)</vt:lpstr>
      <vt:lpstr>NEW (29)</vt:lpstr>
      <vt:lpstr>NEW (30)</vt:lpstr>
      <vt:lpstr>NEW (31)</vt:lpstr>
      <vt:lpstr>NEW (32)</vt:lpstr>
      <vt:lpstr>NEW (33)</vt:lpstr>
      <vt:lpstr>NEW (34)</vt:lpstr>
      <vt:lpstr>NEW (35)</vt:lpstr>
      <vt:lpstr>NEW (36)</vt:lpstr>
      <vt:lpstr>NEW (37)</vt:lpstr>
      <vt:lpstr>NEW (38)</vt:lpstr>
      <vt:lpstr>NEW (39)</vt:lpstr>
      <vt:lpstr>NEW (40)</vt:lpstr>
      <vt:lpstr>NEW (41)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lastPrinted>2023-03-17T01:55:43Z</cp:lastPrinted>
  <dcterms:created xsi:type="dcterms:W3CDTF">2019-06-18T03:39:00Z</dcterms:created>
  <dcterms:modified xsi:type="dcterms:W3CDTF">2023-04-17T02:28:02Z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