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jpeg" ContentType="image/jpeg"/>
  <Default Extension="JPG" ContentType="image/.jpg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7365" activeTab="4"/>
  </bookViews>
  <sheets>
    <sheet name="TARGET SUDAH REVISI" sheetId="1" r:id="rId1"/>
    <sheet name="rev. 02" sheetId="2" r:id="rId2"/>
    <sheet name="rev. 03" sheetId="3" r:id="rId3"/>
    <sheet name="TARGET CYCLE TIME" sheetId="4" r:id="rId4"/>
    <sheet name="TARGET CYCLE TIME (2)" sheetId="10" r:id="rId5"/>
    <sheet name="mapping" sheetId="5" r:id="rId6"/>
    <sheet name="TZK" sheetId="6" state="hidden" r:id="rId7"/>
    <sheet name="mutu" sheetId="7" state="hidden" r:id="rId8"/>
    <sheet name="muda a" sheetId="8" state="hidden" r:id="rId9"/>
    <sheet name="muda b" sheetId="9" state="hidden" r:id="rId10"/>
  </sheets>
  <externalReferences>
    <externalReference r:id="rId11"/>
  </externalReferences>
  <definedNames>
    <definedName name="_xlnm._FilterDatabase" localSheetId="0" hidden="1">'TARGET SUDAH REVISI'!$H$8:$H$283</definedName>
    <definedName name="_xlnm._FilterDatabase" localSheetId="1" hidden="1">'rev. 02'!$A$7:$H$279</definedName>
    <definedName name="_xlnm._FilterDatabase" localSheetId="2" hidden="1">'rev. 03'!$A$7:$H$169</definedName>
    <definedName name="_xlnm._FilterDatabase" localSheetId="5" hidden="1">#REF!</definedName>
    <definedName name="_xlnm.Print_Area" localSheetId="1">'rev. 02'!$A$1:$H$286</definedName>
    <definedName name="_xlnm.Print_Area" localSheetId="2">'rev. 03'!$A$1:$H$177</definedName>
    <definedName name="_xlnm.Print_Area" localSheetId="3">'TARGET CYCLE TIME'!$A$3:$H$317</definedName>
    <definedName name="_xlnm.Print_Area" localSheetId="0">'TARGET SUDAH REVISI'!$A$1:I296</definedName>
    <definedName name="_xlnm.Print_Titles" localSheetId="1">'rev. 02'!$6:$7</definedName>
    <definedName name="_xlnm.Print_Titles" localSheetId="2">'rev. 03'!$6:$7</definedName>
    <definedName name="_xlnm.Print_Titles" localSheetId="0">'TARGET SUDAH REVISI'!$1:8</definedName>
    <definedName name="_xlnm.Print_Area" localSheetId="4">'TARGET CYCLE TIME (2)'!$A$3:$H$317</definedName>
  </definedNames>
  <calcPr calcId="144525"/>
</workbook>
</file>

<file path=xl/comments1.xml><?xml version="1.0" encoding="utf-8"?>
<comments xmlns="http://schemas.openxmlformats.org/spreadsheetml/2006/main">
  <authors>
    <author>BRI12</author>
    <author>BRI02</author>
  </authors>
  <commentList>
    <comment ref="F7" authorId="0">
      <text>
        <r>
          <rPr>
            <sz val="9"/>
            <rFont val="Times New Roman"/>
            <charset val="134"/>
          </rPr>
          <t>LOST TIME : 5menit/jam</t>
        </r>
      </text>
    </comment>
    <comment ref="G7" authorId="0">
      <text>
        <r>
          <rPr>
            <sz val="9"/>
            <rFont val="Times New Roman"/>
            <charset val="134"/>
          </rPr>
          <t xml:space="preserve">LOST TIME : 10 menit/jam
</t>
        </r>
      </text>
    </comment>
    <comment ref="B39" authorId="1">
      <text>
        <r>
          <rPr>
            <sz val="9"/>
            <rFont val="SimSun"/>
            <charset val="134"/>
          </rPr>
          <t>BRI02:
PERUBAHAN PART NO DARI 14093-0725</t>
        </r>
      </text>
    </comment>
    <comment ref="B40" authorId="1">
      <text>
        <r>
          <rPr>
            <sz val="9"/>
            <rFont val="SimSun"/>
            <charset val="134"/>
          </rPr>
          <t>BRI02:
PERUBAHAN PART NO DARI 14093-0726</t>
        </r>
      </text>
    </comment>
  </commentList>
</comments>
</file>

<file path=xl/comments2.xml><?xml version="1.0" encoding="utf-8"?>
<comments xmlns="http://schemas.openxmlformats.org/spreadsheetml/2006/main">
  <authors>
    <author>BRI12</author>
    <author>BRI02</author>
  </authors>
  <commentList>
    <comment ref="F7" authorId="0">
      <text>
        <r>
          <rPr>
            <sz val="9"/>
            <rFont val="Times New Roman"/>
            <charset val="134"/>
          </rPr>
          <t>LOST TIME : 3
menit/jam</t>
        </r>
      </text>
    </comment>
    <comment ref="G7" authorId="0">
      <text>
        <r>
          <rPr>
            <sz val="9"/>
            <rFont val="Times New Roman"/>
            <charset val="134"/>
          </rPr>
          <t xml:space="preserve">LOST TIME : 10 menit/jam
</t>
        </r>
      </text>
    </comment>
    <comment ref="B29" authorId="1">
      <text>
        <r>
          <rPr>
            <sz val="9"/>
            <rFont val="SimSun"/>
            <charset val="134"/>
          </rPr>
          <t>BRI02:
PERUBAHAN PART NO DARI 14093-0725</t>
        </r>
      </text>
    </comment>
    <comment ref="B30" authorId="1">
      <text>
        <r>
          <rPr>
            <sz val="9"/>
            <rFont val="SimSun"/>
            <charset val="134"/>
          </rPr>
          <t>BRI02:
PERUBAHAN PART NO DARI 14093-0726</t>
        </r>
      </text>
    </comment>
  </commentList>
</comments>
</file>

<file path=xl/sharedStrings.xml><?xml version="1.0" encoding="utf-8"?>
<sst xmlns="http://schemas.openxmlformats.org/spreadsheetml/2006/main" count="3815" uniqueCount="1105">
  <si>
    <t>TARGET FINISHING</t>
  </si>
  <si>
    <t>:</t>
  </si>
  <si>
    <t xml:space="preserve"> Tanggal : 24 september 2018</t>
  </si>
  <si>
    <t>NO</t>
  </si>
  <si>
    <t>CUST</t>
  </si>
  <si>
    <t>PART NO PRESS</t>
  </si>
  <si>
    <t>PART NO LTPP</t>
  </si>
  <si>
    <t>PART NAME</t>
  </si>
  <si>
    <t>MP</t>
  </si>
  <si>
    <t>TARGET 1 JAM</t>
  </si>
  <si>
    <t>TARGET 8 JAM</t>
  </si>
  <si>
    <t>AKTUAL PENDAPATAN</t>
  </si>
  <si>
    <t>446494700</t>
  </si>
  <si>
    <t>BULBBYNT BLUE</t>
  </si>
  <si>
    <t>6132179900</t>
  </si>
  <si>
    <t>BULB BYNT NATURAL</t>
  </si>
  <si>
    <t>6268879200</t>
  </si>
  <si>
    <t>SOCKET BULBYNT</t>
  </si>
  <si>
    <t>+7105-3159</t>
  </si>
  <si>
    <t>COVER</t>
  </si>
  <si>
    <t>000Y32-0020-B</t>
  </si>
  <si>
    <t>COVER PACKING</t>
  </si>
  <si>
    <t>0334B-052</t>
  </si>
  <si>
    <t>GROMMET</t>
  </si>
  <si>
    <t>0508-00138-90-00</t>
  </si>
  <si>
    <t>PACKING</t>
  </si>
  <si>
    <t>0519-00109 Black</t>
  </si>
  <si>
    <t>RUBBER SOCKET</t>
  </si>
  <si>
    <t>0519-00109-90-00</t>
  </si>
  <si>
    <t>0519-00290</t>
  </si>
  <si>
    <t>R. SOCKET (KS 04)</t>
  </si>
  <si>
    <t>0550-00107B</t>
  </si>
  <si>
    <t>07095-00420</t>
  </si>
  <si>
    <t>CUSHION</t>
  </si>
  <si>
    <t>0709500421</t>
  </si>
  <si>
    <t>0709500524</t>
  </si>
  <si>
    <t>0709500627</t>
  </si>
  <si>
    <t>0709500628</t>
  </si>
  <si>
    <t>0709501034</t>
  </si>
  <si>
    <t>0709501035</t>
  </si>
  <si>
    <t>0709501245</t>
  </si>
  <si>
    <t>0732982200</t>
  </si>
  <si>
    <t>CVR SKT WR/204</t>
  </si>
  <si>
    <t>0803711425</t>
  </si>
  <si>
    <t>08F13-S04-0000-15</t>
  </si>
  <si>
    <t>GROMET</t>
  </si>
  <si>
    <t>11065-0313A</t>
  </si>
  <si>
    <t>CAP</t>
  </si>
  <si>
    <t>11065-0361</t>
  </si>
  <si>
    <t>11065-0761</t>
  </si>
  <si>
    <t>1225-1-03801</t>
  </si>
  <si>
    <t>BOOT</t>
  </si>
  <si>
    <t>1225-1-03802</t>
  </si>
  <si>
    <t>BOOT-2</t>
  </si>
  <si>
    <t>13001-07504</t>
  </si>
  <si>
    <t>13001-07505</t>
  </si>
  <si>
    <t>13157-004Z</t>
  </si>
  <si>
    <t>BUSH</t>
  </si>
  <si>
    <t>134-62-61550</t>
  </si>
  <si>
    <t>14093-0057A</t>
  </si>
  <si>
    <t>14093-0724</t>
  </si>
  <si>
    <t>14093-0724A</t>
  </si>
  <si>
    <t>14093-0725</t>
  </si>
  <si>
    <t>14093-0726</t>
  </si>
  <si>
    <t>14093-0726A</t>
  </si>
  <si>
    <t>14093-0727</t>
  </si>
  <si>
    <t>14093-0727A</t>
  </si>
  <si>
    <t>16058-2019</t>
  </si>
  <si>
    <t>HIP CONNECTOR</t>
  </si>
  <si>
    <t>17A-04-12550</t>
  </si>
  <si>
    <t>182112M001A</t>
  </si>
  <si>
    <t>Cap Rubber Honda NF-11</t>
  </si>
  <si>
    <t>1955442550</t>
  </si>
  <si>
    <t>RUBBER</t>
  </si>
  <si>
    <t>195-54-42550</t>
  </si>
  <si>
    <t>195Z112970</t>
  </si>
  <si>
    <t>1980653540</t>
  </si>
  <si>
    <t>1980653550</t>
  </si>
  <si>
    <t>1980653560</t>
  </si>
  <si>
    <t>198-06-53610</t>
  </si>
  <si>
    <t>1980653630</t>
  </si>
  <si>
    <t>1DY-H2599-00-BK</t>
  </si>
  <si>
    <t>COVER BLACK</t>
  </si>
  <si>
    <t>1PA-H2155-00-1</t>
  </si>
  <si>
    <t>BAND RUBBER</t>
  </si>
  <si>
    <t>1WD-H1916-00-1</t>
  </si>
  <si>
    <t>COVER TERMINAL</t>
  </si>
  <si>
    <t>1WD-H2532-00</t>
  </si>
  <si>
    <t>1WD-H2599-00-0</t>
  </si>
  <si>
    <t>COVER CONECTOR</t>
  </si>
  <si>
    <t>203-62-58310</t>
  </si>
  <si>
    <t>203-62-58320</t>
  </si>
  <si>
    <t>2036258810</t>
  </si>
  <si>
    <t>203-62-61790</t>
  </si>
  <si>
    <t>203-70-44470</t>
  </si>
  <si>
    <t>ORING</t>
  </si>
  <si>
    <t>205-70-7300</t>
  </si>
  <si>
    <t>O-RING MATEL</t>
  </si>
  <si>
    <t>2057073280</t>
  </si>
  <si>
    <t>207-50-82491</t>
  </si>
  <si>
    <t>SHEET</t>
  </si>
  <si>
    <t>2075382482</t>
  </si>
  <si>
    <t>BRACKET</t>
  </si>
  <si>
    <t>2077033181</t>
  </si>
  <si>
    <t>2090342710</t>
  </si>
  <si>
    <t>2097053150</t>
  </si>
  <si>
    <t>ROD</t>
  </si>
  <si>
    <t>209-70-53150</t>
  </si>
  <si>
    <t>2097071370</t>
  </si>
  <si>
    <t>20Y5485230</t>
  </si>
  <si>
    <t>SEAL</t>
  </si>
  <si>
    <t>21018-17601</t>
  </si>
  <si>
    <t>S PLUG</t>
  </si>
  <si>
    <t>21028-17601</t>
  </si>
  <si>
    <t>SOCKET BODY</t>
  </si>
  <si>
    <t>21K6235270</t>
  </si>
  <si>
    <t>21T5435322</t>
  </si>
  <si>
    <t>21T5435722</t>
  </si>
  <si>
    <t>21T6439540</t>
  </si>
  <si>
    <t>22009-8L001</t>
  </si>
  <si>
    <t>22018-18690</t>
  </si>
  <si>
    <t>BUSHING</t>
  </si>
  <si>
    <t>22B5411150</t>
  </si>
  <si>
    <t>2445Z1538</t>
  </si>
  <si>
    <t>2850112411</t>
  </si>
  <si>
    <t>285-01-12411</t>
  </si>
  <si>
    <t>2PK-H1662-00</t>
  </si>
  <si>
    <t>COVER CONNECTOR</t>
  </si>
  <si>
    <t>31861-10D00</t>
  </si>
  <si>
    <t>CAP STARTER RELAY</t>
  </si>
  <si>
    <t>31861-13HA0</t>
  </si>
  <si>
    <t>CAP STARTER MOTOR</t>
  </si>
  <si>
    <t>31861-48B10</t>
  </si>
  <si>
    <t>31B-H2598-00</t>
  </si>
  <si>
    <t>32106-KE1-6000</t>
  </si>
  <si>
    <t>32107-KGH-9000</t>
  </si>
  <si>
    <t>COVER COUPLER</t>
  </si>
  <si>
    <t>32107-MJR-6700</t>
  </si>
  <si>
    <t>32108-K15G-9200</t>
  </si>
  <si>
    <t>32108-K81-N001-H1</t>
  </si>
  <si>
    <t>32108-K84A-9001-H1</t>
  </si>
  <si>
    <t>32108-k93A-N001-H1</t>
  </si>
  <si>
    <t>COVER old</t>
  </si>
  <si>
    <t>32108-K93-N000-H1</t>
  </si>
  <si>
    <t>32108-KBA-9000</t>
  </si>
  <si>
    <t>32108-KET-9100</t>
  </si>
  <si>
    <t>32108-KPH-7000</t>
  </si>
  <si>
    <t>32108-KPH-9000</t>
  </si>
  <si>
    <t>32108-KVK-9000</t>
  </si>
  <si>
    <t>32108-KWA-8300</t>
  </si>
  <si>
    <t>32108-MFY-0000</t>
  </si>
  <si>
    <t>32109-K15-9000</t>
  </si>
  <si>
    <t>32109-K56F-N100</t>
  </si>
  <si>
    <t>32113-K15G-9201</t>
  </si>
  <si>
    <t>32113-K18-9000</t>
  </si>
  <si>
    <t>C. INJECTOR CONECTOR</t>
  </si>
  <si>
    <t>32113-K56A-N000</t>
  </si>
  <si>
    <t>32113-K56A-N100</t>
  </si>
  <si>
    <t>32113-K56-N000</t>
  </si>
  <si>
    <t>32118-KEV-8800</t>
  </si>
  <si>
    <t>PROTECTOR</t>
  </si>
  <si>
    <t>32195-KTW-9000</t>
  </si>
  <si>
    <t>32411-253-000</t>
  </si>
  <si>
    <t>3344-2238</t>
  </si>
  <si>
    <t>33624-13H00-1</t>
  </si>
  <si>
    <t>CAP BATTERY PLUS</t>
  </si>
  <si>
    <t>33624-20H00</t>
  </si>
  <si>
    <t>33624-31010</t>
  </si>
  <si>
    <t>36618-49K00</t>
  </si>
  <si>
    <t>36618-49K10</t>
  </si>
  <si>
    <t>3CI-H2119-00-0</t>
  </si>
  <si>
    <t>COVER LEAD WIRE</t>
  </si>
  <si>
    <t>3KA-H2155-00</t>
  </si>
  <si>
    <t>401 053 99</t>
  </si>
  <si>
    <t>LAMP HOLDER</t>
  </si>
  <si>
    <t>4185413151</t>
  </si>
  <si>
    <t>4185413161</t>
  </si>
  <si>
    <t>418-54-13161</t>
  </si>
  <si>
    <t>43064-007Z</t>
  </si>
  <si>
    <t>CLAMP</t>
  </si>
  <si>
    <t>4464949700</t>
  </si>
  <si>
    <t>SOCKET BULBYNT (BLUE)</t>
  </si>
  <si>
    <t>4772333700</t>
  </si>
  <si>
    <t>4772333700(fi)</t>
  </si>
  <si>
    <t>S. BULBYNT (INJECTION)</t>
  </si>
  <si>
    <t>49006-1067Z</t>
  </si>
  <si>
    <t>49006-1310</t>
  </si>
  <si>
    <t>49016-0057</t>
  </si>
  <si>
    <t>COVER SEAL</t>
  </si>
  <si>
    <t>49016-0631</t>
  </si>
  <si>
    <t>49016-1195A</t>
  </si>
  <si>
    <t>50547-763-00</t>
  </si>
  <si>
    <t>518207700</t>
  </si>
  <si>
    <t>COVER LAMP</t>
  </si>
  <si>
    <t>519-0107-90-00</t>
  </si>
  <si>
    <t>53004-0011</t>
  </si>
  <si>
    <t>MAT</t>
  </si>
  <si>
    <t>53384-BZ020</t>
  </si>
  <si>
    <t>CUSHION HOOD</t>
  </si>
  <si>
    <t>5596745800</t>
  </si>
  <si>
    <t>GASKET 2 LENS</t>
  </si>
  <si>
    <t>7063871100</t>
  </si>
  <si>
    <t>COVER KVLP</t>
  </si>
  <si>
    <t>7210-0142</t>
  </si>
  <si>
    <t>SLEEVE</t>
  </si>
  <si>
    <t>7210-0163</t>
  </si>
  <si>
    <t>7210-4215</t>
  </si>
  <si>
    <t>85373-BZ010</t>
  </si>
  <si>
    <t>GROMMET WASHER</t>
  </si>
  <si>
    <t>92066-1348Z</t>
  </si>
  <si>
    <t>PLUG</t>
  </si>
  <si>
    <t>92071-0055</t>
  </si>
  <si>
    <t>92071-024</t>
  </si>
  <si>
    <t>92071-0707A</t>
  </si>
  <si>
    <t>92072-0056</t>
  </si>
  <si>
    <t>BAND</t>
  </si>
  <si>
    <t>92075-1690Z</t>
  </si>
  <si>
    <t>DAMPER</t>
  </si>
  <si>
    <t>92075-209Z</t>
  </si>
  <si>
    <t>92160-1115Z</t>
  </si>
  <si>
    <t>92160-1422Z</t>
  </si>
  <si>
    <t>92161-0220</t>
  </si>
  <si>
    <t>92161-0370</t>
  </si>
  <si>
    <t>92161-0371</t>
  </si>
  <si>
    <t>92161-0477</t>
  </si>
  <si>
    <t>92161-0520Z</t>
  </si>
  <si>
    <t>92161-0521Z</t>
  </si>
  <si>
    <t>92161-0522Z</t>
  </si>
  <si>
    <t>92161-1576</t>
  </si>
  <si>
    <t>DAMPER HOLDER</t>
  </si>
  <si>
    <t>92161-1648</t>
  </si>
  <si>
    <t>92161-1975</t>
  </si>
  <si>
    <t>92161-2117</t>
  </si>
  <si>
    <t>92071-2117</t>
  </si>
  <si>
    <t>99224-25003</t>
  </si>
  <si>
    <t>RING GASKET</t>
  </si>
  <si>
    <t>99241-50207</t>
  </si>
  <si>
    <t>BULBYNT SEPATU KOITO</t>
  </si>
  <si>
    <t>99301-39001</t>
  </si>
  <si>
    <t>99301-39006</t>
  </si>
  <si>
    <t>99301-39009</t>
  </si>
  <si>
    <t>Grommet</t>
  </si>
  <si>
    <t>99302-33004</t>
  </si>
  <si>
    <t>A0101-90215</t>
  </si>
  <si>
    <t>ADP-9(INL) 1</t>
  </si>
  <si>
    <t xml:space="preserve"> HOLDER</t>
  </si>
  <si>
    <t>ADP-9(INL) 2</t>
  </si>
  <si>
    <t>ADP-9(INL)</t>
  </si>
  <si>
    <t>ASK 001(3X3)</t>
  </si>
  <si>
    <t>HOLO</t>
  </si>
  <si>
    <t>ASK 003(4X4)</t>
  </si>
  <si>
    <t>HOLO KOTAK</t>
  </si>
  <si>
    <t>ASK OO2</t>
  </si>
  <si>
    <t>KARET HOLO</t>
  </si>
  <si>
    <t>BEI KMI 005</t>
  </si>
  <si>
    <t>BR001</t>
  </si>
  <si>
    <t>BUSSING</t>
  </si>
  <si>
    <t>BR002</t>
  </si>
  <si>
    <t>BR-004</t>
  </si>
  <si>
    <t>PLUG COVER</t>
  </si>
  <si>
    <t>BRI-01-C-0001</t>
  </si>
  <si>
    <t>BRI-14-C-0001</t>
  </si>
  <si>
    <t>RUBBER LARGE</t>
  </si>
  <si>
    <t>BRI-14-C-0002</t>
  </si>
  <si>
    <t>RUBBER SMALL</t>
  </si>
  <si>
    <t>BRI-25-G-001</t>
  </si>
  <si>
    <t>GROMMET AVANZA</t>
  </si>
  <si>
    <t>BRI-25-G-002</t>
  </si>
  <si>
    <t>GROMMET RUSH</t>
  </si>
  <si>
    <t>BRI-HCD2-0003</t>
  </si>
  <si>
    <t>C. CABLE CAMERA</t>
  </si>
  <si>
    <t>BRI-HCD2-0003-1</t>
  </si>
  <si>
    <t>COVER CAMERA</t>
  </si>
  <si>
    <t>C1810</t>
  </si>
  <si>
    <t>HOLDER</t>
  </si>
  <si>
    <t>C1822</t>
  </si>
  <si>
    <t>C1833</t>
  </si>
  <si>
    <t>C1836</t>
  </si>
  <si>
    <t>C1849</t>
  </si>
  <si>
    <t xml:space="preserve">HOLDER </t>
  </si>
  <si>
    <t>C50</t>
  </si>
  <si>
    <t>C. CONNECTOR 4.3 (EPDM)</t>
  </si>
  <si>
    <t>C. HANDLE CHECKER FIXTURE</t>
  </si>
  <si>
    <t>D20-1-S7</t>
  </si>
  <si>
    <t>FST7450 A51 0010</t>
  </si>
  <si>
    <t>SEAT BODY</t>
  </si>
  <si>
    <t>FSTZ200 A51</t>
  </si>
  <si>
    <t>SEAT</t>
  </si>
  <si>
    <t>FW-C-6F</t>
  </si>
  <si>
    <t>HOLO (30 mm)</t>
  </si>
  <si>
    <t>HOLO (40 mm)</t>
  </si>
  <si>
    <t>KARET PIPA 1,5"</t>
  </si>
  <si>
    <t>HOLO ( ask 001)</t>
  </si>
  <si>
    <t>KI010055</t>
  </si>
  <si>
    <t>SPRING MOUNTING .R</t>
  </si>
  <si>
    <t>KS24-701</t>
  </si>
  <si>
    <t>LB74206T7</t>
  </si>
  <si>
    <t>O-RING CHELSEA</t>
  </si>
  <si>
    <t>O-RING</t>
  </si>
  <si>
    <t>S0870-JF360</t>
  </si>
  <si>
    <t>RUBBER SPRING</t>
  </si>
  <si>
    <t>SEAL 25mm</t>
  </si>
  <si>
    <t>SEAL WHITE</t>
  </si>
  <si>
    <t>SEAL 25mm(Natural)</t>
  </si>
  <si>
    <t>SEAL NATURAL</t>
  </si>
  <si>
    <t>SEAL 55mm</t>
  </si>
  <si>
    <t>SEAL 55mm(Natural)</t>
  </si>
  <si>
    <t>SN900-01222E</t>
  </si>
  <si>
    <t>SN900-02422A</t>
  </si>
  <si>
    <t>SOCKET BODY A "A"</t>
  </si>
  <si>
    <t>SOCKET BODY A  "B&amp;C"</t>
  </si>
  <si>
    <t>SN900-09022A</t>
  </si>
  <si>
    <t>SOCKET HOLDER</t>
  </si>
  <si>
    <t>SN904-10250C</t>
  </si>
  <si>
    <t>SEAL GASKET</t>
  </si>
  <si>
    <t>SN904-10340C</t>
  </si>
  <si>
    <t>SN904-11260A</t>
  </si>
  <si>
    <t>SN904-20600C</t>
  </si>
  <si>
    <t>SN907-16700A</t>
  </si>
  <si>
    <t>SN907-22400A</t>
  </si>
  <si>
    <t>VMBODY-TA0100M-FG</t>
  </si>
  <si>
    <t>X9383-4003</t>
  </si>
  <si>
    <t>Y9963-1001</t>
  </si>
  <si>
    <t>Y9963-2089</t>
  </si>
  <si>
    <t>SEAL RING</t>
  </si>
  <si>
    <t>YC-A010</t>
  </si>
  <si>
    <t>KNOB</t>
  </si>
  <si>
    <t>YC-A015</t>
  </si>
  <si>
    <t>YC-A020</t>
  </si>
  <si>
    <t>YC-A025</t>
  </si>
  <si>
    <t>Z1ID-014A</t>
  </si>
  <si>
    <t>ZAB004-70IX</t>
  </si>
  <si>
    <t>ZSS002-701</t>
  </si>
  <si>
    <t>31126-36070</t>
  </si>
  <si>
    <t>83301-TLAA-T010-28</t>
  </si>
  <si>
    <t>LVH-10029-0-150</t>
  </si>
  <si>
    <t>DA/BD SHEET</t>
  </si>
  <si>
    <t>92071-0782A</t>
  </si>
  <si>
    <t>D3G0510-001-01</t>
  </si>
  <si>
    <t>8825633600</t>
  </si>
  <si>
    <t>WIR-SL-CLP/261</t>
  </si>
  <si>
    <t>1626340000</t>
  </si>
  <si>
    <t>WIR-SL-CLP/266</t>
  </si>
  <si>
    <t>32103-K59J-A700-H1</t>
  </si>
  <si>
    <t>32103-K59-A700-H1</t>
  </si>
  <si>
    <t>32108-K59J-A700-H1</t>
  </si>
  <si>
    <t>32108-K59-A700-H1</t>
  </si>
  <si>
    <t>COVER W/R LED</t>
  </si>
  <si>
    <t>38306-K59J-A700-H1</t>
  </si>
  <si>
    <t>38306-K59-A700-H1</t>
  </si>
  <si>
    <t>SUSPENSION J/C</t>
  </si>
  <si>
    <t>+EMS PAD 60</t>
  </si>
  <si>
    <t>BUTYL</t>
  </si>
  <si>
    <t>14093-0754</t>
  </si>
  <si>
    <t>ABBD</t>
  </si>
  <si>
    <t>BRI-05-BS-001</t>
  </si>
  <si>
    <t>BULB SOCKET</t>
  </si>
  <si>
    <t>BRI-24-S-001</t>
  </si>
  <si>
    <t>SILICONE SEAL</t>
  </si>
  <si>
    <t>BRI-24-S-002</t>
  </si>
  <si>
    <t>BRI-24-S-003</t>
  </si>
  <si>
    <t>BRI-24-S-004</t>
  </si>
  <si>
    <t>HAMMER RUBBER</t>
  </si>
  <si>
    <t>HAMMER</t>
  </si>
  <si>
    <t>T-SP0400130D8</t>
  </si>
  <si>
    <t>SPRING D40 L130 8 MM</t>
  </si>
  <si>
    <t>14093-0755</t>
  </si>
  <si>
    <t>ZHG006-701</t>
  </si>
  <si>
    <t>5198205300</t>
  </si>
  <si>
    <t>W2193M/GASKET2 LENS</t>
  </si>
  <si>
    <t>92161-2111</t>
  </si>
  <si>
    <t>FW+C-6F</t>
  </si>
  <si>
    <t>RUBBER SEAL CONNECTOR</t>
  </si>
  <si>
    <t>RUBBER PACKING BOOT</t>
  </si>
  <si>
    <t>SEAL CAP RUBBER</t>
  </si>
  <si>
    <t>VXCMSO-A01700R-KR</t>
  </si>
  <si>
    <t>COMPOUND</t>
  </si>
  <si>
    <t>VMFUNC-TA0140M-FG</t>
  </si>
  <si>
    <t>BOOT CLUTCH RELEASE FORK</t>
  </si>
  <si>
    <t>14093-0725A</t>
  </si>
  <si>
    <t>BRI-01-RH-002</t>
  </si>
  <si>
    <t>RUBBER HUMMER</t>
  </si>
  <si>
    <t>COVER CONNECTOR 4.3 (EPDM)</t>
  </si>
  <si>
    <t>COVER HANDLE CHECKER FIXTURE</t>
  </si>
  <si>
    <t>T-SP0330080D5</t>
  </si>
  <si>
    <t>SPRING D33 L80</t>
  </si>
  <si>
    <t>VMBODY-NA0890M-FG</t>
  </si>
  <si>
    <t>GROMMET CLUTCH RESER VOIR</t>
  </si>
  <si>
    <t>11017-14808</t>
  </si>
  <si>
    <t>KEN RUBBER HIP CONNECTOR</t>
  </si>
  <si>
    <t>+EMSIII-60</t>
  </si>
  <si>
    <t>+7034-1279</t>
  </si>
  <si>
    <t>+EMSIII-90</t>
  </si>
  <si>
    <t>12053-0267</t>
  </si>
  <si>
    <t>GUIDE-CHAIN</t>
  </si>
  <si>
    <t>2075382491-02</t>
  </si>
  <si>
    <t>33624-09J00</t>
  </si>
  <si>
    <t>38771-K15-6000-H1</t>
  </si>
  <si>
    <t>SUSP ENG CONTROL UNIT</t>
  </si>
  <si>
    <t xml:space="preserve">NOTE : </t>
  </si>
  <si>
    <t>Disetujui</t>
  </si>
  <si>
    <t>Diperiksa</t>
  </si>
  <si>
    <t>Dibuat</t>
  </si>
  <si>
    <t>TARGET FINISHING DAN CHECKER 2020</t>
  </si>
  <si>
    <t>PART NO</t>
  </si>
  <si>
    <t>CUSTOMER</t>
  </si>
  <si>
    <t>MATERIAL</t>
  </si>
  <si>
    <t>Finishing/jam</t>
  </si>
  <si>
    <t>Checker</t>
  </si>
  <si>
    <t>Keterangan</t>
  </si>
  <si>
    <t>EWI</t>
  </si>
  <si>
    <t>SI HS 50 BLUE</t>
  </si>
  <si>
    <t>BEI</t>
  </si>
  <si>
    <t>Sortir</t>
  </si>
  <si>
    <t>ICHI</t>
  </si>
  <si>
    <t>BPI</t>
  </si>
  <si>
    <t>RUBBER SOCKET (KS 04)</t>
  </si>
  <si>
    <t>KMSI</t>
  </si>
  <si>
    <t>KOM</t>
  </si>
  <si>
    <t>AI</t>
  </si>
  <si>
    <t>KMI</t>
  </si>
  <si>
    <t xml:space="preserve">1225-1-03801 </t>
  </si>
  <si>
    <t>MAR</t>
  </si>
  <si>
    <t>EPDM HS 80 MAR</t>
  </si>
  <si>
    <t>EPDM 60 BL SDI</t>
  </si>
  <si>
    <t>NR Hs 55 BL</t>
  </si>
  <si>
    <t xml:space="preserve"> </t>
  </si>
  <si>
    <t>SILICONE HS 60 BL (EWI)</t>
  </si>
  <si>
    <t>CR HS 60 BL</t>
  </si>
  <si>
    <t>EPDM HS 50 RED</t>
  </si>
  <si>
    <t>CR HS70 BL (3)</t>
  </si>
  <si>
    <t>A I 5010 BL</t>
  </si>
  <si>
    <t>CR -12 D</t>
  </si>
  <si>
    <t>CR HS 70 BL</t>
  </si>
  <si>
    <t>SI HS 60 GR</t>
  </si>
  <si>
    <t>EPDM HS 40 ( EPT 470)</t>
  </si>
  <si>
    <t>NBR HS 60 BL</t>
  </si>
  <si>
    <t>NBR HS 50 BL</t>
  </si>
  <si>
    <t>EPDM HS 50 BL (KWSK)</t>
  </si>
  <si>
    <t xml:space="preserve">32108-K93-N000-H1 </t>
  </si>
  <si>
    <t>AI 5010 BL</t>
  </si>
  <si>
    <t>32109-K56-N100</t>
  </si>
  <si>
    <t>COVER INJECTOR COUPLER</t>
  </si>
  <si>
    <t>CR HS 50 BL (AHM)</t>
  </si>
  <si>
    <t>EPDM 70 BL (MAT)</t>
  </si>
  <si>
    <t>SILICONE HS 70 DG</t>
  </si>
  <si>
    <t>2500 (SORTIR)</t>
  </si>
  <si>
    <t>EPDM HS 45 BL</t>
  </si>
  <si>
    <t>VELASTO</t>
  </si>
  <si>
    <t>EPDM HS 40 BL</t>
  </si>
  <si>
    <t>SDI</t>
  </si>
  <si>
    <t>BEE</t>
  </si>
  <si>
    <t>PN</t>
  </si>
  <si>
    <t>NAGOYA</t>
  </si>
  <si>
    <t>SILICONE HS 30 NAT</t>
  </si>
  <si>
    <t>CP</t>
  </si>
  <si>
    <t>SPRING MOUNTING RUBBER</t>
  </si>
  <si>
    <t>KIMI</t>
  </si>
  <si>
    <t>NR HS 70 BL</t>
  </si>
  <si>
    <t>SI HS 70 N</t>
  </si>
  <si>
    <t>HMSI</t>
  </si>
  <si>
    <t>ARL</t>
  </si>
  <si>
    <t>EPDM HS 60 GR</t>
  </si>
  <si>
    <t>BODY A (KODE C)</t>
  </si>
  <si>
    <t>5500 (SAMPLING)</t>
  </si>
  <si>
    <t>BODY A (KODE B)</t>
  </si>
  <si>
    <t>STEP</t>
  </si>
  <si>
    <t>HI</t>
  </si>
  <si>
    <t>WATER PROOF COVER</t>
  </si>
  <si>
    <t>EPDM 70 BL MAR</t>
  </si>
  <si>
    <t>DA/BD Sheet</t>
  </si>
  <si>
    <t>LAVIDA</t>
  </si>
  <si>
    <t>EPDM HS 40 BL (EPT 4071)</t>
  </si>
  <si>
    <t>COVER W/R LED (deflasing)</t>
  </si>
  <si>
    <t>EPDM 6310</t>
  </si>
  <si>
    <t>Deflasing</t>
  </si>
  <si>
    <t xml:space="preserve"> -</t>
  </si>
  <si>
    <t>INSULATOR</t>
  </si>
  <si>
    <t>MATTEL</t>
  </si>
  <si>
    <t>92161-2117A</t>
  </si>
  <si>
    <t>TTTE</t>
  </si>
  <si>
    <t>SILICONE HS 30 BL</t>
  </si>
  <si>
    <t xml:space="preserve">BEI </t>
  </si>
  <si>
    <t xml:space="preserve">DAMPER  </t>
  </si>
  <si>
    <t>ISE</t>
  </si>
  <si>
    <t>+7034-1280</t>
  </si>
  <si>
    <t>YA000643397</t>
  </si>
  <si>
    <t>BUSHING RUBBER</t>
  </si>
  <si>
    <t>EPDM HS 70 BL</t>
  </si>
  <si>
    <t>EFATA</t>
  </si>
  <si>
    <t>GUIDE CHAIN</t>
  </si>
  <si>
    <t>NBR PVC Hs 80 BL</t>
  </si>
  <si>
    <t>92161-2216</t>
  </si>
  <si>
    <t>EPDM HS 80 BL</t>
  </si>
  <si>
    <t>BEI-CVR-020</t>
  </si>
  <si>
    <t>32115-K44-J000-H1</t>
  </si>
  <si>
    <t>B5D-H2599-00</t>
  </si>
  <si>
    <t>ZP4034</t>
  </si>
  <si>
    <t>AJI</t>
  </si>
  <si>
    <t>32108-K1AA-N200-H1</t>
  </si>
  <si>
    <t>32108-K0WA-N000</t>
  </si>
  <si>
    <t>39156-2564</t>
  </si>
  <si>
    <t>PAD</t>
  </si>
  <si>
    <t>BRI-01-P-002</t>
  </si>
  <si>
    <t>BRI-CBD-001</t>
  </si>
  <si>
    <t>+000044461</t>
  </si>
  <si>
    <t>Cover</t>
  </si>
  <si>
    <t>SORTIR</t>
  </si>
  <si>
    <t>VMBODY-NA1550M-FG</t>
  </si>
  <si>
    <t>SEAT RR COIL SPRING UPPER</t>
  </si>
  <si>
    <t>VIN</t>
  </si>
  <si>
    <t>VMVRIP-NA1720M-FG</t>
  </si>
  <si>
    <t>A 1632</t>
  </si>
  <si>
    <t>VMBODY-NA1260M-FG</t>
  </si>
  <si>
    <t>BUSH TANK LOWER</t>
  </si>
  <si>
    <t>EPDM HS 1645</t>
  </si>
  <si>
    <t>32103-K0F-T010-Y1</t>
  </si>
  <si>
    <t>G01330</t>
  </si>
  <si>
    <t>LOW COVER REAR STOP</t>
  </si>
  <si>
    <t>ITEC</t>
  </si>
  <si>
    <t>G04447</t>
  </si>
  <si>
    <t>RUBBER COVER</t>
  </si>
  <si>
    <t>G04235</t>
  </si>
  <si>
    <t>GROMMET PULSER</t>
  </si>
  <si>
    <t>ACM HS 60</t>
  </si>
  <si>
    <t>G04701</t>
  </si>
  <si>
    <t>G04129-02</t>
  </si>
  <si>
    <t>CAP RUBBER</t>
  </si>
  <si>
    <t>G04395</t>
  </si>
  <si>
    <t>CAP CORD WATER PROOF</t>
  </si>
  <si>
    <t>G00679-01</t>
  </si>
  <si>
    <t>COVER REAR STOP</t>
  </si>
  <si>
    <t>VMBODY-TA1260M-FG</t>
  </si>
  <si>
    <t>SEAL, FR FENDER APRON UPR 53735-KK010</t>
  </si>
  <si>
    <t>E 1707 B</t>
  </si>
  <si>
    <t>VMBODY-TA1290M-FG</t>
  </si>
  <si>
    <t>SEAL, FENDER APRON MUDGRUARD 53885-KK010</t>
  </si>
  <si>
    <t>32107-KZR-6010Y1</t>
  </si>
  <si>
    <t>DEM</t>
  </si>
  <si>
    <t>36618-49KA0</t>
  </si>
  <si>
    <t>BOOT METER COUPLER</t>
  </si>
  <si>
    <t>BA 510 BL</t>
  </si>
  <si>
    <t>SKT-BLB-BYNT/W2.-95D/202</t>
  </si>
  <si>
    <t>EPDM 70 DG</t>
  </si>
  <si>
    <t>32108-K84A-9000-H1</t>
  </si>
  <si>
    <t>Purwakarta, 18 November 2020</t>
  </si>
  <si>
    <t>TARGET FINISHING DAN CHECKER 2022</t>
  </si>
  <si>
    <t>INTERNAL</t>
  </si>
  <si>
    <t>finishing in press</t>
  </si>
  <si>
    <t>1000(SORTIR)</t>
  </si>
  <si>
    <t>PROSES DENGAN POKAYOKE</t>
  </si>
  <si>
    <t>cek+marking</t>
  </si>
  <si>
    <t>VPLT8F-17A381-AC</t>
  </si>
  <si>
    <t>KNOB-L</t>
  </si>
  <si>
    <t>AVI</t>
  </si>
  <si>
    <t>VPLT8F-17A381-BC</t>
  </si>
  <si>
    <t>KNOB-R</t>
  </si>
  <si>
    <t>38771-K-58-TC00</t>
  </si>
  <si>
    <t>SUSPENG CONTROL UNIT</t>
  </si>
  <si>
    <t>PTI</t>
  </si>
  <si>
    <t>NA1940</t>
  </si>
  <si>
    <t>GROMET STERING</t>
  </si>
  <si>
    <t>Purwakarta, 23 Maret 2022</t>
  </si>
  <si>
    <t>TARGET FINISHING 2023</t>
  </si>
  <si>
    <t>DETIK</t>
  </si>
  <si>
    <t>KETERANGAN</t>
  </si>
  <si>
    <r>
      <rPr>
        <sz val="11"/>
        <color rgb="FF000000"/>
        <rFont val="Calibri"/>
        <charset val="134"/>
      </rPr>
      <t>BULBBYNT BLUE</t>
    </r>
  </si>
  <si>
    <r>
      <rPr>
        <sz val="11"/>
        <color rgb="FF000000"/>
        <rFont val="Calibri"/>
        <charset val="134"/>
      </rPr>
      <t>BULB BYNT NATURAL</t>
    </r>
  </si>
  <si>
    <r>
      <rPr>
        <sz val="11"/>
        <color rgb="FF000000"/>
        <rFont val="Calibri"/>
        <charset val="134"/>
      </rPr>
      <t>SOCKET BULBYNTblack</t>
    </r>
  </si>
  <si>
    <r>
      <rPr>
        <sz val="11"/>
        <color rgb="FF000000"/>
        <rFont val="Calibri"/>
        <charset val="134"/>
      </rPr>
      <t>+7105-3159</t>
    </r>
  </si>
  <si>
    <r>
      <rPr>
        <sz val="11"/>
        <color rgb="FF000000"/>
        <rFont val="Calibri"/>
        <charset val="134"/>
      </rPr>
      <t>COVER</t>
    </r>
  </si>
  <si>
    <r>
      <rPr>
        <sz val="11"/>
        <color rgb="FF000000"/>
        <rFont val="Calibri"/>
        <charset val="134"/>
      </rPr>
      <t>000Y32-0020-B</t>
    </r>
  </si>
  <si>
    <r>
      <rPr>
        <sz val="11"/>
        <color rgb="FF000000"/>
        <rFont val="Calibri"/>
        <charset val="134"/>
      </rPr>
      <t>COVER PACKING</t>
    </r>
  </si>
  <si>
    <r>
      <rPr>
        <sz val="11"/>
        <color rgb="FF000000"/>
        <rFont val="Calibri"/>
        <charset val="134"/>
      </rPr>
      <t>0334B-052</t>
    </r>
  </si>
  <si>
    <r>
      <rPr>
        <sz val="11"/>
        <color rgb="FF000000"/>
        <rFont val="Calibri"/>
        <charset val="134"/>
      </rPr>
      <t>GROMMET</t>
    </r>
  </si>
  <si>
    <t>07095-0420</t>
  </si>
  <si>
    <t>CUSHION ( D )</t>
  </si>
  <si>
    <t>70950-0421</t>
  </si>
  <si>
    <t>70950-0524</t>
  </si>
  <si>
    <r>
      <rPr>
        <sz val="11"/>
        <color rgb="FF000000"/>
        <rFont val="Calibri"/>
        <charset val="134"/>
      </rPr>
      <t>CUSHION</t>
    </r>
  </si>
  <si>
    <t>70950-0627</t>
  </si>
  <si>
    <r>
      <rPr>
        <sz val="11"/>
        <color rgb="FF000000"/>
        <rFont val="Calibri"/>
        <charset val="134"/>
      </rPr>
      <t>CVR SKT WR/204</t>
    </r>
  </si>
  <si>
    <r>
      <rPr>
        <sz val="11"/>
        <color rgb="FF000000"/>
        <rFont val="Calibri"/>
        <charset val="134"/>
      </rPr>
      <t>11065-0361</t>
    </r>
  </si>
  <si>
    <r>
      <rPr>
        <sz val="11"/>
        <color rgb="FF000000"/>
        <rFont val="Calibri"/>
        <charset val="134"/>
      </rPr>
      <t>CAP</t>
    </r>
  </si>
  <si>
    <r>
      <rPr>
        <sz val="11"/>
        <color rgb="FF92D04F"/>
        <rFont val="Calibri"/>
        <charset val="134"/>
      </rPr>
      <t>1225-1-03802</t>
    </r>
  </si>
  <si>
    <r>
      <rPr>
        <sz val="11"/>
        <color rgb="FF92D04F"/>
        <rFont val="Calibri"/>
        <charset val="134"/>
      </rPr>
      <t>BOOT-2</t>
    </r>
  </si>
  <si>
    <r>
      <rPr>
        <sz val="11"/>
        <color rgb="FF000000"/>
        <rFont val="Calibri"/>
        <charset val="134"/>
      </rPr>
      <t>13001-07504</t>
    </r>
  </si>
  <si>
    <t>MOLD D</t>
  </si>
  <si>
    <r>
      <rPr>
        <sz val="11"/>
        <color rgb="FF000000"/>
        <rFont val="Calibri"/>
        <charset val="134"/>
      </rPr>
      <t>13001-07505</t>
    </r>
  </si>
  <si>
    <t>13157-004Z / 1975</t>
  </si>
  <si>
    <t>BUSH ( D )</t>
  </si>
  <si>
    <r>
      <rPr>
        <sz val="11"/>
        <color rgb="FF000000"/>
        <rFont val="Calibri"/>
        <charset val="134"/>
      </rPr>
      <t>14093-0057A</t>
    </r>
  </si>
  <si>
    <r>
      <rPr>
        <sz val="11"/>
        <color rgb="FF000000"/>
        <rFont val="Calibri"/>
        <charset val="134"/>
      </rPr>
      <t>14093-0724A</t>
    </r>
  </si>
  <si>
    <r>
      <rPr>
        <sz val="11"/>
        <color rgb="FF000000"/>
        <rFont val="Calibri"/>
        <charset val="134"/>
      </rPr>
      <t>14093-0727A</t>
    </r>
  </si>
  <si>
    <r>
      <rPr>
        <sz val="11"/>
        <color rgb="FF000000"/>
        <rFont val="Calibri"/>
        <charset val="134"/>
      </rPr>
      <t>16058-2019</t>
    </r>
  </si>
  <si>
    <r>
      <rPr>
        <sz val="11"/>
        <color rgb="FF000000"/>
        <rFont val="Calibri"/>
        <charset val="134"/>
      </rPr>
      <t>HIP CONNECTOR</t>
    </r>
  </si>
  <si>
    <r>
      <rPr>
        <sz val="11"/>
        <color rgb="FF000000"/>
        <rFont val="Calibri"/>
        <charset val="134"/>
      </rPr>
      <t>17A-04-12550</t>
    </r>
  </si>
  <si>
    <r>
      <rPr>
        <sz val="11"/>
        <color rgb="FF000000"/>
        <rFont val="Calibri"/>
        <charset val="134"/>
      </rPr>
      <t>195Z112970</t>
    </r>
  </si>
  <si>
    <r>
      <rPr>
        <sz val="11"/>
        <color rgb="FF000000"/>
        <rFont val="Calibri"/>
        <charset val="134"/>
      </rPr>
      <t>198-06-53610</t>
    </r>
  </si>
  <si>
    <r>
      <rPr>
        <sz val="11"/>
        <color rgb="FF000000"/>
        <rFont val="Calibri"/>
        <charset val="134"/>
      </rPr>
      <t>1DY-H2599-00-BK</t>
    </r>
  </si>
  <si>
    <r>
      <rPr>
        <sz val="11"/>
        <color rgb="FF000000"/>
        <rFont val="Calibri"/>
        <charset val="134"/>
      </rPr>
      <t>COVER BLACK</t>
    </r>
  </si>
  <si>
    <r>
      <rPr>
        <sz val="11"/>
        <color rgb="FF000000"/>
        <rFont val="Calibri"/>
        <charset val="134"/>
      </rPr>
      <t>1PA-H2155-00-1</t>
    </r>
  </si>
  <si>
    <r>
      <rPr>
        <sz val="11"/>
        <color rgb="FF000000"/>
        <rFont val="Calibri"/>
        <charset val="134"/>
      </rPr>
      <t>BAND RUBBER</t>
    </r>
  </si>
  <si>
    <r>
      <rPr>
        <sz val="11"/>
        <color rgb="FF000000"/>
        <rFont val="Calibri"/>
        <charset val="134"/>
      </rPr>
      <t>1WD-H1916-00-1</t>
    </r>
  </si>
  <si>
    <r>
      <rPr>
        <sz val="11"/>
        <color rgb="FF000000"/>
        <rFont val="Calibri"/>
        <charset val="134"/>
      </rPr>
      <t>COVER TERMINAL</t>
    </r>
  </si>
  <si>
    <r>
      <rPr>
        <sz val="11"/>
        <color rgb="FF000000"/>
        <rFont val="Calibri"/>
        <charset val="134"/>
      </rPr>
      <t>1WD-H2532-00</t>
    </r>
  </si>
  <si>
    <r>
      <rPr>
        <sz val="11"/>
        <color rgb="FF000000"/>
        <rFont val="Calibri"/>
        <charset val="134"/>
      </rPr>
      <t>203-62-58310</t>
    </r>
  </si>
  <si>
    <r>
      <rPr>
        <sz val="11"/>
        <color rgb="FF000000"/>
        <rFont val="Calibri"/>
        <charset val="134"/>
      </rPr>
      <t>203-62-58320</t>
    </r>
  </si>
  <si>
    <r>
      <rPr>
        <sz val="11"/>
        <color rgb="FF000000"/>
        <rFont val="Calibri"/>
        <charset val="134"/>
      </rPr>
      <t>203-62-61790</t>
    </r>
  </si>
  <si>
    <r>
      <rPr>
        <sz val="11"/>
        <color rgb="FF000000"/>
        <rFont val="Calibri"/>
        <charset val="134"/>
      </rPr>
      <t>203-70-44470</t>
    </r>
  </si>
  <si>
    <r>
      <rPr>
        <sz val="11"/>
        <color rgb="FF000000"/>
        <rFont val="Calibri"/>
        <charset val="134"/>
      </rPr>
      <t>ORING</t>
    </r>
  </si>
  <si>
    <r>
      <rPr>
        <sz val="11"/>
        <color rgb="FF000000"/>
        <rFont val="Calibri"/>
        <charset val="134"/>
      </rPr>
      <t>209-70-53150</t>
    </r>
  </si>
  <si>
    <r>
      <rPr>
        <sz val="11"/>
        <color rgb="FF000000"/>
        <rFont val="Calibri"/>
        <charset val="134"/>
      </rPr>
      <t>21018-17601</t>
    </r>
  </si>
  <si>
    <r>
      <rPr>
        <sz val="11"/>
        <color rgb="FF000000"/>
        <rFont val="Calibri"/>
        <charset val="134"/>
      </rPr>
      <t>S PLUG</t>
    </r>
  </si>
  <si>
    <r>
      <rPr>
        <sz val="11"/>
        <color rgb="FF000000"/>
        <rFont val="Calibri"/>
        <charset val="134"/>
      </rPr>
      <t>21018-1760-1Ac</t>
    </r>
  </si>
  <si>
    <r>
      <rPr>
        <sz val="11"/>
        <color rgb="FF000000"/>
        <rFont val="Calibri"/>
        <charset val="134"/>
      </rPr>
      <t>SOCKET BODY PLUG</t>
    </r>
  </si>
  <si>
    <r>
      <rPr>
        <sz val="11"/>
        <color rgb="FF000000"/>
        <rFont val="Calibri"/>
        <charset val="134"/>
      </rPr>
      <t>21K6235270</t>
    </r>
  </si>
  <si>
    <r>
      <rPr>
        <sz val="11"/>
        <color rgb="FF000000"/>
        <rFont val="Calibri"/>
        <charset val="134"/>
      </rPr>
      <t>21T5435322</t>
    </r>
  </si>
  <si>
    <r>
      <rPr>
        <sz val="11"/>
        <color rgb="FF000000"/>
        <rFont val="Calibri"/>
        <charset val="134"/>
      </rPr>
      <t>21T5435722</t>
    </r>
  </si>
  <si>
    <r>
      <rPr>
        <sz val="11"/>
        <color rgb="FF000000"/>
        <rFont val="Calibri"/>
        <charset val="134"/>
      </rPr>
      <t>21T6439540</t>
    </r>
  </si>
  <si>
    <r>
      <rPr>
        <sz val="11"/>
        <color rgb="FF000000"/>
        <rFont val="Calibri"/>
        <charset val="134"/>
      </rPr>
      <t>22009-8L001</t>
    </r>
  </si>
  <si>
    <r>
      <rPr>
        <sz val="11"/>
        <color rgb="FF000000"/>
        <rFont val="Calibri"/>
        <charset val="134"/>
      </rPr>
      <t>22018-18690</t>
    </r>
  </si>
  <si>
    <r>
      <rPr>
        <sz val="11"/>
        <color rgb="FF000000"/>
        <rFont val="Calibri"/>
        <charset val="134"/>
      </rPr>
      <t>BUSHING</t>
    </r>
  </si>
  <si>
    <r>
      <rPr>
        <sz val="11"/>
        <color rgb="FF000000"/>
        <rFont val="Calibri"/>
        <charset val="134"/>
      </rPr>
      <t>285-01-12411</t>
    </r>
  </si>
  <si>
    <r>
      <rPr>
        <sz val="11"/>
        <color rgb="FF000000"/>
        <rFont val="Calibri"/>
        <charset val="134"/>
      </rPr>
      <t>RUBBER</t>
    </r>
  </si>
  <si>
    <r>
      <rPr>
        <sz val="11"/>
        <color rgb="FF000000"/>
        <rFont val="Calibri"/>
        <charset val="134"/>
      </rPr>
      <t>2PK-H1662-00</t>
    </r>
  </si>
  <si>
    <r>
      <rPr>
        <sz val="11"/>
        <color rgb="FF000000"/>
        <rFont val="Calibri"/>
        <charset val="134"/>
      </rPr>
      <t>COVER CONNECTOR</t>
    </r>
  </si>
  <si>
    <r>
      <rPr>
        <sz val="11"/>
        <color rgb="FF000000"/>
        <rFont val="Calibri"/>
        <charset val="134"/>
      </rPr>
      <t>31861-10D00</t>
    </r>
  </si>
  <si>
    <r>
      <rPr>
        <sz val="11"/>
        <color rgb="FF000000"/>
        <rFont val="Calibri"/>
        <charset val="134"/>
      </rPr>
      <t>CAP STARTER RELAY</t>
    </r>
  </si>
  <si>
    <r>
      <rPr>
        <sz val="11"/>
        <color rgb="FF000000"/>
        <rFont val="Calibri"/>
        <charset val="134"/>
      </rPr>
      <t>31861-13HA0</t>
    </r>
  </si>
  <si>
    <r>
      <rPr>
        <sz val="11"/>
        <color rgb="FF000000"/>
        <rFont val="Calibri"/>
        <charset val="134"/>
      </rPr>
      <t>CAP STARTER MOTOR</t>
    </r>
  </si>
  <si>
    <r>
      <rPr>
        <sz val="11"/>
        <color rgb="FF000000"/>
        <rFont val="Calibri"/>
        <charset val="134"/>
      </rPr>
      <t>31861-48B10</t>
    </r>
  </si>
  <si>
    <r>
      <rPr>
        <sz val="11"/>
        <color rgb="FF000000"/>
        <rFont val="Calibri"/>
        <charset val="134"/>
      </rPr>
      <t>32106-KE1-6000</t>
    </r>
  </si>
  <si>
    <r>
      <rPr>
        <sz val="11"/>
        <color rgb="FF000000"/>
        <rFont val="Calibri"/>
        <charset val="134"/>
      </rPr>
      <t>32107-KGH-9000</t>
    </r>
  </si>
  <si>
    <r>
      <rPr>
        <sz val="11"/>
        <color rgb="FF000000"/>
        <rFont val="Calibri"/>
        <charset val="134"/>
      </rPr>
      <t>COVER COUPLER</t>
    </r>
  </si>
  <si>
    <r>
      <rPr>
        <sz val="11"/>
        <color rgb="FF92D04F"/>
        <rFont val="Calibri"/>
        <charset val="134"/>
      </rPr>
      <t>32107-MJR-6700</t>
    </r>
  </si>
  <si>
    <r>
      <rPr>
        <sz val="11"/>
        <color rgb="FF92D04F"/>
        <rFont val="Calibri"/>
        <charset val="134"/>
      </rPr>
      <t>COVER</t>
    </r>
  </si>
  <si>
    <r>
      <rPr>
        <sz val="11"/>
        <color rgb="FF000000"/>
        <rFont val="Calibri"/>
        <charset val="134"/>
      </rPr>
      <t>32108-K15G-9200</t>
    </r>
  </si>
  <si>
    <r>
      <rPr>
        <sz val="11"/>
        <color rgb="FF92D04F"/>
        <rFont val="Calibri"/>
        <charset val="134"/>
      </rPr>
      <t>32108-K81-N001-H1</t>
    </r>
  </si>
  <si>
    <r>
      <rPr>
        <sz val="11"/>
        <color rgb="FF000000"/>
        <rFont val="Calibri"/>
        <charset val="134"/>
      </rPr>
      <t>32108-k93A-N001-H1</t>
    </r>
  </si>
  <si>
    <r>
      <rPr>
        <sz val="11"/>
        <color rgb="FF000000"/>
        <rFont val="Calibri"/>
        <charset val="134"/>
      </rPr>
      <t>COVER old</t>
    </r>
  </si>
  <si>
    <r>
      <rPr>
        <sz val="11"/>
        <color rgb="FF000000"/>
        <rFont val="Calibri"/>
        <charset val="134"/>
      </rPr>
      <t>32108-K93-N000-H1</t>
    </r>
  </si>
  <si>
    <r>
      <rPr>
        <sz val="11"/>
        <color rgb="FF000000"/>
        <rFont val="Calibri"/>
        <charset val="134"/>
      </rPr>
      <t>32108-KWA-8300</t>
    </r>
  </si>
  <si>
    <r>
      <rPr>
        <sz val="11"/>
        <color rgb="FF000000"/>
        <rFont val="Calibri"/>
        <charset val="134"/>
      </rPr>
      <t>32108-MFY-0000</t>
    </r>
  </si>
  <si>
    <r>
      <rPr>
        <sz val="11"/>
        <color rgb="FF000000"/>
        <rFont val="Calibri"/>
        <charset val="134"/>
      </rPr>
      <t>32109-K15-9000</t>
    </r>
  </si>
  <si>
    <r>
      <rPr>
        <sz val="11"/>
        <color rgb="FF000000"/>
        <rFont val="Calibri"/>
        <charset val="134"/>
      </rPr>
      <t>COVER CONECTOR</t>
    </r>
  </si>
  <si>
    <t>COVER CONECTOR ( D )</t>
  </si>
  <si>
    <r>
      <rPr>
        <sz val="11"/>
        <color rgb="FF000000"/>
        <rFont val="Calibri"/>
        <charset val="134"/>
      </rPr>
      <t>32109-K56F-N100</t>
    </r>
  </si>
  <si>
    <t>32107-K56F-N100</t>
  </si>
  <si>
    <r>
      <rPr>
        <sz val="11"/>
        <color rgb="FF92D04F"/>
        <rFont val="Calibri"/>
        <charset val="134"/>
      </rPr>
      <t>COVER CONECTOR</t>
    </r>
  </si>
  <si>
    <t>COVER ( D )</t>
  </si>
  <si>
    <r>
      <rPr>
        <sz val="11"/>
        <color rgb="FF92D050"/>
        <rFont val="Calibri"/>
        <charset val="134"/>
      </rPr>
      <t>32113-K56-N000</t>
    </r>
  </si>
  <si>
    <r>
      <rPr>
        <sz val="11"/>
        <color rgb="FF92D050"/>
        <rFont val="Calibri"/>
        <charset val="134"/>
      </rPr>
      <t>COVER</t>
    </r>
  </si>
  <si>
    <t>BEI-KMI-004</t>
  </si>
  <si>
    <r>
      <rPr>
        <sz val="11"/>
        <color rgb="FF000000"/>
        <rFont val="Calibri"/>
        <charset val="134"/>
      </rPr>
      <t>3344-2238</t>
    </r>
  </si>
  <si>
    <r>
      <rPr>
        <sz val="11"/>
        <color rgb="FF000000"/>
        <rFont val="Calibri"/>
        <charset val="134"/>
      </rPr>
      <t>3CI-H2119-00-0</t>
    </r>
  </si>
  <si>
    <r>
      <rPr>
        <sz val="11"/>
        <color rgb="FF000000"/>
        <rFont val="Calibri"/>
        <charset val="134"/>
      </rPr>
      <t>COVER LEAD WIRE</t>
    </r>
  </si>
  <si>
    <r>
      <rPr>
        <sz val="11"/>
        <color rgb="FF000000"/>
        <rFont val="Calibri"/>
        <charset val="134"/>
      </rPr>
      <t>401 053 99</t>
    </r>
  </si>
  <si>
    <r>
      <rPr>
        <sz val="11"/>
        <color rgb="FF000000"/>
        <rFont val="Calibri"/>
        <charset val="134"/>
      </rPr>
      <t>LAMP HOLDER</t>
    </r>
  </si>
  <si>
    <r>
      <rPr>
        <sz val="11"/>
        <color rgb="FF000000"/>
        <rFont val="Calibri"/>
        <charset val="134"/>
      </rPr>
      <t>43064-007Z</t>
    </r>
  </si>
  <si>
    <r>
      <rPr>
        <sz val="11"/>
        <color rgb="FF000000"/>
        <rFont val="Calibri"/>
        <charset val="134"/>
      </rPr>
      <t>CLAMP</t>
    </r>
  </si>
  <si>
    <r>
      <rPr>
        <sz val="11"/>
        <color rgb="FF000000"/>
        <rFont val="Calibri"/>
        <charset val="134"/>
      </rPr>
      <t>4772333700(fi)</t>
    </r>
  </si>
  <si>
    <r>
      <rPr>
        <sz val="11"/>
        <color rgb="FF000000"/>
        <rFont val="Calibri"/>
        <charset val="134"/>
      </rPr>
      <t>S. BULBYNT (INJECTION)</t>
    </r>
  </si>
  <si>
    <r>
      <rPr>
        <sz val="11"/>
        <color rgb="FF000000"/>
        <rFont val="Calibri"/>
        <charset val="134"/>
      </rPr>
      <t>49006-1067Z</t>
    </r>
  </si>
  <si>
    <r>
      <rPr>
        <sz val="11"/>
        <color rgb="FF000000"/>
        <rFont val="Calibri"/>
        <charset val="134"/>
      </rPr>
      <t>BOOT</t>
    </r>
  </si>
  <si>
    <r>
      <rPr>
        <sz val="11"/>
        <color rgb="FF000000"/>
        <rFont val="Calibri"/>
        <charset val="134"/>
      </rPr>
      <t>49006-1310</t>
    </r>
  </si>
  <si>
    <r>
      <rPr>
        <sz val="11"/>
        <color rgb="FF000000"/>
        <rFont val="Calibri"/>
        <charset val="134"/>
      </rPr>
      <t>49016-0057</t>
    </r>
  </si>
  <si>
    <r>
      <rPr>
        <sz val="11"/>
        <color rgb="FF000000"/>
        <rFont val="Calibri"/>
        <charset val="134"/>
      </rPr>
      <t>COVER SEAL</t>
    </r>
  </si>
  <si>
    <r>
      <rPr>
        <sz val="11"/>
        <color rgb="FF000000"/>
        <rFont val="Calibri"/>
        <charset val="134"/>
      </rPr>
      <t>49016-0631</t>
    </r>
  </si>
  <si>
    <r>
      <rPr>
        <sz val="11"/>
        <color rgb="FF000000"/>
        <rFont val="Calibri"/>
        <charset val="134"/>
      </rPr>
      <t>49016-1195A</t>
    </r>
  </si>
  <si>
    <r>
      <rPr>
        <sz val="11"/>
        <color rgb="FF000000"/>
        <rFont val="Calibri"/>
        <charset val="134"/>
      </rPr>
      <t>COVER LAMP</t>
    </r>
  </si>
  <si>
    <r>
      <rPr>
        <sz val="11"/>
        <color rgb="FF000000"/>
        <rFont val="Calibri"/>
        <charset val="134"/>
      </rPr>
      <t>53384-BZ020</t>
    </r>
  </si>
  <si>
    <t>CUSHION HOOD ( D )</t>
  </si>
  <si>
    <r>
      <rPr>
        <sz val="11"/>
        <color rgb="FF000000"/>
        <rFont val="Calibri"/>
        <charset val="134"/>
      </rPr>
      <t>CUSHION HOOD</t>
    </r>
  </si>
  <si>
    <r>
      <rPr>
        <sz val="11"/>
        <color rgb="FF000000"/>
        <rFont val="Calibri"/>
        <charset val="134"/>
      </rPr>
      <t>GASKET 2 LENS</t>
    </r>
  </si>
  <si>
    <r>
      <rPr>
        <sz val="11"/>
        <color rgb="FF000000"/>
        <rFont val="Calibri"/>
        <charset val="134"/>
      </rPr>
      <t>7210-0142</t>
    </r>
  </si>
  <si>
    <r>
      <rPr>
        <sz val="11"/>
        <color rgb="FF000000"/>
        <rFont val="Calibri"/>
        <charset val="134"/>
      </rPr>
      <t>SLEEVE</t>
    </r>
  </si>
  <si>
    <r>
      <rPr>
        <sz val="11"/>
        <color rgb="FF000000"/>
        <rFont val="Calibri"/>
        <charset val="134"/>
      </rPr>
      <t>7210-0163</t>
    </r>
  </si>
  <si>
    <r>
      <rPr>
        <sz val="11"/>
        <color rgb="FF92D04F"/>
        <rFont val="Calibri"/>
        <charset val="134"/>
      </rPr>
      <t>85373-BZ010</t>
    </r>
  </si>
  <si>
    <r>
      <rPr>
        <sz val="11"/>
        <color rgb="FF92D04F"/>
        <rFont val="Calibri"/>
        <charset val="134"/>
      </rPr>
      <t>GROMMET WASHER</t>
    </r>
  </si>
  <si>
    <r>
      <rPr>
        <sz val="11"/>
        <color rgb="FF000000"/>
        <rFont val="Calibri"/>
        <charset val="134"/>
      </rPr>
      <t>92066-1348Z</t>
    </r>
  </si>
  <si>
    <r>
      <rPr>
        <sz val="11"/>
        <color rgb="FF000000"/>
        <rFont val="Calibri"/>
        <charset val="134"/>
      </rPr>
      <t>PLUG</t>
    </r>
  </si>
  <si>
    <r>
      <rPr>
        <sz val="11"/>
        <color rgb="FF000000"/>
        <rFont val="Calibri"/>
        <charset val="134"/>
      </rPr>
      <t>92071-0055</t>
    </r>
  </si>
  <si>
    <r>
      <rPr>
        <sz val="11"/>
        <color rgb="FF000000"/>
        <rFont val="Calibri"/>
        <charset val="134"/>
      </rPr>
      <t>GROMET</t>
    </r>
  </si>
  <si>
    <r>
      <rPr>
        <sz val="11"/>
        <color rgb="FF000000"/>
        <rFont val="Calibri"/>
        <charset val="134"/>
      </rPr>
      <t>92071-0707A</t>
    </r>
  </si>
  <si>
    <r>
      <rPr>
        <sz val="11"/>
        <color rgb="FF000000"/>
        <rFont val="Calibri"/>
        <charset val="134"/>
      </rPr>
      <t>92075-1690Z</t>
    </r>
  </si>
  <si>
    <r>
      <rPr>
        <sz val="11"/>
        <color rgb="FF000000"/>
        <rFont val="Calibri"/>
        <charset val="134"/>
      </rPr>
      <t>DAMPER</t>
    </r>
  </si>
  <si>
    <r>
      <rPr>
        <sz val="11"/>
        <color rgb="FF000000"/>
        <rFont val="Calibri"/>
        <charset val="134"/>
      </rPr>
      <t>92075-209Z</t>
    </r>
  </si>
  <si>
    <r>
      <rPr>
        <sz val="11"/>
        <color rgb="FF000000"/>
        <rFont val="Calibri"/>
        <charset val="134"/>
      </rPr>
      <t>92160-1115Z</t>
    </r>
  </si>
  <si>
    <r>
      <rPr>
        <sz val="11"/>
        <color rgb="FF000000"/>
        <rFont val="Calibri"/>
        <charset val="134"/>
      </rPr>
      <t>92160-1422Z</t>
    </r>
  </si>
  <si>
    <r>
      <rPr>
        <sz val="11"/>
        <color rgb="FF000000"/>
        <rFont val="Calibri"/>
        <charset val="134"/>
      </rPr>
      <t>92161-0220</t>
    </r>
  </si>
  <si>
    <r>
      <rPr>
        <sz val="11"/>
        <color rgb="FF000000"/>
        <rFont val="Calibri"/>
        <charset val="134"/>
      </rPr>
      <t>92161-0370</t>
    </r>
  </si>
  <si>
    <r>
      <rPr>
        <sz val="11"/>
        <color rgb="FF000000"/>
        <rFont val="Calibri"/>
        <charset val="134"/>
      </rPr>
      <t>92161-0371</t>
    </r>
  </si>
  <si>
    <r>
      <rPr>
        <sz val="11"/>
        <color rgb="FF92D04F"/>
        <rFont val="Calibri"/>
        <charset val="134"/>
      </rPr>
      <t>92161-0477</t>
    </r>
  </si>
  <si>
    <r>
      <rPr>
        <sz val="11"/>
        <color rgb="FF92D04F"/>
        <rFont val="Calibri"/>
        <charset val="134"/>
      </rPr>
      <t>DAMPER</t>
    </r>
  </si>
  <si>
    <r>
      <rPr>
        <sz val="11"/>
        <color rgb="FF000000"/>
        <rFont val="Calibri"/>
        <charset val="134"/>
      </rPr>
      <t>92161-0520Z</t>
    </r>
  </si>
  <si>
    <r>
      <rPr>
        <sz val="11"/>
        <color rgb="FF000000"/>
        <rFont val="Calibri"/>
        <charset val="134"/>
      </rPr>
      <t>92161-0521Z</t>
    </r>
  </si>
  <si>
    <r>
      <rPr>
        <sz val="11"/>
        <color rgb="FF000000"/>
        <rFont val="Calibri"/>
        <charset val="134"/>
      </rPr>
      <t>92161-0522Z</t>
    </r>
  </si>
  <si>
    <r>
      <rPr>
        <sz val="11"/>
        <color rgb="FF000000"/>
        <rFont val="Calibri"/>
        <charset val="134"/>
      </rPr>
      <t>92161-1648</t>
    </r>
  </si>
  <si>
    <r>
      <rPr>
        <sz val="11"/>
        <color rgb="FF000000"/>
        <rFont val="Calibri"/>
        <charset val="134"/>
      </rPr>
      <t>92161-1975</t>
    </r>
  </si>
  <si>
    <t>DAMPER( D )</t>
  </si>
  <si>
    <r>
      <rPr>
        <sz val="11"/>
        <color rgb="FF000000"/>
        <rFont val="Calibri"/>
        <charset val="134"/>
      </rPr>
      <t>92071-2117</t>
    </r>
  </si>
  <si>
    <r>
      <rPr>
        <sz val="11"/>
        <color rgb="FF000000"/>
        <rFont val="Calibri"/>
        <charset val="134"/>
      </rPr>
      <t>DAMPER ( tape )</t>
    </r>
  </si>
  <si>
    <r>
      <rPr>
        <sz val="11"/>
        <color rgb="FF000000"/>
        <rFont val="Calibri"/>
        <charset val="134"/>
      </rPr>
      <t>99224-25003</t>
    </r>
  </si>
  <si>
    <r>
      <rPr>
        <sz val="11"/>
        <color rgb="FF000000"/>
        <rFont val="Calibri"/>
        <charset val="134"/>
      </rPr>
      <t>RING GASKET</t>
    </r>
  </si>
  <si>
    <r>
      <rPr>
        <sz val="11"/>
        <color rgb="FF000000"/>
        <rFont val="Calibri"/>
        <charset val="134"/>
      </rPr>
      <t>99241-50207</t>
    </r>
  </si>
  <si>
    <r>
      <rPr>
        <sz val="11"/>
        <color rgb="FF000000"/>
        <rFont val="Calibri"/>
        <charset val="134"/>
      </rPr>
      <t>BULBYNT SEPATU KOITO</t>
    </r>
  </si>
  <si>
    <r>
      <rPr>
        <sz val="11"/>
        <color rgb="FF000000"/>
        <rFont val="Calibri"/>
        <charset val="134"/>
      </rPr>
      <t>99301-39001</t>
    </r>
  </si>
  <si>
    <r>
      <rPr>
        <sz val="11"/>
        <color rgb="FF000000"/>
        <rFont val="Calibri"/>
        <charset val="134"/>
      </rPr>
      <t>99301-39006</t>
    </r>
  </si>
  <si>
    <r>
      <rPr>
        <sz val="11"/>
        <color rgb="FF92D04F"/>
        <rFont val="Calibri"/>
        <charset val="134"/>
      </rPr>
      <t>99301-39009</t>
    </r>
  </si>
  <si>
    <r>
      <rPr>
        <sz val="11"/>
        <color rgb="FF92D04F"/>
        <rFont val="Calibri"/>
        <charset val="134"/>
      </rPr>
      <t>Grommet</t>
    </r>
  </si>
  <si>
    <r>
      <rPr>
        <sz val="11"/>
        <color rgb="FF000000"/>
        <rFont val="Calibri"/>
        <charset val="134"/>
      </rPr>
      <t>99302-33004</t>
    </r>
  </si>
  <si>
    <r>
      <rPr>
        <sz val="11"/>
        <color rgb="FF000000"/>
        <rFont val="Calibri"/>
        <charset val="134"/>
      </rPr>
      <t>ADP-9(INL)</t>
    </r>
  </si>
  <si>
    <r>
      <rPr>
        <sz val="11"/>
        <color rgb="FF000000"/>
        <rFont val="Calibri"/>
        <charset val="134"/>
      </rPr>
      <t xml:space="preserve"> HOLDER</t>
    </r>
  </si>
  <si>
    <r>
      <rPr>
        <sz val="11"/>
        <color rgb="FF000000"/>
        <rFont val="Calibri"/>
        <charset val="134"/>
      </rPr>
      <t>ASK 001(3X3)</t>
    </r>
  </si>
  <si>
    <r>
      <rPr>
        <sz val="11"/>
        <color rgb="FF000000"/>
        <rFont val="Calibri"/>
        <charset val="134"/>
      </rPr>
      <t>HOLO</t>
    </r>
  </si>
  <si>
    <r>
      <rPr>
        <sz val="11"/>
        <color rgb="FF000000"/>
        <rFont val="Calibri"/>
        <charset val="134"/>
      </rPr>
      <t>ASK 003(4X4)</t>
    </r>
  </si>
  <si>
    <r>
      <rPr>
        <sz val="11"/>
        <color rgb="FF000000"/>
        <rFont val="Calibri"/>
        <charset val="134"/>
      </rPr>
      <t>HOLO KOTAK</t>
    </r>
  </si>
  <si>
    <r>
      <rPr>
        <sz val="11"/>
        <color rgb="FF000000"/>
        <rFont val="Calibri"/>
        <charset val="134"/>
      </rPr>
      <t>BEI KMI 005</t>
    </r>
  </si>
  <si>
    <r>
      <rPr>
        <sz val="11"/>
        <color rgb="FF000000"/>
        <rFont val="Calibri"/>
        <charset val="134"/>
      </rPr>
      <t>DAMPER HOLDER</t>
    </r>
  </si>
  <si>
    <r>
      <rPr>
        <sz val="11"/>
        <color rgb="FF000000"/>
        <rFont val="Calibri"/>
        <charset val="134"/>
      </rPr>
      <t>BR001</t>
    </r>
  </si>
  <si>
    <r>
      <rPr>
        <sz val="11"/>
        <color rgb="FF000000"/>
        <rFont val="Calibri"/>
        <charset val="134"/>
      </rPr>
      <t>BUSSING</t>
    </r>
  </si>
  <si>
    <r>
      <rPr>
        <sz val="11"/>
        <color rgb="FF000000"/>
        <rFont val="Calibri"/>
        <charset val="134"/>
      </rPr>
      <t>BR002</t>
    </r>
  </si>
  <si>
    <r>
      <rPr>
        <sz val="11"/>
        <color rgb="FF000000"/>
        <rFont val="Calibri"/>
        <charset val="134"/>
      </rPr>
      <t>BR-004</t>
    </r>
  </si>
  <si>
    <r>
      <rPr>
        <sz val="11"/>
        <color rgb="FF000000"/>
        <rFont val="Calibri"/>
        <charset val="134"/>
      </rPr>
      <t>PLUG COVER</t>
    </r>
  </si>
  <si>
    <r>
      <rPr>
        <sz val="11"/>
        <color rgb="FF000000"/>
        <rFont val="Calibri"/>
        <charset val="134"/>
      </rPr>
      <t>BRI-HCD2-0003</t>
    </r>
  </si>
  <si>
    <r>
      <rPr>
        <sz val="11"/>
        <color rgb="FF000000"/>
        <rFont val="Calibri"/>
        <charset val="134"/>
      </rPr>
      <t>C. CABLE CAMERA</t>
    </r>
  </si>
  <si>
    <r>
      <rPr>
        <sz val="11"/>
        <color rgb="FF000000"/>
        <rFont val="Calibri"/>
        <charset val="134"/>
      </rPr>
      <t>BRI-HCD2-0003-1</t>
    </r>
  </si>
  <si>
    <r>
      <rPr>
        <sz val="11"/>
        <color rgb="FF000000"/>
        <rFont val="Calibri"/>
        <charset val="134"/>
      </rPr>
      <t>COVER CAMERA</t>
    </r>
  </si>
  <si>
    <r>
      <rPr>
        <sz val="11"/>
        <color rgb="FF000000"/>
        <rFont val="Calibri"/>
        <charset val="134"/>
      </rPr>
      <t>C1810</t>
    </r>
  </si>
  <si>
    <r>
      <rPr>
        <sz val="11"/>
        <color rgb="FF000000"/>
        <rFont val="Calibri"/>
        <charset val="134"/>
      </rPr>
      <t>HOLDER</t>
    </r>
  </si>
  <si>
    <r>
      <rPr>
        <sz val="11"/>
        <color rgb="FF000000"/>
        <rFont val="Calibri"/>
        <charset val="134"/>
      </rPr>
      <t>C1822</t>
    </r>
  </si>
  <si>
    <r>
      <rPr>
        <sz val="11"/>
        <color rgb="FF92D04F"/>
        <rFont val="Calibri"/>
        <charset val="134"/>
      </rPr>
      <t>C1836</t>
    </r>
  </si>
  <si>
    <r>
      <rPr>
        <sz val="11"/>
        <color rgb="FF92D04F"/>
        <rFont val="Calibri"/>
        <charset val="134"/>
      </rPr>
      <t>HOLDER</t>
    </r>
  </si>
  <si>
    <r>
      <rPr>
        <sz val="11"/>
        <color rgb="FF000000"/>
        <rFont val="Calibri"/>
        <charset val="134"/>
      </rPr>
      <t>C50</t>
    </r>
  </si>
  <si>
    <r>
      <rPr>
        <sz val="11"/>
        <color rgb="FF000000"/>
        <rFont val="Calibri"/>
        <charset val="134"/>
      </rPr>
      <t>C. CONNECTOR 4.3 (EPDM)</t>
    </r>
  </si>
  <si>
    <r>
      <rPr>
        <sz val="11"/>
        <color rgb="FF000000"/>
        <rFont val="Calibri"/>
        <charset val="134"/>
      </rPr>
      <t>C. HANDLE CHECKER FIXTURE</t>
    </r>
  </si>
  <si>
    <r>
      <rPr>
        <sz val="11"/>
        <color rgb="FF000000"/>
        <rFont val="Calibri"/>
        <charset val="134"/>
      </rPr>
      <t>D20-1-S7</t>
    </r>
  </si>
  <si>
    <r>
      <rPr>
        <sz val="11"/>
        <color rgb="FF000000"/>
        <rFont val="Calibri"/>
        <charset val="134"/>
      </rPr>
      <t>FST7450 A51 0010</t>
    </r>
  </si>
  <si>
    <r>
      <rPr>
        <sz val="11"/>
        <color rgb="FF000000"/>
        <rFont val="Calibri"/>
        <charset val="134"/>
      </rPr>
      <t>SEAT BODY</t>
    </r>
  </si>
  <si>
    <r>
      <rPr>
        <sz val="11"/>
        <color rgb="FF000000"/>
        <rFont val="Calibri"/>
        <charset val="134"/>
      </rPr>
      <t>FSTZ200 A51</t>
    </r>
  </si>
  <si>
    <r>
      <rPr>
        <sz val="11"/>
        <color rgb="FF000000"/>
        <rFont val="Calibri"/>
        <charset val="134"/>
      </rPr>
      <t>SEAT</t>
    </r>
  </si>
  <si>
    <r>
      <rPr>
        <sz val="11"/>
        <color rgb="FF000000"/>
        <rFont val="Calibri"/>
        <charset val="134"/>
      </rPr>
      <t>FW-C-6F</t>
    </r>
  </si>
  <si>
    <r>
      <rPr>
        <sz val="11"/>
        <color rgb="FF000000"/>
        <rFont val="Calibri"/>
        <charset val="134"/>
      </rPr>
      <t>SEAL</t>
    </r>
  </si>
  <si>
    <r>
      <rPr>
        <sz val="11"/>
        <color rgb="FF000000"/>
        <rFont val="Calibri"/>
        <charset val="134"/>
      </rPr>
      <t>HOLO (30 mm)</t>
    </r>
  </si>
  <si>
    <r>
      <rPr>
        <sz val="11"/>
        <color rgb="FF000000"/>
        <rFont val="Calibri"/>
        <charset val="134"/>
      </rPr>
      <t>HOLO (40 mm)</t>
    </r>
  </si>
  <si>
    <r>
      <rPr>
        <sz val="11"/>
        <color rgb="FF000000"/>
        <rFont val="Calibri"/>
        <charset val="134"/>
      </rPr>
      <t>KS24-701</t>
    </r>
  </si>
  <si>
    <r>
      <rPr>
        <sz val="11"/>
        <color rgb="FF000000"/>
        <rFont val="Calibri"/>
        <charset val="134"/>
      </rPr>
      <t>S0870-JF360</t>
    </r>
  </si>
  <si>
    <r>
      <rPr>
        <sz val="11"/>
        <color rgb="FF000000"/>
        <rFont val="Calibri"/>
        <charset val="134"/>
      </rPr>
      <t>RUBBER SPRING</t>
    </r>
  </si>
  <si>
    <r>
      <rPr>
        <sz val="11"/>
        <color rgb="FF92D04F"/>
        <rFont val="Calibri"/>
        <charset val="134"/>
      </rPr>
      <t>SN900-01222E</t>
    </r>
  </si>
  <si>
    <r>
      <rPr>
        <sz val="11"/>
        <color rgb="FF92D04F"/>
        <rFont val="Calibri"/>
        <charset val="134"/>
      </rPr>
      <t>SOCKET BODY</t>
    </r>
  </si>
  <si>
    <r>
      <rPr>
        <sz val="11"/>
        <color rgb="FF000000"/>
        <rFont val="Calibri"/>
        <charset val="134"/>
      </rPr>
      <t>SN900-02422A</t>
    </r>
  </si>
  <si>
    <r>
      <rPr>
        <sz val="11"/>
        <color rgb="FF000000"/>
        <rFont val="Calibri"/>
        <charset val="134"/>
      </rPr>
      <t>SOCKET BODY A  "B&amp;C"</t>
    </r>
  </si>
  <si>
    <r>
      <rPr>
        <sz val="11"/>
        <color rgb="FF000000"/>
        <rFont val="Calibri"/>
        <charset val="134"/>
      </rPr>
      <t>SN900-09022A</t>
    </r>
  </si>
  <si>
    <r>
      <rPr>
        <sz val="11"/>
        <color rgb="FF000000"/>
        <rFont val="Calibri"/>
        <charset val="134"/>
      </rPr>
      <t>SOCKET HOLDER</t>
    </r>
  </si>
  <si>
    <r>
      <rPr>
        <sz val="11"/>
        <color rgb="FF000000"/>
        <rFont val="Calibri"/>
        <charset val="134"/>
      </rPr>
      <t>SN904-10340C</t>
    </r>
  </si>
  <si>
    <r>
      <rPr>
        <sz val="11"/>
        <color rgb="FF000000"/>
        <rFont val="Calibri"/>
        <charset val="134"/>
      </rPr>
      <t>SEAL GASKET</t>
    </r>
  </si>
  <si>
    <r>
      <rPr>
        <sz val="11"/>
        <color rgb="FF000000"/>
        <rFont val="Calibri"/>
        <charset val="134"/>
      </rPr>
      <t>SN904-11260A</t>
    </r>
  </si>
  <si>
    <r>
      <rPr>
        <sz val="11"/>
        <color rgb="FF000000"/>
        <rFont val="Calibri"/>
        <charset val="134"/>
      </rPr>
      <t>SN904-20600C</t>
    </r>
  </si>
  <si>
    <r>
      <rPr>
        <sz val="11"/>
        <color rgb="FF000000"/>
        <rFont val="Calibri"/>
        <charset val="134"/>
      </rPr>
      <t>VMBODY-TA0100M-FG</t>
    </r>
  </si>
  <si>
    <t>CUSHION( D )</t>
  </si>
  <si>
    <r>
      <rPr>
        <sz val="11"/>
        <color rgb="FF000000"/>
        <rFont val="Calibri"/>
        <charset val="134"/>
      </rPr>
      <t>X9383-4003</t>
    </r>
  </si>
  <si>
    <r>
      <rPr>
        <sz val="11"/>
        <color rgb="FF000000"/>
        <rFont val="Calibri"/>
        <charset val="134"/>
      </rPr>
      <t>O-RING</t>
    </r>
  </si>
  <si>
    <r>
      <rPr>
        <sz val="11"/>
        <color rgb="FF000000"/>
        <rFont val="Calibri"/>
        <charset val="134"/>
      </rPr>
      <t>Y9963-1001</t>
    </r>
  </si>
  <si>
    <r>
      <rPr>
        <sz val="11"/>
        <color rgb="FF000000"/>
        <rFont val="Calibri"/>
        <charset val="134"/>
      </rPr>
      <t>Y9963-2089</t>
    </r>
  </si>
  <si>
    <r>
      <rPr>
        <sz val="11"/>
        <color rgb="FF000000"/>
        <rFont val="Calibri"/>
        <charset val="134"/>
      </rPr>
      <t>SEAL RING</t>
    </r>
  </si>
  <si>
    <r>
      <rPr>
        <sz val="11"/>
        <color rgb="FF000000"/>
        <rFont val="Calibri"/>
        <charset val="134"/>
      </rPr>
      <t>YC-A010</t>
    </r>
  </si>
  <si>
    <r>
      <rPr>
        <sz val="11"/>
        <color rgb="FF000000"/>
        <rFont val="Calibri"/>
        <charset val="134"/>
      </rPr>
      <t>KNOB</t>
    </r>
  </si>
  <si>
    <r>
      <rPr>
        <sz val="11"/>
        <color rgb="FF000000"/>
        <rFont val="Calibri"/>
        <charset val="134"/>
      </rPr>
      <t>YC-A015</t>
    </r>
  </si>
  <si>
    <r>
      <rPr>
        <sz val="11"/>
        <color rgb="FF000000"/>
        <rFont val="Calibri"/>
        <charset val="134"/>
      </rPr>
      <t>YC-A020</t>
    </r>
  </si>
  <si>
    <r>
      <rPr>
        <sz val="11"/>
        <color rgb="FF000000"/>
        <rFont val="Calibri"/>
        <charset val="134"/>
      </rPr>
      <t>YC-A025</t>
    </r>
  </si>
  <si>
    <r>
      <rPr>
        <sz val="11"/>
        <color rgb="FF000000"/>
        <rFont val="Calibri"/>
        <charset val="134"/>
      </rPr>
      <t>ZSS002-701</t>
    </r>
  </si>
  <si>
    <r>
      <rPr>
        <sz val="11"/>
        <color rgb="FF000000"/>
        <rFont val="Calibri"/>
        <charset val="134"/>
      </rPr>
      <t>31126-36070</t>
    </r>
  </si>
  <si>
    <r>
      <rPr>
        <sz val="11"/>
        <color rgb="FF000000"/>
        <rFont val="Calibri"/>
        <charset val="134"/>
      </rPr>
      <t>LVH-10029-0-150</t>
    </r>
  </si>
  <si>
    <r>
      <rPr>
        <sz val="11"/>
        <color rgb="FF000000"/>
        <rFont val="Calibri"/>
        <charset val="134"/>
      </rPr>
      <t>DA/BD SHEET</t>
    </r>
  </si>
  <si>
    <r>
      <rPr>
        <sz val="11"/>
        <color rgb="FF000000"/>
        <rFont val="Calibri"/>
        <charset val="134"/>
      </rPr>
      <t>92071-0782A</t>
    </r>
  </si>
  <si>
    <r>
      <rPr>
        <sz val="11"/>
        <color rgb="FF000000"/>
        <rFont val="Calibri"/>
        <charset val="134"/>
      </rPr>
      <t>D3G0510-001-01</t>
    </r>
  </si>
  <si>
    <r>
      <rPr>
        <sz val="11"/>
        <color rgb="FF92D04F"/>
        <rFont val="Calibri"/>
        <charset val="134"/>
      </rPr>
      <t>WIR-SL-CLP/261</t>
    </r>
  </si>
  <si>
    <r>
      <rPr>
        <sz val="11"/>
        <color rgb="FF000000"/>
        <rFont val="Calibri"/>
        <charset val="134"/>
      </rPr>
      <t>WIR-SL-CLP/266</t>
    </r>
  </si>
  <si>
    <r>
      <rPr>
        <sz val="11"/>
        <color rgb="FF000000"/>
        <rFont val="Calibri"/>
        <charset val="134"/>
      </rPr>
      <t>32103-K59-A700-H1</t>
    </r>
  </si>
  <si>
    <r>
      <rPr>
        <sz val="11"/>
        <color rgb="FF92D04F"/>
        <rFont val="Calibri"/>
        <charset val="134"/>
      </rPr>
      <t>32108-K59-A700-H1</t>
    </r>
  </si>
  <si>
    <r>
      <rPr>
        <sz val="11"/>
        <color rgb="FF92D04F"/>
        <rFont val="Calibri"/>
        <charset val="134"/>
      </rPr>
      <t>COVER W/R LED</t>
    </r>
  </si>
  <si>
    <r>
      <rPr>
        <sz val="11"/>
        <color rgb="FF000000"/>
        <rFont val="Calibri"/>
        <charset val="134"/>
      </rPr>
      <t>32108-K59-A700-H1</t>
    </r>
  </si>
  <si>
    <r>
      <rPr>
        <sz val="11"/>
        <color rgb="FF000000"/>
        <rFont val="Calibri"/>
        <charset val="134"/>
      </rPr>
      <t>COVER W/R LED (W)</t>
    </r>
  </si>
  <si>
    <r>
      <rPr>
        <sz val="11"/>
        <color rgb="FF000000"/>
        <rFont val="Calibri"/>
        <charset val="134"/>
      </rPr>
      <t>COVER W/R LED (D)</t>
    </r>
  </si>
  <si>
    <r>
      <rPr>
        <sz val="11"/>
        <color rgb="FF000000"/>
        <rFont val="Calibri"/>
        <charset val="134"/>
      </rPr>
      <t>38306-K59-A700-H1</t>
    </r>
  </si>
  <si>
    <r>
      <rPr>
        <sz val="11"/>
        <color rgb="FF000000"/>
        <rFont val="Calibri"/>
        <charset val="134"/>
      </rPr>
      <t>SUSPENSION J/C</t>
    </r>
  </si>
  <si>
    <r>
      <rPr>
        <sz val="11"/>
        <color rgb="FF000000"/>
        <rFont val="Calibri"/>
        <charset val="134"/>
      </rPr>
      <t>+EMS PAD 60</t>
    </r>
  </si>
  <si>
    <r>
      <rPr>
        <sz val="11"/>
        <color rgb="FF000000"/>
        <rFont val="Calibri"/>
        <charset val="134"/>
      </rPr>
      <t>BUTYL</t>
    </r>
  </si>
  <si>
    <r>
      <rPr>
        <sz val="11"/>
        <color rgb="FF000000"/>
        <rFont val="Calibri"/>
        <charset val="134"/>
      </rPr>
      <t>14093-0754</t>
    </r>
  </si>
  <si>
    <r>
      <rPr>
        <sz val="11"/>
        <color rgb="FF000000"/>
        <rFont val="Calibri"/>
        <charset val="134"/>
      </rPr>
      <t>ABBD</t>
    </r>
  </si>
  <si>
    <r>
      <rPr>
        <sz val="11"/>
        <color rgb="FF000000"/>
        <rFont val="Calibri"/>
        <charset val="134"/>
      </rPr>
      <t>SHEET</t>
    </r>
  </si>
  <si>
    <r>
      <rPr>
        <sz val="11"/>
        <color rgb="FF000000"/>
        <rFont val="Calibri"/>
        <charset val="134"/>
      </rPr>
      <t>BRI-05-BS-001</t>
    </r>
  </si>
  <si>
    <r>
      <rPr>
        <sz val="11"/>
        <color rgb="FF000000"/>
        <rFont val="Calibri"/>
        <charset val="134"/>
      </rPr>
      <t>BULB SOCKET</t>
    </r>
  </si>
  <si>
    <r>
      <rPr>
        <sz val="11"/>
        <color rgb="FF000000"/>
        <rFont val="Calibri"/>
        <charset val="134"/>
      </rPr>
      <t>BRI-24-S-001</t>
    </r>
  </si>
  <si>
    <r>
      <rPr>
        <sz val="11"/>
        <color rgb="FF000000"/>
        <rFont val="Calibri"/>
        <charset val="134"/>
      </rPr>
      <t>SILICONE SEAL</t>
    </r>
  </si>
  <si>
    <r>
      <rPr>
        <sz val="11"/>
        <color rgb="FF000000"/>
        <rFont val="Calibri"/>
        <charset val="134"/>
      </rPr>
      <t>BRI-24-S-002</t>
    </r>
  </si>
  <si>
    <r>
      <rPr>
        <sz val="11"/>
        <color rgb="FF000000"/>
        <rFont val="Calibri"/>
        <charset val="134"/>
      </rPr>
      <t>BRI-24-S-003</t>
    </r>
  </si>
  <si>
    <r>
      <rPr>
        <sz val="11"/>
        <color rgb="FF000000"/>
        <rFont val="Calibri"/>
        <charset val="134"/>
      </rPr>
      <t>BRI-24-S-004</t>
    </r>
  </si>
  <si>
    <r>
      <rPr>
        <sz val="11"/>
        <color rgb="FF000000"/>
        <rFont val="Calibri"/>
        <charset val="134"/>
      </rPr>
      <t>HAMMER RUBBER</t>
    </r>
  </si>
  <si>
    <r>
      <rPr>
        <sz val="11"/>
        <color rgb="FF000000"/>
        <rFont val="Calibri"/>
        <charset val="134"/>
      </rPr>
      <t>HAMMER</t>
    </r>
  </si>
  <si>
    <r>
      <rPr>
        <sz val="11"/>
        <color rgb="FF000000"/>
        <rFont val="Calibri"/>
        <charset val="134"/>
      </rPr>
      <t>T-SP0400130D8</t>
    </r>
  </si>
  <si>
    <r>
      <rPr>
        <sz val="11"/>
        <color rgb="FF000000"/>
        <rFont val="Calibri"/>
        <charset val="134"/>
      </rPr>
      <t>SPRING D40 L130 8 MM</t>
    </r>
  </si>
  <si>
    <r>
      <rPr>
        <sz val="11"/>
        <color rgb="FF000000"/>
        <rFont val="Calibri"/>
        <charset val="134"/>
      </rPr>
      <t>14093-0755</t>
    </r>
  </si>
  <si>
    <r>
      <rPr>
        <sz val="11"/>
        <color rgb="FF000000"/>
        <rFont val="Calibri"/>
        <charset val="134"/>
      </rPr>
      <t>W2193M/GASKET2 LENS</t>
    </r>
  </si>
  <si>
    <r>
      <rPr>
        <sz val="11"/>
        <color rgb="FF000000"/>
        <rFont val="Calibri"/>
        <charset val="134"/>
      </rPr>
      <t>GASKET2 LENS (tape)</t>
    </r>
  </si>
  <si>
    <r>
      <rPr>
        <sz val="11"/>
        <color rgb="FF92D04F"/>
        <rFont val="Calibri"/>
        <charset val="134"/>
      </rPr>
      <t>92161-2111</t>
    </r>
  </si>
  <si>
    <r>
      <rPr>
        <sz val="11"/>
        <color rgb="FF000000"/>
        <rFont val="Calibri"/>
        <charset val="134"/>
      </rPr>
      <t>FW+C-6F</t>
    </r>
  </si>
  <si>
    <r>
      <rPr>
        <sz val="11"/>
        <color rgb="FF000000"/>
        <rFont val="Calibri"/>
        <charset val="134"/>
      </rPr>
      <t>RUBBER SEAL CONNECTOR</t>
    </r>
  </si>
  <si>
    <r>
      <rPr>
        <sz val="11"/>
        <color rgb="FF000000"/>
        <rFont val="Calibri"/>
        <charset val="134"/>
      </rPr>
      <t>RUBBER PACKING BOOT</t>
    </r>
  </si>
  <si>
    <r>
      <rPr>
        <sz val="11"/>
        <color rgb="FF000000"/>
        <rFont val="Calibri"/>
        <charset val="134"/>
      </rPr>
      <t>VMFUNC-TA0140M-FG</t>
    </r>
  </si>
  <si>
    <r>
      <rPr>
        <sz val="11"/>
        <color rgb="FF000000"/>
        <rFont val="Calibri"/>
        <charset val="134"/>
      </rPr>
      <t>BOOT CLUTCH RELEASE FORK</t>
    </r>
  </si>
  <si>
    <r>
      <rPr>
        <sz val="11"/>
        <color rgb="FF000000"/>
        <rFont val="Calibri"/>
        <charset val="134"/>
      </rPr>
      <t>BRI-01-RH-002</t>
    </r>
  </si>
  <si>
    <r>
      <rPr>
        <sz val="11"/>
        <color rgb="FF000000"/>
        <rFont val="Calibri"/>
        <charset val="134"/>
      </rPr>
      <t>RUBBER HUMMER</t>
    </r>
  </si>
  <si>
    <r>
      <rPr>
        <sz val="11"/>
        <color rgb="FF000000"/>
        <rFont val="Calibri"/>
        <charset val="134"/>
      </rPr>
      <t>VMBODY-NA0890M-FG</t>
    </r>
  </si>
  <si>
    <r>
      <rPr>
        <sz val="11"/>
        <color rgb="FF000000"/>
        <rFont val="Calibri"/>
        <charset val="134"/>
      </rPr>
      <t>GROMMET CLUTCH RESER VOIR</t>
    </r>
  </si>
  <si>
    <r>
      <rPr>
        <sz val="11"/>
        <color rgb="FF000000"/>
        <rFont val="Calibri"/>
        <charset val="134"/>
      </rPr>
      <t>+EMSIII-60</t>
    </r>
  </si>
  <si>
    <r>
      <rPr>
        <sz val="11"/>
        <color rgb="FF000000"/>
        <rFont val="Calibri"/>
        <charset val="134"/>
      </rPr>
      <t>+7034-1279</t>
    </r>
  </si>
  <si>
    <r>
      <rPr>
        <sz val="11"/>
        <color rgb="FF000000"/>
        <rFont val="Calibri"/>
        <charset val="134"/>
      </rPr>
      <t>+EMSIII-90</t>
    </r>
  </si>
  <si>
    <r>
      <rPr>
        <sz val="11"/>
        <color rgb="FF92D04F"/>
        <rFont val="Calibri"/>
        <charset val="134"/>
      </rPr>
      <t>12053-0267</t>
    </r>
  </si>
  <si>
    <r>
      <rPr>
        <sz val="11"/>
        <color rgb="FF92D04F"/>
        <rFont val="Calibri"/>
        <charset val="134"/>
      </rPr>
      <t>GUIDE-CHAIN</t>
    </r>
  </si>
  <si>
    <r>
      <rPr>
        <sz val="11"/>
        <color rgb="FF000000"/>
        <rFont val="Calibri"/>
        <charset val="134"/>
      </rPr>
      <t>38771-K15-6000-H1</t>
    </r>
  </si>
  <si>
    <r>
      <rPr>
        <sz val="11"/>
        <color rgb="FF000000"/>
        <rFont val="Calibri"/>
        <charset val="134"/>
      </rPr>
      <t>SUSP ENG CONTROL UNIT</t>
    </r>
  </si>
  <si>
    <r>
      <rPr>
        <sz val="11"/>
        <color rgb="FF000000"/>
        <rFont val="Calibri"/>
        <charset val="134"/>
      </rPr>
      <t>SEAT SPRING</t>
    </r>
  </si>
  <si>
    <t>NA1130</t>
  </si>
  <si>
    <t>SHIELD STERING</t>
  </si>
  <si>
    <t>NA1950</t>
  </si>
  <si>
    <t>STOPER BACK DOOR</t>
  </si>
  <si>
    <t>32108-K2S-N000</t>
  </si>
  <si>
    <t>C.LEAD WINKER</t>
  </si>
  <si>
    <t>32103-K2S-N000</t>
  </si>
  <si>
    <t>C. CONECTOR</t>
  </si>
  <si>
    <r>
      <rPr>
        <sz val="11"/>
        <color rgb="FF000000"/>
        <rFont val="Calibri"/>
        <charset val="134"/>
      </rPr>
      <t>G04129</t>
    </r>
  </si>
  <si>
    <r>
      <rPr>
        <sz val="11"/>
        <color rgb="FF000000"/>
        <rFont val="Calibri"/>
        <charset val="134"/>
      </rPr>
      <t>CAP RUBBER</t>
    </r>
  </si>
  <si>
    <r>
      <rPr>
        <sz val="11"/>
        <color rgb="FF92D04F"/>
        <rFont val="Calibri"/>
        <charset val="134"/>
      </rPr>
      <t>G04447</t>
    </r>
  </si>
  <si>
    <r>
      <rPr>
        <sz val="11"/>
        <color rgb="FF92D04F"/>
        <rFont val="Calibri"/>
        <charset val="134"/>
      </rPr>
      <t>RUBBER COVER</t>
    </r>
  </si>
  <si>
    <t>G00679</t>
  </si>
  <si>
    <t>C.REAR STOP</t>
  </si>
  <si>
    <r>
      <rPr>
        <sz val="11"/>
        <color rgb="FF92D04F"/>
        <rFont val="Calibri"/>
        <charset val="134"/>
      </rPr>
      <t>TA1290</t>
    </r>
  </si>
  <si>
    <r>
      <rPr>
        <sz val="11"/>
        <color rgb="FF92D04F"/>
        <rFont val="Calibri"/>
        <charset val="134"/>
      </rPr>
      <t>SEAL</t>
    </r>
  </si>
  <si>
    <r>
      <rPr>
        <sz val="11"/>
        <color rgb="FF000000"/>
        <rFont val="Calibri"/>
        <charset val="134"/>
      </rPr>
      <t>TA1270</t>
    </r>
  </si>
  <si>
    <t>TA1260</t>
  </si>
  <si>
    <r>
      <rPr>
        <sz val="11"/>
        <color rgb="FF000000"/>
        <rFont val="Calibri"/>
        <charset val="134"/>
      </rPr>
      <t>NA1260</t>
    </r>
  </si>
  <si>
    <r>
      <rPr>
        <sz val="11"/>
        <color rgb="FF000000"/>
        <rFont val="Calibri"/>
        <charset val="134"/>
      </rPr>
      <t>BUSH TANG LOWER</t>
    </r>
  </si>
  <si>
    <t>BUSH TANG LOWER ( D )</t>
  </si>
  <si>
    <r>
      <rPr>
        <sz val="11"/>
        <color rgb="FF000000"/>
        <rFont val="Calibri"/>
        <charset val="134"/>
      </rPr>
      <t>KOWA</t>
    </r>
  </si>
  <si>
    <r>
      <rPr>
        <sz val="11"/>
        <color rgb="FF000000"/>
        <rFont val="Calibri"/>
        <charset val="134"/>
      </rPr>
      <t>C.CONECTOR</t>
    </r>
  </si>
  <si>
    <r>
      <rPr>
        <sz val="11"/>
        <color rgb="FF000000"/>
        <rFont val="Calibri"/>
        <charset val="134"/>
      </rPr>
      <t>G05699</t>
    </r>
  </si>
  <si>
    <r>
      <rPr>
        <sz val="11"/>
        <color rgb="FF000000"/>
        <rFont val="Calibri"/>
        <charset val="134"/>
      </rPr>
      <t>COVER CLOUTH</t>
    </r>
  </si>
  <si>
    <r>
      <rPr>
        <sz val="11"/>
        <color rgb="FF92D04F"/>
        <rFont val="Calibri"/>
        <charset val="134"/>
      </rPr>
      <t>B5D</t>
    </r>
  </si>
  <si>
    <r>
      <rPr>
        <sz val="11"/>
        <color rgb="FF000000"/>
        <rFont val="Calibri"/>
        <charset val="134"/>
      </rPr>
      <t>NA0890</t>
    </r>
  </si>
  <si>
    <r>
      <rPr>
        <sz val="11"/>
        <color rgb="FF000000"/>
        <rFont val="Calibri"/>
        <charset val="134"/>
      </rPr>
      <t>GROMET CLOUTH</t>
    </r>
  </si>
  <si>
    <t>B.BYNT ( D )</t>
  </si>
  <si>
    <r>
      <rPr>
        <sz val="11"/>
        <color rgb="FF000000"/>
        <rFont val="Calibri"/>
        <charset val="134"/>
      </rPr>
      <t>2IT-643950</t>
    </r>
  </si>
  <si>
    <r>
      <rPr>
        <sz val="11"/>
        <color rgb="FF000000"/>
        <rFont val="Calibri"/>
        <charset val="134"/>
      </rPr>
      <t xml:space="preserve"> -</t>
    </r>
  </si>
  <si>
    <r>
      <rPr>
        <sz val="11"/>
        <color rgb="FF000000"/>
        <rFont val="Calibri"/>
        <charset val="134"/>
      </rPr>
      <t>R PACKING BOOT</t>
    </r>
  </si>
  <si>
    <r>
      <rPr>
        <sz val="11"/>
        <color rgb="FF000000"/>
        <rFont val="Calibri"/>
        <charset val="134"/>
      </rPr>
      <t>zp</t>
    </r>
  </si>
  <si>
    <r>
      <rPr>
        <sz val="11"/>
        <color rgb="FF000000"/>
        <rFont val="Calibri"/>
        <charset val="134"/>
      </rPr>
      <t>packing</t>
    </r>
  </si>
  <si>
    <r>
      <rPr>
        <sz val="11"/>
        <color rgb="FF92D04F"/>
        <rFont val="Calibri"/>
        <charset val="134"/>
      </rPr>
      <t>G04129</t>
    </r>
  </si>
  <si>
    <r>
      <rPr>
        <sz val="11"/>
        <color rgb="FF92D04F"/>
        <rFont val="Calibri"/>
        <charset val="134"/>
      </rPr>
      <t>CAP RUBBER</t>
    </r>
  </si>
  <si>
    <r>
      <rPr>
        <sz val="11"/>
        <color rgb="FF000000"/>
        <rFont val="Calibri"/>
        <charset val="134"/>
      </rPr>
      <t>NA 1720</t>
    </r>
  </si>
  <si>
    <r>
      <rPr>
        <sz val="11"/>
        <color rgb="FF000000"/>
        <rFont val="Calibri"/>
        <charset val="134"/>
      </rPr>
      <t>S SPRING</t>
    </r>
  </si>
  <si>
    <t>LOW C REAR STOP</t>
  </si>
  <si>
    <t>C CONECTOR</t>
  </si>
  <si>
    <t>32107-K1T</t>
  </si>
  <si>
    <t>WLT8F-17A381-BC</t>
  </si>
  <si>
    <t>KNOB R</t>
  </si>
  <si>
    <t>NA1550</t>
  </si>
  <si>
    <t>WLT8F-17A381-AC</t>
  </si>
  <si>
    <t>K58</t>
  </si>
  <si>
    <t>0313</t>
  </si>
  <si>
    <t>WIR</t>
  </si>
  <si>
    <t>G.MINDA</t>
  </si>
  <si>
    <t>USB CAP</t>
  </si>
  <si>
    <t>G05642</t>
  </si>
  <si>
    <t>P</t>
  </si>
  <si>
    <r>
      <rPr>
        <sz val="11"/>
        <rFont val="Calibri"/>
        <charset val="134"/>
      </rPr>
      <t xml:space="preserve"> Tanggal :</t>
    </r>
  </si>
  <si>
    <r>
      <rPr>
        <sz val="11"/>
        <color rgb="FF000000"/>
        <rFont val="Calibri"/>
        <charset val="134"/>
      </rPr>
      <t>Disetujui</t>
    </r>
  </si>
  <si>
    <r>
      <rPr>
        <sz val="11"/>
        <color rgb="FF000000"/>
        <rFont val="Calibri"/>
        <charset val="134"/>
      </rPr>
      <t>Diperiksa</t>
    </r>
  </si>
  <si>
    <r>
      <rPr>
        <sz val="11"/>
        <rFont val="Calibri"/>
        <charset val="134"/>
      </rPr>
      <t>PART DELIVERY TO TEACHING FACTORY (BY PROGRESS)</t>
    </r>
  </si>
  <si>
    <r>
      <rPr>
        <sz val="11"/>
        <rFont val="Calibri"/>
        <charset val="134"/>
      </rPr>
      <t>MUDA B</t>
    </r>
  </si>
  <si>
    <r>
      <rPr>
        <sz val="11"/>
        <rFont val="Calibri"/>
        <charset val="134"/>
      </rPr>
      <t>MUDA A</t>
    </r>
  </si>
  <si>
    <r>
      <rPr>
        <sz val="11"/>
        <rFont val="Calibri"/>
        <charset val="134"/>
      </rPr>
      <t>TAZAKA</t>
    </r>
  </si>
  <si>
    <r>
      <rPr>
        <sz val="11"/>
        <rFont val="Calibri"/>
        <charset val="134"/>
      </rPr>
      <t>MUTU A</t>
    </r>
  </si>
  <si>
    <r>
      <rPr>
        <sz val="11"/>
        <rFont val="Calibri"/>
        <charset val="134"/>
      </rPr>
      <t>PART NO</t>
    </r>
  </si>
  <si>
    <r>
      <rPr>
        <sz val="11"/>
        <rFont val="Calibri"/>
        <charset val="134"/>
      </rPr>
      <t>PART NAME</t>
    </r>
  </si>
  <si>
    <r>
      <rPr>
        <sz val="11"/>
        <rFont val="Calibri"/>
        <charset val="134"/>
      </rPr>
      <t xml:space="preserve"> 32118-KEV-8800 </t>
    </r>
  </si>
  <si>
    <r>
      <rPr>
        <sz val="11"/>
        <rFont val="Calibri"/>
        <charset val="134"/>
      </rPr>
      <t xml:space="preserve"> PROTECTOR </t>
    </r>
  </si>
  <si>
    <r>
      <rPr>
        <sz val="11"/>
        <rFont val="Calibri"/>
        <charset val="134"/>
      </rPr>
      <t xml:space="preserve"> VMBODY-TA1270M-FG </t>
    </r>
  </si>
  <si>
    <r>
      <rPr>
        <sz val="11"/>
        <rFont val="Calibri"/>
        <charset val="134"/>
      </rPr>
      <t xml:space="preserve"> SEAL </t>
    </r>
  </si>
  <si>
    <r>
      <rPr>
        <sz val="11"/>
        <rFont val="Calibri"/>
        <charset val="134"/>
      </rPr>
      <t xml:space="preserve"> VMBODY-NA0830M-FG </t>
    </r>
  </si>
  <si>
    <r>
      <rPr>
        <sz val="11"/>
        <rFont val="Calibri"/>
        <charset val="134"/>
      </rPr>
      <t xml:space="preserve"> GROMMET WASHER </t>
    </r>
  </si>
  <si>
    <r>
      <rPr>
        <sz val="11"/>
        <rFont val="Calibri"/>
        <charset val="134"/>
      </rPr>
      <t xml:space="preserve"> NA1940 </t>
    </r>
  </si>
  <si>
    <r>
      <rPr>
        <sz val="11"/>
        <rFont val="Calibri"/>
        <charset val="134"/>
      </rPr>
      <t xml:space="preserve"> GROMET STEAR </t>
    </r>
  </si>
  <si>
    <r>
      <rPr>
        <sz val="11"/>
        <rFont val="Calibri"/>
        <charset val="134"/>
      </rPr>
      <t>SN900-09022A</t>
    </r>
  </si>
  <si>
    <r>
      <rPr>
        <sz val="11"/>
        <rFont val="Calibri"/>
        <charset val="134"/>
      </rPr>
      <t xml:space="preserve"> R. SOCKET BULB BYNT </t>
    </r>
  </si>
  <si>
    <r>
      <rPr>
        <sz val="11"/>
        <rFont val="Calibri"/>
        <charset val="134"/>
      </rPr>
      <t>49KA0</t>
    </r>
  </si>
  <si>
    <r>
      <rPr>
        <sz val="11"/>
        <rFont val="Calibri"/>
        <charset val="134"/>
      </rPr>
      <t>COVER METER</t>
    </r>
  </si>
  <si>
    <r>
      <rPr>
        <sz val="11"/>
        <rFont val="Calibri"/>
        <charset val="134"/>
      </rPr>
      <t xml:space="preserve"> 1WD-H2599-00 </t>
    </r>
  </si>
  <si>
    <r>
      <rPr>
        <sz val="11"/>
        <rFont val="Calibri"/>
        <charset val="134"/>
      </rPr>
      <t xml:space="preserve"> COVER CONNECTOR </t>
    </r>
  </si>
  <si>
    <r>
      <rPr>
        <sz val="11"/>
        <rFont val="Calibri"/>
        <charset val="134"/>
      </rPr>
      <t xml:space="preserve"> 85373-BZ010/NA0830 </t>
    </r>
  </si>
  <si>
    <r>
      <rPr>
        <sz val="11"/>
        <rFont val="Calibri"/>
        <charset val="134"/>
      </rPr>
      <t xml:space="preserve"> GROMET WASHER </t>
    </r>
  </si>
  <si>
    <r>
      <rPr>
        <sz val="11"/>
        <rFont val="Calibri"/>
        <charset val="134"/>
      </rPr>
      <t xml:space="preserve"> SN900-02422A </t>
    </r>
  </si>
  <si>
    <r>
      <rPr>
        <sz val="11"/>
        <rFont val="Calibri"/>
        <charset val="134"/>
      </rPr>
      <t xml:space="preserve"> SOCKET BODY </t>
    </r>
  </si>
  <si>
    <r>
      <rPr>
        <sz val="11"/>
        <rFont val="Calibri"/>
        <charset val="134"/>
      </rPr>
      <t xml:space="preserve"> 32411-253-000 </t>
    </r>
  </si>
  <si>
    <r>
      <rPr>
        <sz val="11"/>
        <rFont val="Calibri"/>
        <charset val="134"/>
      </rPr>
      <t xml:space="preserve"> BEI-KMI-004 </t>
    </r>
  </si>
  <si>
    <r>
      <rPr>
        <sz val="11"/>
        <rFont val="Calibri"/>
        <charset val="134"/>
      </rPr>
      <t xml:space="preserve"> 1WD-H2532-00 </t>
    </r>
  </si>
  <si>
    <r>
      <rPr>
        <sz val="11"/>
        <rFont val="Calibri"/>
        <charset val="134"/>
      </rPr>
      <t xml:space="preserve"> CAP </t>
    </r>
  </si>
  <si>
    <r>
      <rPr>
        <sz val="11"/>
        <rFont val="Calibri"/>
        <charset val="134"/>
      </rPr>
      <t>38771-k58</t>
    </r>
  </si>
  <si>
    <r>
      <rPr>
        <sz val="11"/>
        <rFont val="Calibri"/>
        <charset val="134"/>
      </rPr>
      <t>SUSPENG CONTROL</t>
    </r>
  </si>
  <si>
    <r>
      <rPr>
        <sz val="11"/>
        <rFont val="Calibri"/>
        <charset val="134"/>
      </rPr>
      <t>92071-0707A</t>
    </r>
  </si>
  <si>
    <r>
      <rPr>
        <sz val="11"/>
        <rFont val="Calibri"/>
        <charset val="134"/>
      </rPr>
      <t xml:space="preserve"> GROMMET </t>
    </r>
  </si>
  <si>
    <r>
      <rPr>
        <sz val="11"/>
        <rFont val="Calibri"/>
        <charset val="134"/>
      </rPr>
      <t xml:space="preserve"> 49016-0057 </t>
    </r>
  </si>
  <si>
    <r>
      <rPr>
        <sz val="11"/>
        <rFont val="Calibri"/>
        <charset val="134"/>
      </rPr>
      <t xml:space="preserve"> COVER SEAL </t>
    </r>
  </si>
  <si>
    <r>
      <rPr>
        <sz val="11"/>
        <rFont val="Calibri"/>
        <charset val="134"/>
      </rPr>
      <t>SN907-16700B</t>
    </r>
  </si>
  <si>
    <r>
      <rPr>
        <sz val="11"/>
        <rFont val="Calibri"/>
        <charset val="134"/>
      </rPr>
      <t>COVER</t>
    </r>
  </si>
  <si>
    <r>
      <rPr>
        <sz val="11"/>
        <rFont val="Calibri"/>
        <charset val="134"/>
      </rPr>
      <t xml:space="preserve"> SN900-01222E </t>
    </r>
  </si>
  <si>
    <r>
      <rPr>
        <sz val="11"/>
        <rFont val="Calibri"/>
        <charset val="134"/>
      </rPr>
      <t>KNOB L</t>
    </r>
  </si>
  <si>
    <r>
      <rPr>
        <sz val="11"/>
        <rFont val="Calibri"/>
        <charset val="134"/>
      </rPr>
      <t>VVLT8F-17A381AC</t>
    </r>
  </si>
  <si>
    <r>
      <rPr>
        <sz val="11"/>
        <rFont val="Calibri"/>
        <charset val="134"/>
      </rPr>
      <t xml:space="preserve"> BUSHING </t>
    </r>
  </si>
  <si>
    <r>
      <rPr>
        <sz val="11"/>
        <rFont val="Calibri"/>
        <charset val="134"/>
      </rPr>
      <t>32113- K18-9000</t>
    </r>
  </si>
  <si>
    <r>
      <rPr>
        <sz val="11"/>
        <rFont val="Calibri"/>
        <charset val="134"/>
      </rPr>
      <t>COVER INJECTOR COUPLER</t>
    </r>
  </si>
  <si>
    <r>
      <rPr>
        <sz val="11"/>
        <rFont val="Calibri"/>
        <charset val="134"/>
      </rPr>
      <t>BRI-HCD2-0003</t>
    </r>
  </si>
  <si>
    <r>
      <rPr>
        <sz val="11"/>
        <rFont val="Calibri"/>
        <charset val="134"/>
      </rPr>
      <t>C.CAMERA CABLE</t>
    </r>
  </si>
  <si>
    <r>
      <rPr>
        <sz val="11"/>
        <rFont val="Calibri"/>
        <charset val="134"/>
      </rPr>
      <t xml:space="preserve"> KS24-701 </t>
    </r>
  </si>
  <si>
    <r>
      <rPr>
        <sz val="11"/>
        <rFont val="Calibri"/>
        <charset val="134"/>
      </rPr>
      <t xml:space="preserve"> BOOT COVER </t>
    </r>
  </si>
  <si>
    <r>
      <rPr>
        <sz val="11"/>
        <rFont val="Calibri"/>
        <charset val="134"/>
      </rPr>
      <t xml:space="preserve"> KNOB L </t>
    </r>
  </si>
  <si>
    <r>
      <rPr>
        <sz val="11"/>
        <rFont val="Calibri"/>
        <charset val="134"/>
      </rPr>
      <t xml:space="preserve"> 17A381AC </t>
    </r>
  </si>
  <si>
    <r>
      <rPr>
        <sz val="11"/>
        <rFont val="Calibri"/>
        <charset val="134"/>
      </rPr>
      <t xml:space="preserve"> 32113-k1T </t>
    </r>
  </si>
  <si>
    <r>
      <rPr>
        <sz val="11"/>
        <rFont val="Calibri"/>
        <charset val="134"/>
      </rPr>
      <t xml:space="preserve"> COVER CONECTOR </t>
    </r>
  </si>
  <si>
    <r>
      <rPr>
        <sz val="11"/>
        <rFont val="Calibri"/>
        <charset val="134"/>
      </rPr>
      <t xml:space="preserve"> KNOB R </t>
    </r>
  </si>
  <si>
    <r>
      <rPr>
        <sz val="11"/>
        <rFont val="Calibri"/>
        <charset val="134"/>
      </rPr>
      <t xml:space="preserve"> VVLT8F-17A381 BC </t>
    </r>
  </si>
  <si>
    <r>
      <rPr>
        <sz val="11"/>
        <rFont val="Calibri"/>
        <charset val="134"/>
      </rPr>
      <t>ZAB004-70IX</t>
    </r>
  </si>
  <si>
    <r>
      <rPr>
        <sz val="11"/>
        <rFont val="Calibri"/>
        <charset val="134"/>
      </rPr>
      <t xml:space="preserve"> RUBBER SOCKET </t>
    </r>
  </si>
  <si>
    <r>
      <rPr>
        <sz val="11"/>
        <rFont val="Calibri"/>
        <charset val="134"/>
      </rPr>
      <t>32108-K15G-9200</t>
    </r>
  </si>
  <si>
    <r>
      <rPr>
        <sz val="11"/>
        <rFont val="Calibri"/>
        <charset val="134"/>
      </rPr>
      <t xml:space="preserve"> COVER </t>
    </r>
  </si>
  <si>
    <r>
      <rPr>
        <sz val="11"/>
        <rFont val="Calibri"/>
        <charset val="134"/>
      </rPr>
      <t xml:space="preserve"> TA1260 </t>
    </r>
  </si>
  <si>
    <r>
      <rPr>
        <sz val="11"/>
        <rFont val="Calibri"/>
        <charset val="134"/>
      </rPr>
      <t xml:space="preserve"> 32115-K12-V100-K1 </t>
    </r>
  </si>
  <si>
    <r>
      <rPr>
        <sz val="11"/>
        <rFont val="Calibri"/>
        <charset val="134"/>
      </rPr>
      <t xml:space="preserve"> INSULATOR TERMINAL </t>
    </r>
  </si>
  <si>
    <r>
      <rPr>
        <sz val="11"/>
        <rFont val="Calibri"/>
        <charset val="134"/>
      </rPr>
      <t xml:space="preserve"> C1836 </t>
    </r>
  </si>
  <si>
    <r>
      <rPr>
        <sz val="11"/>
        <rFont val="Calibri"/>
        <charset val="134"/>
      </rPr>
      <t xml:space="preserve"> HOLDER </t>
    </r>
  </si>
  <si>
    <r>
      <rPr>
        <sz val="11"/>
        <rFont val="Calibri"/>
        <charset val="134"/>
      </rPr>
      <t xml:space="preserve"> 17A381-BC </t>
    </r>
  </si>
  <si>
    <r>
      <rPr>
        <sz val="11"/>
        <rFont val="Calibri"/>
        <charset val="134"/>
      </rPr>
      <t>SN907-22400A</t>
    </r>
  </si>
  <si>
    <r>
      <rPr>
        <sz val="11"/>
        <rFont val="Calibri"/>
        <charset val="134"/>
      </rPr>
      <t>0334B-052</t>
    </r>
  </si>
  <si>
    <r>
      <rPr>
        <sz val="11"/>
        <rFont val="Calibri"/>
        <charset val="134"/>
      </rPr>
      <t xml:space="preserve"> VMBODY-TA0100M-FG </t>
    </r>
  </si>
  <si>
    <r>
      <rPr>
        <sz val="11"/>
        <rFont val="Calibri"/>
        <charset val="134"/>
      </rPr>
      <t xml:space="preserve"> CUSHION </t>
    </r>
  </si>
  <si>
    <r>
      <rPr>
        <sz val="11"/>
        <rFont val="Calibri"/>
        <charset val="134"/>
      </rPr>
      <t xml:space="preserve"> 32108-K2S-N000-H1 </t>
    </r>
  </si>
  <si>
    <r>
      <rPr>
        <sz val="11"/>
        <rFont val="Calibri"/>
        <charset val="134"/>
      </rPr>
      <t xml:space="preserve"> COVER LEAD </t>
    </r>
  </si>
  <si>
    <r>
      <rPr>
        <sz val="11"/>
        <rFont val="Calibri"/>
        <charset val="134"/>
      </rPr>
      <t xml:space="preserve"> TA010 </t>
    </r>
  </si>
  <si>
    <r>
      <rPr>
        <sz val="11"/>
        <rFont val="Calibri"/>
        <charset val="134"/>
      </rPr>
      <t xml:space="preserve"> CHUSHION </t>
    </r>
  </si>
  <si>
    <r>
      <rPr>
        <sz val="11"/>
        <rFont val="Calibri"/>
        <charset val="134"/>
      </rPr>
      <t xml:space="preserve"> 32108-K2S-N00 </t>
    </r>
  </si>
  <si>
    <r>
      <rPr>
        <sz val="11"/>
        <rFont val="Calibri"/>
        <charset val="134"/>
      </rPr>
      <t xml:space="preserve"> COVER LEAD WINKER </t>
    </r>
  </si>
  <si>
    <r>
      <rPr>
        <sz val="11"/>
        <rFont val="Calibri"/>
        <charset val="134"/>
      </rPr>
      <t>32113-K15G-9201</t>
    </r>
  </si>
  <si>
    <r>
      <rPr>
        <sz val="11"/>
        <rFont val="Calibri"/>
        <charset val="134"/>
      </rPr>
      <t xml:space="preserve"> 32103-K2S-N000-H1 </t>
    </r>
  </si>
  <si>
    <r>
      <rPr>
        <sz val="11"/>
        <rFont val="Calibri"/>
        <charset val="134"/>
      </rPr>
      <t xml:space="preserve"> 32103-K2S </t>
    </r>
  </si>
  <si>
    <r>
      <rPr>
        <sz val="11"/>
        <rFont val="Calibri"/>
        <charset val="134"/>
      </rPr>
      <t>203-62-61790</t>
    </r>
  </si>
  <si>
    <r>
      <rPr>
        <sz val="11"/>
        <rFont val="Calibri"/>
        <charset val="134"/>
      </rPr>
      <t xml:space="preserve"> CUSHION (A) </t>
    </r>
  </si>
  <si>
    <r>
      <rPr>
        <sz val="11"/>
        <rFont val="Calibri"/>
        <charset val="134"/>
      </rPr>
      <t xml:space="preserve"> 195-54-42550 </t>
    </r>
  </si>
  <si>
    <r>
      <rPr>
        <sz val="11"/>
        <rFont val="Calibri"/>
        <charset val="134"/>
      </rPr>
      <t xml:space="preserve"> WIR-SL-CLP/WIR 266 </t>
    </r>
  </si>
  <si>
    <r>
      <rPr>
        <sz val="11"/>
        <rFont val="Calibri"/>
        <charset val="134"/>
      </rPr>
      <t xml:space="preserve"> 99301-39009 </t>
    </r>
  </si>
  <si>
    <r>
      <rPr>
        <sz val="11"/>
        <rFont val="Calibri"/>
        <charset val="134"/>
      </rPr>
      <t xml:space="preserve"> 32103-K59-A700-H1 </t>
    </r>
  </si>
  <si>
    <r>
      <rPr>
        <sz val="11"/>
        <rFont val="Calibri"/>
        <charset val="134"/>
      </rPr>
      <t xml:space="preserve"> 88256-33600 </t>
    </r>
  </si>
  <si>
    <r>
      <rPr>
        <sz val="11"/>
        <rFont val="Calibri"/>
        <charset val="134"/>
      </rPr>
      <t xml:space="preserve"> WIR-SL-CLP/WIR261 </t>
    </r>
  </si>
  <si>
    <r>
      <rPr>
        <sz val="11"/>
        <rFont val="Calibri"/>
        <charset val="134"/>
      </rPr>
      <t xml:space="preserve"> 134-62-61550 </t>
    </r>
  </si>
  <si>
    <r>
      <rPr>
        <sz val="11"/>
        <rFont val="Calibri"/>
        <charset val="134"/>
      </rPr>
      <t>32107-K56-N100</t>
    </r>
  </si>
  <si>
    <r>
      <rPr>
        <sz val="11"/>
        <rFont val="Calibri"/>
        <charset val="134"/>
      </rPr>
      <t xml:space="preserve"> G04129-0683 </t>
    </r>
  </si>
  <si>
    <r>
      <rPr>
        <sz val="11"/>
        <rFont val="Calibri"/>
        <charset val="134"/>
      </rPr>
      <t xml:space="preserve"> CAP RUBBER </t>
    </r>
  </si>
  <si>
    <r>
      <rPr>
        <sz val="11"/>
        <rFont val="Calibri"/>
        <charset val="134"/>
      </rPr>
      <t>92161-1975</t>
    </r>
  </si>
  <si>
    <r>
      <rPr>
        <sz val="11"/>
        <rFont val="Calibri"/>
        <charset val="134"/>
      </rPr>
      <t xml:space="preserve"> DAMPER </t>
    </r>
  </si>
  <si>
    <r>
      <rPr>
        <sz val="11"/>
        <rFont val="Calibri"/>
        <charset val="134"/>
      </rPr>
      <t xml:space="preserve"> G04129-02 </t>
    </r>
  </si>
  <si>
    <r>
      <rPr>
        <sz val="11"/>
        <rFont val="Calibri"/>
        <charset val="134"/>
      </rPr>
      <t xml:space="preserve"> G04447 </t>
    </r>
  </si>
  <si>
    <r>
      <rPr>
        <sz val="11"/>
        <rFont val="Calibri"/>
        <charset val="134"/>
      </rPr>
      <t xml:space="preserve"> RUBBER COVER </t>
    </r>
  </si>
  <si>
    <r>
      <rPr>
        <sz val="11"/>
        <rFont val="Calibri"/>
        <charset val="134"/>
      </rPr>
      <t xml:space="preserve"> WIR-SL-CLP/266 </t>
    </r>
  </si>
  <si>
    <r>
      <rPr>
        <sz val="11"/>
        <rFont val="Calibri"/>
        <charset val="134"/>
      </rPr>
      <t xml:space="preserve"> B5D-H2599 </t>
    </r>
  </si>
  <si>
    <r>
      <rPr>
        <sz val="11"/>
        <rFont val="Calibri"/>
        <charset val="134"/>
      </rPr>
      <t xml:space="preserve"> ADP-9(INL) </t>
    </r>
  </si>
  <si>
    <r>
      <rPr>
        <sz val="11"/>
        <rFont val="Calibri"/>
        <charset val="134"/>
      </rPr>
      <t xml:space="preserve"> 38306-K59J </t>
    </r>
  </si>
  <si>
    <r>
      <rPr>
        <sz val="11"/>
        <rFont val="Calibri"/>
        <charset val="134"/>
      </rPr>
      <t xml:space="preserve"> SUSPENSION </t>
    </r>
  </si>
  <si>
    <r>
      <rPr>
        <sz val="11"/>
        <rFont val="Calibri"/>
        <charset val="134"/>
      </rPr>
      <t xml:space="preserve"> GASKET 2 LENS </t>
    </r>
  </si>
  <si>
    <r>
      <rPr>
        <sz val="11"/>
        <rFont val="Calibri"/>
        <charset val="134"/>
      </rPr>
      <t xml:space="preserve"> VMBODY-NA1550M-FG </t>
    </r>
  </si>
  <si>
    <r>
      <rPr>
        <sz val="11"/>
        <rFont val="Calibri"/>
        <charset val="134"/>
      </rPr>
      <t xml:space="preserve"> GROMMET 9004A-48060 </t>
    </r>
  </si>
  <si>
    <r>
      <rPr>
        <sz val="11"/>
        <rFont val="Calibri"/>
        <charset val="134"/>
      </rPr>
      <t>49006-1310</t>
    </r>
  </si>
  <si>
    <r>
      <rPr>
        <sz val="11"/>
        <rFont val="Calibri"/>
        <charset val="134"/>
      </rPr>
      <t>BOOT</t>
    </r>
  </si>
  <si>
    <r>
      <rPr>
        <sz val="11"/>
        <rFont val="Calibri"/>
        <charset val="134"/>
      </rPr>
      <t xml:space="preserve"> VM BODY NA0890 </t>
    </r>
  </si>
  <si>
    <r>
      <rPr>
        <sz val="11"/>
        <rFont val="Calibri"/>
        <charset val="134"/>
      </rPr>
      <t xml:space="preserve"> GROMET CLOUTH </t>
    </r>
  </si>
  <si>
    <r>
      <rPr>
        <sz val="11"/>
        <rFont val="Calibri"/>
        <charset val="134"/>
      </rPr>
      <t>92075-1690Z</t>
    </r>
  </si>
  <si>
    <r>
      <rPr>
        <sz val="11"/>
        <rFont val="Calibri"/>
        <charset val="134"/>
      </rPr>
      <t>DAMPER</t>
    </r>
  </si>
  <si>
    <r>
      <rPr>
        <sz val="11"/>
        <rFont val="Calibri"/>
        <charset val="134"/>
      </rPr>
      <t xml:space="preserve"> 12053-0267 </t>
    </r>
  </si>
  <si>
    <r>
      <rPr>
        <sz val="11"/>
        <rFont val="Calibri"/>
        <charset val="134"/>
      </rPr>
      <t xml:space="preserve"> GUIDE CHANE </t>
    </r>
  </si>
  <si>
    <r>
      <rPr>
        <sz val="11"/>
        <rFont val="Calibri"/>
        <charset val="134"/>
      </rPr>
      <t xml:space="preserve"> VMBODY-TA1290M-FG </t>
    </r>
  </si>
  <si>
    <r>
      <rPr>
        <sz val="11"/>
        <rFont val="Calibri"/>
        <charset val="134"/>
      </rPr>
      <t xml:space="preserve"> SKT-BLB-BYNT/W2.1-9.5D/202 </t>
    </r>
  </si>
  <si>
    <r>
      <rPr>
        <sz val="11"/>
        <rFont val="Calibri"/>
        <charset val="134"/>
      </rPr>
      <t xml:space="preserve"> G00679-01 </t>
    </r>
  </si>
  <si>
    <r>
      <rPr>
        <sz val="11"/>
        <rFont val="Calibri"/>
        <charset val="134"/>
      </rPr>
      <t xml:space="preserve"> COVER REAR STOP </t>
    </r>
  </si>
  <si>
    <r>
      <rPr>
        <sz val="11"/>
        <rFont val="Calibri"/>
        <charset val="134"/>
      </rPr>
      <t xml:space="preserve"> VMBODY-NA1130M-FG </t>
    </r>
  </si>
  <si>
    <r>
      <rPr>
        <sz val="11"/>
        <rFont val="Calibri"/>
        <charset val="134"/>
      </rPr>
      <t xml:space="preserve"> SHIELD STEERING COLUMN HOLE </t>
    </r>
  </si>
  <si>
    <r>
      <rPr>
        <sz val="11"/>
        <rFont val="Calibri"/>
        <charset val="134"/>
      </rPr>
      <t xml:space="preserve"> D3G0510-00-01 </t>
    </r>
  </si>
  <si>
    <r>
      <rPr>
        <sz val="11"/>
        <rFont val="Calibri"/>
        <charset val="134"/>
      </rPr>
      <t xml:space="preserve"> GROMET </t>
    </r>
  </si>
  <si>
    <r>
      <rPr>
        <sz val="11"/>
        <rFont val="Calibri"/>
        <charset val="134"/>
      </rPr>
      <t xml:space="preserve"> VMVRIP-NA1720M-FG </t>
    </r>
  </si>
  <si>
    <r>
      <rPr>
        <sz val="11"/>
        <rFont val="Calibri"/>
        <charset val="134"/>
      </rPr>
      <t xml:space="preserve"> SEAT RR SPRING UPR  48481 - BZ090 </t>
    </r>
  </si>
  <si>
    <r>
      <rPr>
        <sz val="11"/>
        <rFont val="Calibri"/>
        <charset val="134"/>
      </rPr>
      <t xml:space="preserve"> VMBODY-NA1950M-FG </t>
    </r>
  </si>
  <si>
    <r>
      <rPr>
        <sz val="11"/>
        <rFont val="Calibri"/>
        <charset val="134"/>
      </rPr>
      <t>68984-42010</t>
    </r>
  </si>
  <si>
    <r>
      <rPr>
        <sz val="11"/>
        <rFont val="Calibri"/>
        <charset val="134"/>
      </rPr>
      <t xml:space="preserve"> STOPPER BACK DOOR </t>
    </r>
  </si>
  <si>
    <r>
      <rPr>
        <sz val="11"/>
        <rFont val="Calibri"/>
        <charset val="134"/>
      </rPr>
      <t xml:space="preserve"> 14093-0755 </t>
    </r>
  </si>
  <si>
    <r>
      <rPr>
        <sz val="11"/>
        <rFont val="Calibri"/>
        <charset val="134"/>
      </rPr>
      <t xml:space="preserve"> CVR-SKT-WR-SL/087 </t>
    </r>
  </si>
  <si>
    <r>
      <rPr>
        <sz val="11"/>
        <rFont val="Calibri"/>
        <charset val="134"/>
      </rPr>
      <t xml:space="preserve"> 38771-K15M-600 </t>
    </r>
  </si>
  <si>
    <r>
      <rPr>
        <sz val="11"/>
        <rFont val="Calibri"/>
        <charset val="134"/>
      </rPr>
      <t xml:space="preserve"> SUSPENG CONTROL </t>
    </r>
  </si>
  <si>
    <r>
      <rPr>
        <sz val="11"/>
        <rFont val="Calibri"/>
        <charset val="134"/>
      </rPr>
      <t xml:space="preserve"> 14093-0727A </t>
    </r>
  </si>
  <si>
    <r>
      <rPr>
        <sz val="11"/>
        <rFont val="Calibri"/>
        <charset val="134"/>
      </rPr>
      <t>CYCLE TIME PROSES FINISHING</t>
    </r>
  </si>
  <si>
    <r>
      <rPr>
        <sz val="11"/>
        <rFont val="Calibri"/>
        <charset val="134"/>
      </rPr>
      <t xml:space="preserve"> PERIODE : 2022</t>
    </r>
  </si>
  <si>
    <r>
      <rPr>
        <sz val="11"/>
        <rFont val="Calibri"/>
        <charset val="134"/>
      </rPr>
      <t>NO</t>
    </r>
  </si>
  <si>
    <r>
      <rPr>
        <sz val="11"/>
        <rFont val="Calibri"/>
        <charset val="134"/>
      </rPr>
      <t>CYCLE TIME/DETIK</t>
    </r>
  </si>
  <si>
    <r>
      <rPr>
        <sz val="11"/>
        <rFont val="Calibri"/>
        <charset val="134"/>
      </rPr>
      <t xml:space="preserve"> 1JAM</t>
    </r>
  </si>
  <si>
    <r>
      <rPr>
        <sz val="11"/>
        <rFont val="Calibri"/>
        <charset val="134"/>
      </rPr>
      <t>8JAM</t>
    </r>
  </si>
  <si>
    <r>
      <rPr>
        <sz val="11"/>
        <rFont val="Calibri"/>
        <charset val="134"/>
      </rPr>
      <t xml:space="preserve">GROMET </t>
    </r>
  </si>
  <si>
    <r>
      <rPr>
        <sz val="11"/>
        <rFont val="Calibri"/>
        <charset val="134"/>
      </rPr>
      <t>CAP RUBBER</t>
    </r>
  </si>
  <si>
    <r>
      <rPr>
        <sz val="11"/>
        <rFont val="Calibri"/>
        <charset val="134"/>
      </rPr>
      <t>G04129</t>
    </r>
  </si>
  <si>
    <r>
      <rPr>
        <sz val="11"/>
        <rFont val="Calibri"/>
        <charset val="134"/>
      </rPr>
      <t>GROMET WASHER</t>
    </r>
  </si>
  <si>
    <r>
      <rPr>
        <sz val="11"/>
        <rFont val="Calibri"/>
        <charset val="134"/>
      </rPr>
      <t>NA083</t>
    </r>
  </si>
  <si>
    <r>
      <rPr>
        <sz val="11"/>
        <rFont val="Calibri"/>
        <charset val="134"/>
      </rPr>
      <t>SKT BULBBYNT</t>
    </r>
  </si>
  <si>
    <r>
      <rPr>
        <sz val="11"/>
        <rFont val="Calibri"/>
        <charset val="134"/>
      </rPr>
      <t>S SPRING</t>
    </r>
  </si>
  <si>
    <r>
      <rPr>
        <sz val="11"/>
        <rFont val="Calibri"/>
        <charset val="134"/>
      </rPr>
      <t>NA1720</t>
    </r>
  </si>
  <si>
    <r>
      <rPr>
        <sz val="11"/>
        <rFont val="Calibri"/>
        <charset val="134"/>
      </rPr>
      <t>RUBBER COVER</t>
    </r>
  </si>
  <si>
    <r>
      <rPr>
        <sz val="11"/>
        <rFont val="Calibri"/>
        <charset val="134"/>
      </rPr>
      <t>G04447</t>
    </r>
  </si>
  <si>
    <r>
      <rPr>
        <sz val="11"/>
        <rFont val="Calibri"/>
        <charset val="134"/>
      </rPr>
      <t xml:space="preserve">SEAL </t>
    </r>
  </si>
  <si>
    <r>
      <rPr>
        <sz val="11"/>
        <rFont val="Calibri"/>
        <charset val="134"/>
      </rPr>
      <t>TA1290</t>
    </r>
  </si>
  <si>
    <r>
      <rPr>
        <sz val="11"/>
        <rFont val="Calibri"/>
        <charset val="134"/>
      </rPr>
      <t>WIR SL</t>
    </r>
  </si>
  <si>
    <r>
      <rPr>
        <sz val="11"/>
        <rFont val="Calibri"/>
        <charset val="134"/>
      </rPr>
      <t>GROMET MINDA</t>
    </r>
  </si>
  <si>
    <r>
      <rPr>
        <sz val="11"/>
        <rFont val="Calibri"/>
        <charset val="134"/>
      </rPr>
      <t>BYNT HOLDER</t>
    </r>
  </si>
  <si>
    <r>
      <rPr>
        <sz val="11"/>
        <rFont val="Calibri"/>
        <charset val="134"/>
      </rPr>
      <t>S STRING</t>
    </r>
  </si>
  <si>
    <r>
      <rPr>
        <sz val="11"/>
        <rFont val="Calibri"/>
        <charset val="134"/>
      </rPr>
      <t>NA1950</t>
    </r>
  </si>
  <si>
    <r>
      <rPr>
        <sz val="11"/>
        <rFont val="Calibri"/>
        <charset val="134"/>
      </rPr>
      <t>KNOB R</t>
    </r>
  </si>
  <si>
    <r>
      <rPr>
        <sz val="11"/>
        <rFont val="Calibri"/>
        <charset val="134"/>
      </rPr>
      <t>17A381-BC</t>
    </r>
  </si>
  <si>
    <r>
      <rPr>
        <sz val="11"/>
        <rFont val="Calibri"/>
        <charset val="134"/>
      </rPr>
      <t>GROMET</t>
    </r>
  </si>
  <si>
    <r>
      <rPr>
        <sz val="11"/>
        <rFont val="Calibri"/>
        <charset val="134"/>
      </rPr>
      <t>NA1550</t>
    </r>
  </si>
  <si>
    <r>
      <rPr>
        <sz val="11"/>
        <rFont val="Calibri"/>
        <charset val="134"/>
      </rPr>
      <t>C CONECTOR</t>
    </r>
  </si>
  <si>
    <r>
      <rPr>
        <sz val="11"/>
        <rFont val="Calibri"/>
        <charset val="134"/>
      </rPr>
      <t>32103-K59</t>
    </r>
  </si>
  <si>
    <r>
      <rPr>
        <sz val="11"/>
        <rFont val="Calibri"/>
        <charset val="134"/>
      </rPr>
      <t>GASKET 2 LENS</t>
    </r>
  </si>
  <si>
    <r>
      <rPr>
        <sz val="11"/>
        <rFont val="Calibri"/>
        <charset val="134"/>
      </rPr>
      <t>C REAR STOP</t>
    </r>
  </si>
  <si>
    <r>
      <rPr>
        <sz val="11"/>
        <rFont val="Calibri"/>
        <charset val="134"/>
      </rPr>
      <t>G00679</t>
    </r>
  </si>
  <si>
    <r>
      <rPr>
        <sz val="11"/>
        <rFont val="Calibri"/>
        <charset val="134"/>
      </rPr>
      <t>C INJECTOR</t>
    </r>
  </si>
  <si>
    <r>
      <rPr>
        <sz val="11"/>
        <rFont val="Calibri"/>
        <charset val="134"/>
      </rPr>
      <t>K18-9000</t>
    </r>
  </si>
  <si>
    <r>
      <rPr>
        <sz val="11"/>
        <rFont val="Calibri"/>
        <charset val="134"/>
      </rPr>
      <t>K15-9200</t>
    </r>
  </si>
  <si>
    <r>
      <rPr>
        <sz val="11"/>
        <rFont val="Calibri"/>
        <charset val="134"/>
      </rPr>
      <t>CVR SKT</t>
    </r>
  </si>
  <si>
    <r>
      <rPr>
        <sz val="11"/>
        <rFont val="Calibri"/>
        <charset val="134"/>
      </rPr>
      <t>O7O7</t>
    </r>
  </si>
  <si>
    <r>
      <rPr>
        <sz val="11"/>
        <rFont val="Calibri"/>
        <charset val="134"/>
      </rPr>
      <t xml:space="preserve">                          PERIODE : </t>
    </r>
  </si>
  <si>
    <r>
      <rPr>
        <sz val="11"/>
        <rFont val="Calibri"/>
        <charset val="134"/>
      </rPr>
      <t>20 MEI 2022</t>
    </r>
  </si>
  <si>
    <r>
      <rPr>
        <sz val="11"/>
        <rFont val="Calibri"/>
        <charset val="134"/>
      </rPr>
      <t xml:space="preserve">CUSHION </t>
    </r>
  </si>
  <si>
    <r>
      <rPr>
        <sz val="11"/>
        <rFont val="Calibri"/>
        <charset val="134"/>
      </rPr>
      <t>TA010</t>
    </r>
  </si>
  <si>
    <r>
      <rPr>
        <sz val="11"/>
        <rFont val="Calibri"/>
        <charset val="134"/>
      </rPr>
      <t>BULBBYNT</t>
    </r>
  </si>
  <si>
    <r>
      <rPr>
        <sz val="11"/>
        <rFont val="Calibri"/>
        <charset val="134"/>
      </rPr>
      <t>BODY E</t>
    </r>
  </si>
  <si>
    <r>
      <rPr>
        <sz val="11"/>
        <rFont val="Calibri"/>
        <charset val="134"/>
      </rPr>
      <t>01222E</t>
    </r>
  </si>
  <si>
    <r>
      <rPr>
        <sz val="11"/>
        <rFont val="Calibri"/>
        <charset val="134"/>
      </rPr>
      <t>WIR</t>
    </r>
  </si>
  <si>
    <r>
      <rPr>
        <sz val="11"/>
        <rFont val="Calibri"/>
        <charset val="134"/>
      </rPr>
      <t>COVER REARSTOP</t>
    </r>
  </si>
  <si>
    <r>
      <rPr>
        <sz val="11"/>
        <rFont val="Calibri"/>
        <charset val="134"/>
      </rPr>
      <t>BEI KMI</t>
    </r>
  </si>
  <si>
    <r>
      <rPr>
        <sz val="11"/>
        <rFont val="Calibri"/>
        <charset val="134"/>
      </rPr>
      <t>SEALD STRING</t>
    </r>
  </si>
  <si>
    <r>
      <rPr>
        <sz val="11"/>
        <rFont val="Calibri"/>
        <charset val="134"/>
      </rPr>
      <t>NA1130</t>
    </r>
  </si>
  <si>
    <r>
      <rPr>
        <sz val="11"/>
        <rFont val="Calibri"/>
        <charset val="134"/>
      </rPr>
      <t>SEALD (NEW MOLD)</t>
    </r>
  </si>
  <si>
    <r>
      <rPr>
        <sz val="11"/>
        <rFont val="Calibri"/>
        <charset val="134"/>
      </rPr>
      <t>COVER CAMERA</t>
    </r>
  </si>
  <si>
    <r>
      <rPr>
        <sz val="11"/>
        <rFont val="Calibri"/>
        <charset val="134"/>
      </rPr>
      <t>HCD2</t>
    </r>
  </si>
  <si>
    <r>
      <rPr>
        <sz val="11"/>
        <rFont val="Calibri"/>
        <charset val="134"/>
      </rPr>
      <t>HOLDER</t>
    </r>
  </si>
  <si>
    <r>
      <rPr>
        <sz val="11"/>
        <rFont val="Calibri"/>
        <charset val="134"/>
      </rPr>
      <t>C1836</t>
    </r>
  </si>
  <si>
    <r>
      <rPr>
        <sz val="11"/>
        <rFont val="Calibri"/>
        <charset val="134"/>
      </rPr>
      <t>BZ010</t>
    </r>
  </si>
  <si>
    <r>
      <rPr>
        <sz val="11"/>
        <rFont val="Calibri"/>
        <charset val="134"/>
      </rPr>
      <t>COVER CONECTOR</t>
    </r>
  </si>
  <si>
    <r>
      <rPr>
        <sz val="11"/>
        <rFont val="Calibri"/>
        <charset val="134"/>
      </rPr>
      <t>B5D</t>
    </r>
  </si>
  <si>
    <r>
      <rPr>
        <sz val="11"/>
        <rFont val="Calibri"/>
        <charset val="134"/>
      </rPr>
      <t>COVDR CONECTOR</t>
    </r>
  </si>
  <si>
    <r>
      <rPr>
        <sz val="11"/>
        <rFont val="Calibri"/>
        <charset val="134"/>
      </rPr>
      <t>K2S</t>
    </r>
  </si>
  <si>
    <r>
      <rPr>
        <sz val="11"/>
        <rFont val="Calibri"/>
        <charset val="134"/>
      </rPr>
      <t>17A381AC</t>
    </r>
  </si>
  <si>
    <r>
      <rPr>
        <sz val="11"/>
        <rFont val="Calibri"/>
        <charset val="134"/>
      </rPr>
      <t>cover</t>
    </r>
  </si>
  <si>
    <r>
      <rPr>
        <sz val="11"/>
        <rFont val="Calibri"/>
        <charset val="134"/>
      </rPr>
      <t>k159200</t>
    </r>
  </si>
  <si>
    <r>
      <rPr>
        <sz val="11"/>
        <rFont val="Calibri"/>
        <charset val="134"/>
      </rPr>
      <t>CYCLE TIME /DETIK</t>
    </r>
  </si>
  <si>
    <r>
      <rPr>
        <sz val="11"/>
        <rFont val="Calibri"/>
        <charset val="134"/>
      </rPr>
      <t>1 JAM</t>
    </r>
  </si>
  <si>
    <r>
      <rPr>
        <sz val="11"/>
        <rFont val="Calibri"/>
        <charset val="134"/>
      </rPr>
      <t>8 JAM</t>
    </r>
  </si>
  <si>
    <r>
      <rPr>
        <sz val="11"/>
        <rFont val="Calibri"/>
        <charset val="134"/>
      </rPr>
      <t>SOCKET BODY</t>
    </r>
  </si>
  <si>
    <r>
      <rPr>
        <sz val="11"/>
        <rFont val="Calibri"/>
        <charset val="134"/>
      </rPr>
      <t>SN900-01222E</t>
    </r>
  </si>
  <si>
    <r>
      <rPr>
        <sz val="11"/>
        <rFont val="Calibri"/>
        <charset val="134"/>
      </rPr>
      <t>SEAT SPRING</t>
    </r>
  </si>
  <si>
    <r>
      <rPr>
        <sz val="11"/>
        <rFont val="Calibri"/>
        <charset val="134"/>
      </rPr>
      <t>GROMMET</t>
    </r>
  </si>
  <si>
    <r>
      <rPr>
        <sz val="11"/>
        <rFont val="Calibri"/>
        <charset val="134"/>
      </rPr>
      <t>CUSHION</t>
    </r>
  </si>
  <si>
    <r>
      <rPr>
        <sz val="11"/>
        <rFont val="Calibri"/>
        <charset val="134"/>
      </rPr>
      <t>K58-38771</t>
    </r>
  </si>
  <si>
    <r>
      <rPr>
        <sz val="11"/>
        <rFont val="Calibri"/>
        <charset val="134"/>
      </rPr>
      <t>S BACK DOOR</t>
    </r>
  </si>
  <si>
    <r>
      <rPr>
        <sz val="11"/>
        <rFont val="Calibri"/>
        <charset val="134"/>
      </rPr>
      <t>SEAL</t>
    </r>
  </si>
  <si>
    <r>
      <rPr>
        <sz val="11"/>
        <rFont val="Calibri"/>
        <charset val="134"/>
      </rPr>
      <t>GROMET STEAR</t>
    </r>
  </si>
  <si>
    <r>
      <rPr>
        <sz val="11"/>
        <rFont val="Calibri"/>
        <charset val="134"/>
      </rPr>
      <t>NA1940</t>
    </r>
  </si>
  <si>
    <r>
      <rPr>
        <sz val="11"/>
        <rFont val="Calibri"/>
        <charset val="134"/>
      </rPr>
      <t>BUSHTANK</t>
    </r>
  </si>
  <si>
    <r>
      <rPr>
        <sz val="11"/>
        <rFont val="Calibri"/>
        <charset val="134"/>
      </rPr>
      <t>NA1260</t>
    </r>
  </si>
  <si>
    <r>
      <rPr>
        <sz val="11"/>
        <rFont val="Calibri"/>
        <charset val="134"/>
      </rPr>
      <t>C LEAD WINKER</t>
    </r>
  </si>
  <si>
    <r>
      <rPr>
        <sz val="11"/>
        <rFont val="Calibri"/>
        <charset val="134"/>
      </rPr>
      <t>K59-32108</t>
    </r>
  </si>
  <si>
    <r>
      <rPr>
        <sz val="11"/>
        <rFont val="Calibri"/>
        <charset val="134"/>
      </rPr>
      <t>C.CONNECTOR</t>
    </r>
  </si>
  <si>
    <r>
      <rPr>
        <sz val="11"/>
        <rFont val="Calibri"/>
        <charset val="134"/>
      </rPr>
      <t>K84</t>
    </r>
  </si>
  <si>
    <r>
      <rPr>
        <sz val="11"/>
        <rFont val="Calibri"/>
        <charset val="134"/>
      </rPr>
      <t xml:space="preserve"> PERIODE 2022</t>
    </r>
  </si>
  <si>
    <r>
      <rPr>
        <sz val="11"/>
        <rFont val="Calibri"/>
        <charset val="134"/>
      </rPr>
      <t>KNOB-L</t>
    </r>
  </si>
  <si>
    <r>
      <rPr>
        <sz val="11"/>
        <rFont val="Calibri"/>
        <charset val="134"/>
      </rPr>
      <t>17A381</t>
    </r>
  </si>
  <si>
    <r>
      <rPr>
        <sz val="11"/>
        <rFont val="Calibri"/>
        <charset val="134"/>
      </rPr>
      <t>TA0101</t>
    </r>
  </si>
  <si>
    <r>
      <rPr>
        <sz val="11"/>
        <rFont val="Calibri"/>
        <charset val="134"/>
      </rPr>
      <t>TA1270</t>
    </r>
  </si>
  <si>
    <r>
      <rPr>
        <sz val="11"/>
        <rFont val="Calibri"/>
        <charset val="134"/>
      </rPr>
      <t>CAP RUBBER"NEW"</t>
    </r>
  </si>
  <si>
    <r>
      <rPr>
        <sz val="11"/>
        <rFont val="Calibri"/>
        <charset val="134"/>
      </rPr>
      <t>BEI-KMI</t>
    </r>
  </si>
  <si>
    <r>
      <rPr>
        <sz val="11"/>
        <rFont val="Calibri"/>
        <charset val="134"/>
      </rPr>
      <t>32411-253-000</t>
    </r>
  </si>
  <si>
    <r>
      <rPr>
        <sz val="11"/>
        <rFont val="Calibri"/>
        <charset val="134"/>
      </rPr>
      <t>C.LEAD WINKER</t>
    </r>
  </si>
  <si>
    <r>
      <rPr>
        <sz val="11"/>
        <rFont val="Calibri"/>
        <charset val="134"/>
      </rPr>
      <t>G.WASHER</t>
    </r>
  </si>
  <si>
    <r>
      <rPr>
        <sz val="11"/>
        <rFont val="Calibri"/>
        <charset val="134"/>
      </rPr>
      <t>NA0830</t>
    </r>
  </si>
  <si>
    <r>
      <rPr>
        <sz val="11"/>
        <rFont val="Calibri"/>
        <charset val="134"/>
      </rPr>
      <t>1WD-H2599</t>
    </r>
  </si>
  <si>
    <r>
      <rPr>
        <sz val="11"/>
        <rFont val="Calibri"/>
        <charset val="134"/>
      </rPr>
      <t>S.STEERING</t>
    </r>
  </si>
  <si>
    <r>
      <rPr>
        <sz val="11"/>
        <rFont val="Calibri"/>
        <charset val="134"/>
      </rPr>
      <t>PROTECTOR CORD</t>
    </r>
  </si>
  <si>
    <r>
      <rPr>
        <sz val="11"/>
        <rFont val="Calibri"/>
        <charset val="134"/>
      </rPr>
      <t>KEV-8800</t>
    </r>
  </si>
  <si>
    <r>
      <rPr>
        <sz val="11"/>
        <rFont val="Calibri"/>
        <charset val="134"/>
      </rPr>
      <t>CVR-SKT-WR</t>
    </r>
  </si>
  <si>
    <r>
      <rPr>
        <sz val="11"/>
        <rFont val="Calibri"/>
        <charset val="134"/>
      </rPr>
      <t xml:space="preserve">CAP </t>
    </r>
  </si>
  <si>
    <r>
      <rPr>
        <sz val="11"/>
        <rFont val="Calibri"/>
        <charset val="134"/>
      </rPr>
      <t>1 WD-H2532</t>
    </r>
  </si>
</sst>
</file>

<file path=xl/styles.xml><?xml version="1.0" encoding="utf-8"?>
<styleSheet xmlns="http://schemas.openxmlformats.org/spreadsheetml/2006/main">
  <numFmts count="10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 * #,##0.00_ ;_ * \-#,##0.00_ ;_ * &quot;-&quot;??_ ;_ @_ "/>
    <numFmt numFmtId="179" formatCode="_ * #,##0_ ;_ * \-#,##0_ ;_ * &quot;-&quot;_ ;_ @_ "/>
    <numFmt numFmtId="180" formatCode="_-&quot;Rp&quot;* #,##0_-;\-&quot;Rp&quot;* #,##0_-;_-&quot;Rp&quot;* &quot;-&quot;??_-;_-@_-"/>
    <numFmt numFmtId="181" formatCode="0_ "/>
    <numFmt numFmtId="182" formatCode="0_);\(0\)"/>
    <numFmt numFmtId="183" formatCode="_(* #,##0_);_(* \(#,##0\);_(* &quot;-&quot;??_);_(@_)"/>
    <numFmt numFmtId="184" formatCode="_(* #,##0_);_(* \(#,##0\);_(* &quot;-&quot;_);_(@_)"/>
    <numFmt numFmtId="185" formatCode="[$-F800]dddd\,\ mmmm\ dd\,\ yyyy"/>
  </numFmts>
  <fonts count="40">
    <font>
      <sz val="11"/>
      <name val="Calibri"/>
      <charset val="134"/>
    </font>
    <font>
      <sz val="11"/>
      <color rgb="FF000000"/>
      <name val="Calibri"/>
      <charset val="134"/>
    </font>
    <font>
      <b/>
      <sz val="24"/>
      <name val="Calibri"/>
      <charset val="134"/>
    </font>
    <font>
      <sz val="14"/>
      <name val="Calibri"/>
      <charset val="134"/>
    </font>
    <font>
      <sz val="11"/>
      <color rgb="FF92D050"/>
      <name val="Calibri"/>
      <charset val="134"/>
    </font>
    <font>
      <sz val="11"/>
      <color rgb="FF92D04F"/>
      <name val="Calibri"/>
      <charset val="134"/>
    </font>
    <font>
      <sz val="11"/>
      <color rgb="FF92D050"/>
      <name val="Calibri"/>
      <charset val="134"/>
    </font>
    <font>
      <sz val="11"/>
      <color rgb="FF92D04F"/>
      <name val="Calibri"/>
      <charset val="134"/>
    </font>
    <font>
      <sz val="11"/>
      <color rgb="FF000000"/>
      <name val="Calibri"/>
      <charset val="134"/>
    </font>
    <font>
      <sz val="11"/>
      <name val="Calibri"/>
      <charset val="134"/>
    </font>
    <font>
      <sz val="11"/>
      <color indexed="8"/>
      <name val="Calibri"/>
      <charset val="134"/>
    </font>
    <font>
      <b/>
      <sz val="20"/>
      <color rgb="FF000000"/>
      <name val="Calibri"/>
      <charset val="134"/>
    </font>
    <font>
      <sz val="10"/>
      <name val="Century Gothic"/>
      <charset val="134"/>
    </font>
    <font>
      <sz val="10"/>
      <name val="Arial"/>
      <charset val="134"/>
    </font>
    <font>
      <sz val="11"/>
      <color indexed="8"/>
      <name val="Calibri"/>
      <charset val="1"/>
    </font>
    <font>
      <b/>
      <sz val="20"/>
      <name val="Calibri"/>
      <charset val="134"/>
    </font>
    <font>
      <sz val="12"/>
      <name val="Andalus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sz val="12"/>
      <name val="Times New Roman"/>
      <charset val="134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9"/>
      <name val="Times New Roman"/>
      <charset val="134"/>
    </font>
    <font>
      <sz val="9"/>
      <name val="SimSun"/>
      <charset val="134"/>
    </font>
  </fonts>
  <fills count="39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FFE5E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7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0" fontId="20" fillId="9" borderId="0" applyNumberFormat="0" applyBorder="0" applyAlignment="0" applyProtection="0">
      <alignment vertical="center"/>
    </xf>
    <xf numFmtId="178" fontId="14" fillId="0" borderId="0">
      <protection locked="0"/>
    </xf>
    <xf numFmtId="179" fontId="19" fillId="0" borderId="0">
      <protection locked="0"/>
    </xf>
    <xf numFmtId="180" fontId="18" fillId="0" borderId="0" applyFont="0" applyFill="0" applyBorder="0" applyAlignment="0" applyProtection="0">
      <alignment vertical="center"/>
    </xf>
    <xf numFmtId="177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3" borderId="63" applyNumberFormat="0" applyAlignment="0" applyProtection="0">
      <alignment vertical="center"/>
    </xf>
    <xf numFmtId="0" fontId="25" fillId="0" borderId="64" applyNumberFormat="0" applyFill="0" applyAlignment="0" applyProtection="0">
      <alignment vertical="center"/>
    </xf>
    <xf numFmtId="0" fontId="18" fillId="17" borderId="65" applyNumberFormat="0" applyFon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0" borderId="64" applyNumberFormat="0" applyFill="0" applyAlignment="0" applyProtection="0">
      <alignment vertical="center"/>
    </xf>
    <xf numFmtId="0" fontId="30" fillId="0" borderId="66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2" borderId="67" applyNumberForma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4" fillId="25" borderId="68" applyNumberForma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5" fillId="25" borderId="67" applyNumberFormat="0" applyAlignment="0" applyProtection="0">
      <alignment vertical="center"/>
    </xf>
    <xf numFmtId="0" fontId="36" fillId="0" borderId="69" applyNumberFormat="0" applyFill="0" applyAlignment="0" applyProtection="0">
      <alignment vertical="center"/>
    </xf>
    <xf numFmtId="0" fontId="37" fillId="0" borderId="70" applyNumberFormat="0" applyFill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176" fontId="13" fillId="0" borderId="0">
      <protection locked="0"/>
    </xf>
  </cellStyleXfs>
  <cellXfs count="219">
    <xf numFmtId="0" fontId="0" fillId="0" borderId="0" xfId="0">
      <alignment vertical="center"/>
    </xf>
    <xf numFmtId="0" fontId="0" fillId="0" borderId="1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0" xfId="0" applyFont="1" applyAlignment="1"/>
    <xf numFmtId="0" fontId="0" fillId="0" borderId="4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5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left" vertical="center"/>
    </xf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top"/>
    </xf>
    <xf numFmtId="0" fontId="0" fillId="3" borderId="11" xfId="0" applyFont="1" applyFill="1" applyBorder="1" applyAlignment="1">
      <alignment horizontal="center" vertical="top"/>
    </xf>
    <xf numFmtId="0" fontId="0" fillId="0" borderId="12" xfId="0" applyFont="1" applyFill="1" applyBorder="1" applyAlignment="1">
      <alignment horizontal="center" vertical="top"/>
    </xf>
    <xf numFmtId="0" fontId="0" fillId="0" borderId="1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1" fontId="0" fillId="0" borderId="11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top"/>
    </xf>
    <xf numFmtId="0" fontId="0" fillId="4" borderId="13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top"/>
    </xf>
    <xf numFmtId="0" fontId="0" fillId="5" borderId="13" xfId="0" applyFont="1" applyFill="1" applyBorder="1" applyAlignment="1">
      <alignment horizontal="center" vertical="center"/>
    </xf>
    <xf numFmtId="0" fontId="0" fillId="6" borderId="11" xfId="0" applyFont="1" applyFill="1" applyBorder="1" applyAlignment="1">
      <alignment horizontal="center" vertical="top"/>
    </xf>
    <xf numFmtId="0" fontId="0" fillId="0" borderId="4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0" fontId="0" fillId="4" borderId="13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181" fontId="0" fillId="0" borderId="11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1" fillId="0" borderId="0" xfId="0" applyFont="1">
      <alignment vertical="center"/>
    </xf>
    <xf numFmtId="0" fontId="0" fillId="0" borderId="0" xfId="0" applyFont="1" applyFill="1" applyAlignment="1">
      <alignment horizontal="left" vertical="center"/>
    </xf>
    <xf numFmtId="0" fontId="0" fillId="0" borderId="11" xfId="0" applyFont="1" applyFill="1" applyBorder="1" applyAlignment="1">
      <alignment horizontal="center" vertical="center"/>
    </xf>
    <xf numFmtId="176" fontId="0" fillId="0" borderId="11" xfId="0" applyNumberFormat="1" applyFont="1" applyFill="1" applyBorder="1" applyAlignment="1">
      <alignment horizontal="left" vertical="center"/>
    </xf>
    <xf numFmtId="176" fontId="0" fillId="0" borderId="11" xfId="0" applyNumberFormat="1" applyFont="1" applyFill="1" applyBorder="1" applyAlignment="1">
      <alignment horizontal="left" vertical="center" wrapText="1"/>
    </xf>
    <xf numFmtId="1" fontId="0" fillId="0" borderId="11" xfId="0" applyNumberFormat="1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 wrapText="1"/>
    </xf>
    <xf numFmtId="176" fontId="0" fillId="0" borderId="14" xfId="0" applyNumberFormat="1" applyFont="1" applyFill="1" applyBorder="1" applyAlignment="1">
      <alignment horizontal="left" vertical="center"/>
    </xf>
    <xf numFmtId="176" fontId="0" fillId="0" borderId="14" xfId="0" applyNumberFormat="1" applyFont="1" applyFill="1" applyBorder="1" applyAlignment="1">
      <alignment horizontal="left" vertical="center" wrapText="1"/>
    </xf>
    <xf numFmtId="0" fontId="0" fillId="0" borderId="14" xfId="0" applyFont="1" applyFill="1" applyBorder="1" applyAlignment="1">
      <alignment horizontal="left" vertical="center"/>
    </xf>
    <xf numFmtId="182" fontId="0" fillId="0" borderId="11" xfId="0" applyNumberFormat="1" applyFont="1" applyFill="1" applyBorder="1" applyAlignment="1">
      <alignment horizontal="left" vertical="center"/>
    </xf>
    <xf numFmtId="183" fontId="0" fillId="0" borderId="11" xfId="0" applyNumberFormat="1" applyFont="1" applyFill="1" applyBorder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right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right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3" fillId="0" borderId="26" xfId="0" applyFont="1" applyFill="1" applyBorder="1" applyAlignment="1">
      <alignment horizontal="center" vertical="center" wrapText="1"/>
    </xf>
    <xf numFmtId="0" fontId="3" fillId="0" borderId="27" xfId="0" applyFont="1" applyFill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 wrapText="1"/>
    </xf>
    <xf numFmtId="184" fontId="1" fillId="0" borderId="29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 wrapText="1"/>
    </xf>
    <xf numFmtId="184" fontId="1" fillId="6" borderId="29" xfId="0" applyNumberFormat="1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184" fontId="1" fillId="0" borderId="27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 wrapText="1"/>
    </xf>
    <xf numFmtId="184" fontId="1" fillId="6" borderId="27" xfId="0" applyNumberFormat="1" applyFont="1" applyFill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184" fontId="4" fillId="0" borderId="27" xfId="0" applyNumberFormat="1" applyFont="1" applyFill="1" applyBorder="1" applyAlignment="1">
      <alignment horizontal="center" vertical="center"/>
    </xf>
    <xf numFmtId="1" fontId="4" fillId="0" borderId="27" xfId="0" applyNumberFormat="1" applyFont="1" applyFill="1" applyBorder="1" applyAlignment="1">
      <alignment horizontal="center" vertical="center" wrapText="1"/>
    </xf>
    <xf numFmtId="184" fontId="4" fillId="6" borderId="27" xfId="0" applyNumberFormat="1" applyFont="1" applyFill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/>
    </xf>
    <xf numFmtId="184" fontId="5" fillId="0" borderId="27" xfId="0" applyNumberFormat="1" applyFont="1" applyFill="1" applyBorder="1" applyAlignment="1">
      <alignment horizontal="center" vertical="center"/>
    </xf>
    <xf numFmtId="1" fontId="5" fillId="0" borderId="27" xfId="0" applyNumberFormat="1" applyFont="1" applyFill="1" applyBorder="1" applyAlignment="1">
      <alignment horizontal="center" vertical="center" wrapText="1"/>
    </xf>
    <xf numFmtId="184" fontId="5" fillId="0" borderId="27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0" fillId="0" borderId="0" xfId="0" applyFont="1" applyAlignment="1">
      <alignment wrapText="1"/>
    </xf>
    <xf numFmtId="0" fontId="1" fillId="0" borderId="0" xfId="0" applyFont="1" applyAlignment="1"/>
    <xf numFmtId="184" fontId="5" fillId="6" borderId="27" xfId="0" applyNumberFormat="1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184" fontId="6" fillId="0" borderId="27" xfId="0" applyNumberFormat="1" applyFont="1" applyFill="1" applyBorder="1" applyAlignment="1">
      <alignment horizontal="center" vertical="center"/>
    </xf>
    <xf numFmtId="1" fontId="6" fillId="0" borderId="27" xfId="0" applyNumberFormat="1" applyFont="1" applyFill="1" applyBorder="1" applyAlignment="1">
      <alignment horizontal="center" vertical="center" wrapText="1"/>
    </xf>
    <xf numFmtId="184" fontId="6" fillId="6" borderId="27" xfId="0" applyNumberFormat="1" applyFont="1" applyFill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 wrapText="1"/>
    </xf>
    <xf numFmtId="181" fontId="1" fillId="0" borderId="28" xfId="0" applyNumberFormat="1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 wrapText="1"/>
    </xf>
    <xf numFmtId="0" fontId="1" fillId="0" borderId="32" xfId="0" applyFont="1" applyFill="1" applyBorder="1">
      <alignment vertical="center"/>
    </xf>
    <xf numFmtId="1" fontId="5" fillId="0" borderId="27" xfId="0" applyNumberFormat="1" applyFont="1" applyBorder="1" applyAlignment="1">
      <alignment horizontal="center" vertical="center"/>
    </xf>
    <xf numFmtId="0" fontId="7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184" fontId="9" fillId="0" borderId="27" xfId="0" applyNumberFormat="1" applyFont="1" applyFill="1" applyBorder="1" applyAlignment="1">
      <alignment horizontal="center" vertical="center"/>
    </xf>
    <xf numFmtId="0" fontId="0" fillId="0" borderId="33" xfId="0" applyFont="1" applyFill="1" applyBorder="1" applyAlignment="1">
      <alignment horizontal="center" vertical="center"/>
    </xf>
    <xf numFmtId="0" fontId="0" fillId="0" borderId="34" xfId="0" applyFont="1" applyFill="1" applyBorder="1" applyAlignment="1">
      <alignment horizontal="center" vertical="center"/>
    </xf>
    <xf numFmtId="0" fontId="0" fillId="0" borderId="34" xfId="0" applyFont="1" applyFill="1" applyBorder="1" applyAlignment="1">
      <alignment horizontal="right" vertical="center"/>
    </xf>
    <xf numFmtId="0" fontId="0" fillId="0" borderId="0" xfId="0" applyFont="1" applyFill="1" applyAlignment="1">
      <alignment horizontal="left" vertical="top"/>
    </xf>
    <xf numFmtId="185" fontId="0" fillId="0" borderId="22" xfId="0" applyNumberFormat="1" applyFont="1" applyFill="1" applyBorder="1" applyAlignment="1">
      <alignment horizontal="center" vertical="center"/>
    </xf>
    <xf numFmtId="0" fontId="0" fillId="0" borderId="2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0" fillId="0" borderId="22" xfId="0" applyFont="1" applyBorder="1" applyAlignment="1"/>
    <xf numFmtId="0" fontId="0" fillId="0" borderId="14" xfId="0" applyFont="1" applyFill="1" applyBorder="1" applyAlignment="1">
      <alignment horizontal="center" vertical="center"/>
    </xf>
    <xf numFmtId="0" fontId="0" fillId="0" borderId="36" xfId="0" applyFont="1" applyFill="1" applyBorder="1" applyAlignment="1">
      <alignment horizontal="center"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8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right" vertical="center"/>
    </xf>
    <xf numFmtId="0" fontId="0" fillId="0" borderId="35" xfId="0" applyFont="1" applyFill="1" applyBorder="1" applyAlignment="1">
      <alignment horizontal="right" vertical="center"/>
    </xf>
    <xf numFmtId="0" fontId="0" fillId="0" borderId="39" xfId="0" applyFont="1" applyBorder="1" applyAlignment="1"/>
    <xf numFmtId="0" fontId="0" fillId="0" borderId="40" xfId="0" applyFont="1" applyFill="1" applyBorder="1" applyAlignment="1">
      <alignment horizontal="left"/>
    </xf>
    <xf numFmtId="0" fontId="0" fillId="0" borderId="40" xfId="0" applyFont="1" applyBorder="1" applyAlignment="1"/>
    <xf numFmtId="0" fontId="0" fillId="0" borderId="40" xfId="0" applyFont="1" applyBorder="1" applyAlignment="1">
      <alignment horizontal="center" vertical="center"/>
    </xf>
    <xf numFmtId="0" fontId="0" fillId="0" borderId="40" xfId="0" applyFont="1" applyBorder="1" applyAlignment="1">
      <alignment horizontal="right" vertical="center"/>
    </xf>
    <xf numFmtId="0" fontId="0" fillId="0" borderId="41" xfId="0" applyFont="1" applyBorder="1" applyAlignment="1"/>
    <xf numFmtId="0" fontId="1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10" fillId="0" borderId="0" xfId="0" applyFont="1" applyAlignment="1"/>
    <xf numFmtId="0" fontId="1" fillId="0" borderId="18" xfId="0" applyFont="1" applyBorder="1">
      <alignment vertical="center"/>
    </xf>
    <xf numFmtId="0" fontId="1" fillId="0" borderId="19" xfId="0" applyFont="1" applyBorder="1">
      <alignment vertical="center"/>
    </xf>
    <xf numFmtId="0" fontId="10" fillId="0" borderId="19" xfId="0" applyFont="1" applyBorder="1" applyAlignment="1"/>
    <xf numFmtId="0" fontId="1" fillId="0" borderId="20" xfId="0" applyFont="1" applyBorder="1">
      <alignment vertical="center"/>
    </xf>
    <xf numFmtId="0" fontId="1" fillId="0" borderId="21" xfId="0" applyFont="1" applyBorder="1">
      <alignment vertical="center"/>
    </xf>
    <xf numFmtId="0" fontId="1" fillId="0" borderId="22" xfId="0" applyFont="1" applyBorder="1">
      <alignment vertical="center"/>
    </xf>
    <xf numFmtId="0" fontId="11" fillId="0" borderId="2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181" fontId="1" fillId="0" borderId="27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2" fillId="0" borderId="27" xfId="2" applyNumberFormat="1" applyFont="1" applyBorder="1" applyAlignment="1" applyProtection="1">
      <alignment horizontal="center" vertical="center"/>
    </xf>
    <xf numFmtId="0" fontId="10" fillId="0" borderId="27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39" xfId="0" applyFont="1" applyBorder="1">
      <alignment vertical="center"/>
    </xf>
    <xf numFmtId="0" fontId="1" fillId="0" borderId="40" xfId="0" applyFont="1" applyBorder="1">
      <alignment vertical="center"/>
    </xf>
    <xf numFmtId="0" fontId="10" fillId="0" borderId="40" xfId="0" applyFont="1" applyBorder="1" applyAlignment="1"/>
    <xf numFmtId="0" fontId="1" fillId="0" borderId="4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181" fontId="10" fillId="0" borderId="0" xfId="0" applyNumberFormat="1" applyFont="1" applyAlignment="1"/>
    <xf numFmtId="0" fontId="13" fillId="0" borderId="27" xfId="0" applyFont="1" applyBorder="1" applyAlignment="1">
      <alignment horizontal="center"/>
    </xf>
    <xf numFmtId="0" fontId="14" fillId="0" borderId="27" xfId="0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0" fontId="14" fillId="0" borderId="43" xfId="0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0" fillId="0" borderId="44" xfId="0" applyFont="1" applyBorder="1">
      <alignment vertical="center"/>
    </xf>
    <xf numFmtId="0" fontId="0" fillId="0" borderId="45" xfId="0" applyFont="1" applyBorder="1">
      <alignment vertical="center"/>
    </xf>
    <xf numFmtId="0" fontId="0" fillId="0" borderId="46" xfId="0" applyFont="1" applyBorder="1">
      <alignment vertical="center"/>
    </xf>
    <xf numFmtId="0" fontId="15" fillId="0" borderId="46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24" xfId="0" applyFont="1" applyBorder="1">
      <alignment vertical="center"/>
    </xf>
    <xf numFmtId="0" fontId="0" fillId="0" borderId="0" xfId="0" applyFont="1" applyAlignment="1">
      <alignment horizontal="left" vertical="center"/>
    </xf>
    <xf numFmtId="0" fontId="16" fillId="0" borderId="0" xfId="0" applyFont="1">
      <alignment vertical="center"/>
    </xf>
    <xf numFmtId="0" fontId="0" fillId="0" borderId="47" xfId="0" applyFont="1" applyBorder="1">
      <alignment vertical="center"/>
    </xf>
    <xf numFmtId="0" fontId="0" fillId="0" borderId="48" xfId="0" applyFont="1" applyBorder="1">
      <alignment vertical="center"/>
    </xf>
    <xf numFmtId="0" fontId="16" fillId="0" borderId="24" xfId="0" applyFont="1" applyBorder="1">
      <alignment vertical="center"/>
    </xf>
    <xf numFmtId="0" fontId="0" fillId="0" borderId="49" xfId="0" applyFont="1" applyBorder="1" applyAlignment="1">
      <alignment horizontal="center" vertical="center"/>
    </xf>
    <xf numFmtId="0" fontId="0" fillId="0" borderId="50" xfId="0" applyFont="1" applyBorder="1" applyAlignment="1">
      <alignment horizontal="center" vertical="center"/>
    </xf>
    <xf numFmtId="0" fontId="0" fillId="0" borderId="51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 wrapText="1"/>
    </xf>
    <xf numFmtId="0" fontId="0" fillId="0" borderId="52" xfId="0" applyFont="1" applyBorder="1" applyAlignment="1">
      <alignment horizontal="center" vertical="center" wrapText="1"/>
    </xf>
    <xf numFmtId="0" fontId="0" fillId="7" borderId="52" xfId="0" applyFont="1" applyFill="1" applyBorder="1" applyAlignment="1">
      <alignment horizontal="center" vertical="center" wrapText="1"/>
    </xf>
    <xf numFmtId="0" fontId="0" fillId="0" borderId="50" xfId="0" applyFont="1" applyBorder="1" applyAlignment="1">
      <alignment horizontal="center"/>
    </xf>
    <xf numFmtId="0" fontId="0" fillId="0" borderId="51" xfId="0" applyFont="1" applyBorder="1" applyAlignment="1">
      <alignment horizontal="center"/>
    </xf>
    <xf numFmtId="1" fontId="0" fillId="0" borderId="27" xfId="49" applyNumberFormat="1" applyFont="1" applyBorder="1" applyAlignment="1" applyProtection="1">
      <alignment horizontal="left"/>
    </xf>
    <xf numFmtId="184" fontId="0" fillId="0" borderId="27" xfId="3" applyNumberFormat="1" applyFont="1" applyBorder="1" applyAlignment="1" applyProtection="1">
      <alignment horizontal="center" vertical="center"/>
    </xf>
    <xf numFmtId="184" fontId="0" fillId="7" borderId="52" xfId="3" applyNumberFormat="1" applyFont="1" applyFill="1" applyBorder="1" applyAlignment="1" applyProtection="1">
      <alignment horizontal="center" vertical="center"/>
    </xf>
    <xf numFmtId="0" fontId="0" fillId="0" borderId="27" xfId="0" applyFont="1" applyBorder="1" applyAlignment="1">
      <alignment horizontal="left"/>
    </xf>
    <xf numFmtId="0" fontId="0" fillId="0" borderId="53" xfId="0" applyFont="1" applyBorder="1">
      <alignment vertical="center"/>
    </xf>
    <xf numFmtId="0" fontId="0" fillId="0" borderId="54" xfId="0" applyFont="1" applyBorder="1">
      <alignment vertical="center"/>
    </xf>
    <xf numFmtId="0" fontId="15" fillId="0" borderId="54" xfId="0" applyFont="1" applyBorder="1" applyAlignment="1">
      <alignment horizontal="center" vertical="center"/>
    </xf>
    <xf numFmtId="0" fontId="16" fillId="0" borderId="54" xfId="0" applyFont="1" applyBorder="1">
      <alignment vertical="center"/>
    </xf>
    <xf numFmtId="0" fontId="16" fillId="0" borderId="55" xfId="0" applyFont="1" applyBorder="1">
      <alignment vertical="center"/>
    </xf>
    <xf numFmtId="0" fontId="10" fillId="0" borderId="0" xfId="0" applyFont="1" applyAlignment="1">
      <alignment horizontal="center" vertical="center"/>
    </xf>
    <xf numFmtId="178" fontId="0" fillId="7" borderId="52" xfId="2" applyFont="1" applyFill="1" applyBorder="1" applyAlignment="1" applyProtection="1">
      <alignment horizontal="center" vertical="center"/>
    </xf>
    <xf numFmtId="184" fontId="0" fillId="0" borderId="52" xfId="3" applyNumberFormat="1" applyFont="1" applyBorder="1" applyAlignment="1" applyProtection="1">
      <alignment horizontal="center" vertical="center"/>
    </xf>
    <xf numFmtId="0" fontId="10" fillId="0" borderId="46" xfId="0" applyFont="1" applyBorder="1" applyAlignment="1"/>
    <xf numFmtId="0" fontId="10" fillId="0" borderId="0" xfId="0" applyFont="1" applyAlignment="1">
      <alignment horizontal="left"/>
    </xf>
    <xf numFmtId="0" fontId="10" fillId="0" borderId="54" xfId="0" applyFont="1" applyBorder="1" applyAlignment="1"/>
    <xf numFmtId="0" fontId="10" fillId="0" borderId="42" xfId="0" applyFont="1" applyBorder="1" applyAlignment="1">
      <alignment horizontal="center"/>
    </xf>
    <xf numFmtId="0" fontId="10" fillId="0" borderId="43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27" xfId="0" applyFont="1" applyBorder="1" applyAlignment="1"/>
    <xf numFmtId="0" fontId="10" fillId="0" borderId="56" xfId="0" applyFont="1" applyBorder="1" applyAlignment="1"/>
    <xf numFmtId="0" fontId="10" fillId="0" borderId="57" xfId="0" applyFont="1" applyBorder="1" applyAlignment="1"/>
    <xf numFmtId="0" fontId="10" fillId="0" borderId="57" xfId="0" applyFont="1" applyBorder="1" applyAlignment="1">
      <alignment horizontal="left"/>
    </xf>
    <xf numFmtId="0" fontId="10" fillId="0" borderId="58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59" xfId="0" applyFont="1" applyBorder="1" applyAlignment="1">
      <alignment horizontal="center"/>
    </xf>
    <xf numFmtId="0" fontId="10" fillId="0" borderId="60" xfId="0" applyFont="1" applyBorder="1" applyAlignment="1">
      <alignment horizontal="center"/>
    </xf>
    <xf numFmtId="0" fontId="10" fillId="0" borderId="61" xfId="0" applyFont="1" applyBorder="1" applyAlignment="1">
      <alignment horizontal="center"/>
    </xf>
    <xf numFmtId="0" fontId="10" fillId="0" borderId="52" xfId="0" applyFont="1" applyBorder="1" applyAlignment="1"/>
    <xf numFmtId="0" fontId="10" fillId="0" borderId="62" xfId="0" applyFont="1" applyBorder="1" applyAlignment="1">
      <alignment horizontal="center"/>
    </xf>
    <xf numFmtId="0" fontId="0" fillId="0" borderId="27" xfId="0" applyFont="1" applyBorder="1" applyAlignment="1" quotePrefix="1">
      <alignment horizontal="left"/>
    </xf>
    <xf numFmtId="0" fontId="10" fillId="0" borderId="27" xfId="0" applyFont="1" applyBorder="1" applyAlignment="1" quotePrefix="1">
      <alignment horizontal="center" vertical="center"/>
    </xf>
    <xf numFmtId="0" fontId="10" fillId="0" borderId="27" xfId="0" applyFont="1" applyBorder="1" applyAlignment="1" quotePrefix="1">
      <alignment horizontal="center"/>
    </xf>
    <xf numFmtId="0" fontId="8" fillId="0" borderId="27" xfId="0" applyFont="1" applyFill="1" applyBorder="1" applyAlignment="1" quotePrefix="1">
      <alignment horizontal="center" vertical="center"/>
    </xf>
    <xf numFmtId="0" fontId="4" fillId="0" borderId="27" xfId="0" applyFont="1" applyFill="1" applyBorder="1" applyAlignment="1" quotePrefix="1">
      <alignment horizontal="center" vertic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  <cellStyle name="Comma 3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13802</xdr:colOff>
      <xdr:row>0</xdr:row>
      <xdr:rowOff>0</xdr:rowOff>
    </xdr:from>
    <xdr:to>
      <xdr:col>4</xdr:col>
      <xdr:colOff>1562833</xdr:colOff>
      <xdr:row>1</xdr:row>
      <xdr:rowOff>0</xdr:rowOff>
    </xdr:to>
    <xdr:grpSp>
      <xdr:nvGrpSpPr>
        <xdr:cNvPr id="2" name=" "/>
        <xdr:cNvGrpSpPr/>
      </xdr:nvGrpSpPr>
      <xdr:grpSpPr>
        <a:xfrm>
          <a:off x="13335" y="0"/>
          <a:ext cx="4589780" cy="190500"/>
          <a:chOff x="0" y="-35812"/>
          <a:chExt cx="3445777" cy="404565"/>
        </a:xfrm>
      </xdr:grpSpPr>
      <xdr:pic>
        <xdr:nvPicPr>
          <xdr:cNvPr id="3" name="Picture 14" descr="logobri__0"/>
          <xdr:cNvPicPr/>
        </xdr:nvPicPr>
        <xdr:blipFill>
          <a:blip r:embed="rId1"/>
          <a:srcRect/>
          <a:stretch>
            <a:fillRect/>
          </a:stretch>
        </xdr:blipFill>
        <xdr:spPr>
          <a:xfrm>
            <a:off x="0" y="0"/>
            <a:ext cx="272143" cy="368753"/>
          </a:xfrm>
          <a:prstGeom prst="rect">
            <a:avLst/>
          </a:prstGeom>
          <a:noFill/>
          <a:ln w="9525" cap="flat" cmpd="sng">
            <a:noFill/>
            <a:prstDash val="solid"/>
            <a:miter/>
          </a:ln>
          <a:effectLst/>
        </xdr:spPr>
      </xdr:pic>
      <xdr:sp>
        <xdr:nvSpPr>
          <xdr:cNvPr id="4" name=" "/>
          <xdr:cNvSpPr txBox="1"/>
        </xdr:nvSpPr>
        <xdr:spPr>
          <a:xfrm>
            <a:off x="267432" y="-35812"/>
            <a:ext cx="3178345" cy="252859"/>
          </a:xfrm>
          <a:prstGeom prst="rect">
            <a:avLst/>
          </a:prstGeom>
          <a:noFill/>
          <a:ln w="9525" cap="flat" cmpd="sng">
            <a:noFill/>
            <a:prstDash val="solid"/>
            <a:miter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lIns="27432" tIns="18288" rIns="0" bIns="0" anchor="t" upright="1"/>
          <a:lstStyle/>
          <a:p>
            <a:pPr algn="l"/>
            <a:r>
              <a:rPr lang="en-US" altLang="zh-CN" sz="800" b="1">
                <a:solidFill>
                  <a:srgbClr val="000000"/>
                </a:solidFill>
                <a:latin typeface="Century Gothic" charset="0"/>
                <a:ea typeface="Century Gothic" charset="0"/>
              </a:rPr>
              <a:t>PT.BANSHU RUBBER INDONESIA</a:t>
            </a:r>
            <a:endParaRPr lang="en-US" altLang="zh-CN" sz="800" b="1">
              <a:solidFill>
                <a:srgbClr val="000000"/>
              </a:solidFill>
              <a:latin typeface="Century Gothic" charset="0"/>
              <a:ea typeface="Century Gothic" charset="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117305</xdr:colOff>
      <xdr:row>0</xdr:row>
      <xdr:rowOff>0</xdr:rowOff>
    </xdr:from>
    <xdr:to>
      <xdr:col>1</xdr:col>
      <xdr:colOff>281352</xdr:colOff>
      <xdr:row>2</xdr:row>
      <xdr:rowOff>0</xdr:rowOff>
    </xdr:to>
    <xdr:pic>
      <xdr:nvPicPr>
        <xdr:cNvPr id="2" name="Picture 1" descr="logobri__0"/>
        <xdr:cNvPicPr/>
      </xdr:nvPicPr>
      <xdr:blipFill>
        <a:blip r:embed="rId1">
          <a:lum contrast="-8000"/>
        </a:blip>
        <a:srcRect/>
        <a:stretch>
          <a:fillRect/>
        </a:stretch>
      </xdr:blipFill>
      <xdr:spPr>
        <a:xfrm>
          <a:off x="116840" y="0"/>
          <a:ext cx="53213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293926</xdr:colOff>
      <xdr:row>0</xdr:row>
      <xdr:rowOff>0</xdr:rowOff>
    </xdr:from>
    <xdr:to>
      <xdr:col>2</xdr:col>
      <xdr:colOff>1127798</xdr:colOff>
      <xdr:row>1</xdr:row>
      <xdr:rowOff>0</xdr:rowOff>
    </xdr:to>
    <xdr:sp>
      <xdr:nvSpPr>
        <xdr:cNvPr id="3" name=" "/>
        <xdr:cNvSpPr txBox="1"/>
      </xdr:nvSpPr>
      <xdr:spPr>
        <a:xfrm>
          <a:off x="661035" y="0"/>
          <a:ext cx="2197735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27432" tIns="22860" rIns="0" bIns="0" anchor="t" upright="1"/>
        <a:lstStyle/>
        <a:p>
          <a:pPr algn="l"/>
          <a:r>
            <a:rPr lang="en-US" altLang="zh-CN" sz="800" b="1">
              <a:solidFill>
                <a:srgbClr val="000000"/>
              </a:solidFill>
              <a:latin typeface="Century Gothic" charset="0"/>
              <a:ea typeface="Century Gothic" charset="0"/>
            </a:rPr>
            <a:t>PT.BANSHU RUBBER INDONESIA</a:t>
          </a:r>
          <a:endParaRPr lang="en-US" altLang="zh-CN" sz="800" b="1">
            <a:solidFill>
              <a:srgbClr val="000000"/>
            </a:solidFill>
            <a:latin typeface="Century Gothic" charset="0"/>
            <a:ea typeface="Century Gothic" charset="0"/>
          </a:endParaRPr>
        </a:p>
      </xdr:txBody>
    </xdr:sp>
    <xdr:clientData/>
  </xdr:twoCellAnchor>
  <xdr:twoCellAnchor>
    <xdr:from>
      <xdr:col>2</xdr:col>
      <xdr:colOff>1006908</xdr:colOff>
      <xdr:row>305</xdr:row>
      <xdr:rowOff>0</xdr:rowOff>
    </xdr:from>
    <xdr:to>
      <xdr:col>6</xdr:col>
      <xdr:colOff>136547</xdr:colOff>
      <xdr:row>311</xdr:row>
      <xdr:rowOff>0</xdr:rowOff>
    </xdr:to>
    <xdr:pic>
      <xdr:nvPicPr>
        <xdr:cNvPr id="4" name="Picture 3" descr=" "/>
        <xdr:cNvPicPr/>
      </xdr:nvPicPr>
      <xdr:blipFill>
        <a:blip r:embed="rId2"/>
        <a:srcRect l="17099" t="42448" r="51062" b="44401"/>
        <a:stretch>
          <a:fillRect/>
        </a:stretch>
      </xdr:blipFill>
      <xdr:spPr>
        <a:xfrm>
          <a:off x="2737485" y="102865555"/>
          <a:ext cx="3891915" cy="11430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4</xdr:col>
      <xdr:colOff>197390</xdr:colOff>
      <xdr:row>281</xdr:row>
      <xdr:rowOff>0</xdr:rowOff>
    </xdr:from>
    <xdr:to>
      <xdr:col>7</xdr:col>
      <xdr:colOff>454485</xdr:colOff>
      <xdr:row>285</xdr:row>
      <xdr:rowOff>0</xdr:rowOff>
    </xdr:to>
    <xdr:pic>
      <xdr:nvPicPr>
        <xdr:cNvPr id="5" name="Picture 4" descr=" "/>
        <xdr:cNvPicPr/>
      </xdr:nvPicPr>
      <xdr:blipFill>
        <a:blip r:embed="rId3"/>
        <a:srcRect/>
        <a:stretch>
          <a:fillRect/>
        </a:stretch>
      </xdr:blipFill>
      <xdr:spPr>
        <a:xfrm>
          <a:off x="4017645" y="98274505"/>
          <a:ext cx="3566160" cy="7620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63891</xdr:colOff>
      <xdr:row>0</xdr:row>
      <xdr:rowOff>0</xdr:rowOff>
    </xdr:from>
    <xdr:to>
      <xdr:col>1</xdr:col>
      <xdr:colOff>251259</xdr:colOff>
      <xdr:row>2</xdr:row>
      <xdr:rowOff>0</xdr:rowOff>
    </xdr:to>
    <xdr:pic>
      <xdr:nvPicPr>
        <xdr:cNvPr id="2" name="Picture 1" descr="logobri__0"/>
        <xdr:cNvPicPr/>
      </xdr:nvPicPr>
      <xdr:blipFill>
        <a:blip r:embed="rId1">
          <a:lum contrast="-8000"/>
        </a:blip>
        <a:srcRect/>
        <a:stretch>
          <a:fillRect/>
        </a:stretch>
      </xdr:blipFill>
      <xdr:spPr>
        <a:xfrm>
          <a:off x="63500" y="0"/>
          <a:ext cx="384175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273171</xdr:colOff>
      <xdr:row>0</xdr:row>
      <xdr:rowOff>0</xdr:rowOff>
    </xdr:from>
    <xdr:to>
      <xdr:col>2</xdr:col>
      <xdr:colOff>858436</xdr:colOff>
      <xdr:row>1</xdr:row>
      <xdr:rowOff>0</xdr:rowOff>
    </xdr:to>
    <xdr:sp>
      <xdr:nvSpPr>
        <xdr:cNvPr id="3" name=" "/>
        <xdr:cNvSpPr txBox="1"/>
      </xdr:nvSpPr>
      <xdr:spPr>
        <a:xfrm>
          <a:off x="469900" y="0"/>
          <a:ext cx="1849120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27432" tIns="22860" rIns="0" bIns="0" anchor="t" upright="1"/>
        <a:lstStyle/>
        <a:p>
          <a:pPr algn="l"/>
          <a:r>
            <a:rPr lang="en-US" altLang="zh-CN" sz="800" b="1">
              <a:solidFill>
                <a:srgbClr val="000000"/>
              </a:solidFill>
              <a:latin typeface="Century Gothic" charset="0"/>
              <a:ea typeface="Century Gothic" charset="0"/>
            </a:rPr>
            <a:t>PT.BANSHU RUBBER INDONESIA</a:t>
          </a:r>
          <a:endParaRPr lang="en-US" altLang="zh-CN" sz="800" b="1">
            <a:solidFill>
              <a:srgbClr val="000000"/>
            </a:solidFill>
            <a:latin typeface="Century Gothic" charset="0"/>
            <a:ea typeface="Century Gothic" charset="0"/>
          </a:endParaRPr>
        </a:p>
      </xdr:txBody>
    </xdr:sp>
    <xdr:clientData/>
  </xdr:twoCellAnchor>
  <xdr:twoCellAnchor>
    <xdr:from>
      <xdr:col>4</xdr:col>
      <xdr:colOff>6369</xdr:colOff>
      <xdr:row>171</xdr:row>
      <xdr:rowOff>0</xdr:rowOff>
    </xdr:from>
    <xdr:to>
      <xdr:col>7</xdr:col>
      <xdr:colOff>612318</xdr:colOff>
      <xdr:row>176</xdr:row>
      <xdr:rowOff>0</xdr:rowOff>
    </xdr:to>
    <xdr:pic>
      <xdr:nvPicPr>
        <xdr:cNvPr id="4" name="Picture 4" descr=" "/>
        <xdr:cNvPicPr/>
      </xdr:nvPicPr>
      <xdr:blipFill>
        <a:blip r:embed="rId2"/>
        <a:srcRect/>
        <a:stretch>
          <a:fillRect/>
        </a:stretch>
      </xdr:blipFill>
      <xdr:spPr>
        <a:xfrm>
          <a:off x="2974340" y="59058175"/>
          <a:ext cx="1671320" cy="952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2</xdr:row>
          <xdr:rowOff>123825</xdr:rowOff>
        </xdr:from>
        <xdr:to>
          <xdr:col>0</xdr:col>
          <xdr:colOff>428625</xdr:colOff>
          <xdr:row>4</xdr:row>
          <xdr:rowOff>76200</xdr:rowOff>
        </xdr:to>
        <xdr:sp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76200" y="514350"/>
              <a:ext cx="352425" cy="33337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476250</xdr:colOff>
      <xdr:row>2</xdr:row>
      <xdr:rowOff>95250</xdr:rowOff>
    </xdr:from>
    <xdr:to>
      <xdr:col>2</xdr:col>
      <xdr:colOff>215900</xdr:colOff>
      <xdr:row>3</xdr:row>
      <xdr:rowOff>63500</xdr:rowOff>
    </xdr:to>
    <xdr:sp>
      <xdr:nvSpPr>
        <xdr:cNvPr id="2" name="Text Box 10"/>
        <xdr:cNvSpPr txBox="1"/>
      </xdr:nvSpPr>
      <xdr:spPr>
        <a:xfrm>
          <a:off x="476250" y="485775"/>
          <a:ext cx="2277745" cy="15875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2</xdr:row>
          <xdr:rowOff>123825</xdr:rowOff>
        </xdr:from>
        <xdr:to>
          <xdr:col>0</xdr:col>
          <xdr:colOff>428625</xdr:colOff>
          <xdr:row>4</xdr:row>
          <xdr:rowOff>76200</xdr:rowOff>
        </xdr:to>
        <xdr:sp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76200" y="514350"/>
              <a:ext cx="352425" cy="33337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476250</xdr:colOff>
      <xdr:row>2</xdr:row>
      <xdr:rowOff>95250</xdr:rowOff>
    </xdr:from>
    <xdr:to>
      <xdr:col>2</xdr:col>
      <xdr:colOff>215900</xdr:colOff>
      <xdr:row>3</xdr:row>
      <xdr:rowOff>63500</xdr:rowOff>
    </xdr:to>
    <xdr:sp>
      <xdr:nvSpPr>
        <xdr:cNvPr id="3" name="Text Box 10"/>
        <xdr:cNvSpPr txBox="1"/>
      </xdr:nvSpPr>
      <xdr:spPr>
        <a:xfrm>
          <a:off x="476250" y="485775"/>
          <a:ext cx="2277745" cy="15875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ri07\d\PROJECT%20CYCLE%20TIM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art askara"/>
      <sheetName val="REKAP DATA"/>
      <sheetName val="Eng - Master Compound"/>
      <sheetName val="Sheet2"/>
      <sheetName val="COMPOUND"/>
      <sheetName val="Perhitungan LOST TIME"/>
      <sheetName val="Perhitungan LOST TIME (2)"/>
      <sheetName val="Perhitungan Material Extrude"/>
      <sheetName val="Cycle time Cutting VO"/>
      <sheetName val="Cutting VO"/>
      <sheetName val="BREAKDOWN PROSES"/>
      <sheetName val="BREAKDOWN PROSES PART 1"/>
      <sheetName val="KONVERSI GRAM"/>
      <sheetName val="MOLD YANG MAU DIREPAIR"/>
      <sheetName val="CYCLE TIME"/>
    </sheetNames>
    <sheetDataSet>
      <sheetData sheetId="0"/>
      <sheetData sheetId="1"/>
      <sheetData sheetId="2">
        <row r="4">
          <cell r="F4">
            <v>4772333700</v>
          </cell>
          <cell r="G4">
            <v>5.5</v>
          </cell>
        </row>
        <row r="4">
          <cell r="I4" t="str">
            <v>SILICONE HS 70 DG</v>
          </cell>
        </row>
        <row r="5">
          <cell r="F5">
            <v>6132179900</v>
          </cell>
          <cell r="G5">
            <v>4.19</v>
          </cell>
        </row>
        <row r="5">
          <cell r="I5" t="str">
            <v>SI HS 60 NAT</v>
          </cell>
        </row>
        <row r="6">
          <cell r="F6">
            <v>8825633600</v>
          </cell>
          <cell r="G6">
            <v>15.62</v>
          </cell>
        </row>
        <row r="6">
          <cell r="I6" t="str">
            <v>EPDM HS 40 BL (EPT 4071)</v>
          </cell>
        </row>
        <row r="7">
          <cell r="F7" t="str">
            <v>+7034-1279</v>
          </cell>
          <cell r="G7">
            <v>0</v>
          </cell>
        </row>
        <row r="7">
          <cell r="I7" t="str">
            <v>EPDM HS 50 BL (KWSK)</v>
          </cell>
        </row>
        <row r="8">
          <cell r="F8" t="str">
            <v>+7034-1280</v>
          </cell>
          <cell r="G8">
            <v>6</v>
          </cell>
        </row>
        <row r="8">
          <cell r="I8" t="str">
            <v>EPDM HS 50 BL (KWSK)</v>
          </cell>
        </row>
        <row r="9">
          <cell r="F9" t="str">
            <v>+7105-3159</v>
          </cell>
          <cell r="G9">
            <v>0</v>
          </cell>
        </row>
        <row r="9">
          <cell r="I9" t="str">
            <v>EPDM HS 50 BL (KWSK)</v>
          </cell>
        </row>
        <row r="10">
          <cell r="F10" t="str">
            <v>000Y32-0020-B</v>
          </cell>
          <cell r="G10">
            <v>0</v>
          </cell>
        </row>
        <row r="10">
          <cell r="I10" t="str">
            <v>EPDM HS 50 BL (KWSK)</v>
          </cell>
        </row>
        <row r="11">
          <cell r="F11" t="str">
            <v>G04129-02</v>
          </cell>
          <cell r="G11">
            <v>4.97</v>
          </cell>
        </row>
        <row r="11">
          <cell r="I11" t="str">
            <v>CR HS 50 BL (AHM)</v>
          </cell>
        </row>
        <row r="12">
          <cell r="F12" t="str">
            <v>G00679-01</v>
          </cell>
          <cell r="G12">
            <v>2.56</v>
          </cell>
        </row>
        <row r="12">
          <cell r="I12" t="str">
            <v>CR HS 50 BL (AHM)</v>
          </cell>
        </row>
        <row r="13">
          <cell r="F13" t="str">
            <v>07095-00420</v>
          </cell>
          <cell r="G13">
            <v>43.42</v>
          </cell>
        </row>
        <row r="13">
          <cell r="I13" t="str">
            <v>CR -12 D</v>
          </cell>
        </row>
        <row r="14">
          <cell r="F14" t="str">
            <v>0709500421</v>
          </cell>
          <cell r="G14">
            <v>15</v>
          </cell>
        </row>
        <row r="14">
          <cell r="I14" t="str">
            <v>CR -12 D</v>
          </cell>
        </row>
        <row r="15">
          <cell r="F15" t="str">
            <v>0709500524</v>
          </cell>
          <cell r="G15">
            <v>15</v>
          </cell>
        </row>
        <row r="15">
          <cell r="I15" t="str">
            <v>CR -12 D</v>
          </cell>
        </row>
        <row r="16">
          <cell r="F16" t="str">
            <v>0709500627</v>
          </cell>
          <cell r="G16">
            <v>43.42</v>
          </cell>
        </row>
        <row r="16">
          <cell r="I16" t="str">
            <v>CR -12 D</v>
          </cell>
        </row>
        <row r="17">
          <cell r="F17" t="str">
            <v>0709500628</v>
          </cell>
          <cell r="G17">
            <v>8.33</v>
          </cell>
        </row>
        <row r="17">
          <cell r="I17" t="str">
            <v>CR -12 D</v>
          </cell>
        </row>
        <row r="18">
          <cell r="F18" t="str">
            <v>0709501034</v>
          </cell>
          <cell r="G18">
            <v>43.42</v>
          </cell>
        </row>
        <row r="18">
          <cell r="I18" t="str">
            <v>CR -12 D</v>
          </cell>
        </row>
        <row r="19">
          <cell r="F19" t="str">
            <v>0709501035</v>
          </cell>
          <cell r="G19">
            <v>43.42</v>
          </cell>
        </row>
        <row r="19">
          <cell r="I19" t="str">
            <v>CR -12 D</v>
          </cell>
        </row>
        <row r="20">
          <cell r="F20" t="str">
            <v>0709501245</v>
          </cell>
          <cell r="G20">
            <v>43.42</v>
          </cell>
        </row>
        <row r="20">
          <cell r="I20" t="str">
            <v>CR -12 D</v>
          </cell>
        </row>
        <row r="21">
          <cell r="F21" t="str">
            <v>0732982200</v>
          </cell>
          <cell r="G21">
            <v>4.6</v>
          </cell>
        </row>
        <row r="21">
          <cell r="I21" t="str">
            <v>EPDM HS 45 BL</v>
          </cell>
        </row>
        <row r="22">
          <cell r="F22" t="str">
            <v>0803711425</v>
          </cell>
          <cell r="G22">
            <v>96.8</v>
          </cell>
        </row>
        <row r="22">
          <cell r="I22" t="str">
            <v>CR HS 70 BL</v>
          </cell>
        </row>
        <row r="23">
          <cell r="F23" t="str">
            <v>11017-14808</v>
          </cell>
          <cell r="G23">
            <v>0</v>
          </cell>
        </row>
        <row r="23">
          <cell r="I23" t="str">
            <v>EPDM 70 BL (MAT)</v>
          </cell>
        </row>
        <row r="24">
          <cell r="F24" t="str">
            <v>11065-0313A</v>
          </cell>
          <cell r="G24">
            <v>3.5</v>
          </cell>
        </row>
        <row r="24">
          <cell r="I24" t="str">
            <v>A I 5010 BL</v>
          </cell>
        </row>
        <row r="25">
          <cell r="F25" t="str">
            <v>11065-0361</v>
          </cell>
          <cell r="G25">
            <v>4.5</v>
          </cell>
        </row>
        <row r="25">
          <cell r="I25" t="str">
            <v>EPDM HS 50 BL (KWSK)</v>
          </cell>
        </row>
        <row r="26">
          <cell r="F26" t="str">
            <v>11065-0761</v>
          </cell>
          <cell r="G26">
            <v>2.64</v>
          </cell>
        </row>
        <row r="26">
          <cell r="I26" t="str">
            <v>NBR HS 60 BL</v>
          </cell>
        </row>
        <row r="27">
          <cell r="F27" t="str">
            <v>12053-0267</v>
          </cell>
          <cell r="G27">
            <v>45</v>
          </cell>
        </row>
        <row r="27">
          <cell r="I27" t="str">
            <v>NBR PVC Hs 80 BL</v>
          </cell>
        </row>
        <row r="28">
          <cell r="F28" t="str">
            <v>1225-1-03801</v>
          </cell>
          <cell r="G28">
            <v>52.5</v>
          </cell>
        </row>
        <row r="28">
          <cell r="I28" t="str">
            <v>EPDM 70 BL MAR</v>
          </cell>
        </row>
        <row r="29">
          <cell r="F29" t="str">
            <v>1225-1-03802</v>
          </cell>
          <cell r="G29">
            <v>73.33</v>
          </cell>
        </row>
        <row r="29">
          <cell r="I29" t="str">
            <v>EPDM 70 BL MAR</v>
          </cell>
        </row>
        <row r="30">
          <cell r="F30" t="str">
            <v>134-62-61550</v>
          </cell>
          <cell r="G30">
            <v>232.4</v>
          </cell>
        </row>
        <row r="30">
          <cell r="I30" t="str">
            <v>CR -12 D</v>
          </cell>
        </row>
        <row r="31">
          <cell r="F31" t="str">
            <v>14093-0057A</v>
          </cell>
          <cell r="G31">
            <v>11.66</v>
          </cell>
        </row>
        <row r="31">
          <cell r="I31" t="str">
            <v>EPDM HS 50 BL (KWSK)</v>
          </cell>
        </row>
        <row r="32">
          <cell r="F32" t="str">
            <v>14093-0724</v>
          </cell>
          <cell r="G32">
            <v>16.01</v>
          </cell>
        </row>
        <row r="32">
          <cell r="I32" t="str">
            <v>EPDM 60 BL SDI</v>
          </cell>
        </row>
        <row r="33">
          <cell r="F33" t="str">
            <v>14093-0724A</v>
          </cell>
          <cell r="G33">
            <v>16.01</v>
          </cell>
        </row>
        <row r="33">
          <cell r="I33" t="str">
            <v>EPDM 60 BL SDI</v>
          </cell>
        </row>
        <row r="34">
          <cell r="F34" t="str">
            <v>14093-0727</v>
          </cell>
          <cell r="G34">
            <v>5</v>
          </cell>
        </row>
        <row r="34">
          <cell r="I34" t="str">
            <v>EPDM 60 BL SDI</v>
          </cell>
        </row>
        <row r="35">
          <cell r="F35" t="str">
            <v>14093-0727A</v>
          </cell>
          <cell r="G35">
            <v>5</v>
          </cell>
        </row>
        <row r="35">
          <cell r="I35" t="str">
            <v>EPDM 60 BL SDI</v>
          </cell>
        </row>
        <row r="36">
          <cell r="F36" t="str">
            <v>14093-0754</v>
          </cell>
          <cell r="G36">
            <v>16.01</v>
          </cell>
        </row>
        <row r="36">
          <cell r="I36" t="str">
            <v>EPDM 60 BL SDI</v>
          </cell>
        </row>
        <row r="37">
          <cell r="F37" t="str">
            <v>14093-0755</v>
          </cell>
          <cell r="G37">
            <v>16.01</v>
          </cell>
        </row>
        <row r="37">
          <cell r="I37" t="str">
            <v>EPDM 60 BL SDI</v>
          </cell>
        </row>
        <row r="38">
          <cell r="F38" t="str">
            <v>17A-04-12550</v>
          </cell>
          <cell r="G38">
            <v>65</v>
          </cell>
        </row>
        <row r="38">
          <cell r="I38" t="str">
            <v>NBR HS 60 BL</v>
          </cell>
        </row>
        <row r="39">
          <cell r="F39" t="str">
            <v>195Z112970</v>
          </cell>
          <cell r="G39">
            <v>31.63</v>
          </cell>
        </row>
        <row r="39">
          <cell r="I39" t="str">
            <v>CR HS 70 BL</v>
          </cell>
        </row>
        <row r="40">
          <cell r="F40">
            <v>1980653540</v>
          </cell>
          <cell r="G40">
            <v>31.63</v>
          </cell>
        </row>
        <row r="40">
          <cell r="I40" t="str">
            <v>EPDM 60 BL SDI</v>
          </cell>
        </row>
        <row r="41">
          <cell r="F41">
            <v>1980653550</v>
          </cell>
          <cell r="G41">
            <v>31.63</v>
          </cell>
        </row>
        <row r="41">
          <cell r="I41" t="str">
            <v>EPDM 60 BL SDI</v>
          </cell>
        </row>
        <row r="42">
          <cell r="F42" t="str">
            <v>1980653560</v>
          </cell>
          <cell r="G42">
            <v>31.63</v>
          </cell>
        </row>
        <row r="42">
          <cell r="I42" t="str">
            <v>EPDM 60 BL SDI</v>
          </cell>
        </row>
        <row r="43">
          <cell r="F43" t="str">
            <v>198-06-53610</v>
          </cell>
          <cell r="G43">
            <v>20.1</v>
          </cell>
        </row>
        <row r="43">
          <cell r="I43" t="str">
            <v>EPDM 60 BL SDI</v>
          </cell>
        </row>
        <row r="44">
          <cell r="F44">
            <v>1980653630</v>
          </cell>
          <cell r="G44">
            <v>20.1</v>
          </cell>
        </row>
        <row r="44">
          <cell r="I44" t="str">
            <v>EPDM 60 BL SDI</v>
          </cell>
        </row>
        <row r="45">
          <cell r="F45" t="str">
            <v>1DY-H2599-00-BK</v>
          </cell>
          <cell r="G45">
            <v>9</v>
          </cell>
        </row>
        <row r="45">
          <cell r="I45" t="str">
            <v>SILICONE HS 60 BL (EWI)</v>
          </cell>
        </row>
        <row r="46">
          <cell r="F46" t="str">
            <v>1PA-H2155-00-1</v>
          </cell>
          <cell r="G46">
            <v>13.33</v>
          </cell>
        </row>
        <row r="46">
          <cell r="I46" t="str">
            <v>CR HS 60 BL</v>
          </cell>
        </row>
        <row r="47">
          <cell r="F47" t="str">
            <v>1WD-H1916-00-1</v>
          </cell>
          <cell r="G47">
            <v>2.6</v>
          </cell>
        </row>
        <row r="47">
          <cell r="I47" t="str">
            <v>EPDM HS 50 RED</v>
          </cell>
        </row>
        <row r="48">
          <cell r="F48" t="str">
            <v>1WD-H2532-00</v>
          </cell>
          <cell r="G48">
            <v>8.5</v>
          </cell>
        </row>
        <row r="48">
          <cell r="I48" t="str">
            <v>CR HS70 BL (3)</v>
          </cell>
        </row>
        <row r="49">
          <cell r="F49" t="str">
            <v>1WD-H2599-00-0</v>
          </cell>
          <cell r="G49">
            <v>15</v>
          </cell>
        </row>
        <row r="49">
          <cell r="I49" t="str">
            <v>A I 5010 BL</v>
          </cell>
        </row>
        <row r="50">
          <cell r="F50" t="str">
            <v>203-62-58310</v>
          </cell>
          <cell r="G50">
            <v>458</v>
          </cell>
        </row>
        <row r="50">
          <cell r="I50" t="str">
            <v>CR -12 D</v>
          </cell>
        </row>
        <row r="51">
          <cell r="F51" t="str">
            <v>203-62-58320</v>
          </cell>
          <cell r="G51">
            <v>226</v>
          </cell>
        </row>
        <row r="51">
          <cell r="I51" t="str">
            <v>CR -12 D</v>
          </cell>
        </row>
        <row r="52">
          <cell r="F52">
            <v>2036258810</v>
          </cell>
          <cell r="G52">
            <v>458</v>
          </cell>
        </row>
        <row r="52">
          <cell r="I52" t="str">
            <v>CR -12 D</v>
          </cell>
        </row>
        <row r="53">
          <cell r="F53" t="str">
            <v>203-62-61790</v>
          </cell>
          <cell r="G53">
            <v>178.2</v>
          </cell>
        </row>
        <row r="53">
          <cell r="I53" t="str">
            <v>CR -12 D</v>
          </cell>
        </row>
        <row r="54">
          <cell r="F54" t="str">
            <v>203-70-44470</v>
          </cell>
          <cell r="G54">
            <v>45</v>
          </cell>
        </row>
        <row r="54">
          <cell r="I54" t="str">
            <v>CR HS 70 BL</v>
          </cell>
        </row>
        <row r="55">
          <cell r="F55">
            <v>2057073280</v>
          </cell>
          <cell r="G55">
            <v>75</v>
          </cell>
        </row>
        <row r="55">
          <cell r="I55" t="str">
            <v>CR HS 70 BL</v>
          </cell>
        </row>
        <row r="56">
          <cell r="F56">
            <v>2075382482</v>
          </cell>
          <cell r="G56">
            <v>184</v>
          </cell>
        </row>
        <row r="56">
          <cell r="I56" t="str">
            <v>CR HS 70 BL</v>
          </cell>
        </row>
        <row r="57">
          <cell r="F57">
            <v>2077033181</v>
          </cell>
          <cell r="G57">
            <v>184</v>
          </cell>
        </row>
        <row r="57">
          <cell r="I57" t="str">
            <v>CR HS 70 BL</v>
          </cell>
        </row>
        <row r="58">
          <cell r="F58">
            <v>2090342710</v>
          </cell>
          <cell r="G58">
            <v>184</v>
          </cell>
        </row>
        <row r="58">
          <cell r="I58" t="str">
            <v>CR HS 70 BL</v>
          </cell>
        </row>
        <row r="59">
          <cell r="F59" t="str">
            <v>209-70-53150</v>
          </cell>
          <cell r="G59">
            <v>63</v>
          </cell>
        </row>
        <row r="59">
          <cell r="I59" t="str">
            <v>CR HS 70 BL</v>
          </cell>
        </row>
        <row r="60">
          <cell r="F60">
            <v>2097071370</v>
          </cell>
          <cell r="G60">
            <v>80</v>
          </cell>
        </row>
        <row r="60">
          <cell r="I60" t="str">
            <v>CR HS 70 BL</v>
          </cell>
        </row>
        <row r="61">
          <cell r="F61" t="str">
            <v>20Y5485230</v>
          </cell>
          <cell r="G61">
            <v>10.2</v>
          </cell>
        </row>
        <row r="61">
          <cell r="I61" t="str">
            <v>CR HS 70 BL</v>
          </cell>
        </row>
        <row r="62">
          <cell r="F62" t="str">
            <v>21018-17601</v>
          </cell>
          <cell r="G62">
            <v>6.4</v>
          </cell>
        </row>
        <row r="62">
          <cell r="I62" t="str">
            <v>SI HS 60 GR</v>
          </cell>
        </row>
        <row r="63">
          <cell r="F63" t="str">
            <v>21K6235270</v>
          </cell>
          <cell r="G63">
            <v>31.63</v>
          </cell>
        </row>
        <row r="63">
          <cell r="I63" t="str">
            <v>CR HS 70 BL</v>
          </cell>
        </row>
        <row r="64">
          <cell r="F64" t="str">
            <v>21T5435322</v>
          </cell>
          <cell r="G64">
            <v>173.6</v>
          </cell>
        </row>
        <row r="64">
          <cell r="I64" t="str">
            <v>CR HS 70 BL</v>
          </cell>
        </row>
        <row r="65">
          <cell r="F65" t="str">
            <v>21T5435722</v>
          </cell>
          <cell r="G65">
            <v>196</v>
          </cell>
        </row>
        <row r="65">
          <cell r="I65" t="str">
            <v>CR HS 70 BL</v>
          </cell>
        </row>
        <row r="66">
          <cell r="F66" t="str">
            <v>21T6439540</v>
          </cell>
          <cell r="G66">
            <v>184</v>
          </cell>
        </row>
        <row r="66">
          <cell r="I66" t="str">
            <v>CR -12 D</v>
          </cell>
        </row>
        <row r="67">
          <cell r="F67" t="str">
            <v>22009-8L001</v>
          </cell>
          <cell r="G67">
            <v>8.73</v>
          </cell>
        </row>
        <row r="67">
          <cell r="I67" t="str">
            <v>EPDM HS 40 ( EPT 470)</v>
          </cell>
        </row>
        <row r="68">
          <cell r="F68" t="str">
            <v>22018-18690</v>
          </cell>
          <cell r="G68">
            <v>1.2</v>
          </cell>
        </row>
        <row r="68">
          <cell r="I68" t="str">
            <v>EPDM HS 40 ( EPT 470)</v>
          </cell>
        </row>
        <row r="69">
          <cell r="F69" t="str">
            <v>285-01-12411</v>
          </cell>
          <cell r="G69">
            <v>353</v>
          </cell>
        </row>
        <row r="69">
          <cell r="I69" t="str">
            <v>NBR HS 60 BL</v>
          </cell>
        </row>
        <row r="70">
          <cell r="F70" t="str">
            <v>2PK-H1662-00</v>
          </cell>
          <cell r="G70">
            <v>48</v>
          </cell>
        </row>
        <row r="70">
          <cell r="I70" t="str">
            <v>NBR HS 60 BL</v>
          </cell>
        </row>
        <row r="71">
          <cell r="F71" t="str">
            <v>31126-36070</v>
          </cell>
          <cell r="G71">
            <v>0</v>
          </cell>
        </row>
        <row r="71">
          <cell r="I71" t="str">
            <v>EPDM 70 BL MAR</v>
          </cell>
        </row>
        <row r="72">
          <cell r="F72" t="str">
            <v>31861-10D00</v>
          </cell>
          <cell r="G72">
            <v>2.35</v>
          </cell>
        </row>
        <row r="72">
          <cell r="I72" t="str">
            <v>EPDM 60 BL SDI</v>
          </cell>
        </row>
        <row r="73">
          <cell r="F73" t="str">
            <v>31861-13HA0</v>
          </cell>
          <cell r="G73">
            <v>7</v>
          </cell>
        </row>
        <row r="73">
          <cell r="I73" t="str">
            <v>EPDM 60 BL SDI</v>
          </cell>
        </row>
        <row r="74">
          <cell r="F74" t="str">
            <v>31861-48B10</v>
          </cell>
          <cell r="G74">
            <v>0</v>
          </cell>
        </row>
        <row r="74">
          <cell r="I74" t="str">
            <v>NBR HS 50 BL</v>
          </cell>
        </row>
        <row r="75">
          <cell r="F75" t="str">
            <v>31B-H2598-00</v>
          </cell>
          <cell r="G75">
            <v>2.16</v>
          </cell>
        </row>
        <row r="75">
          <cell r="I75" t="str">
            <v>A I 5010 BL</v>
          </cell>
        </row>
        <row r="76">
          <cell r="F76" t="str">
            <v>32103-K59-A700-H1</v>
          </cell>
          <cell r="G76">
            <v>33.33</v>
          </cell>
        </row>
        <row r="76">
          <cell r="I76" t="str">
            <v>EPDM HS 50 BL (KWSK)</v>
          </cell>
        </row>
        <row r="77">
          <cell r="F77" t="str">
            <v>32106-KE1-6000</v>
          </cell>
          <cell r="G77">
            <v>6.3</v>
          </cell>
        </row>
        <row r="77">
          <cell r="I77" t="str">
            <v>EPDM HS 50 BL (KWSK)</v>
          </cell>
        </row>
        <row r="78">
          <cell r="F78" t="str">
            <v>32107-KGH-9000</v>
          </cell>
          <cell r="G78">
            <v>7</v>
          </cell>
        </row>
        <row r="78">
          <cell r="I78" t="str">
            <v>EPDM HS 50 BL (KWSK)</v>
          </cell>
        </row>
        <row r="79">
          <cell r="F79" t="str">
            <v>32107-MJR-6700</v>
          </cell>
          <cell r="G79">
            <v>20</v>
          </cell>
        </row>
        <row r="79">
          <cell r="I79" t="str">
            <v>EPDM HS 50 BL (KWSK)</v>
          </cell>
        </row>
        <row r="80">
          <cell r="F80" t="str">
            <v>32108-K0WA-N000</v>
          </cell>
          <cell r="G80">
            <v>23</v>
          </cell>
        </row>
        <row r="80">
          <cell r="I80" t="str">
            <v>AI 5010 BL</v>
          </cell>
        </row>
        <row r="81">
          <cell r="F81" t="str">
            <v>32108-K15G-9200</v>
          </cell>
          <cell r="G81">
            <v>14.37</v>
          </cell>
        </row>
        <row r="81">
          <cell r="I81" t="str">
            <v>EPDM HS 50 BL (KWSK)</v>
          </cell>
        </row>
        <row r="82">
          <cell r="F82" t="str">
            <v>32108-K1AA-N000-H1</v>
          </cell>
          <cell r="G82">
            <v>16</v>
          </cell>
        </row>
        <row r="82">
          <cell r="I82" t="str">
            <v>AI 5010 BL</v>
          </cell>
        </row>
        <row r="83">
          <cell r="F83" t="str">
            <v>32108-K1AA-N200-H1</v>
          </cell>
          <cell r="G83">
            <v>10</v>
          </cell>
        </row>
        <row r="83">
          <cell r="I83" t="str">
            <v>AI 5010 BL</v>
          </cell>
        </row>
        <row r="84">
          <cell r="F84" t="str">
            <v>32108-K59-A700-H1</v>
          </cell>
          <cell r="G84">
            <v>15.83</v>
          </cell>
        </row>
        <row r="84">
          <cell r="I84" t="str">
            <v>EPDM 6310</v>
          </cell>
        </row>
        <row r="85">
          <cell r="F85" t="str">
            <v>32108-K81-N001-H1</v>
          </cell>
          <cell r="G85">
            <v>19.6</v>
          </cell>
        </row>
        <row r="85">
          <cell r="I85" t="str">
            <v>AI 5010 BL</v>
          </cell>
        </row>
        <row r="86">
          <cell r="F86" t="str">
            <v>32108-K84A-9001-H1</v>
          </cell>
          <cell r="G86">
            <v>15</v>
          </cell>
        </row>
        <row r="86">
          <cell r="I86" t="str">
            <v>AI 5010 BL</v>
          </cell>
        </row>
        <row r="87">
          <cell r="F87" t="str">
            <v>32108-K93-N000-H1</v>
          </cell>
          <cell r="G87">
            <v>17.2</v>
          </cell>
        </row>
        <row r="87">
          <cell r="I87" t="str">
            <v>AI 5010 BL</v>
          </cell>
        </row>
        <row r="88">
          <cell r="F88" t="str">
            <v>32108-KBA-9000</v>
          </cell>
          <cell r="G88">
            <v>17.17</v>
          </cell>
        </row>
        <row r="88">
          <cell r="I88" t="str">
            <v>NBR HS 60 BL</v>
          </cell>
        </row>
        <row r="89">
          <cell r="F89" t="str">
            <v>32108-KPH-7000</v>
          </cell>
          <cell r="G89">
            <v>16.32</v>
          </cell>
        </row>
        <row r="89">
          <cell r="I89" t="str">
            <v>A I 5010 BL</v>
          </cell>
        </row>
        <row r="90">
          <cell r="F90" t="str">
            <v>32108-KWA-8300</v>
          </cell>
          <cell r="G90">
            <v>17.2</v>
          </cell>
        </row>
        <row r="90">
          <cell r="I90" t="str">
            <v>EPDM HS 50 BL (KWSK)</v>
          </cell>
        </row>
        <row r="91">
          <cell r="F91" t="str">
            <v>32108-MFY-0000</v>
          </cell>
          <cell r="G91">
            <v>14.37</v>
          </cell>
        </row>
        <row r="91">
          <cell r="I91" t="str">
            <v>EPDM HS 50 BL (KWSK)</v>
          </cell>
        </row>
        <row r="92">
          <cell r="F92" t="str">
            <v>32109-K15-9000</v>
          </cell>
          <cell r="G92">
            <v>16.66</v>
          </cell>
        </row>
        <row r="92">
          <cell r="I92" t="str">
            <v>EPDM HS 50 BL (KWSK)</v>
          </cell>
        </row>
        <row r="93">
          <cell r="F93" t="str">
            <v>32109-K56-N100</v>
          </cell>
          <cell r="G93">
            <v>12</v>
          </cell>
        </row>
        <row r="93">
          <cell r="I93" t="str">
            <v>CR HS 60 BL</v>
          </cell>
        </row>
        <row r="94">
          <cell r="F94" t="str">
            <v>32113-K15G-9201</v>
          </cell>
          <cell r="G94">
            <v>52.5</v>
          </cell>
        </row>
        <row r="94">
          <cell r="I94" t="str">
            <v>EPDM HS 50 BL (KWSK)</v>
          </cell>
        </row>
        <row r="95">
          <cell r="F95" t="str">
            <v>32113-K18-9000</v>
          </cell>
          <cell r="G95">
            <v>43.5</v>
          </cell>
        </row>
        <row r="95">
          <cell r="I95" t="str">
            <v>CR HS 50 BL (AHM)</v>
          </cell>
        </row>
        <row r="96">
          <cell r="F96" t="str">
            <v>32113-K56-N000</v>
          </cell>
          <cell r="G96">
            <v>10.2</v>
          </cell>
        </row>
        <row r="96">
          <cell r="I96" t="str">
            <v>CR HS 50 BL (AHM)</v>
          </cell>
        </row>
        <row r="97">
          <cell r="F97" t="str">
            <v>32115-K44-J000-H1</v>
          </cell>
          <cell r="G97">
            <v>10.2</v>
          </cell>
        </row>
        <row r="97">
          <cell r="I97" t="str">
            <v>CR HS 50 BL (AHM)</v>
          </cell>
        </row>
        <row r="98">
          <cell r="F98" t="str">
            <v>32118-KEV-8800</v>
          </cell>
          <cell r="G98">
            <v>6</v>
          </cell>
        </row>
        <row r="98">
          <cell r="I98" t="str">
            <v>EPDM HS 50 BL (KWSK)</v>
          </cell>
        </row>
        <row r="99">
          <cell r="F99" t="str">
            <v>32195-KTW-9000</v>
          </cell>
          <cell r="G99">
            <v>1.5</v>
          </cell>
        </row>
        <row r="99">
          <cell r="I99" t="str">
            <v>EPDM HS 50 BL (KWSK)</v>
          </cell>
        </row>
        <row r="100">
          <cell r="F100" t="str">
            <v>32411-253-000</v>
          </cell>
          <cell r="G100">
            <v>5.5</v>
          </cell>
        </row>
        <row r="100">
          <cell r="I100" t="str">
            <v>CR HS 50 BL (AHM)</v>
          </cell>
        </row>
        <row r="101">
          <cell r="F101" t="str">
            <v>3344-2238</v>
          </cell>
          <cell r="G101">
            <v>1.31</v>
          </cell>
        </row>
        <row r="101">
          <cell r="I101" t="str">
            <v>EPDM 70 BL (MAT)</v>
          </cell>
        </row>
        <row r="102">
          <cell r="F102" t="str">
            <v>33624-13H00-1</v>
          </cell>
          <cell r="G102">
            <v>3</v>
          </cell>
        </row>
        <row r="102">
          <cell r="I102" t="str">
            <v>EPDM HS 50 RED</v>
          </cell>
        </row>
        <row r="103">
          <cell r="F103" t="str">
            <v>33624-20H00</v>
          </cell>
          <cell r="G103">
            <v>4</v>
          </cell>
        </row>
        <row r="103">
          <cell r="I103" t="str">
            <v>EPDM HS 50 RED</v>
          </cell>
        </row>
        <row r="104">
          <cell r="F104" t="str">
            <v>33624-31010</v>
          </cell>
          <cell r="G104">
            <v>9.33</v>
          </cell>
        </row>
        <row r="104">
          <cell r="I104" t="str">
            <v>EPDM HS 50 RED</v>
          </cell>
        </row>
        <row r="105">
          <cell r="F105" t="str">
            <v>36618-49K00</v>
          </cell>
          <cell r="G105">
            <v>16.8</v>
          </cell>
        </row>
        <row r="105">
          <cell r="I105" t="str">
            <v>EPDM 60 BL SDI</v>
          </cell>
        </row>
        <row r="106">
          <cell r="F106" t="str">
            <v>36618-49K10</v>
          </cell>
          <cell r="G106">
            <v>16.8</v>
          </cell>
        </row>
        <row r="106">
          <cell r="I106" t="str">
            <v>EPDM 60 BL SDI</v>
          </cell>
        </row>
        <row r="107">
          <cell r="F107" t="str">
            <v>38306-K59-A700-H1</v>
          </cell>
          <cell r="G107">
            <v>45</v>
          </cell>
        </row>
        <row r="107">
          <cell r="I107" t="str">
            <v>EPDM 6310</v>
          </cell>
        </row>
        <row r="108">
          <cell r="F108" t="str">
            <v>38771-K15-6000-H1</v>
          </cell>
          <cell r="G108">
            <v>14.2</v>
          </cell>
        </row>
        <row r="108">
          <cell r="I108" t="str">
            <v>CR HS 50 BL (AHM)</v>
          </cell>
        </row>
        <row r="109">
          <cell r="F109" t="str">
            <v>39156-2564</v>
          </cell>
          <cell r="G109">
            <v>45</v>
          </cell>
        </row>
        <row r="109">
          <cell r="I109" t="str">
            <v>EPDM HS 50 BL (KWSK)</v>
          </cell>
        </row>
        <row r="110">
          <cell r="F110" t="str">
            <v>3CI-H2119-00-0</v>
          </cell>
          <cell r="G110">
            <v>0.43</v>
          </cell>
        </row>
        <row r="110">
          <cell r="I110" t="str">
            <v>NBR HS 60 BL</v>
          </cell>
        </row>
        <row r="111">
          <cell r="F111" t="str">
            <v>3KA-H2155-00</v>
          </cell>
          <cell r="G111">
            <v>0.72</v>
          </cell>
        </row>
        <row r="111">
          <cell r="I111" t="str">
            <v>EPDM HS 50 BL (KWSK)</v>
          </cell>
        </row>
        <row r="112">
          <cell r="F112">
            <v>4185413151</v>
          </cell>
          <cell r="G112">
            <v>14.2</v>
          </cell>
        </row>
        <row r="112">
          <cell r="I112" t="str">
            <v>CR -12 D</v>
          </cell>
        </row>
        <row r="113">
          <cell r="F113" t="str">
            <v>418-54-13161</v>
          </cell>
          <cell r="G113">
            <v>14.2</v>
          </cell>
        </row>
        <row r="113">
          <cell r="I113" t="str">
            <v>CR -12 D</v>
          </cell>
        </row>
        <row r="114">
          <cell r="F114" t="str">
            <v>43064-007Z</v>
          </cell>
          <cell r="G114">
            <v>6.5</v>
          </cell>
        </row>
        <row r="114">
          <cell r="I114" t="str">
            <v>CR HS 60 BL</v>
          </cell>
        </row>
        <row r="115">
          <cell r="F115" t="str">
            <v>49006-1067Z</v>
          </cell>
          <cell r="G115">
            <v>6.4</v>
          </cell>
        </row>
        <row r="115">
          <cell r="I115" t="str">
            <v>EPDM HS 50 BL (KWSK)</v>
          </cell>
        </row>
        <row r="116">
          <cell r="F116" t="str">
            <v>49006-1310</v>
          </cell>
          <cell r="G116">
            <v>5</v>
          </cell>
        </row>
        <row r="116">
          <cell r="I116" t="str">
            <v>EPDM HS 50 BL (KWSK)</v>
          </cell>
        </row>
        <row r="117">
          <cell r="F117" t="str">
            <v>49016-0057</v>
          </cell>
          <cell r="G117">
            <v>26.6</v>
          </cell>
        </row>
        <row r="117">
          <cell r="I117" t="str">
            <v>EPDM HS 50 BL (KWSK)</v>
          </cell>
        </row>
        <row r="118">
          <cell r="F118" t="str">
            <v>49016-0631</v>
          </cell>
          <cell r="G118">
            <v>1.42</v>
          </cell>
        </row>
        <row r="118">
          <cell r="I118" t="str">
            <v>EPDM HS 50 BL (KWSK)</v>
          </cell>
        </row>
        <row r="119">
          <cell r="F119" t="str">
            <v>49016-1195A</v>
          </cell>
          <cell r="G119">
            <v>7.6</v>
          </cell>
        </row>
        <row r="119">
          <cell r="I119" t="str">
            <v>EPDM HS 50 BL (KWSK)</v>
          </cell>
        </row>
        <row r="120">
          <cell r="F120">
            <v>518207700</v>
          </cell>
          <cell r="G120">
            <v>17.5</v>
          </cell>
        </row>
        <row r="120">
          <cell r="I120" t="str">
            <v>EPDM HS 40 BL</v>
          </cell>
        </row>
        <row r="121">
          <cell r="F121">
            <v>5198205300</v>
          </cell>
          <cell r="G121">
            <v>5.5</v>
          </cell>
        </row>
        <row r="121">
          <cell r="I121" t="str">
            <v>EPDM HS 40 BL</v>
          </cell>
        </row>
        <row r="122">
          <cell r="F122" t="str">
            <v>53384-BZ020</v>
          </cell>
          <cell r="G122">
            <v>0.75</v>
          </cell>
        </row>
        <row r="122">
          <cell r="I122" t="str">
            <v>NBR HS 60 BL</v>
          </cell>
        </row>
        <row r="123">
          <cell r="F123" t="str">
            <v>G00679-01</v>
          </cell>
          <cell r="G123">
            <v>2.56</v>
          </cell>
        </row>
        <row r="123">
          <cell r="I123" t="str">
            <v>CR HS 50 BL (AHM)</v>
          </cell>
        </row>
        <row r="124">
          <cell r="F124" t="str">
            <v>7210-0142</v>
          </cell>
          <cell r="G124">
            <v>1.5</v>
          </cell>
        </row>
        <row r="124">
          <cell r="I124" t="str">
            <v>CR HS 50 BL (AHM)</v>
          </cell>
        </row>
        <row r="125">
          <cell r="F125" t="str">
            <v>7210-0163</v>
          </cell>
          <cell r="G125">
            <v>1.51</v>
          </cell>
        </row>
        <row r="125">
          <cell r="I125" t="str">
            <v>CR HS 60 BL</v>
          </cell>
        </row>
        <row r="126">
          <cell r="F126" t="str">
            <v>7210-4215</v>
          </cell>
          <cell r="G126">
            <v>2.09</v>
          </cell>
        </row>
        <row r="126">
          <cell r="I126" t="str">
            <v>CR HS 50 BL (AHM)</v>
          </cell>
        </row>
        <row r="127">
          <cell r="F127" t="str">
            <v>85373-BZ010</v>
          </cell>
          <cell r="G127">
            <v>12.5</v>
          </cell>
        </row>
        <row r="127">
          <cell r="I127" t="str">
            <v>EPDM HS 40 BL</v>
          </cell>
        </row>
        <row r="128">
          <cell r="F128" t="str">
            <v>92071-024</v>
          </cell>
          <cell r="G128">
            <v>1.76</v>
          </cell>
        </row>
        <row r="128">
          <cell r="I128" t="str">
            <v>NBR HS 50 BL</v>
          </cell>
        </row>
        <row r="129">
          <cell r="F129" t="str">
            <v>92071-0707A</v>
          </cell>
          <cell r="G129">
            <v>16.5</v>
          </cell>
        </row>
        <row r="129">
          <cell r="I129" t="str">
            <v>EPDM 60 BL SDI</v>
          </cell>
        </row>
        <row r="130">
          <cell r="F130" t="str">
            <v>92071-0782A</v>
          </cell>
          <cell r="G130">
            <v>3.15</v>
          </cell>
        </row>
        <row r="130">
          <cell r="I130" t="str">
            <v>EPDM 60 BL SDI</v>
          </cell>
        </row>
        <row r="131">
          <cell r="F131" t="str">
            <v>92072-0056</v>
          </cell>
          <cell r="G131">
            <v>12</v>
          </cell>
        </row>
        <row r="131">
          <cell r="I131" t="str">
            <v>EPDM HS 40 BL</v>
          </cell>
        </row>
        <row r="132">
          <cell r="F132" t="str">
            <v>92075-1690Z</v>
          </cell>
          <cell r="G132">
            <v>5.2</v>
          </cell>
        </row>
        <row r="132">
          <cell r="I132" t="str">
            <v>EPDM HS 50 BL (KWSK)</v>
          </cell>
        </row>
        <row r="133">
          <cell r="F133" t="str">
            <v>92075-209Z</v>
          </cell>
          <cell r="G133">
            <v>2.88</v>
          </cell>
        </row>
        <row r="133">
          <cell r="I133" t="str">
            <v>EPDM HS 50 BL (KWSK)</v>
          </cell>
        </row>
        <row r="134">
          <cell r="F134" t="str">
            <v>92160-1115Z</v>
          </cell>
          <cell r="G134">
            <v>2.81</v>
          </cell>
        </row>
        <row r="134">
          <cell r="I134" t="str">
            <v>EPDM HS 50 BL (KWSK)</v>
          </cell>
        </row>
        <row r="135">
          <cell r="F135" t="str">
            <v>92160-1422Z</v>
          </cell>
          <cell r="G135">
            <v>8</v>
          </cell>
        </row>
        <row r="135">
          <cell r="I135" t="str">
            <v>EPDM HS 50 BL (KWSK)</v>
          </cell>
        </row>
        <row r="136">
          <cell r="F136" t="str">
            <v>92161-0220</v>
          </cell>
          <cell r="G136">
            <v>8.59</v>
          </cell>
        </row>
        <row r="136">
          <cell r="I136" t="str">
            <v>EPDM HS 50 BL (KWSK)</v>
          </cell>
        </row>
        <row r="137">
          <cell r="F137" t="str">
            <v>92161-0370</v>
          </cell>
          <cell r="G137">
            <v>9.6</v>
          </cell>
        </row>
        <row r="137">
          <cell r="I137" t="str">
            <v>EPDM HS 50 BL (KWSK)</v>
          </cell>
        </row>
        <row r="138">
          <cell r="F138" t="str">
            <v>92161-0371</v>
          </cell>
          <cell r="G138">
            <v>9.6</v>
          </cell>
        </row>
        <row r="138">
          <cell r="I138" t="str">
            <v>EPDM HS 50 BL (KWSK)</v>
          </cell>
        </row>
        <row r="139">
          <cell r="F139" t="str">
            <v>92161-0477</v>
          </cell>
          <cell r="G139">
            <v>51</v>
          </cell>
        </row>
        <row r="139">
          <cell r="I139" t="str">
            <v>EPDM HS 50 BL (KWSK)</v>
          </cell>
        </row>
        <row r="140">
          <cell r="F140" t="str">
            <v>92161-0520Z</v>
          </cell>
          <cell r="G140">
            <v>1.16</v>
          </cell>
        </row>
        <row r="140">
          <cell r="I140" t="str">
            <v>EPDM HS 50 BL (KWSK)</v>
          </cell>
        </row>
        <row r="141">
          <cell r="F141" t="str">
            <v>92161-0522Z</v>
          </cell>
          <cell r="G141">
            <v>2.83</v>
          </cell>
        </row>
        <row r="141">
          <cell r="I141" t="str">
            <v>EPDM HS 50 BL (KWSK)</v>
          </cell>
        </row>
        <row r="142">
          <cell r="F142" t="str">
            <v>92161-1576</v>
          </cell>
          <cell r="G142">
            <v>12.5</v>
          </cell>
        </row>
        <row r="142">
          <cell r="I142" t="str">
            <v>CR HS 50 BL (AHM)</v>
          </cell>
        </row>
        <row r="143">
          <cell r="F143" t="str">
            <v>92161-1648</v>
          </cell>
          <cell r="G143">
            <v>5</v>
          </cell>
        </row>
        <row r="143">
          <cell r="I143" t="str">
            <v>EPDM HS 40 BL</v>
          </cell>
        </row>
        <row r="144">
          <cell r="F144" t="str">
            <v>92161-2111</v>
          </cell>
          <cell r="G144">
            <v>5.83</v>
          </cell>
        </row>
        <row r="144">
          <cell r="I144" t="str">
            <v>NBR HS 60 BL</v>
          </cell>
        </row>
        <row r="145">
          <cell r="F145" t="str">
            <v>92161-2117A</v>
          </cell>
          <cell r="G145">
            <v>4</v>
          </cell>
        </row>
        <row r="145">
          <cell r="I145" t="str">
            <v>EPDM 60 BL SDI</v>
          </cell>
        </row>
        <row r="146">
          <cell r="F146" t="str">
            <v>99224-25003</v>
          </cell>
          <cell r="G146">
            <v>1.32</v>
          </cell>
        </row>
        <row r="146">
          <cell r="I146" t="str">
            <v>EPDM HS 40 ( EPT 470)</v>
          </cell>
        </row>
        <row r="147">
          <cell r="F147" t="str">
            <v>99301-39001</v>
          </cell>
          <cell r="G147">
            <v>12.5</v>
          </cell>
        </row>
        <row r="147">
          <cell r="I147" t="str">
            <v>EPDM HS 40 ( EPT 470)</v>
          </cell>
        </row>
        <row r="148">
          <cell r="F148" t="str">
            <v>99301-39006</v>
          </cell>
          <cell r="G148">
            <v>12.5</v>
          </cell>
        </row>
        <row r="148">
          <cell r="I148" t="str">
            <v>EPDM HS 40 ( EPT 470)</v>
          </cell>
        </row>
        <row r="149">
          <cell r="F149" t="str">
            <v>99301-39009</v>
          </cell>
          <cell r="G149">
            <v>9.22</v>
          </cell>
        </row>
        <row r="149">
          <cell r="I149" t="str">
            <v>EPDM HS 40 ( EPT 470)</v>
          </cell>
        </row>
        <row r="150">
          <cell r="F150" t="str">
            <v>99302-33004</v>
          </cell>
          <cell r="G150">
            <v>20</v>
          </cell>
        </row>
        <row r="150">
          <cell r="I150" t="str">
            <v>EPDM HS 40 BL</v>
          </cell>
        </row>
        <row r="151">
          <cell r="F151" t="str">
            <v>ADP-9(INL)</v>
          </cell>
          <cell r="G151">
            <v>26.66</v>
          </cell>
        </row>
        <row r="151">
          <cell r="I151" t="str">
            <v>EPDM 60 BL SDI</v>
          </cell>
        </row>
        <row r="152">
          <cell r="F152" t="str">
            <v>B5D-H2599-00</v>
          </cell>
          <cell r="G152">
            <v>31.37</v>
          </cell>
        </row>
        <row r="152">
          <cell r="I152" t="str">
            <v>A I 5010 BL</v>
          </cell>
        </row>
        <row r="153">
          <cell r="F153" t="str">
            <v>BEI-CVR-020</v>
          </cell>
          <cell r="G153">
            <v>37</v>
          </cell>
        </row>
        <row r="153">
          <cell r="I153" t="str">
            <v>EPDM HS 50 BL (KWSK)</v>
          </cell>
        </row>
        <row r="154">
          <cell r="F154" t="str">
            <v>BR001</v>
          </cell>
          <cell r="G154">
            <v>3.6</v>
          </cell>
        </row>
        <row r="154">
          <cell r="I154" t="str">
            <v>EPDM HS 50 BL (KWSK)</v>
          </cell>
        </row>
        <row r="155">
          <cell r="F155" t="str">
            <v>BR002</v>
          </cell>
          <cell r="G155">
            <v>3.6</v>
          </cell>
        </row>
        <row r="155">
          <cell r="I155" t="str">
            <v>EPDM HS 50 BL (KWSK)</v>
          </cell>
        </row>
        <row r="156">
          <cell r="F156" t="str">
            <v>BR-004</v>
          </cell>
          <cell r="G156">
            <v>2.7</v>
          </cell>
        </row>
        <row r="156">
          <cell r="I156" t="str">
            <v>EPDM 60 BL SDI</v>
          </cell>
        </row>
        <row r="157">
          <cell r="F157" t="str">
            <v>BRI-01-C-0001</v>
          </cell>
          <cell r="G157">
            <v>12.9</v>
          </cell>
        </row>
        <row r="157">
          <cell r="I157" t="str">
            <v>EPDM HS 50 BL (KWSK)</v>
          </cell>
        </row>
        <row r="158">
          <cell r="F158" t="str">
            <v>BRI-01-P-002</v>
          </cell>
          <cell r="G158">
            <v>2</v>
          </cell>
        </row>
        <row r="158">
          <cell r="I158" t="str">
            <v>EPDM 60 BL SDI</v>
          </cell>
        </row>
        <row r="159">
          <cell r="F159" t="str">
            <v>BRI-01-RH-002</v>
          </cell>
          <cell r="G159">
            <v>12.9</v>
          </cell>
        </row>
        <row r="159">
          <cell r="I159" t="str">
            <v>EPDM 60 BL SDI</v>
          </cell>
        </row>
        <row r="160">
          <cell r="F160" t="str">
            <v>BRI-05-BS-001</v>
          </cell>
          <cell r="G160">
            <v>4.1</v>
          </cell>
        </row>
        <row r="160">
          <cell r="I160" t="str">
            <v>SILICONE HS 60 BL (EWI)</v>
          </cell>
        </row>
        <row r="161">
          <cell r="F161" t="str">
            <v>BRI-14-C-0001</v>
          </cell>
          <cell r="G161">
            <v>12.96</v>
          </cell>
        </row>
        <row r="161">
          <cell r="I161" t="str">
            <v>A I 5010 BL</v>
          </cell>
        </row>
        <row r="162">
          <cell r="F162" t="str">
            <v>BRI-14-C-0002</v>
          </cell>
          <cell r="G162">
            <v>11.6</v>
          </cell>
        </row>
        <row r="162">
          <cell r="I162" t="str">
            <v>A I 5010 BL</v>
          </cell>
        </row>
        <row r="163">
          <cell r="F163" t="str">
            <v>BRI-24-S-001</v>
          </cell>
          <cell r="G163">
            <v>50</v>
          </cell>
        </row>
        <row r="163">
          <cell r="I163" t="str">
            <v>SILICONE HS 30 BL</v>
          </cell>
        </row>
        <row r="164">
          <cell r="F164" t="str">
            <v>BRI-24-S-002</v>
          </cell>
          <cell r="G164">
            <v>50</v>
          </cell>
        </row>
        <row r="164">
          <cell r="I164" t="str">
            <v>SILICONE HS 30 BL</v>
          </cell>
        </row>
        <row r="165">
          <cell r="F165" t="str">
            <v>BRI-24-S-003</v>
          </cell>
          <cell r="G165">
            <v>50</v>
          </cell>
        </row>
        <row r="165">
          <cell r="I165" t="str">
            <v>SILICONE HS 30 BL</v>
          </cell>
        </row>
        <row r="166">
          <cell r="F166" t="str">
            <v>BRI-24-S-004</v>
          </cell>
          <cell r="G166">
            <v>50</v>
          </cell>
        </row>
        <row r="166">
          <cell r="I166" t="str">
            <v>SILICONE HS 30 BL</v>
          </cell>
        </row>
        <row r="167">
          <cell r="F167" t="str">
            <v>BRI-25-G-001</v>
          </cell>
          <cell r="G167">
            <v>11.6</v>
          </cell>
        </row>
        <row r="167">
          <cell r="I167" t="str">
            <v>EPDM HS 50 BL (KWSK)</v>
          </cell>
        </row>
        <row r="168">
          <cell r="F168" t="str">
            <v>BRI-25-G-002</v>
          </cell>
          <cell r="G168">
            <v>11.6</v>
          </cell>
        </row>
        <row r="168">
          <cell r="I168" t="str">
            <v>EPDM HS 50 BL (KWSK)</v>
          </cell>
        </row>
        <row r="169">
          <cell r="F169" t="str">
            <v>BRI-HCD2-0003</v>
          </cell>
          <cell r="G169">
            <v>20</v>
          </cell>
        </row>
        <row r="169">
          <cell r="I169" t="str">
            <v>SILICONE HS 30 NAT</v>
          </cell>
        </row>
        <row r="170">
          <cell r="F170" t="str">
            <v>BRI-HCD2-0003-1</v>
          </cell>
          <cell r="G170">
            <v>6.1</v>
          </cell>
        </row>
        <row r="170">
          <cell r="I170" t="str">
            <v>SILICONE HS 30 NAT</v>
          </cell>
        </row>
        <row r="171">
          <cell r="F171" t="str">
            <v>C1810</v>
          </cell>
          <cell r="G171">
            <v>38.88</v>
          </cell>
        </row>
        <row r="171">
          <cell r="I171" t="str">
            <v>EPDM 60 BL SDI</v>
          </cell>
        </row>
        <row r="172">
          <cell r="F172" t="str">
            <v>C1822</v>
          </cell>
          <cell r="G172">
            <v>17</v>
          </cell>
        </row>
        <row r="172">
          <cell r="I172" t="str">
            <v>EPDM 60 BL SDI</v>
          </cell>
        </row>
        <row r="173">
          <cell r="F173" t="str">
            <v>C1833</v>
          </cell>
          <cell r="G173">
            <v>20.2</v>
          </cell>
        </row>
        <row r="173">
          <cell r="I173" t="str">
            <v>EPDM 60 BL SDI</v>
          </cell>
        </row>
        <row r="174">
          <cell r="F174" t="str">
            <v>C1836</v>
          </cell>
          <cell r="G174">
            <v>28</v>
          </cell>
        </row>
        <row r="174">
          <cell r="I174" t="str">
            <v>EPDM 60 BL SDI</v>
          </cell>
        </row>
        <row r="175">
          <cell r="F175" t="str">
            <v>C50</v>
          </cell>
          <cell r="G175">
            <v>16.85</v>
          </cell>
        </row>
        <row r="175">
          <cell r="I175" t="str">
            <v>A I 5010 BL</v>
          </cell>
        </row>
        <row r="176">
          <cell r="F176" t="str">
            <v>CF512L</v>
          </cell>
          <cell r="G176">
            <v>11</v>
          </cell>
        </row>
        <row r="176">
          <cell r="I176" t="str">
            <v>EPDM 60 BL SDI</v>
          </cell>
        </row>
        <row r="177">
          <cell r="F177" t="str">
            <v>COVER CONNECTOR 4.3 (EPDM)</v>
          </cell>
          <cell r="G177">
            <v>1.074</v>
          </cell>
        </row>
        <row r="177">
          <cell r="I177" t="str">
            <v>A I 5010 BL</v>
          </cell>
        </row>
        <row r="178">
          <cell r="F178" t="str">
            <v>COVER HANDLE CHECKER FIXTURE</v>
          </cell>
          <cell r="G178">
            <v>9.4</v>
          </cell>
        </row>
        <row r="178">
          <cell r="I178" t="str">
            <v>EPDM HS 50 BL (KWSK)</v>
          </cell>
        </row>
        <row r="179">
          <cell r="F179" t="str">
            <v>D20-1-S7</v>
          </cell>
          <cell r="G179">
            <v>5.83</v>
          </cell>
        </row>
        <row r="179">
          <cell r="I179" t="str">
            <v>EPDM HS 50 BL (KWSK)</v>
          </cell>
        </row>
        <row r="180">
          <cell r="F180" t="str">
            <v>D3G0510-001-01</v>
          </cell>
          <cell r="G180">
            <v>3.67</v>
          </cell>
        </row>
        <row r="180">
          <cell r="I180" t="str">
            <v>EPDM 60 BL SDI</v>
          </cell>
        </row>
        <row r="181">
          <cell r="F181" t="str">
            <v>FST7450 A51 0010</v>
          </cell>
          <cell r="G181">
            <v>28</v>
          </cell>
        </row>
        <row r="181">
          <cell r="I181" t="str">
            <v>NBR HS 50 BL</v>
          </cell>
        </row>
        <row r="182">
          <cell r="F182" t="str">
            <v>FSTZ200 A51</v>
          </cell>
          <cell r="G182">
            <v>1.6</v>
          </cell>
        </row>
        <row r="182">
          <cell r="I182" t="str">
            <v>NBR HS 50 BL</v>
          </cell>
        </row>
        <row r="183">
          <cell r="F183" t="str">
            <v>FW+C-6F</v>
          </cell>
          <cell r="G183">
            <v>0</v>
          </cell>
        </row>
        <row r="183">
          <cell r="I183" t="str">
            <v>EPDM HS 50 RED</v>
          </cell>
        </row>
        <row r="184">
          <cell r="F184" t="str">
            <v>HOLO (30 mm)</v>
          </cell>
          <cell r="G184">
            <v>30</v>
          </cell>
        </row>
        <row r="184">
          <cell r="I184" t="str">
            <v>A I 5010 BL</v>
          </cell>
        </row>
        <row r="185">
          <cell r="F185" t="str">
            <v>HOLO (40 mm)</v>
          </cell>
          <cell r="G185">
            <v>35</v>
          </cell>
        </row>
        <row r="185">
          <cell r="I185" t="str">
            <v>A I 5010 BL</v>
          </cell>
        </row>
        <row r="186">
          <cell r="F186" t="str">
            <v>KARET PIPA 1,5"</v>
          </cell>
          <cell r="G186">
            <v>33.1</v>
          </cell>
        </row>
        <row r="186">
          <cell r="I186" t="str">
            <v>A I 5010 BL</v>
          </cell>
        </row>
        <row r="187">
          <cell r="F187" t="str">
            <v>KI010055</v>
          </cell>
          <cell r="G187">
            <v>33.1</v>
          </cell>
        </row>
        <row r="187">
          <cell r="I187" t="str">
            <v>NR HS 70 BL</v>
          </cell>
        </row>
        <row r="188">
          <cell r="F188" t="str">
            <v>KS24-701</v>
          </cell>
          <cell r="G188">
            <v>4</v>
          </cell>
        </row>
        <row r="188">
          <cell r="I188" t="str">
            <v>EPDM HS 50 BL (KWSK)</v>
          </cell>
        </row>
        <row r="189">
          <cell r="F189" t="str">
            <v>LB74206T7</v>
          </cell>
          <cell r="G189">
            <v>6.66</v>
          </cell>
        </row>
        <row r="189">
          <cell r="I189" t="str">
            <v>SI HS 70 N</v>
          </cell>
        </row>
        <row r="190">
          <cell r="F190" t="str">
            <v>LVH-10029-0-150</v>
          </cell>
          <cell r="G190">
            <v>6.66</v>
          </cell>
        </row>
        <row r="190">
          <cell r="I190" t="str">
            <v>EPDM 60 BL SDI</v>
          </cell>
        </row>
        <row r="191">
          <cell r="F191" t="str">
            <v>RUBBER PACKING BOOT</v>
          </cell>
          <cell r="G191">
            <v>0</v>
          </cell>
        </row>
        <row r="191">
          <cell r="I191" t="str">
            <v>NBR HS 60 BL</v>
          </cell>
        </row>
        <row r="192">
          <cell r="F192" t="str">
            <v>S0870-JF360</v>
          </cell>
          <cell r="G192">
            <v>0</v>
          </cell>
        </row>
        <row r="192">
          <cell r="I192" t="str">
            <v>NR HS 70 BL</v>
          </cell>
        </row>
        <row r="193">
          <cell r="F193" t="str">
            <v>SEAL 25mm(Natural)</v>
          </cell>
          <cell r="G193">
            <v>1.4</v>
          </cell>
        </row>
        <row r="193">
          <cell r="I193" t="str">
            <v>SI HS 70 N</v>
          </cell>
        </row>
        <row r="194">
          <cell r="F194" t="str">
            <v>SEAL 55mm(Natural)</v>
          </cell>
          <cell r="G194">
            <v>3</v>
          </cell>
        </row>
        <row r="194">
          <cell r="I194" t="str">
            <v>SI HS 70 N</v>
          </cell>
        </row>
        <row r="195">
          <cell r="F195" t="str">
            <v>SN900-01222E</v>
          </cell>
          <cell r="G195">
            <v>5.06</v>
          </cell>
        </row>
        <row r="195">
          <cell r="I195" t="str">
            <v>EPDM HS 60 GR</v>
          </cell>
        </row>
        <row r="196">
          <cell r="F196" t="str">
            <v>SN900-02422A</v>
          </cell>
          <cell r="G196">
            <v>6.25</v>
          </cell>
        </row>
        <row r="196">
          <cell r="I196" t="str">
            <v>EPDM HS 60 GR</v>
          </cell>
        </row>
        <row r="197">
          <cell r="F197" t="str">
            <v>SN904-10250C</v>
          </cell>
          <cell r="G197">
            <v>1.38</v>
          </cell>
        </row>
        <row r="197">
          <cell r="I197" t="str">
            <v>EPDM HS 45 BL</v>
          </cell>
        </row>
        <row r="198">
          <cell r="F198" t="str">
            <v>SN904-10340C</v>
          </cell>
          <cell r="G198">
            <v>1.38</v>
          </cell>
        </row>
        <row r="198">
          <cell r="I198" t="str">
            <v>EPDM HS 45 BL</v>
          </cell>
        </row>
        <row r="199">
          <cell r="F199" t="str">
            <v>SN904-11260A</v>
          </cell>
          <cell r="G199">
            <v>2</v>
          </cell>
        </row>
        <row r="199">
          <cell r="I199" t="str">
            <v>EPDM HS 40 BL</v>
          </cell>
        </row>
        <row r="200">
          <cell r="F200" t="str">
            <v>SN904-20600C</v>
          </cell>
          <cell r="G200">
            <v>1.48</v>
          </cell>
        </row>
        <row r="200">
          <cell r="I200" t="str">
            <v>EPDM HS 40 BL</v>
          </cell>
        </row>
        <row r="201">
          <cell r="F201" t="str">
            <v>SN907-16700A</v>
          </cell>
          <cell r="G201">
            <v>6.03</v>
          </cell>
        </row>
        <row r="201">
          <cell r="I201" t="str">
            <v>EPDM HS 45 BL</v>
          </cell>
        </row>
        <row r="202">
          <cell r="F202" t="str">
            <v>SN907-22400A</v>
          </cell>
          <cell r="G202">
            <v>7.5</v>
          </cell>
        </row>
        <row r="202">
          <cell r="I202" t="str">
            <v>EPDM HS 40 BL</v>
          </cell>
        </row>
        <row r="203">
          <cell r="F203" t="str">
            <v>VMBODY-NA0890M-FG</v>
          </cell>
          <cell r="G203">
            <v>6.24</v>
          </cell>
        </row>
        <row r="203">
          <cell r="I203" t="str">
            <v>EPDM HS 70 BL</v>
          </cell>
        </row>
        <row r="204">
          <cell r="F204" t="str">
            <v>VMBODY-TA0100M-FG</v>
          </cell>
          <cell r="G204">
            <v>6</v>
          </cell>
        </row>
        <row r="204">
          <cell r="I204" t="str">
            <v>EPDM 60 BL SDI</v>
          </cell>
        </row>
        <row r="205">
          <cell r="F205" t="str">
            <v>VMFUNC-TA0140M-FG</v>
          </cell>
          <cell r="G205">
            <v>6.5</v>
          </cell>
        </row>
        <row r="205">
          <cell r="I205" t="str">
            <v>EPDM HS 50 BL (KWSK)</v>
          </cell>
        </row>
        <row r="206">
          <cell r="F206" t="str">
            <v>X9383-4003</v>
          </cell>
          <cell r="G206">
            <v>0.32</v>
          </cell>
        </row>
        <row r="206">
          <cell r="I206" t="str">
            <v>EPDM 70 BL (MAT)</v>
          </cell>
        </row>
        <row r="207">
          <cell r="F207" t="str">
            <v>Y9963-1001</v>
          </cell>
          <cell r="G207">
            <v>0.079</v>
          </cell>
        </row>
        <row r="207">
          <cell r="I207" t="str">
            <v>EPDM 70 BL (MAT)</v>
          </cell>
        </row>
        <row r="208">
          <cell r="F208" t="str">
            <v>YA00064397</v>
          </cell>
          <cell r="G208">
            <v>0.165</v>
          </cell>
        </row>
        <row r="208">
          <cell r="I208" t="str">
            <v>EPDM 70 BL (MAT)</v>
          </cell>
        </row>
        <row r="209">
          <cell r="F209" t="str">
            <v>YC-A010</v>
          </cell>
          <cell r="G209">
            <v>1</v>
          </cell>
        </row>
        <row r="209">
          <cell r="I209" t="str">
            <v>NBR HS 60 BL</v>
          </cell>
        </row>
        <row r="210">
          <cell r="F210" t="str">
            <v>YC-A015</v>
          </cell>
          <cell r="G210">
            <v>1.5</v>
          </cell>
        </row>
        <row r="210">
          <cell r="I210" t="str">
            <v>NBR HS 60 BL</v>
          </cell>
        </row>
        <row r="211">
          <cell r="F211" t="str">
            <v>YC-A020</v>
          </cell>
          <cell r="G211">
            <v>2</v>
          </cell>
        </row>
        <row r="211">
          <cell r="I211" t="str">
            <v>NBR HS 60 BL</v>
          </cell>
        </row>
        <row r="212">
          <cell r="F212" t="str">
            <v>YC-A025</v>
          </cell>
          <cell r="G212">
            <v>2.5</v>
          </cell>
        </row>
        <row r="212">
          <cell r="I212" t="str">
            <v>NBR HS 60 BL</v>
          </cell>
        </row>
        <row r="213">
          <cell r="F213" t="str">
            <v>Z1ID-014A</v>
          </cell>
          <cell r="G213">
            <v>4</v>
          </cell>
        </row>
        <row r="213">
          <cell r="I213" t="str">
            <v>CR HS 50 BL (AHM)</v>
          </cell>
        </row>
        <row r="214">
          <cell r="F214" t="str">
            <v>ZAB004-70IX</v>
          </cell>
          <cell r="G214">
            <v>2.34</v>
          </cell>
        </row>
        <row r="214">
          <cell r="I214" t="str">
            <v>EPDM HS 60 GR</v>
          </cell>
        </row>
        <row r="215">
          <cell r="F215" t="str">
            <v>ZHG006-701</v>
          </cell>
          <cell r="G215">
            <v>2.72</v>
          </cell>
        </row>
        <row r="215">
          <cell r="I215" t="str">
            <v>CR HS 50 BL (AHM)</v>
          </cell>
        </row>
        <row r="216">
          <cell r="F216" t="str">
            <v>ZSS002-701</v>
          </cell>
          <cell r="G216">
            <v>0.37</v>
          </cell>
        </row>
        <row r="216">
          <cell r="I216" t="str">
            <v>EPDM 70 BL MAR</v>
          </cell>
        </row>
        <row r="217">
          <cell r="F217">
            <v>5830294500</v>
          </cell>
          <cell r="G217">
            <v>5.5</v>
          </cell>
        </row>
        <row r="217">
          <cell r="I217" t="str">
            <v>SILICONE HS 70 DG</v>
          </cell>
        </row>
        <row r="218">
          <cell r="F218" t="str">
            <v>39156-2521</v>
          </cell>
          <cell r="G218">
            <v>5.67</v>
          </cell>
        </row>
        <row r="218">
          <cell r="I218" t="str">
            <v>EPDM HS 50 BL (KWSK)</v>
          </cell>
        </row>
        <row r="219">
          <cell r="F219" t="str">
            <v>VMBODY-NA1550M-FG</v>
          </cell>
          <cell r="G219">
            <v>5.8</v>
          </cell>
        </row>
        <row r="219">
          <cell r="I219" t="str">
            <v>EPDM 70 BL MAR</v>
          </cell>
        </row>
        <row r="220">
          <cell r="F220" t="str">
            <v>VMVRIP-NA1720M-FG</v>
          </cell>
          <cell r="G220">
            <v>70</v>
          </cell>
        </row>
        <row r="220">
          <cell r="I220" t="str">
            <v>A 1632</v>
          </cell>
        </row>
        <row r="221">
          <cell r="F221" t="str">
            <v>VMBODY-NA1260M-FG</v>
          </cell>
          <cell r="G221">
            <v>3.76</v>
          </cell>
        </row>
        <row r="221">
          <cell r="I221" t="str">
            <v>EPDM HS 1645</v>
          </cell>
        </row>
        <row r="222">
          <cell r="F222" t="str">
            <v>VMVRIP-NA1090M-FG</v>
          </cell>
          <cell r="G222">
            <v>43</v>
          </cell>
        </row>
        <row r="222">
          <cell r="I222" t="str">
            <v>A 1700</v>
          </cell>
        </row>
        <row r="223">
          <cell r="F223" t="str">
            <v>32103-K0F-T010-Y1</v>
          </cell>
          <cell r="G223">
            <v>0.96</v>
          </cell>
        </row>
        <row r="223">
          <cell r="I223" t="str">
            <v>EPDM 60 BL SDI</v>
          </cell>
        </row>
        <row r="224">
          <cell r="F224">
            <v>4464949700</v>
          </cell>
          <cell r="G224">
            <v>5.6</v>
          </cell>
        </row>
        <row r="224">
          <cell r="I224" t="str">
            <v>SI HS 50 BLUE</v>
          </cell>
        </row>
        <row r="225">
          <cell r="F225">
            <v>6268879200</v>
          </cell>
          <cell r="G225">
            <v>5.5</v>
          </cell>
        </row>
        <row r="225">
          <cell r="I225" t="str">
            <v>SI HS 50 BL</v>
          </cell>
        </row>
        <row r="226">
          <cell r="F226" t="str">
            <v>0334B-052</v>
          </cell>
          <cell r="G226">
            <v>1.9</v>
          </cell>
        </row>
        <row r="226">
          <cell r="I226" t="str">
            <v>EPDM HS 45 BL</v>
          </cell>
        </row>
        <row r="227">
          <cell r="F227" t="str">
            <v>0508-00138-90-00</v>
          </cell>
        </row>
        <row r="227">
          <cell r="I227" t="str">
            <v>EPDM HS 40 BL</v>
          </cell>
        </row>
        <row r="228">
          <cell r="F228" t="str">
            <v>0519-00109 Black</v>
          </cell>
        </row>
        <row r="228">
          <cell r="I228" t="str">
            <v>EPDM HS 40 BL</v>
          </cell>
        </row>
        <row r="229">
          <cell r="F229" t="str">
            <v>0519-00290</v>
          </cell>
          <cell r="G229">
            <v>1.4</v>
          </cell>
        </row>
        <row r="229">
          <cell r="I229" t="str">
            <v>EPDM HS 50 DG</v>
          </cell>
        </row>
        <row r="230">
          <cell r="F230" t="str">
            <v>08F13-S04-0000-15</v>
          </cell>
          <cell r="G230">
            <v>0.14</v>
          </cell>
        </row>
        <row r="230">
          <cell r="I230" t="str">
            <v>CR HS 50 BL</v>
          </cell>
        </row>
        <row r="231">
          <cell r="F231" t="str">
            <v>13157-004Z</v>
          </cell>
          <cell r="G231">
            <v>7.75</v>
          </cell>
        </row>
        <row r="231">
          <cell r="I231" t="str">
            <v>NBR HS 70 BL</v>
          </cell>
        </row>
        <row r="232">
          <cell r="F232" t="str">
            <v>16058-2019</v>
          </cell>
        </row>
        <row r="232">
          <cell r="I232" t="str">
            <v>EPDM 70 BL (MAT)</v>
          </cell>
        </row>
        <row r="233">
          <cell r="F233">
            <v>1955442550</v>
          </cell>
          <cell r="G233">
            <v>522</v>
          </cell>
        </row>
        <row r="233">
          <cell r="I233" t="str">
            <v>NR Hs 55 BL</v>
          </cell>
        </row>
        <row r="234">
          <cell r="F234" t="str">
            <v>32108-KET-9100</v>
          </cell>
          <cell r="G234">
            <v>27</v>
          </cell>
        </row>
        <row r="234">
          <cell r="I234" t="str">
            <v>EPDM HS 40 BL</v>
          </cell>
        </row>
        <row r="235">
          <cell r="F235" t="str">
            <v>401 053 99</v>
          </cell>
          <cell r="G235">
            <v>2</v>
          </cell>
        </row>
        <row r="235">
          <cell r="I235" t="str">
            <v>EPDM HS 50 DG</v>
          </cell>
        </row>
        <row r="236">
          <cell r="F236" t="str">
            <v>92066-1348Z</v>
          </cell>
          <cell r="G236">
            <v>1.9</v>
          </cell>
        </row>
        <row r="236">
          <cell r="I236" t="str">
            <v>NBR HS 70 BL</v>
          </cell>
        </row>
        <row r="237">
          <cell r="F237">
            <v>2434922500</v>
          </cell>
          <cell r="G237">
            <v>4.5</v>
          </cell>
        </row>
        <row r="237">
          <cell r="I237" t="str">
            <v>EPDM 70 DG</v>
          </cell>
        </row>
        <row r="238">
          <cell r="F238" t="str">
            <v>92071-0055</v>
          </cell>
          <cell r="G238">
            <v>5.4</v>
          </cell>
        </row>
        <row r="238">
          <cell r="I238" t="str">
            <v>NBR HS 70 BL</v>
          </cell>
        </row>
        <row r="239">
          <cell r="F239" t="str">
            <v>92161-1975</v>
          </cell>
          <cell r="G239">
            <v>8</v>
          </cell>
        </row>
        <row r="239">
          <cell r="I239" t="str">
            <v>NBR HS 70 BL</v>
          </cell>
        </row>
        <row r="240">
          <cell r="F240" t="str">
            <v>99241-50207</v>
          </cell>
          <cell r="G240">
            <v>7.5</v>
          </cell>
        </row>
        <row r="240">
          <cell r="I240" t="str">
            <v>SI HS 50 BL</v>
          </cell>
        </row>
        <row r="241">
          <cell r="F241" t="str">
            <v>SPRING MOUNTING RUBBER</v>
          </cell>
          <cell r="G241">
            <v>168</v>
          </cell>
        </row>
        <row r="241">
          <cell r="I241" t="str">
            <v>NR HS 70 BL</v>
          </cell>
        </row>
        <row r="242">
          <cell r="F242" t="str">
            <v>SN900-09022A</v>
          </cell>
          <cell r="G242">
            <v>3.5</v>
          </cell>
        </row>
        <row r="242">
          <cell r="I242" t="str">
            <v>SI HS 50 DG</v>
          </cell>
        </row>
        <row r="243">
          <cell r="F243" t="str">
            <v>92161-2216</v>
          </cell>
          <cell r="G243">
            <v>3.79</v>
          </cell>
        </row>
        <row r="243">
          <cell r="I243" t="str">
            <v>EPDM HS 80 BL</v>
          </cell>
        </row>
        <row r="244">
          <cell r="F244" t="str">
            <v>ZP4034</v>
          </cell>
          <cell r="G244">
            <v>0.43</v>
          </cell>
        </row>
        <row r="244">
          <cell r="I244" t="str">
            <v>EPDM HS 80 BL</v>
          </cell>
        </row>
        <row r="245">
          <cell r="F245" t="str">
            <v>+000044461</v>
          </cell>
          <cell r="G245">
            <v>9.8</v>
          </cell>
        </row>
        <row r="245">
          <cell r="I245" t="str">
            <v>EPDM HS 50 RED</v>
          </cell>
        </row>
        <row r="246">
          <cell r="F246" t="str">
            <v>G04447</v>
          </cell>
          <cell r="G246">
            <v>0.12</v>
          </cell>
        </row>
        <row r="246">
          <cell r="I246" t="str">
            <v>AI 5010 BL</v>
          </cell>
        </row>
        <row r="247">
          <cell r="F247" t="str">
            <v>G04129-02</v>
          </cell>
          <cell r="G247">
            <v>4.97</v>
          </cell>
        </row>
        <row r="247">
          <cell r="I247" t="str">
            <v>CR HS 50 BL (AHM)</v>
          </cell>
        </row>
        <row r="248">
          <cell r="F248" t="str">
            <v>G00679-01</v>
          </cell>
          <cell r="G248">
            <v>2.56</v>
          </cell>
        </row>
        <row r="248">
          <cell r="I248" t="str">
            <v>CR HS 50 BL (AHM)</v>
          </cell>
        </row>
        <row r="249">
          <cell r="F249" t="str">
            <v>VMBODY-TA1260M-FG</v>
          </cell>
          <cell r="G249">
            <v>73.2</v>
          </cell>
        </row>
        <row r="249">
          <cell r="I249" t="str">
            <v>E 1707 B</v>
          </cell>
        </row>
        <row r="250">
          <cell r="F250" t="str">
            <v>VMBODY-TA1290M-FG</v>
          </cell>
          <cell r="G250">
            <v>77.3</v>
          </cell>
        </row>
        <row r="250">
          <cell r="I250" t="str">
            <v>E 1707 B</v>
          </cell>
        </row>
        <row r="251">
          <cell r="F251" t="str">
            <v>32107-KZR-6010Y1</v>
          </cell>
          <cell r="G251">
            <v>18.3</v>
          </cell>
        </row>
        <row r="251">
          <cell r="I251" t="str">
            <v>AI 5010 BL</v>
          </cell>
        </row>
        <row r="252">
          <cell r="F252" t="str">
            <v>+EMS PAD 60</v>
          </cell>
          <cell r="G252">
            <v>3.7</v>
          </cell>
        </row>
        <row r="252">
          <cell r="I252" t="str">
            <v>EPDM HS 20 BL</v>
          </cell>
        </row>
        <row r="253">
          <cell r="F253" t="str">
            <v>G04235</v>
          </cell>
          <cell r="G253">
            <v>0.044</v>
          </cell>
        </row>
        <row r="253">
          <cell r="I253" t="str">
            <v>ACM HS 60</v>
          </cell>
        </row>
        <row r="254">
          <cell r="F254" t="str">
            <v>G04701</v>
          </cell>
          <cell r="G254">
            <v>0.022</v>
          </cell>
        </row>
        <row r="254">
          <cell r="I254" t="str">
            <v>ACM HS 60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e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emf"/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332"/>
  <sheetViews>
    <sheetView showGridLines="0" zoomScale="58" zoomScaleNormal="58" workbookViewId="0">
      <pane ySplit="8" topLeftCell="A120" activePane="bottomLeft" state="frozen"/>
      <selection/>
      <selection pane="bottomLeft" activeCell="D157" sqref="D157"/>
    </sheetView>
  </sheetViews>
  <sheetFormatPr defaultColWidth="9.14285714285714" defaultRowHeight="15"/>
  <cols>
    <col min="1" max="1" width="11.9714285714286" style="134"/>
    <col min="2" max="2" width="1.88571428571429" style="134" hidden="1" customWidth="1"/>
    <col min="3" max="3" width="22.8666666666667" style="134" hidden="1" customWidth="1"/>
    <col min="4" max="4" width="33.6285714285714" style="134" customWidth="1"/>
    <col min="5" max="5" width="30.8" style="134" customWidth="1"/>
    <col min="6" max="9" width="11.4380952380952" style="134" customWidth="1"/>
    <col min="10" max="10" width="9.95238095238095" style="134" customWidth="1"/>
    <col min="11" max="16384" width="9.14285714285714" style="134"/>
  </cols>
  <sheetData>
    <row r="1" s="170" customFormat="1" spans="1:9">
      <c r="A1" s="171"/>
      <c r="B1" s="172"/>
      <c r="C1" s="172"/>
      <c r="D1" s="172"/>
      <c r="E1" s="172"/>
      <c r="F1" s="172"/>
      <c r="G1" s="172"/>
      <c r="H1" s="172"/>
      <c r="I1" s="194"/>
    </row>
    <row r="2" s="170" customFormat="1" spans="1:9">
      <c r="A2" s="173"/>
      <c r="B2" s="6"/>
      <c r="C2" s="6"/>
      <c r="D2" s="6"/>
      <c r="E2" s="6"/>
      <c r="F2" s="6"/>
      <c r="G2" s="6"/>
      <c r="H2" s="6"/>
      <c r="I2" s="195"/>
    </row>
    <row r="3" s="170" customFormat="1" customHeight="1" spans="1:9">
      <c r="A3" s="174" t="s">
        <v>0</v>
      </c>
      <c r="B3" s="175"/>
      <c r="C3" s="175"/>
      <c r="D3" s="175"/>
      <c r="E3" s="175"/>
      <c r="F3" s="175"/>
      <c r="G3" s="175"/>
      <c r="H3" s="175"/>
      <c r="I3" s="196"/>
    </row>
    <row r="4" s="170" customFormat="1" customHeight="1" spans="1:9">
      <c r="A4" s="174"/>
      <c r="B4" s="175"/>
      <c r="C4" s="175"/>
      <c r="D4" s="175"/>
      <c r="E4" s="175"/>
      <c r="F4" s="175"/>
      <c r="G4" s="175"/>
      <c r="H4" s="175"/>
      <c r="I4" s="196"/>
    </row>
    <row r="5" s="170" customFormat="1" customHeight="1" spans="1:9">
      <c r="A5" s="174"/>
      <c r="B5" s="175"/>
      <c r="C5" s="175"/>
      <c r="D5" s="175"/>
      <c r="E5" s="175"/>
      <c r="F5" s="175"/>
      <c r="G5" s="175"/>
      <c r="H5" s="175"/>
      <c r="I5" s="196"/>
    </row>
    <row r="6" s="170" customFormat="1" customHeight="1" spans="1:9">
      <c r="A6" s="173"/>
      <c r="B6" s="176" t="s">
        <v>1</v>
      </c>
      <c r="C6" s="177"/>
      <c r="D6" s="6"/>
      <c r="E6" s="6"/>
      <c r="F6" s="6"/>
      <c r="G6" s="6"/>
      <c r="H6" s="178"/>
      <c r="I6" s="197"/>
    </row>
    <row r="7" s="170" customFormat="1" customHeight="1" spans="1:9">
      <c r="A7" s="179" t="s">
        <v>2</v>
      </c>
      <c r="B7" s="180" t="s">
        <v>1</v>
      </c>
      <c r="C7" s="176"/>
      <c r="D7" s="176"/>
      <c r="E7" s="176"/>
      <c r="F7" s="176"/>
      <c r="G7" s="176"/>
      <c r="H7" s="181"/>
      <c r="I7" s="198"/>
    </row>
    <row r="8" ht="35.1" customHeight="1" spans="1:10">
      <c r="A8" s="182" t="s">
        <v>3</v>
      </c>
      <c r="B8" s="183" t="s">
        <v>4</v>
      </c>
      <c r="C8" s="184" t="s">
        <v>5</v>
      </c>
      <c r="D8" s="151" t="s">
        <v>6</v>
      </c>
      <c r="E8" s="151" t="s">
        <v>7</v>
      </c>
      <c r="F8" s="151" t="s">
        <v>8</v>
      </c>
      <c r="G8" s="185" t="s">
        <v>9</v>
      </c>
      <c r="H8" s="186" t="s">
        <v>10</v>
      </c>
      <c r="I8" s="186" t="s">
        <v>11</v>
      </c>
      <c r="J8" s="199"/>
    </row>
    <row r="9" hidden="1" spans="1:9">
      <c r="A9" s="182"/>
      <c r="B9" s="183"/>
      <c r="C9" s="184"/>
      <c r="D9" s="151"/>
      <c r="E9" s="151"/>
      <c r="F9" s="151"/>
      <c r="G9" s="185">
        <f t="shared" ref="G9:G72" si="0">H9/8</f>
        <v>0</v>
      </c>
      <c r="H9" s="187"/>
      <c r="I9" s="187"/>
    </row>
    <row r="10" ht="17.1" customHeight="1" spans="1:9">
      <c r="A10" s="182">
        <v>1</v>
      </c>
      <c r="B10" s="188"/>
      <c r="C10" s="189">
        <v>446494700</v>
      </c>
      <c r="D10" s="190" t="s">
        <v>12</v>
      </c>
      <c r="E10" s="185" t="s">
        <v>13</v>
      </c>
      <c r="F10" s="191">
        <v>1</v>
      </c>
      <c r="G10" s="185">
        <f t="shared" si="0"/>
        <v>187.5</v>
      </c>
      <c r="H10" s="192">
        <v>1500</v>
      </c>
      <c r="I10" s="192"/>
    </row>
    <row r="11" ht="17.25" customHeight="1" spans="1:9">
      <c r="A11" s="182">
        <v>2</v>
      </c>
      <c r="B11" s="188"/>
      <c r="C11" s="189">
        <v>6132179900</v>
      </c>
      <c r="D11" s="193" t="s">
        <v>14</v>
      </c>
      <c r="E11" s="185" t="s">
        <v>15</v>
      </c>
      <c r="F11" s="191">
        <v>1</v>
      </c>
      <c r="G11" s="185">
        <f t="shared" si="0"/>
        <v>270</v>
      </c>
      <c r="H11" s="192">
        <v>2160</v>
      </c>
      <c r="I11" s="192"/>
    </row>
    <row r="12" ht="17.25" customHeight="1" spans="1:9">
      <c r="A12" s="182">
        <v>3</v>
      </c>
      <c r="B12" s="188"/>
      <c r="C12" s="189">
        <v>6268879200</v>
      </c>
      <c r="D12" s="193" t="s">
        <v>16</v>
      </c>
      <c r="E12" s="185" t="s">
        <v>17</v>
      </c>
      <c r="F12" s="191">
        <v>1</v>
      </c>
      <c r="G12" s="185">
        <f t="shared" si="0"/>
        <v>187.5</v>
      </c>
      <c r="H12" s="192">
        <v>1500</v>
      </c>
      <c r="I12" s="192"/>
    </row>
    <row r="13" ht="17.25" customHeight="1" spans="1:9">
      <c r="A13" s="182">
        <v>4</v>
      </c>
      <c r="B13" s="188"/>
      <c r="C13" s="189" t="s">
        <v>18</v>
      </c>
      <c r="D13" s="193" t="s">
        <v>18</v>
      </c>
      <c r="E13" s="185" t="s">
        <v>19</v>
      </c>
      <c r="F13" s="191">
        <v>1</v>
      </c>
      <c r="G13" s="185">
        <f t="shared" si="0"/>
        <v>125</v>
      </c>
      <c r="H13" s="192">
        <v>1000</v>
      </c>
      <c r="I13" s="192"/>
    </row>
    <row r="14" ht="17.25" customHeight="1" spans="1:9">
      <c r="A14" s="182">
        <v>5</v>
      </c>
      <c r="B14" s="188"/>
      <c r="C14" s="189" t="s">
        <v>20</v>
      </c>
      <c r="D14" s="193" t="s">
        <v>20</v>
      </c>
      <c r="E14" s="185" t="s">
        <v>21</v>
      </c>
      <c r="F14" s="191">
        <v>1</v>
      </c>
      <c r="G14" s="185">
        <f t="shared" si="0"/>
        <v>62.5</v>
      </c>
      <c r="H14" s="192">
        <v>500</v>
      </c>
      <c r="I14" s="192"/>
    </row>
    <row r="15" ht="17.25" customHeight="1" spans="1:9">
      <c r="A15" s="182">
        <v>6</v>
      </c>
      <c r="B15" s="188"/>
      <c r="C15" s="189" t="s">
        <v>22</v>
      </c>
      <c r="D15" s="193" t="s">
        <v>22</v>
      </c>
      <c r="E15" s="151" t="s">
        <v>23</v>
      </c>
      <c r="F15" s="191">
        <v>1</v>
      </c>
      <c r="G15" s="185">
        <f t="shared" si="0"/>
        <v>142.5</v>
      </c>
      <c r="H15" s="192">
        <v>1140</v>
      </c>
      <c r="I15" s="192"/>
    </row>
    <row r="16" ht="17.25" hidden="1" customHeight="1" spans="1:9">
      <c r="A16" s="182">
        <v>7</v>
      </c>
      <c r="B16" s="188"/>
      <c r="C16" s="189" t="s">
        <v>24</v>
      </c>
      <c r="D16" s="193" t="s">
        <v>24</v>
      </c>
      <c r="E16" s="151" t="s">
        <v>25</v>
      </c>
      <c r="F16" s="191">
        <v>1</v>
      </c>
      <c r="G16" s="185">
        <f t="shared" si="0"/>
        <v>0</v>
      </c>
      <c r="H16" s="192">
        <v>0</v>
      </c>
      <c r="I16" s="192"/>
    </row>
    <row r="17" ht="17.25" hidden="1" customHeight="1" spans="1:9">
      <c r="A17" s="182">
        <v>8</v>
      </c>
      <c r="B17" s="188"/>
      <c r="C17" s="189" t="s">
        <v>26</v>
      </c>
      <c r="D17" s="193" t="s">
        <v>26</v>
      </c>
      <c r="E17" s="151" t="s">
        <v>27</v>
      </c>
      <c r="F17" s="191">
        <v>1</v>
      </c>
      <c r="G17" s="185">
        <f t="shared" si="0"/>
        <v>0</v>
      </c>
      <c r="H17" s="192">
        <v>0</v>
      </c>
      <c r="I17" s="192"/>
    </row>
    <row r="18" ht="17.25" hidden="1" customHeight="1" spans="1:9">
      <c r="A18" s="182">
        <v>9</v>
      </c>
      <c r="B18" s="188"/>
      <c r="C18" s="189" t="s">
        <v>28</v>
      </c>
      <c r="D18" s="193" t="s">
        <v>28</v>
      </c>
      <c r="E18" s="151" t="s">
        <v>27</v>
      </c>
      <c r="F18" s="191">
        <v>1</v>
      </c>
      <c r="G18" s="185">
        <f t="shared" si="0"/>
        <v>0</v>
      </c>
      <c r="H18" s="192">
        <v>0</v>
      </c>
      <c r="I18" s="192"/>
    </row>
    <row r="19" ht="17.25" hidden="1" customHeight="1" spans="1:9">
      <c r="A19" s="182">
        <v>10</v>
      </c>
      <c r="B19" s="188"/>
      <c r="C19" s="189" t="s">
        <v>29</v>
      </c>
      <c r="D19" s="193" t="s">
        <v>29</v>
      </c>
      <c r="E19" s="151" t="s">
        <v>30</v>
      </c>
      <c r="F19" s="191">
        <v>1</v>
      </c>
      <c r="G19" s="185">
        <f t="shared" si="0"/>
        <v>0</v>
      </c>
      <c r="H19" s="192">
        <v>0</v>
      </c>
      <c r="I19" s="192"/>
    </row>
    <row r="20" ht="17.25" hidden="1" customHeight="1" spans="1:9">
      <c r="A20" s="182">
        <v>11</v>
      </c>
      <c r="B20" s="188"/>
      <c r="C20" s="189" t="s">
        <v>31</v>
      </c>
      <c r="D20" s="193" t="s">
        <v>31</v>
      </c>
      <c r="E20" s="151" t="s">
        <v>19</v>
      </c>
      <c r="F20" s="191">
        <v>1</v>
      </c>
      <c r="G20" s="185">
        <f t="shared" si="0"/>
        <v>0</v>
      </c>
      <c r="H20" s="192">
        <v>0</v>
      </c>
      <c r="I20" s="192"/>
    </row>
    <row r="21" ht="17.25" customHeight="1" spans="1:9">
      <c r="A21" s="182">
        <v>12</v>
      </c>
      <c r="B21" s="188"/>
      <c r="C21" s="189" t="s">
        <v>32</v>
      </c>
      <c r="D21" s="193" t="s">
        <v>32</v>
      </c>
      <c r="E21" s="151" t="s">
        <v>33</v>
      </c>
      <c r="F21" s="191">
        <v>1</v>
      </c>
      <c r="G21" s="185">
        <f t="shared" si="0"/>
        <v>54</v>
      </c>
      <c r="H21" s="192">
        <v>432</v>
      </c>
      <c r="I21" s="192"/>
    </row>
    <row r="22" ht="17.25" customHeight="1" spans="1:9">
      <c r="A22" s="182">
        <v>13</v>
      </c>
      <c r="B22" s="188"/>
      <c r="C22" s="189" t="s">
        <v>34</v>
      </c>
      <c r="D22" s="193" t="s">
        <v>34</v>
      </c>
      <c r="E22" s="151" t="s">
        <v>33</v>
      </c>
      <c r="F22" s="191">
        <v>1</v>
      </c>
      <c r="G22" s="185">
        <f t="shared" si="0"/>
        <v>54</v>
      </c>
      <c r="H22" s="192">
        <v>432</v>
      </c>
      <c r="I22" s="192"/>
    </row>
    <row r="23" ht="17.25" customHeight="1" spans="1:9">
      <c r="A23" s="182">
        <v>14</v>
      </c>
      <c r="B23" s="188"/>
      <c r="C23" s="189" t="s">
        <v>35</v>
      </c>
      <c r="D23" s="193" t="s">
        <v>35</v>
      </c>
      <c r="E23" s="151" t="s">
        <v>33</v>
      </c>
      <c r="F23" s="191">
        <v>1</v>
      </c>
      <c r="G23" s="185">
        <f t="shared" si="0"/>
        <v>42</v>
      </c>
      <c r="H23" s="192">
        <v>336</v>
      </c>
      <c r="I23" s="192"/>
    </row>
    <row r="24" ht="17.25" customHeight="1" spans="1:9">
      <c r="A24" s="182">
        <v>15</v>
      </c>
      <c r="B24" s="188"/>
      <c r="C24" s="189" t="s">
        <v>36</v>
      </c>
      <c r="D24" s="193" t="s">
        <v>36</v>
      </c>
      <c r="E24" s="151" t="s">
        <v>33</v>
      </c>
      <c r="F24" s="191">
        <v>1</v>
      </c>
      <c r="G24" s="185">
        <f t="shared" si="0"/>
        <v>100</v>
      </c>
      <c r="H24" s="192">
        <v>800</v>
      </c>
      <c r="I24" s="192"/>
    </row>
    <row r="25" ht="17.25" customHeight="1" spans="1:9">
      <c r="A25" s="182">
        <v>16</v>
      </c>
      <c r="B25" s="188"/>
      <c r="C25" s="189" t="s">
        <v>37</v>
      </c>
      <c r="D25" s="219" t="s">
        <v>37</v>
      </c>
      <c r="E25" s="151" t="s">
        <v>33</v>
      </c>
      <c r="F25" s="191">
        <v>1</v>
      </c>
      <c r="G25" s="185">
        <f t="shared" si="0"/>
        <v>48</v>
      </c>
      <c r="H25" s="192">
        <v>384</v>
      </c>
      <c r="I25" s="192"/>
    </row>
    <row r="26" ht="17.25" customHeight="1" spans="1:9">
      <c r="A26" s="182">
        <v>17</v>
      </c>
      <c r="B26" s="188"/>
      <c r="C26" s="189" t="s">
        <v>38</v>
      </c>
      <c r="D26" s="219" t="s">
        <v>38</v>
      </c>
      <c r="E26" s="151" t="s">
        <v>33</v>
      </c>
      <c r="F26" s="191">
        <v>1</v>
      </c>
      <c r="G26" s="185">
        <f t="shared" si="0"/>
        <v>54</v>
      </c>
      <c r="H26" s="192">
        <v>432</v>
      </c>
      <c r="I26" s="192"/>
    </row>
    <row r="27" ht="17.25" customHeight="1" spans="1:9">
      <c r="A27" s="182">
        <v>18</v>
      </c>
      <c r="B27" s="188"/>
      <c r="C27" s="189" t="s">
        <v>39</v>
      </c>
      <c r="D27" s="193" t="s">
        <v>39</v>
      </c>
      <c r="E27" s="151" t="s">
        <v>33</v>
      </c>
      <c r="F27" s="191">
        <v>1</v>
      </c>
      <c r="G27" s="185">
        <f t="shared" si="0"/>
        <v>54</v>
      </c>
      <c r="H27" s="192">
        <v>432</v>
      </c>
      <c r="I27" s="192"/>
    </row>
    <row r="28" ht="17.25" customHeight="1" spans="1:9">
      <c r="A28" s="182">
        <v>19</v>
      </c>
      <c r="B28" s="188"/>
      <c r="C28" s="189" t="s">
        <v>40</v>
      </c>
      <c r="D28" s="193" t="s">
        <v>40</v>
      </c>
      <c r="E28" s="151" t="s">
        <v>33</v>
      </c>
      <c r="F28" s="191">
        <v>1</v>
      </c>
      <c r="G28" s="185">
        <f t="shared" si="0"/>
        <v>42</v>
      </c>
      <c r="H28" s="192">
        <v>336</v>
      </c>
      <c r="I28" s="192"/>
    </row>
    <row r="29" ht="17.25" customHeight="1" spans="1:9">
      <c r="A29" s="182">
        <v>20</v>
      </c>
      <c r="B29" s="188"/>
      <c r="C29" s="189" t="s">
        <v>41</v>
      </c>
      <c r="D29" s="193" t="s">
        <v>41</v>
      </c>
      <c r="E29" s="151" t="s">
        <v>42</v>
      </c>
      <c r="F29" s="191">
        <v>1</v>
      </c>
      <c r="G29" s="185">
        <f t="shared" si="0"/>
        <v>60</v>
      </c>
      <c r="H29" s="192">
        <v>480</v>
      </c>
      <c r="I29" s="192"/>
    </row>
    <row r="30" ht="17.25" customHeight="1" spans="1:9">
      <c r="A30" s="182">
        <v>21</v>
      </c>
      <c r="B30" s="188"/>
      <c r="C30" s="189" t="s">
        <v>43</v>
      </c>
      <c r="D30" s="193" t="s">
        <v>43</v>
      </c>
      <c r="E30" s="151" t="s">
        <v>33</v>
      </c>
      <c r="F30" s="191">
        <v>1</v>
      </c>
      <c r="G30" s="185">
        <f t="shared" si="0"/>
        <v>37.5</v>
      </c>
      <c r="H30" s="192">
        <v>300</v>
      </c>
      <c r="I30" s="192"/>
    </row>
    <row r="31" ht="17.25" hidden="1" customHeight="1" spans="1:9">
      <c r="A31" s="182">
        <v>22</v>
      </c>
      <c r="B31" s="188"/>
      <c r="C31" s="189" t="s">
        <v>44</v>
      </c>
      <c r="D31" s="193" t="s">
        <v>44</v>
      </c>
      <c r="E31" s="151" t="s">
        <v>45</v>
      </c>
      <c r="F31" s="191">
        <v>1</v>
      </c>
      <c r="G31" s="185">
        <f t="shared" si="0"/>
        <v>0</v>
      </c>
      <c r="H31" s="192">
        <v>0</v>
      </c>
      <c r="I31" s="192"/>
    </row>
    <row r="32" ht="17.25" hidden="1" customHeight="1" spans="1:9">
      <c r="A32" s="182">
        <v>23</v>
      </c>
      <c r="B32" s="188"/>
      <c r="C32" s="189" t="s">
        <v>46</v>
      </c>
      <c r="D32" s="193" t="s">
        <v>46</v>
      </c>
      <c r="E32" s="151" t="s">
        <v>47</v>
      </c>
      <c r="F32" s="191">
        <v>1</v>
      </c>
      <c r="G32" s="185">
        <f t="shared" si="0"/>
        <v>0</v>
      </c>
      <c r="H32" s="192">
        <v>0</v>
      </c>
      <c r="I32" s="192"/>
    </row>
    <row r="33" ht="17.25" hidden="1" customHeight="1" spans="1:9">
      <c r="A33" s="182">
        <v>24</v>
      </c>
      <c r="B33" s="188"/>
      <c r="C33" s="189" t="s">
        <v>48</v>
      </c>
      <c r="D33" s="193" t="s">
        <v>48</v>
      </c>
      <c r="E33" s="151" t="s">
        <v>47</v>
      </c>
      <c r="F33" s="191">
        <v>1</v>
      </c>
      <c r="G33" s="185">
        <f t="shared" si="0"/>
        <v>0</v>
      </c>
      <c r="H33" s="192">
        <v>0</v>
      </c>
      <c r="I33" s="192"/>
    </row>
    <row r="34" ht="17.25" hidden="1" customHeight="1" spans="1:9">
      <c r="A34" s="182">
        <v>25</v>
      </c>
      <c r="B34" s="188"/>
      <c r="C34" s="189" t="s">
        <v>49</v>
      </c>
      <c r="D34" s="193" t="s">
        <v>49</v>
      </c>
      <c r="E34" s="151" t="s">
        <v>47</v>
      </c>
      <c r="F34" s="191">
        <v>1</v>
      </c>
      <c r="G34" s="185">
        <f t="shared" si="0"/>
        <v>0</v>
      </c>
      <c r="H34" s="192">
        <v>0</v>
      </c>
      <c r="I34" s="192"/>
    </row>
    <row r="35" ht="17.25" customHeight="1" spans="1:9">
      <c r="A35" s="182">
        <v>26</v>
      </c>
      <c r="B35" s="188"/>
      <c r="C35" s="189" t="s">
        <v>50</v>
      </c>
      <c r="D35" s="193" t="s">
        <v>50</v>
      </c>
      <c r="E35" s="151" t="s">
        <v>51</v>
      </c>
      <c r="F35" s="191">
        <v>1</v>
      </c>
      <c r="G35" s="185">
        <f t="shared" si="0"/>
        <v>42</v>
      </c>
      <c r="H35" s="192">
        <v>336</v>
      </c>
      <c r="I35" s="192"/>
    </row>
    <row r="36" ht="17.25" customHeight="1" spans="1:9">
      <c r="A36" s="182">
        <v>27</v>
      </c>
      <c r="B36" s="188"/>
      <c r="C36" s="189" t="s">
        <v>52</v>
      </c>
      <c r="D36" s="189" t="s">
        <v>52</v>
      </c>
      <c r="E36" s="151" t="s">
        <v>53</v>
      </c>
      <c r="F36" s="191">
        <v>1</v>
      </c>
      <c r="G36" s="185">
        <f t="shared" si="0"/>
        <v>22.5</v>
      </c>
      <c r="H36" s="192">
        <v>180</v>
      </c>
      <c r="I36" s="192"/>
    </row>
    <row r="37" ht="17.25" customHeight="1" spans="1:9">
      <c r="A37" s="182">
        <v>28</v>
      </c>
      <c r="B37" s="188"/>
      <c r="C37" s="189" t="s">
        <v>54</v>
      </c>
      <c r="D37" s="193" t="s">
        <v>54</v>
      </c>
      <c r="E37" s="151" t="s">
        <v>33</v>
      </c>
      <c r="F37" s="191">
        <v>1</v>
      </c>
      <c r="G37" s="185">
        <f t="shared" si="0"/>
        <v>100</v>
      </c>
      <c r="H37" s="192">
        <v>800</v>
      </c>
      <c r="I37" s="192"/>
    </row>
    <row r="38" ht="17.25" hidden="1" customHeight="1" spans="1:9">
      <c r="A38" s="182"/>
      <c r="B38" s="188"/>
      <c r="C38" s="189"/>
      <c r="D38" s="193" t="s">
        <v>54</v>
      </c>
      <c r="E38" s="151" t="s">
        <v>33</v>
      </c>
      <c r="F38" s="191"/>
      <c r="G38" s="185">
        <f t="shared" si="0"/>
        <v>0</v>
      </c>
      <c r="H38" s="192"/>
      <c r="I38" s="192"/>
    </row>
    <row r="39" ht="17.25" hidden="1" customHeight="1" spans="1:9">
      <c r="A39" s="182">
        <v>29</v>
      </c>
      <c r="B39" s="188"/>
      <c r="C39" s="189" t="s">
        <v>55</v>
      </c>
      <c r="D39" s="193" t="s">
        <v>55</v>
      </c>
      <c r="E39" s="151" t="s">
        <v>33</v>
      </c>
      <c r="F39" s="191">
        <v>1</v>
      </c>
      <c r="G39" s="185">
        <f t="shared" si="0"/>
        <v>0</v>
      </c>
      <c r="H39" s="192">
        <v>0</v>
      </c>
      <c r="I39" s="192"/>
    </row>
    <row r="40" ht="17.25" hidden="1" customHeight="1" spans="1:9">
      <c r="A40" s="182">
        <v>30</v>
      </c>
      <c r="B40" s="188"/>
      <c r="C40" s="189" t="s">
        <v>56</v>
      </c>
      <c r="D40" s="193" t="s">
        <v>56</v>
      </c>
      <c r="E40" s="151" t="s">
        <v>57</v>
      </c>
      <c r="F40" s="191">
        <v>1</v>
      </c>
      <c r="G40" s="185">
        <f t="shared" si="0"/>
        <v>0</v>
      </c>
      <c r="H40" s="192">
        <v>0</v>
      </c>
      <c r="I40" s="192"/>
    </row>
    <row r="41" ht="17.25" hidden="1" customHeight="1" spans="1:9">
      <c r="A41" s="182">
        <v>31</v>
      </c>
      <c r="B41" s="188"/>
      <c r="C41" s="189" t="s">
        <v>58</v>
      </c>
      <c r="D41" s="193" t="s">
        <v>58</v>
      </c>
      <c r="E41" s="151" t="s">
        <v>33</v>
      </c>
      <c r="F41" s="191">
        <v>1</v>
      </c>
      <c r="G41" s="185">
        <f t="shared" si="0"/>
        <v>0</v>
      </c>
      <c r="H41" s="192">
        <v>0</v>
      </c>
      <c r="I41" s="192"/>
    </row>
    <row r="42" ht="17.25" hidden="1" customHeight="1" spans="1:9">
      <c r="A42" s="182">
        <v>32</v>
      </c>
      <c r="B42" s="188"/>
      <c r="C42" s="189" t="s">
        <v>59</v>
      </c>
      <c r="D42" s="193" t="s">
        <v>59</v>
      </c>
      <c r="E42" s="151" t="s">
        <v>19</v>
      </c>
      <c r="F42" s="191">
        <v>1</v>
      </c>
      <c r="G42" s="185">
        <f t="shared" si="0"/>
        <v>0</v>
      </c>
      <c r="H42" s="192">
        <v>0</v>
      </c>
      <c r="I42" s="192"/>
    </row>
    <row r="43" ht="17.25" customHeight="1" spans="1:9">
      <c r="A43" s="182">
        <v>33</v>
      </c>
      <c r="B43" s="188"/>
      <c r="C43" s="189" t="s">
        <v>60</v>
      </c>
      <c r="D43" s="193" t="s">
        <v>61</v>
      </c>
      <c r="E43" s="151" t="s">
        <v>19</v>
      </c>
      <c r="F43" s="191">
        <v>1</v>
      </c>
      <c r="G43" s="185">
        <f t="shared" si="0"/>
        <v>100</v>
      </c>
      <c r="H43" s="192">
        <v>800</v>
      </c>
      <c r="I43" s="192"/>
    </row>
    <row r="44" ht="17.25" hidden="1" customHeight="1" spans="1:9">
      <c r="A44" s="182">
        <v>34</v>
      </c>
      <c r="B44" s="188"/>
      <c r="C44" s="189" t="s">
        <v>62</v>
      </c>
      <c r="D44" s="193" t="s">
        <v>62</v>
      </c>
      <c r="E44" s="151" t="s">
        <v>19</v>
      </c>
      <c r="F44" s="191">
        <v>1</v>
      </c>
      <c r="G44" s="185">
        <f t="shared" si="0"/>
        <v>0</v>
      </c>
      <c r="H44" s="192">
        <v>0</v>
      </c>
      <c r="I44" s="192"/>
    </row>
    <row r="45" ht="17.25" hidden="1" customHeight="1" spans="1:9">
      <c r="A45" s="182">
        <v>35</v>
      </c>
      <c r="B45" s="188"/>
      <c r="C45" s="189" t="s">
        <v>63</v>
      </c>
      <c r="D45" s="193" t="s">
        <v>64</v>
      </c>
      <c r="E45" s="151" t="s">
        <v>19</v>
      </c>
      <c r="F45" s="191">
        <v>1</v>
      </c>
      <c r="G45" s="185">
        <f t="shared" si="0"/>
        <v>0</v>
      </c>
      <c r="H45" s="192">
        <v>0</v>
      </c>
      <c r="I45" s="192"/>
    </row>
    <row r="46" ht="17.25" customHeight="1" spans="1:9">
      <c r="A46" s="182">
        <v>36</v>
      </c>
      <c r="B46" s="188"/>
      <c r="C46" s="189" t="s">
        <v>65</v>
      </c>
      <c r="D46" s="193" t="s">
        <v>66</v>
      </c>
      <c r="E46" s="151" t="s">
        <v>19</v>
      </c>
      <c r="F46" s="191">
        <v>1</v>
      </c>
      <c r="G46" s="185">
        <f t="shared" si="0"/>
        <v>100</v>
      </c>
      <c r="H46" s="192">
        <v>800</v>
      </c>
      <c r="I46" s="192"/>
    </row>
    <row r="47" ht="17.25" customHeight="1" spans="1:9">
      <c r="A47" s="182">
        <v>37</v>
      </c>
      <c r="B47" s="188"/>
      <c r="C47" s="189" t="s">
        <v>67</v>
      </c>
      <c r="D47" s="193" t="s">
        <v>67</v>
      </c>
      <c r="E47" s="151" t="s">
        <v>68</v>
      </c>
      <c r="F47" s="191">
        <v>1</v>
      </c>
      <c r="G47" s="185">
        <f t="shared" si="0"/>
        <v>100</v>
      </c>
      <c r="H47" s="192">
        <v>800</v>
      </c>
      <c r="I47" s="192"/>
    </row>
    <row r="48" ht="17.25" customHeight="1" spans="1:9">
      <c r="A48" s="182">
        <v>38</v>
      </c>
      <c r="B48" s="188"/>
      <c r="C48" s="189" t="s">
        <v>69</v>
      </c>
      <c r="D48" s="193" t="s">
        <v>69</v>
      </c>
      <c r="E48" s="151" t="s">
        <v>33</v>
      </c>
      <c r="F48" s="191">
        <v>1</v>
      </c>
      <c r="G48" s="185">
        <f t="shared" si="0"/>
        <v>100</v>
      </c>
      <c r="H48" s="192">
        <v>800</v>
      </c>
      <c r="I48" s="192"/>
    </row>
    <row r="49" ht="17.25" hidden="1" customHeight="1" spans="1:9">
      <c r="A49" s="182">
        <v>39</v>
      </c>
      <c r="B49" s="188"/>
      <c r="C49" s="189" t="s">
        <v>70</v>
      </c>
      <c r="D49" s="193" t="s">
        <v>70</v>
      </c>
      <c r="E49" s="151" t="s">
        <v>71</v>
      </c>
      <c r="F49" s="191">
        <v>1</v>
      </c>
      <c r="G49" s="185">
        <f t="shared" si="0"/>
        <v>0</v>
      </c>
      <c r="H49" s="192">
        <v>0</v>
      </c>
      <c r="I49" s="192"/>
    </row>
    <row r="50" ht="17.25" hidden="1" customHeight="1" spans="1:9">
      <c r="A50" s="182">
        <v>40</v>
      </c>
      <c r="B50" s="188"/>
      <c r="C50" s="189" t="s">
        <v>72</v>
      </c>
      <c r="D50" s="193" t="s">
        <v>72</v>
      </c>
      <c r="E50" s="151" t="s">
        <v>73</v>
      </c>
      <c r="F50" s="191">
        <v>1</v>
      </c>
      <c r="G50" s="185">
        <f t="shared" si="0"/>
        <v>0</v>
      </c>
      <c r="H50" s="192">
        <v>0</v>
      </c>
      <c r="I50" s="192"/>
    </row>
    <row r="51" ht="17.25" customHeight="1" spans="1:9">
      <c r="A51" s="182">
        <v>41</v>
      </c>
      <c r="B51" s="188"/>
      <c r="C51" s="189" t="s">
        <v>74</v>
      </c>
      <c r="D51" s="193" t="s">
        <v>74</v>
      </c>
      <c r="E51" s="151" t="s">
        <v>33</v>
      </c>
      <c r="F51" s="191">
        <v>1</v>
      </c>
      <c r="G51" s="185">
        <f t="shared" si="0"/>
        <v>78</v>
      </c>
      <c r="H51" s="192">
        <v>624</v>
      </c>
      <c r="I51" s="192"/>
    </row>
    <row r="52" ht="17.25" hidden="1" customHeight="1" spans="1:9">
      <c r="A52" s="182">
        <v>42</v>
      </c>
      <c r="B52" s="188"/>
      <c r="C52" s="189" t="s">
        <v>75</v>
      </c>
      <c r="D52" s="193" t="s">
        <v>75</v>
      </c>
      <c r="E52" s="151" t="s">
        <v>47</v>
      </c>
      <c r="F52" s="191">
        <v>1</v>
      </c>
      <c r="G52" s="185">
        <f t="shared" si="0"/>
        <v>0</v>
      </c>
      <c r="H52" s="192">
        <v>0</v>
      </c>
      <c r="I52" s="192"/>
    </row>
    <row r="53" ht="17.25" hidden="1" customHeight="1" spans="1:9">
      <c r="A53" s="182">
        <v>43</v>
      </c>
      <c r="B53" s="188"/>
      <c r="C53" s="189" t="s">
        <v>76</v>
      </c>
      <c r="D53" s="193" t="s">
        <v>76</v>
      </c>
      <c r="E53" s="151" t="s">
        <v>33</v>
      </c>
      <c r="F53" s="191">
        <v>1</v>
      </c>
      <c r="G53" s="185">
        <f t="shared" si="0"/>
        <v>0</v>
      </c>
      <c r="H53" s="192">
        <v>0</v>
      </c>
      <c r="I53" s="192"/>
    </row>
    <row r="54" ht="17.25" customHeight="1" spans="1:9">
      <c r="A54" s="182">
        <v>44</v>
      </c>
      <c r="B54" s="188"/>
      <c r="C54" s="189" t="s">
        <v>77</v>
      </c>
      <c r="D54" s="193" t="s">
        <v>77</v>
      </c>
      <c r="E54" s="151" t="s">
        <v>33</v>
      </c>
      <c r="F54" s="191">
        <v>1</v>
      </c>
      <c r="G54" s="185">
        <f t="shared" si="0"/>
        <v>70</v>
      </c>
      <c r="H54" s="192">
        <v>560</v>
      </c>
      <c r="I54" s="192"/>
    </row>
    <row r="55" ht="17.25" hidden="1" customHeight="1" spans="1:9">
      <c r="A55" s="182">
        <v>45</v>
      </c>
      <c r="B55" s="188"/>
      <c r="C55" s="189" t="s">
        <v>78</v>
      </c>
      <c r="D55" s="193" t="s">
        <v>78</v>
      </c>
      <c r="E55" s="151" t="s">
        <v>33</v>
      </c>
      <c r="F55" s="191">
        <v>1</v>
      </c>
      <c r="G55" s="185">
        <f t="shared" si="0"/>
        <v>0</v>
      </c>
      <c r="H55" s="192">
        <v>0</v>
      </c>
      <c r="I55" s="192"/>
    </row>
    <row r="56" ht="17.25" customHeight="1" spans="1:9">
      <c r="A56" s="182">
        <v>46</v>
      </c>
      <c r="B56" s="188"/>
      <c r="C56" s="189" t="s">
        <v>79</v>
      </c>
      <c r="D56" s="193" t="s">
        <v>79</v>
      </c>
      <c r="E56" s="151" t="s">
        <v>33</v>
      </c>
      <c r="F56" s="191">
        <v>1</v>
      </c>
      <c r="G56" s="185">
        <f t="shared" si="0"/>
        <v>110</v>
      </c>
      <c r="H56" s="192">
        <v>880</v>
      </c>
      <c r="I56" s="192"/>
    </row>
    <row r="57" ht="17.25" customHeight="1" spans="1:9">
      <c r="A57" s="182">
        <v>47</v>
      </c>
      <c r="B57" s="188"/>
      <c r="C57" s="189" t="s">
        <v>80</v>
      </c>
      <c r="D57" s="193" t="s">
        <v>80</v>
      </c>
      <c r="E57" s="151" t="s">
        <v>33</v>
      </c>
      <c r="F57" s="191">
        <v>1</v>
      </c>
      <c r="G57" s="185">
        <f t="shared" si="0"/>
        <v>90</v>
      </c>
      <c r="H57" s="192">
        <v>720</v>
      </c>
      <c r="I57" s="192"/>
    </row>
    <row r="58" ht="17.25" customHeight="1" spans="1:9">
      <c r="A58" s="182">
        <v>48</v>
      </c>
      <c r="B58" s="188"/>
      <c r="C58" s="189" t="s">
        <v>81</v>
      </c>
      <c r="D58" s="193" t="s">
        <v>81</v>
      </c>
      <c r="E58" s="151" t="s">
        <v>82</v>
      </c>
      <c r="F58" s="191">
        <v>1</v>
      </c>
      <c r="G58" s="185">
        <f t="shared" si="0"/>
        <v>120</v>
      </c>
      <c r="H58" s="192">
        <v>960</v>
      </c>
      <c r="I58" s="192"/>
    </row>
    <row r="59" ht="17.25" customHeight="1" spans="1:9">
      <c r="A59" s="182">
        <v>49</v>
      </c>
      <c r="B59" s="188"/>
      <c r="C59" s="189" t="s">
        <v>83</v>
      </c>
      <c r="D59" s="193" t="s">
        <v>83</v>
      </c>
      <c r="E59" s="151" t="s">
        <v>84</v>
      </c>
      <c r="F59" s="191">
        <v>1</v>
      </c>
      <c r="G59" s="185">
        <f t="shared" si="0"/>
        <v>60</v>
      </c>
      <c r="H59" s="192">
        <v>480</v>
      </c>
      <c r="I59" s="192"/>
    </row>
    <row r="60" ht="17.25" hidden="1" customHeight="1" spans="1:9">
      <c r="A60" s="182">
        <v>50</v>
      </c>
      <c r="B60" s="188"/>
      <c r="C60" s="189" t="s">
        <v>85</v>
      </c>
      <c r="D60" s="193" t="s">
        <v>85</v>
      </c>
      <c r="E60" s="151" t="s">
        <v>86</v>
      </c>
      <c r="F60" s="191">
        <v>1</v>
      </c>
      <c r="G60" s="185">
        <f t="shared" si="0"/>
        <v>0</v>
      </c>
      <c r="H60" s="192">
        <v>0</v>
      </c>
      <c r="I60" s="192"/>
    </row>
    <row r="61" ht="17.25" customHeight="1" spans="1:9">
      <c r="A61" s="182">
        <v>51</v>
      </c>
      <c r="B61" s="188"/>
      <c r="C61" s="189" t="s">
        <v>87</v>
      </c>
      <c r="D61" s="193" t="s">
        <v>87</v>
      </c>
      <c r="E61" s="151" t="s">
        <v>47</v>
      </c>
      <c r="F61" s="191">
        <v>1</v>
      </c>
      <c r="G61" s="185">
        <f t="shared" si="0"/>
        <v>120</v>
      </c>
      <c r="H61" s="192">
        <v>960</v>
      </c>
      <c r="I61" s="192"/>
    </row>
    <row r="62" ht="17.25" customHeight="1" spans="1:9">
      <c r="A62" s="182">
        <v>52</v>
      </c>
      <c r="B62" s="188"/>
      <c r="C62" s="189" t="s">
        <v>88</v>
      </c>
      <c r="D62" s="193" t="s">
        <v>88</v>
      </c>
      <c r="E62" s="151" t="s">
        <v>89</v>
      </c>
      <c r="F62" s="191">
        <v>1</v>
      </c>
      <c r="G62" s="185">
        <f t="shared" si="0"/>
        <v>63</v>
      </c>
      <c r="H62" s="192">
        <v>504</v>
      </c>
      <c r="I62" s="192"/>
    </row>
    <row r="63" ht="17.25" hidden="1" customHeight="1" spans="1:9">
      <c r="A63" s="182">
        <v>53</v>
      </c>
      <c r="B63" s="188"/>
      <c r="C63" s="189" t="s">
        <v>90</v>
      </c>
      <c r="D63" s="193" t="s">
        <v>90</v>
      </c>
      <c r="E63" s="151" t="s">
        <v>33</v>
      </c>
      <c r="F63" s="191">
        <v>1</v>
      </c>
      <c r="G63" s="185">
        <f t="shared" si="0"/>
        <v>0</v>
      </c>
      <c r="H63" s="192">
        <v>0</v>
      </c>
      <c r="I63" s="192"/>
    </row>
    <row r="64" ht="17.25" hidden="1" customHeight="1" spans="1:9">
      <c r="A64" s="182">
        <v>54</v>
      </c>
      <c r="B64" s="188"/>
      <c r="C64" s="189" t="s">
        <v>91</v>
      </c>
      <c r="D64" s="193" t="s">
        <v>91</v>
      </c>
      <c r="E64" s="151" t="s">
        <v>33</v>
      </c>
      <c r="F64" s="191">
        <v>1</v>
      </c>
      <c r="G64" s="185">
        <f t="shared" si="0"/>
        <v>0</v>
      </c>
      <c r="H64" s="192">
        <v>0</v>
      </c>
      <c r="I64" s="192"/>
    </row>
    <row r="65" ht="17.25" customHeight="1" spans="1:9">
      <c r="A65" s="182">
        <v>55</v>
      </c>
      <c r="B65" s="188"/>
      <c r="C65" s="189" t="s">
        <v>92</v>
      </c>
      <c r="D65" s="193" t="s">
        <v>92</v>
      </c>
      <c r="E65" s="151" t="s">
        <v>33</v>
      </c>
      <c r="F65" s="191">
        <v>1</v>
      </c>
      <c r="G65" s="185">
        <f t="shared" si="0"/>
        <v>72</v>
      </c>
      <c r="H65" s="192">
        <v>576</v>
      </c>
      <c r="I65" s="192"/>
    </row>
    <row r="66" ht="17.25" hidden="1" customHeight="1" spans="1:9">
      <c r="A66" s="182">
        <v>56</v>
      </c>
      <c r="B66" s="188"/>
      <c r="C66" s="189" t="s">
        <v>93</v>
      </c>
      <c r="D66" s="193" t="s">
        <v>93</v>
      </c>
      <c r="E66" s="151" t="s">
        <v>33</v>
      </c>
      <c r="F66" s="191">
        <v>1</v>
      </c>
      <c r="G66" s="185">
        <f t="shared" si="0"/>
        <v>0</v>
      </c>
      <c r="H66" s="192">
        <v>0</v>
      </c>
      <c r="I66" s="192"/>
    </row>
    <row r="67" ht="17.25" customHeight="1" spans="1:9">
      <c r="A67" s="182">
        <v>57</v>
      </c>
      <c r="B67" s="188"/>
      <c r="C67" s="189" t="s">
        <v>94</v>
      </c>
      <c r="D67" s="193" t="s">
        <v>94</v>
      </c>
      <c r="E67" s="151" t="s">
        <v>95</v>
      </c>
      <c r="F67" s="191">
        <v>1</v>
      </c>
      <c r="G67" s="185">
        <f t="shared" si="0"/>
        <v>120</v>
      </c>
      <c r="H67" s="192">
        <v>960</v>
      </c>
      <c r="I67" s="192"/>
    </row>
    <row r="68" ht="17.25" hidden="1" customHeight="1" spans="1:9">
      <c r="A68" s="182">
        <v>58</v>
      </c>
      <c r="B68" s="188"/>
      <c r="C68" s="189" t="s">
        <v>96</v>
      </c>
      <c r="D68" s="193" t="s">
        <v>96</v>
      </c>
      <c r="E68" s="151" t="s">
        <v>97</v>
      </c>
      <c r="F68" s="191">
        <v>1</v>
      </c>
      <c r="G68" s="185">
        <f t="shared" si="0"/>
        <v>0</v>
      </c>
      <c r="H68" s="192">
        <v>0</v>
      </c>
      <c r="I68" s="192"/>
    </row>
    <row r="69" ht="17.25" hidden="1" customHeight="1" spans="1:9">
      <c r="A69" s="182">
        <v>59</v>
      </c>
      <c r="B69" s="188"/>
      <c r="C69" s="189" t="s">
        <v>98</v>
      </c>
      <c r="D69" s="193" t="s">
        <v>98</v>
      </c>
      <c r="E69" s="151" t="s">
        <v>95</v>
      </c>
      <c r="F69" s="191">
        <v>1</v>
      </c>
      <c r="G69" s="185">
        <f t="shared" si="0"/>
        <v>0</v>
      </c>
      <c r="H69" s="192">
        <v>0</v>
      </c>
      <c r="I69" s="192"/>
    </row>
    <row r="70" ht="17.25" hidden="1" customHeight="1" spans="1:9">
      <c r="A70" s="182">
        <v>60</v>
      </c>
      <c r="B70" s="188"/>
      <c r="C70" s="189" t="s">
        <v>99</v>
      </c>
      <c r="D70" s="193" t="s">
        <v>99</v>
      </c>
      <c r="E70" s="151" t="s">
        <v>100</v>
      </c>
      <c r="F70" s="191">
        <v>1</v>
      </c>
      <c r="G70" s="185">
        <f t="shared" si="0"/>
        <v>0</v>
      </c>
      <c r="H70" s="192">
        <v>0</v>
      </c>
      <c r="I70" s="192"/>
    </row>
    <row r="71" ht="17.25" hidden="1" customHeight="1" spans="1:9">
      <c r="A71" s="182">
        <v>61</v>
      </c>
      <c r="B71" s="188"/>
      <c r="C71" s="189" t="s">
        <v>101</v>
      </c>
      <c r="D71" s="193" t="s">
        <v>101</v>
      </c>
      <c r="E71" s="151" t="s">
        <v>102</v>
      </c>
      <c r="F71" s="191">
        <v>1</v>
      </c>
      <c r="G71" s="185">
        <f t="shared" si="0"/>
        <v>0</v>
      </c>
      <c r="H71" s="192">
        <v>0</v>
      </c>
      <c r="I71" s="192"/>
    </row>
    <row r="72" ht="17.25" hidden="1" customHeight="1" spans="1:9">
      <c r="A72" s="182">
        <v>62</v>
      </c>
      <c r="B72" s="188"/>
      <c r="C72" s="189" t="s">
        <v>103</v>
      </c>
      <c r="D72" s="193" t="s">
        <v>103</v>
      </c>
      <c r="E72" s="151" t="s">
        <v>95</v>
      </c>
      <c r="F72" s="191">
        <v>1</v>
      </c>
      <c r="G72" s="185">
        <f t="shared" si="0"/>
        <v>0</v>
      </c>
      <c r="H72" s="192">
        <v>0</v>
      </c>
      <c r="I72" s="192"/>
    </row>
    <row r="73" ht="17.25" customHeight="1" spans="1:9">
      <c r="A73" s="182">
        <v>63</v>
      </c>
      <c r="B73" s="188"/>
      <c r="C73" s="189" t="s">
        <v>104</v>
      </c>
      <c r="D73" s="193" t="s">
        <v>104</v>
      </c>
      <c r="E73" s="151" t="s">
        <v>33</v>
      </c>
      <c r="F73" s="191">
        <v>1</v>
      </c>
      <c r="G73" s="185">
        <f t="shared" ref="G73:G136" si="1">H73/8</f>
        <v>100</v>
      </c>
      <c r="H73" s="192">
        <v>800</v>
      </c>
      <c r="I73" s="192"/>
    </row>
    <row r="74" ht="17.25" hidden="1" customHeight="1" spans="1:9">
      <c r="A74" s="182">
        <v>64</v>
      </c>
      <c r="B74" s="188"/>
      <c r="C74" s="189" t="s">
        <v>105</v>
      </c>
      <c r="D74" s="193" t="s">
        <v>105</v>
      </c>
      <c r="E74" s="151" t="s">
        <v>106</v>
      </c>
      <c r="F74" s="191">
        <v>1</v>
      </c>
      <c r="G74" s="185">
        <f t="shared" si="1"/>
        <v>0</v>
      </c>
      <c r="H74" s="192">
        <v>0</v>
      </c>
      <c r="I74" s="192"/>
    </row>
    <row r="75" ht="17.25" hidden="1" customHeight="1" spans="1:9">
      <c r="A75" s="182">
        <v>65</v>
      </c>
      <c r="B75" s="188"/>
      <c r="C75" s="189" t="s">
        <v>107</v>
      </c>
      <c r="D75" s="193" t="s">
        <v>107</v>
      </c>
      <c r="E75" s="151" t="s">
        <v>95</v>
      </c>
      <c r="F75" s="191">
        <v>1</v>
      </c>
      <c r="G75" s="185">
        <f t="shared" si="1"/>
        <v>0</v>
      </c>
      <c r="H75" s="192">
        <v>0</v>
      </c>
      <c r="I75" s="192"/>
    </row>
    <row r="76" ht="17.25" customHeight="1" spans="1:9">
      <c r="A76" s="182">
        <v>66</v>
      </c>
      <c r="B76" s="188"/>
      <c r="C76" s="189" t="s">
        <v>108</v>
      </c>
      <c r="D76" s="193" t="s">
        <v>108</v>
      </c>
      <c r="E76" s="151" t="s">
        <v>33</v>
      </c>
      <c r="F76" s="191">
        <v>1</v>
      </c>
      <c r="G76" s="185">
        <f t="shared" si="1"/>
        <v>90</v>
      </c>
      <c r="H76" s="192">
        <v>720</v>
      </c>
      <c r="I76" s="192"/>
    </row>
    <row r="77" ht="17.25" hidden="1" customHeight="1" spans="1:9">
      <c r="A77" s="182">
        <v>67</v>
      </c>
      <c r="B77" s="188"/>
      <c r="C77" s="189" t="s">
        <v>109</v>
      </c>
      <c r="D77" s="193" t="s">
        <v>109</v>
      </c>
      <c r="E77" s="151" t="s">
        <v>110</v>
      </c>
      <c r="F77" s="191">
        <v>1</v>
      </c>
      <c r="G77" s="185">
        <f t="shared" si="1"/>
        <v>0</v>
      </c>
      <c r="H77" s="192">
        <v>0</v>
      </c>
      <c r="I77" s="192"/>
    </row>
    <row r="78" ht="17.25" customHeight="1" spans="1:9">
      <c r="A78" s="182">
        <v>68</v>
      </c>
      <c r="B78" s="188"/>
      <c r="C78" s="189" t="s">
        <v>111</v>
      </c>
      <c r="D78" s="193" t="s">
        <v>111</v>
      </c>
      <c r="E78" s="151" t="s">
        <v>112</v>
      </c>
      <c r="F78" s="191">
        <v>1</v>
      </c>
      <c r="G78" s="185">
        <f t="shared" si="1"/>
        <v>270</v>
      </c>
      <c r="H78" s="192">
        <v>2160</v>
      </c>
      <c r="I78" s="192"/>
    </row>
    <row r="79" ht="17.25" hidden="1" customHeight="1" spans="1:9">
      <c r="A79" s="182">
        <v>69</v>
      </c>
      <c r="B79" s="188"/>
      <c r="C79" s="189" t="s">
        <v>113</v>
      </c>
      <c r="D79" s="193" t="s">
        <v>113</v>
      </c>
      <c r="E79" s="151" t="s">
        <v>114</v>
      </c>
      <c r="F79" s="191">
        <v>1</v>
      </c>
      <c r="G79" s="185">
        <f t="shared" si="1"/>
        <v>0</v>
      </c>
      <c r="H79" s="192">
        <v>0</v>
      </c>
      <c r="I79" s="192"/>
    </row>
    <row r="80" ht="17.25" customHeight="1" spans="1:9">
      <c r="A80" s="182">
        <v>70</v>
      </c>
      <c r="B80" s="188"/>
      <c r="C80" s="189" t="s">
        <v>115</v>
      </c>
      <c r="D80" s="193" t="s">
        <v>115</v>
      </c>
      <c r="E80" s="151" t="s">
        <v>33</v>
      </c>
      <c r="F80" s="191">
        <v>1</v>
      </c>
      <c r="G80" s="185">
        <f t="shared" si="1"/>
        <v>84</v>
      </c>
      <c r="H80" s="192">
        <v>672</v>
      </c>
      <c r="I80" s="192"/>
    </row>
    <row r="81" ht="17.25" customHeight="1" spans="1:9">
      <c r="A81" s="182">
        <v>71</v>
      </c>
      <c r="B81" s="188"/>
      <c r="C81" s="189" t="s">
        <v>116</v>
      </c>
      <c r="D81" s="193" t="s">
        <v>116</v>
      </c>
      <c r="E81" s="151" t="s">
        <v>33</v>
      </c>
      <c r="F81" s="191">
        <v>1</v>
      </c>
      <c r="G81" s="185">
        <f t="shared" si="1"/>
        <v>54</v>
      </c>
      <c r="H81" s="192">
        <v>432</v>
      </c>
      <c r="I81" s="192"/>
    </row>
    <row r="82" ht="17.25" customHeight="1" spans="1:9">
      <c r="A82" s="182">
        <v>72</v>
      </c>
      <c r="B82" s="188"/>
      <c r="C82" s="189" t="s">
        <v>117</v>
      </c>
      <c r="D82" s="193" t="s">
        <v>117</v>
      </c>
      <c r="E82" s="151" t="s">
        <v>33</v>
      </c>
      <c r="F82" s="191">
        <v>1</v>
      </c>
      <c r="G82" s="185">
        <f t="shared" si="1"/>
        <v>100</v>
      </c>
      <c r="H82" s="192">
        <v>800</v>
      </c>
      <c r="I82" s="192"/>
    </row>
    <row r="83" ht="17.25" hidden="1" customHeight="1" spans="1:9">
      <c r="A83" s="182">
        <v>73</v>
      </c>
      <c r="B83" s="188"/>
      <c r="C83" s="189" t="s">
        <v>118</v>
      </c>
      <c r="D83" s="193" t="s">
        <v>118</v>
      </c>
      <c r="E83" s="151" t="s">
        <v>33</v>
      </c>
      <c r="F83" s="191">
        <v>1</v>
      </c>
      <c r="G83" s="185">
        <f t="shared" si="1"/>
        <v>0</v>
      </c>
      <c r="H83" s="192">
        <v>0</v>
      </c>
      <c r="I83" s="192"/>
    </row>
    <row r="84" ht="17.25" customHeight="1" spans="1:9">
      <c r="A84" s="182">
        <v>74</v>
      </c>
      <c r="B84" s="188"/>
      <c r="C84" s="189" t="s">
        <v>119</v>
      </c>
      <c r="D84" s="193" t="s">
        <v>119</v>
      </c>
      <c r="E84" s="151" t="s">
        <v>19</v>
      </c>
      <c r="F84" s="191">
        <v>1</v>
      </c>
      <c r="G84" s="185">
        <f t="shared" si="1"/>
        <v>75</v>
      </c>
      <c r="H84" s="192">
        <v>600</v>
      </c>
      <c r="I84" s="192"/>
    </row>
    <row r="85" ht="17.25" hidden="1" customHeight="1" spans="1:9">
      <c r="A85" s="182">
        <v>75</v>
      </c>
      <c r="B85" s="188"/>
      <c r="C85" s="189" t="s">
        <v>120</v>
      </c>
      <c r="D85" s="193" t="s">
        <v>120</v>
      </c>
      <c r="E85" s="151" t="s">
        <v>121</v>
      </c>
      <c r="F85" s="191">
        <v>1</v>
      </c>
      <c r="G85" s="185">
        <f t="shared" si="1"/>
        <v>0</v>
      </c>
      <c r="H85" s="192">
        <v>0</v>
      </c>
      <c r="I85" s="192"/>
    </row>
    <row r="86" ht="17.25" hidden="1" customHeight="1" spans="1:9">
      <c r="A86" s="182">
        <v>76</v>
      </c>
      <c r="B86" s="188"/>
      <c r="C86" s="189" t="s">
        <v>122</v>
      </c>
      <c r="D86" s="193" t="s">
        <v>122</v>
      </c>
      <c r="E86" s="151" t="s">
        <v>110</v>
      </c>
      <c r="F86" s="191">
        <v>1</v>
      </c>
      <c r="G86" s="185">
        <f t="shared" si="1"/>
        <v>0</v>
      </c>
      <c r="H86" s="192">
        <v>0</v>
      </c>
      <c r="I86" s="192"/>
    </row>
    <row r="87" ht="17.25" hidden="1" customHeight="1" spans="1:9">
      <c r="A87" s="182">
        <v>77</v>
      </c>
      <c r="B87" s="188"/>
      <c r="C87" s="189" t="s">
        <v>123</v>
      </c>
      <c r="D87" s="193" t="s">
        <v>123</v>
      </c>
      <c r="E87" s="151" t="s">
        <v>95</v>
      </c>
      <c r="F87" s="191">
        <v>1</v>
      </c>
      <c r="G87" s="185">
        <f t="shared" si="1"/>
        <v>0</v>
      </c>
      <c r="H87" s="192">
        <v>0</v>
      </c>
      <c r="I87" s="192"/>
    </row>
    <row r="88" ht="17.25" hidden="1" customHeight="1" spans="1:9">
      <c r="A88" s="182">
        <v>78</v>
      </c>
      <c r="B88" s="188"/>
      <c r="C88" s="189" t="s">
        <v>124</v>
      </c>
      <c r="D88" s="193" t="s">
        <v>124</v>
      </c>
      <c r="E88" s="151" t="s">
        <v>73</v>
      </c>
      <c r="F88" s="191">
        <v>1</v>
      </c>
      <c r="G88" s="185">
        <f t="shared" si="1"/>
        <v>0</v>
      </c>
      <c r="H88" s="192">
        <v>0</v>
      </c>
      <c r="I88" s="192"/>
    </row>
    <row r="89" ht="17.25" customHeight="1" spans="1:9">
      <c r="A89" s="182">
        <v>79</v>
      </c>
      <c r="B89" s="188"/>
      <c r="C89" s="189" t="s">
        <v>125</v>
      </c>
      <c r="D89" s="193" t="s">
        <v>125</v>
      </c>
      <c r="E89" s="151" t="s">
        <v>73</v>
      </c>
      <c r="F89" s="191">
        <v>1</v>
      </c>
      <c r="G89" s="185">
        <f t="shared" si="1"/>
        <v>100</v>
      </c>
      <c r="H89" s="192">
        <v>800</v>
      </c>
      <c r="I89" s="192"/>
    </row>
    <row r="90" ht="17.25" customHeight="1" spans="1:9">
      <c r="A90" s="182">
        <v>80</v>
      </c>
      <c r="B90" s="188"/>
      <c r="C90" s="189" t="s">
        <v>126</v>
      </c>
      <c r="D90" s="193" t="s">
        <v>126</v>
      </c>
      <c r="E90" s="151" t="s">
        <v>127</v>
      </c>
      <c r="F90" s="191">
        <v>1</v>
      </c>
      <c r="G90" s="185">
        <f t="shared" si="1"/>
        <v>60</v>
      </c>
      <c r="H90" s="192">
        <v>480</v>
      </c>
      <c r="I90" s="192"/>
    </row>
    <row r="91" ht="17.25" hidden="1" customHeight="1" spans="1:9">
      <c r="A91" s="182">
        <v>81</v>
      </c>
      <c r="B91" s="188"/>
      <c r="C91" s="189" t="s">
        <v>128</v>
      </c>
      <c r="D91" s="193" t="s">
        <v>128</v>
      </c>
      <c r="E91" s="151" t="s">
        <v>129</v>
      </c>
      <c r="F91" s="191">
        <v>1</v>
      </c>
      <c r="G91" s="185">
        <f t="shared" si="1"/>
        <v>0</v>
      </c>
      <c r="H91" s="192">
        <v>0</v>
      </c>
      <c r="I91" s="192"/>
    </row>
    <row r="92" ht="17.25" hidden="1" customHeight="1" spans="1:9">
      <c r="A92" s="182">
        <v>82</v>
      </c>
      <c r="B92" s="188"/>
      <c r="C92" s="189" t="s">
        <v>130</v>
      </c>
      <c r="D92" s="193" t="s">
        <v>130</v>
      </c>
      <c r="E92" s="151" t="s">
        <v>131</v>
      </c>
      <c r="F92" s="191">
        <v>1</v>
      </c>
      <c r="G92" s="185">
        <f t="shared" si="1"/>
        <v>0</v>
      </c>
      <c r="H92" s="192">
        <v>0</v>
      </c>
      <c r="I92" s="192"/>
    </row>
    <row r="93" ht="17.25" hidden="1" customHeight="1" spans="1:9">
      <c r="A93" s="182">
        <v>83</v>
      </c>
      <c r="B93" s="188"/>
      <c r="C93" s="189" t="s">
        <v>132</v>
      </c>
      <c r="D93" s="193" t="s">
        <v>132</v>
      </c>
      <c r="E93" s="151" t="s">
        <v>19</v>
      </c>
      <c r="F93" s="191">
        <v>1</v>
      </c>
      <c r="G93" s="185">
        <f t="shared" si="1"/>
        <v>0</v>
      </c>
      <c r="H93" s="192">
        <v>0</v>
      </c>
      <c r="I93" s="192"/>
    </row>
    <row r="94" ht="17.25" hidden="1" customHeight="1" spans="1:9">
      <c r="A94" s="182">
        <v>84</v>
      </c>
      <c r="B94" s="188"/>
      <c r="C94" s="189" t="s">
        <v>133</v>
      </c>
      <c r="D94" s="193" t="s">
        <v>133</v>
      </c>
      <c r="E94" s="151" t="s">
        <v>23</v>
      </c>
      <c r="F94" s="191">
        <v>1</v>
      </c>
      <c r="G94" s="185">
        <f t="shared" si="1"/>
        <v>0</v>
      </c>
      <c r="H94" s="192">
        <v>0</v>
      </c>
      <c r="I94" s="192"/>
    </row>
    <row r="95" ht="17.25" customHeight="1" spans="1:9">
      <c r="A95" s="182">
        <v>85</v>
      </c>
      <c r="B95" s="188"/>
      <c r="C95" s="189" t="s">
        <v>134</v>
      </c>
      <c r="D95" s="193" t="s">
        <v>134</v>
      </c>
      <c r="E95" s="151" t="s">
        <v>19</v>
      </c>
      <c r="F95" s="191">
        <v>1</v>
      </c>
      <c r="G95" s="185">
        <f t="shared" si="1"/>
        <v>75</v>
      </c>
      <c r="H95" s="192">
        <v>600</v>
      </c>
      <c r="I95" s="192"/>
    </row>
    <row r="96" ht="17.25" hidden="1" customHeight="1" spans="1:9">
      <c r="A96" s="182">
        <v>86</v>
      </c>
      <c r="B96" s="188"/>
      <c r="C96" s="189" t="s">
        <v>135</v>
      </c>
      <c r="D96" s="193" t="s">
        <v>135</v>
      </c>
      <c r="E96" s="151" t="s">
        <v>136</v>
      </c>
      <c r="F96" s="191">
        <v>1</v>
      </c>
      <c r="G96" s="185">
        <f t="shared" si="1"/>
        <v>0</v>
      </c>
      <c r="H96" s="192">
        <v>0</v>
      </c>
      <c r="I96" s="192"/>
    </row>
    <row r="97" ht="17.25" customHeight="1" spans="1:9">
      <c r="A97" s="182">
        <v>87</v>
      </c>
      <c r="B97" s="188"/>
      <c r="C97" s="189" t="s">
        <v>137</v>
      </c>
      <c r="D97" s="193" t="s">
        <v>137</v>
      </c>
      <c r="E97" s="151" t="s">
        <v>19</v>
      </c>
      <c r="F97" s="191">
        <v>1</v>
      </c>
      <c r="G97" s="185">
        <f t="shared" si="1"/>
        <v>87.5</v>
      </c>
      <c r="H97" s="192">
        <v>700</v>
      </c>
      <c r="I97" s="192"/>
    </row>
    <row r="98" ht="17.25" customHeight="1" spans="1:9">
      <c r="A98" s="182">
        <v>88</v>
      </c>
      <c r="B98" s="188"/>
      <c r="C98" s="189" t="s">
        <v>138</v>
      </c>
      <c r="D98" s="193" t="s">
        <v>138</v>
      </c>
      <c r="E98" s="151" t="s">
        <v>19</v>
      </c>
      <c r="F98" s="191">
        <v>1</v>
      </c>
      <c r="G98" s="185">
        <f t="shared" si="1"/>
        <v>75</v>
      </c>
      <c r="H98" s="192">
        <v>600</v>
      </c>
      <c r="I98" s="192"/>
    </row>
    <row r="99" ht="17.25" customHeight="1" spans="1:9">
      <c r="A99" s="182">
        <v>89</v>
      </c>
      <c r="B99" s="188"/>
      <c r="C99" s="189" t="s">
        <v>139</v>
      </c>
      <c r="D99" s="193" t="s">
        <v>139</v>
      </c>
      <c r="E99" s="151" t="s">
        <v>19</v>
      </c>
      <c r="F99" s="191">
        <v>1</v>
      </c>
      <c r="G99" s="185">
        <f t="shared" si="1"/>
        <v>66</v>
      </c>
      <c r="H99" s="192">
        <v>528</v>
      </c>
      <c r="I99" s="192"/>
    </row>
    <row r="100" ht="17.25" customHeight="1" spans="1:9">
      <c r="A100" s="182">
        <v>90</v>
      </c>
      <c r="B100" s="188"/>
      <c r="C100" s="189" t="s">
        <v>140</v>
      </c>
      <c r="D100" s="193" t="s">
        <v>140</v>
      </c>
      <c r="E100" s="151" t="s">
        <v>19</v>
      </c>
      <c r="F100" s="191">
        <v>1</v>
      </c>
      <c r="G100" s="185">
        <f t="shared" si="1"/>
        <v>75</v>
      </c>
      <c r="H100" s="192">
        <v>600</v>
      </c>
      <c r="I100" s="192"/>
    </row>
    <row r="101" ht="17.25" customHeight="1" spans="1:9">
      <c r="A101" s="182">
        <v>91</v>
      </c>
      <c r="B101" s="188"/>
      <c r="C101" s="189" t="s">
        <v>141</v>
      </c>
      <c r="D101" s="193" t="s">
        <v>141</v>
      </c>
      <c r="E101" s="151" t="s">
        <v>142</v>
      </c>
      <c r="F101" s="191">
        <v>1</v>
      </c>
      <c r="G101" s="185">
        <f t="shared" si="1"/>
        <v>48</v>
      </c>
      <c r="H101" s="192">
        <v>384</v>
      </c>
      <c r="I101" s="192"/>
    </row>
    <row r="102" ht="17.25" customHeight="1" spans="1:9">
      <c r="A102" s="182">
        <v>92</v>
      </c>
      <c r="B102" s="188"/>
      <c r="C102" s="189" t="s">
        <v>143</v>
      </c>
      <c r="D102" s="193" t="s">
        <v>143</v>
      </c>
      <c r="E102" s="151" t="s">
        <v>19</v>
      </c>
      <c r="F102" s="191">
        <v>1</v>
      </c>
      <c r="G102" s="185">
        <f t="shared" si="1"/>
        <v>48</v>
      </c>
      <c r="H102" s="192">
        <v>384</v>
      </c>
      <c r="I102" s="192"/>
    </row>
    <row r="103" ht="17.25" customHeight="1" spans="1:9">
      <c r="A103" s="182"/>
      <c r="B103" s="188"/>
      <c r="C103" s="189"/>
      <c r="D103" s="193" t="s">
        <v>141</v>
      </c>
      <c r="E103" s="151" t="s">
        <v>19</v>
      </c>
      <c r="F103" s="191">
        <v>1</v>
      </c>
      <c r="G103" s="185">
        <f t="shared" si="1"/>
        <v>100</v>
      </c>
      <c r="H103" s="192">
        <v>800</v>
      </c>
      <c r="I103" s="192"/>
    </row>
    <row r="104" ht="17.25" hidden="1" customHeight="1" spans="1:9">
      <c r="A104" s="182">
        <v>93</v>
      </c>
      <c r="B104" s="188"/>
      <c r="C104" s="189" t="s">
        <v>144</v>
      </c>
      <c r="D104" s="193" t="s">
        <v>144</v>
      </c>
      <c r="E104" s="151" t="s">
        <v>19</v>
      </c>
      <c r="F104" s="191">
        <v>1</v>
      </c>
      <c r="G104" s="185">
        <f t="shared" si="1"/>
        <v>0</v>
      </c>
      <c r="H104" s="192">
        <v>0</v>
      </c>
      <c r="I104" s="192"/>
    </row>
    <row r="105" ht="17.25" hidden="1" customHeight="1" spans="1:9">
      <c r="A105" s="182">
        <v>94</v>
      </c>
      <c r="B105" s="188"/>
      <c r="C105" s="189" t="s">
        <v>145</v>
      </c>
      <c r="D105" s="193" t="s">
        <v>145</v>
      </c>
      <c r="E105" s="151" t="s">
        <v>89</v>
      </c>
      <c r="F105" s="191">
        <v>1</v>
      </c>
      <c r="G105" s="185">
        <f t="shared" si="1"/>
        <v>0</v>
      </c>
      <c r="H105" s="192">
        <v>0</v>
      </c>
      <c r="I105" s="192"/>
    </row>
    <row r="106" ht="17.25" hidden="1" customHeight="1" spans="1:9">
      <c r="A106" s="182">
        <v>95</v>
      </c>
      <c r="B106" s="188"/>
      <c r="C106" s="189" t="s">
        <v>146</v>
      </c>
      <c r="D106" s="193" t="s">
        <v>146</v>
      </c>
      <c r="E106" s="151" t="s">
        <v>89</v>
      </c>
      <c r="F106" s="191">
        <v>1</v>
      </c>
      <c r="G106" s="185">
        <f t="shared" si="1"/>
        <v>0</v>
      </c>
      <c r="H106" s="192">
        <v>0</v>
      </c>
      <c r="I106" s="192"/>
    </row>
    <row r="107" ht="17.25" hidden="1" customHeight="1" spans="1:9">
      <c r="A107" s="182">
        <v>96</v>
      </c>
      <c r="B107" s="188"/>
      <c r="C107" s="189" t="s">
        <v>147</v>
      </c>
      <c r="D107" s="193" t="s">
        <v>147</v>
      </c>
      <c r="E107" s="151" t="s">
        <v>19</v>
      </c>
      <c r="F107" s="191">
        <v>1</v>
      </c>
      <c r="G107" s="185">
        <f t="shared" si="1"/>
        <v>0</v>
      </c>
      <c r="H107" s="192">
        <v>0</v>
      </c>
      <c r="I107" s="192"/>
    </row>
    <row r="108" ht="17.25" hidden="1" customHeight="1" spans="1:9">
      <c r="A108" s="182">
        <v>97</v>
      </c>
      <c r="B108" s="188"/>
      <c r="C108" s="189" t="s">
        <v>148</v>
      </c>
      <c r="D108" s="193" t="s">
        <v>148</v>
      </c>
      <c r="E108" s="151" t="s">
        <v>19</v>
      </c>
      <c r="F108" s="191">
        <v>1</v>
      </c>
      <c r="G108" s="185">
        <f t="shared" si="1"/>
        <v>0</v>
      </c>
      <c r="H108" s="192">
        <v>0</v>
      </c>
      <c r="I108" s="192"/>
    </row>
    <row r="109" ht="17.25" customHeight="1" spans="1:9">
      <c r="A109" s="182">
        <v>98</v>
      </c>
      <c r="B109" s="188"/>
      <c r="C109" s="189" t="s">
        <v>149</v>
      </c>
      <c r="D109" s="193" t="s">
        <v>149</v>
      </c>
      <c r="E109" s="151" t="s">
        <v>19</v>
      </c>
      <c r="F109" s="191">
        <v>1</v>
      </c>
      <c r="G109" s="185">
        <f t="shared" si="1"/>
        <v>75</v>
      </c>
      <c r="H109" s="192">
        <v>600</v>
      </c>
      <c r="I109" s="192"/>
    </row>
    <row r="110" ht="17.25" customHeight="1" spans="1:9">
      <c r="A110" s="182">
        <v>99</v>
      </c>
      <c r="B110" s="188"/>
      <c r="C110" s="189" t="s">
        <v>150</v>
      </c>
      <c r="D110" s="193" t="s">
        <v>150</v>
      </c>
      <c r="E110" s="151" t="s">
        <v>19</v>
      </c>
      <c r="F110" s="191">
        <v>1</v>
      </c>
      <c r="G110" s="185">
        <f t="shared" si="1"/>
        <v>60</v>
      </c>
      <c r="H110" s="192">
        <v>480</v>
      </c>
      <c r="I110" s="192"/>
    </row>
    <row r="111" ht="17.25" customHeight="1" spans="1:9">
      <c r="A111" s="182">
        <v>100</v>
      </c>
      <c r="B111" s="188"/>
      <c r="C111" s="189" t="s">
        <v>151</v>
      </c>
      <c r="D111" s="193" t="s">
        <v>151</v>
      </c>
      <c r="E111" s="151" t="s">
        <v>89</v>
      </c>
      <c r="F111" s="191">
        <v>1</v>
      </c>
      <c r="G111" s="185">
        <f t="shared" si="1"/>
        <v>92</v>
      </c>
      <c r="H111" s="192">
        <v>736</v>
      </c>
      <c r="I111" s="192"/>
    </row>
    <row r="112" ht="17.25" customHeight="1" spans="1:9">
      <c r="A112" s="182">
        <v>101</v>
      </c>
      <c r="B112" s="188"/>
      <c r="C112" s="189" t="s">
        <v>152</v>
      </c>
      <c r="D112" s="193" t="s">
        <v>152</v>
      </c>
      <c r="E112" s="151" t="s">
        <v>89</v>
      </c>
      <c r="F112" s="191">
        <v>1</v>
      </c>
      <c r="G112" s="185">
        <f t="shared" si="1"/>
        <v>100</v>
      </c>
      <c r="H112" s="192">
        <v>800</v>
      </c>
      <c r="I112" s="192"/>
    </row>
    <row r="113" ht="17.25" customHeight="1" spans="1:9">
      <c r="A113" s="182">
        <v>103</v>
      </c>
      <c r="B113" s="188"/>
      <c r="C113" s="189" t="s">
        <v>153</v>
      </c>
      <c r="D113" s="193" t="s">
        <v>153</v>
      </c>
      <c r="E113" s="151" t="s">
        <v>19</v>
      </c>
      <c r="F113" s="191">
        <v>1</v>
      </c>
      <c r="G113" s="185">
        <f t="shared" si="1"/>
        <v>18.75</v>
      </c>
      <c r="H113" s="192">
        <v>150</v>
      </c>
      <c r="I113" s="192"/>
    </row>
    <row r="114" ht="17.25" customHeight="1" spans="1:9">
      <c r="A114" s="182">
        <v>104</v>
      </c>
      <c r="B114" s="188"/>
      <c r="C114" s="189" t="s">
        <v>154</v>
      </c>
      <c r="D114" s="193" t="s">
        <v>154</v>
      </c>
      <c r="E114" s="151" t="s">
        <v>155</v>
      </c>
      <c r="F114" s="191">
        <v>1</v>
      </c>
      <c r="G114" s="185">
        <f t="shared" si="1"/>
        <v>18.75</v>
      </c>
      <c r="H114" s="192">
        <v>150</v>
      </c>
      <c r="I114" s="192"/>
    </row>
    <row r="115" ht="17.25" customHeight="1" spans="1:9">
      <c r="A115" s="182">
        <v>105</v>
      </c>
      <c r="B115" s="188"/>
      <c r="C115" s="189" t="s">
        <v>156</v>
      </c>
      <c r="D115" s="193" t="s">
        <v>157</v>
      </c>
      <c r="E115" s="151" t="s">
        <v>155</v>
      </c>
      <c r="F115" s="191">
        <v>1</v>
      </c>
      <c r="G115" s="185">
        <f t="shared" si="1"/>
        <v>75</v>
      </c>
      <c r="H115" s="192">
        <v>600</v>
      </c>
      <c r="I115" s="192"/>
    </row>
    <row r="116" ht="17.25" customHeight="1" spans="1:9">
      <c r="A116" s="182">
        <v>106</v>
      </c>
      <c r="B116" s="188"/>
      <c r="C116" s="189" t="s">
        <v>158</v>
      </c>
      <c r="D116" s="193" t="s">
        <v>158</v>
      </c>
      <c r="E116" s="151" t="s">
        <v>19</v>
      </c>
      <c r="F116" s="191">
        <v>1</v>
      </c>
      <c r="G116" s="185">
        <f t="shared" si="1"/>
        <v>80</v>
      </c>
      <c r="H116" s="192">
        <v>640</v>
      </c>
      <c r="I116" s="192"/>
    </row>
    <row r="117" ht="17.25" customHeight="1" spans="1:9">
      <c r="A117" s="182">
        <v>107</v>
      </c>
      <c r="B117" s="188"/>
      <c r="C117" s="189" t="s">
        <v>159</v>
      </c>
      <c r="D117" s="193" t="s">
        <v>159</v>
      </c>
      <c r="E117" s="151" t="s">
        <v>160</v>
      </c>
      <c r="F117" s="191">
        <v>1</v>
      </c>
      <c r="G117" s="185">
        <f t="shared" si="1"/>
        <v>80</v>
      </c>
      <c r="H117" s="192">
        <v>640</v>
      </c>
      <c r="I117" s="192"/>
    </row>
    <row r="118" ht="17.25" hidden="1" customHeight="1" spans="1:9">
      <c r="A118" s="182">
        <v>108</v>
      </c>
      <c r="B118" s="188"/>
      <c r="C118" s="189" t="s">
        <v>161</v>
      </c>
      <c r="D118" s="193" t="s">
        <v>161</v>
      </c>
      <c r="E118" s="151" t="s">
        <v>160</v>
      </c>
      <c r="F118" s="191">
        <v>1</v>
      </c>
      <c r="G118" s="185">
        <f t="shared" si="1"/>
        <v>0</v>
      </c>
      <c r="H118" s="192">
        <v>0</v>
      </c>
      <c r="I118" s="192"/>
    </row>
    <row r="119" ht="17.25" customHeight="1" spans="1:9">
      <c r="A119" s="182">
        <v>109</v>
      </c>
      <c r="B119" s="188"/>
      <c r="C119" s="189" t="s">
        <v>162</v>
      </c>
      <c r="D119" s="193" t="s">
        <v>162</v>
      </c>
      <c r="E119" s="151" t="s">
        <v>19</v>
      </c>
      <c r="F119" s="191">
        <v>1</v>
      </c>
      <c r="G119" s="185">
        <f t="shared" si="1"/>
        <v>132</v>
      </c>
      <c r="H119" s="192">
        <v>1056</v>
      </c>
      <c r="I119" s="192"/>
    </row>
    <row r="120" ht="17.25" customHeight="1" spans="1:9">
      <c r="A120" s="182">
        <v>110</v>
      </c>
      <c r="B120" s="188"/>
      <c r="C120" s="189" t="s">
        <v>163</v>
      </c>
      <c r="D120" s="193" t="s">
        <v>163</v>
      </c>
      <c r="E120" s="151" t="s">
        <v>68</v>
      </c>
      <c r="F120" s="191">
        <v>1</v>
      </c>
      <c r="G120" s="185">
        <f t="shared" si="1"/>
        <v>500</v>
      </c>
      <c r="H120" s="192">
        <v>4000</v>
      </c>
      <c r="I120" s="192"/>
    </row>
    <row r="121" ht="17.25" hidden="1" customHeight="1" spans="1:9">
      <c r="A121" s="182">
        <v>111</v>
      </c>
      <c r="B121" s="188"/>
      <c r="C121" s="189" t="s">
        <v>164</v>
      </c>
      <c r="D121" s="193" t="s">
        <v>164</v>
      </c>
      <c r="E121" s="151" t="s">
        <v>165</v>
      </c>
      <c r="F121" s="191">
        <v>1</v>
      </c>
      <c r="G121" s="185">
        <f t="shared" si="1"/>
        <v>0</v>
      </c>
      <c r="H121" s="192">
        <v>0</v>
      </c>
      <c r="I121" s="192"/>
    </row>
    <row r="122" ht="17.25" hidden="1" customHeight="1" spans="1:9">
      <c r="A122" s="182">
        <v>112</v>
      </c>
      <c r="B122" s="188"/>
      <c r="C122" s="189" t="s">
        <v>166</v>
      </c>
      <c r="D122" s="193" t="s">
        <v>166</v>
      </c>
      <c r="E122" s="151" t="s">
        <v>165</v>
      </c>
      <c r="F122" s="191">
        <v>1</v>
      </c>
      <c r="G122" s="185">
        <f t="shared" si="1"/>
        <v>0</v>
      </c>
      <c r="H122" s="192">
        <v>0</v>
      </c>
      <c r="I122" s="192"/>
    </row>
    <row r="123" ht="17.25" customHeight="1" spans="1:9">
      <c r="A123" s="182">
        <v>113</v>
      </c>
      <c r="B123" s="188"/>
      <c r="C123" s="189" t="s">
        <v>167</v>
      </c>
      <c r="D123" s="193" t="s">
        <v>167</v>
      </c>
      <c r="E123" s="151" t="s">
        <v>19</v>
      </c>
      <c r="F123" s="191">
        <v>1</v>
      </c>
      <c r="G123" s="185">
        <f t="shared" si="1"/>
        <v>37</v>
      </c>
      <c r="H123" s="192">
        <v>296</v>
      </c>
      <c r="I123" s="192"/>
    </row>
    <row r="124" ht="17.25" customHeight="1" spans="1:9">
      <c r="A124" s="182">
        <v>114</v>
      </c>
      <c r="B124" s="188"/>
      <c r="C124" s="189" t="s">
        <v>168</v>
      </c>
      <c r="D124" s="193" t="s">
        <v>168</v>
      </c>
      <c r="E124" s="151" t="s">
        <v>19</v>
      </c>
      <c r="F124" s="191">
        <v>1</v>
      </c>
      <c r="G124" s="185">
        <f t="shared" si="1"/>
        <v>50</v>
      </c>
      <c r="H124" s="192">
        <v>400</v>
      </c>
      <c r="I124" s="192"/>
    </row>
    <row r="125" ht="17.25" customHeight="1" spans="1:9">
      <c r="A125" s="182">
        <v>115</v>
      </c>
      <c r="B125" s="188"/>
      <c r="C125" s="189" t="s">
        <v>169</v>
      </c>
      <c r="D125" s="193" t="s">
        <v>169</v>
      </c>
      <c r="E125" s="151" t="s">
        <v>19</v>
      </c>
      <c r="F125" s="191">
        <v>1</v>
      </c>
      <c r="G125" s="185">
        <f t="shared" si="1"/>
        <v>43</v>
      </c>
      <c r="H125" s="192">
        <v>344</v>
      </c>
      <c r="I125" s="192"/>
    </row>
    <row r="126" ht="17.25" hidden="1" customHeight="1" spans="1:9">
      <c r="A126" s="182">
        <v>116</v>
      </c>
      <c r="B126" s="188"/>
      <c r="C126" s="189" t="s">
        <v>170</v>
      </c>
      <c r="D126" s="193" t="s">
        <v>170</v>
      </c>
      <c r="E126" s="151" t="s">
        <v>171</v>
      </c>
      <c r="F126" s="191">
        <v>1</v>
      </c>
      <c r="G126" s="185">
        <f t="shared" si="1"/>
        <v>0</v>
      </c>
      <c r="H126" s="192">
        <v>0</v>
      </c>
      <c r="I126" s="192"/>
    </row>
    <row r="127" ht="17.25" hidden="1" customHeight="1" spans="1:9">
      <c r="A127" s="182">
        <v>117</v>
      </c>
      <c r="B127" s="188"/>
      <c r="C127" s="189" t="s">
        <v>172</v>
      </c>
      <c r="D127" s="193" t="s">
        <v>172</v>
      </c>
      <c r="E127" s="151" t="s">
        <v>84</v>
      </c>
      <c r="F127" s="191">
        <v>1</v>
      </c>
      <c r="G127" s="185">
        <f t="shared" si="1"/>
        <v>0</v>
      </c>
      <c r="H127" s="192">
        <v>0</v>
      </c>
      <c r="I127" s="192"/>
    </row>
    <row r="128" ht="17.25" customHeight="1" spans="1:9">
      <c r="A128" s="182">
        <v>118</v>
      </c>
      <c r="B128" s="188"/>
      <c r="C128" s="189" t="s">
        <v>173</v>
      </c>
      <c r="D128" s="193" t="s">
        <v>173</v>
      </c>
      <c r="E128" s="151" t="s">
        <v>174</v>
      </c>
      <c r="F128" s="191">
        <v>1</v>
      </c>
      <c r="G128" s="185">
        <f t="shared" si="1"/>
        <v>350</v>
      </c>
      <c r="H128" s="192">
        <v>2800</v>
      </c>
      <c r="I128" s="192"/>
    </row>
    <row r="129" ht="17.25" hidden="1" customHeight="1" spans="1:9">
      <c r="A129" s="182">
        <v>119</v>
      </c>
      <c r="B129" s="188"/>
      <c r="C129" s="189" t="s">
        <v>175</v>
      </c>
      <c r="D129" s="193" t="s">
        <v>175</v>
      </c>
      <c r="E129" s="151" t="s">
        <v>33</v>
      </c>
      <c r="F129" s="191">
        <v>1</v>
      </c>
      <c r="G129" s="185">
        <f t="shared" si="1"/>
        <v>0</v>
      </c>
      <c r="H129" s="192">
        <v>0</v>
      </c>
      <c r="I129" s="192"/>
    </row>
    <row r="130" ht="17.25" hidden="1" customHeight="1" spans="1:9">
      <c r="A130" s="182">
        <v>120</v>
      </c>
      <c r="B130" s="188"/>
      <c r="C130" s="189" t="s">
        <v>176</v>
      </c>
      <c r="D130" s="193" t="s">
        <v>176</v>
      </c>
      <c r="E130" s="151" t="s">
        <v>33</v>
      </c>
      <c r="F130" s="191">
        <v>1</v>
      </c>
      <c r="G130" s="185">
        <f t="shared" si="1"/>
        <v>0</v>
      </c>
      <c r="H130" s="192">
        <v>0</v>
      </c>
      <c r="I130" s="192"/>
    </row>
    <row r="131" ht="17.25" hidden="1" customHeight="1" spans="1:9">
      <c r="A131" s="182">
        <v>121</v>
      </c>
      <c r="B131" s="188"/>
      <c r="C131" s="189" t="s">
        <v>177</v>
      </c>
      <c r="D131" s="193" t="s">
        <v>177</v>
      </c>
      <c r="E131" s="151" t="s">
        <v>33</v>
      </c>
      <c r="F131" s="191">
        <v>1</v>
      </c>
      <c r="G131" s="185">
        <f t="shared" si="1"/>
        <v>0</v>
      </c>
      <c r="H131" s="192">
        <v>0</v>
      </c>
      <c r="I131" s="192"/>
    </row>
    <row r="132" spans="1:9">
      <c r="A132" s="182">
        <v>122</v>
      </c>
      <c r="B132" s="188"/>
      <c r="C132" s="189" t="s">
        <v>178</v>
      </c>
      <c r="D132" s="193" t="s">
        <v>178</v>
      </c>
      <c r="E132" s="151" t="s">
        <v>179</v>
      </c>
      <c r="F132" s="191">
        <v>1</v>
      </c>
      <c r="G132" s="185">
        <f t="shared" si="1"/>
        <v>76</v>
      </c>
      <c r="H132" s="192">
        <v>608</v>
      </c>
      <c r="I132" s="192"/>
    </row>
    <row r="133" spans="1:9">
      <c r="A133" s="182">
        <v>123</v>
      </c>
      <c r="B133" s="188"/>
      <c r="C133" s="189" t="s">
        <v>180</v>
      </c>
      <c r="D133" s="193" t="s">
        <v>180</v>
      </c>
      <c r="E133" s="151" t="s">
        <v>181</v>
      </c>
      <c r="F133" s="191">
        <v>1</v>
      </c>
      <c r="G133" s="185">
        <f t="shared" si="1"/>
        <v>0</v>
      </c>
      <c r="H133" s="192">
        <v>0</v>
      </c>
      <c r="I133" s="192"/>
    </row>
    <row r="134" spans="1:9">
      <c r="A134" s="182">
        <v>124</v>
      </c>
      <c r="B134" s="188"/>
      <c r="C134" s="189" t="s">
        <v>182</v>
      </c>
      <c r="D134" s="193">
        <v>5830294500</v>
      </c>
      <c r="E134" s="151" t="s">
        <v>17</v>
      </c>
      <c r="F134" s="191">
        <v>1</v>
      </c>
      <c r="G134" s="185">
        <f t="shared" si="1"/>
        <v>270</v>
      </c>
      <c r="H134" s="192">
        <v>2160</v>
      </c>
      <c r="I134" s="192"/>
    </row>
    <row r="135" spans="1:9">
      <c r="A135" s="182">
        <v>125</v>
      </c>
      <c r="B135" s="188"/>
      <c r="C135" s="189" t="s">
        <v>183</v>
      </c>
      <c r="D135" s="193" t="s">
        <v>183</v>
      </c>
      <c r="E135" s="151" t="s">
        <v>184</v>
      </c>
      <c r="F135" s="191">
        <v>1</v>
      </c>
      <c r="G135" s="185">
        <f t="shared" si="1"/>
        <v>187.5</v>
      </c>
      <c r="H135" s="192">
        <v>1500</v>
      </c>
      <c r="I135" s="192"/>
    </row>
    <row r="136" spans="1:9">
      <c r="A136" s="182">
        <v>126</v>
      </c>
      <c r="B136" s="188"/>
      <c r="C136" s="189" t="s">
        <v>185</v>
      </c>
      <c r="D136" s="193" t="s">
        <v>185</v>
      </c>
      <c r="E136" s="151" t="s">
        <v>51</v>
      </c>
      <c r="F136" s="191">
        <v>1</v>
      </c>
      <c r="G136" s="185">
        <f t="shared" si="1"/>
        <v>0</v>
      </c>
      <c r="H136" s="192">
        <v>0</v>
      </c>
      <c r="I136" s="192"/>
    </row>
    <row r="137" spans="1:9">
      <c r="A137" s="182">
        <v>127</v>
      </c>
      <c r="B137" s="188"/>
      <c r="C137" s="189" t="s">
        <v>186</v>
      </c>
      <c r="D137" s="193" t="s">
        <v>186</v>
      </c>
      <c r="E137" s="151" t="s">
        <v>51</v>
      </c>
      <c r="F137" s="191">
        <v>1</v>
      </c>
      <c r="G137" s="185">
        <f t="shared" ref="G137:G200" si="2">H137/8</f>
        <v>100</v>
      </c>
      <c r="H137" s="192">
        <v>800</v>
      </c>
      <c r="I137" s="192"/>
    </row>
    <row r="138" ht="17.25" customHeight="1" spans="1:9">
      <c r="A138" s="182">
        <v>128</v>
      </c>
      <c r="B138" s="188"/>
      <c r="C138" s="189" t="s">
        <v>187</v>
      </c>
      <c r="D138" s="193" t="s">
        <v>187</v>
      </c>
      <c r="E138" s="185" t="s">
        <v>188</v>
      </c>
      <c r="F138" s="191">
        <v>1</v>
      </c>
      <c r="G138" s="185">
        <f t="shared" si="2"/>
        <v>175</v>
      </c>
      <c r="H138" s="192">
        <v>1400</v>
      </c>
      <c r="I138" s="192"/>
    </row>
    <row r="139" ht="17.25" hidden="1" customHeight="1" spans="1:9">
      <c r="A139" s="182">
        <v>129</v>
      </c>
      <c r="B139" s="188"/>
      <c r="C139" s="189" t="s">
        <v>189</v>
      </c>
      <c r="D139" s="193" t="s">
        <v>189</v>
      </c>
      <c r="E139" s="151" t="s">
        <v>19</v>
      </c>
      <c r="F139" s="191">
        <v>1</v>
      </c>
      <c r="G139" s="185">
        <f t="shared" si="2"/>
        <v>0</v>
      </c>
      <c r="H139" s="192">
        <v>0</v>
      </c>
      <c r="I139" s="192"/>
    </row>
    <row r="140" ht="17.25" customHeight="1" spans="1:9">
      <c r="A140" s="182">
        <v>130</v>
      </c>
      <c r="B140" s="188"/>
      <c r="C140" s="189" t="s">
        <v>190</v>
      </c>
      <c r="D140" s="193" t="s">
        <v>190</v>
      </c>
      <c r="E140" s="151" t="s">
        <v>188</v>
      </c>
      <c r="F140" s="191">
        <v>1</v>
      </c>
      <c r="G140" s="185">
        <f t="shared" si="2"/>
        <v>125</v>
      </c>
      <c r="H140" s="192">
        <v>1000</v>
      </c>
      <c r="I140" s="192"/>
    </row>
    <row r="141" ht="17.25" hidden="1" customHeight="1" spans="1:9">
      <c r="A141" s="182">
        <v>131</v>
      </c>
      <c r="B141" s="188"/>
      <c r="C141" s="189" t="s">
        <v>191</v>
      </c>
      <c r="D141" s="193" t="s">
        <v>191</v>
      </c>
      <c r="E141" s="185" t="s">
        <v>19</v>
      </c>
      <c r="F141" s="191">
        <v>1</v>
      </c>
      <c r="G141" s="185">
        <f t="shared" si="2"/>
        <v>0</v>
      </c>
      <c r="H141" s="192">
        <v>0</v>
      </c>
      <c r="I141" s="192"/>
    </row>
    <row r="142" ht="17.25" hidden="1" customHeight="1" spans="1:9">
      <c r="A142" s="182">
        <v>132</v>
      </c>
      <c r="B142" s="188"/>
      <c r="C142" s="189" t="s">
        <v>192</v>
      </c>
      <c r="D142" s="193" t="s">
        <v>192</v>
      </c>
      <c r="E142" s="185" t="s">
        <v>193</v>
      </c>
      <c r="F142" s="191">
        <v>1</v>
      </c>
      <c r="G142" s="185">
        <f t="shared" si="2"/>
        <v>0</v>
      </c>
      <c r="H142" s="192">
        <v>0</v>
      </c>
      <c r="I142" s="192"/>
    </row>
    <row r="143" ht="17.25" hidden="1" customHeight="1" spans="1:9">
      <c r="A143" s="182">
        <v>133</v>
      </c>
      <c r="B143" s="188"/>
      <c r="C143" s="189" t="s">
        <v>194</v>
      </c>
      <c r="D143" s="193" t="s">
        <v>194</v>
      </c>
      <c r="E143" s="151" t="s">
        <v>27</v>
      </c>
      <c r="F143" s="191">
        <v>1</v>
      </c>
      <c r="G143" s="185">
        <f t="shared" si="2"/>
        <v>0</v>
      </c>
      <c r="H143" s="192">
        <v>0</v>
      </c>
      <c r="I143" s="192"/>
    </row>
    <row r="144" ht="17.25" hidden="1" customHeight="1" spans="1:9">
      <c r="A144" s="182">
        <v>134</v>
      </c>
      <c r="B144" s="188"/>
      <c r="C144" s="189" t="s">
        <v>195</v>
      </c>
      <c r="D144" s="193" t="s">
        <v>195</v>
      </c>
      <c r="E144" s="185" t="s">
        <v>196</v>
      </c>
      <c r="F144" s="191">
        <v>1</v>
      </c>
      <c r="G144" s="185">
        <f t="shared" si="2"/>
        <v>0</v>
      </c>
      <c r="H144" s="192">
        <v>0</v>
      </c>
      <c r="I144" s="192"/>
    </row>
    <row r="145" ht="17.25" customHeight="1" spans="1:9">
      <c r="A145" s="182">
        <v>135</v>
      </c>
      <c r="B145" s="188"/>
      <c r="C145" s="189" t="s">
        <v>197</v>
      </c>
      <c r="D145" s="193" t="s">
        <v>197</v>
      </c>
      <c r="E145" s="185" t="s">
        <v>198</v>
      </c>
      <c r="F145" s="191">
        <v>1</v>
      </c>
      <c r="G145" s="185">
        <f t="shared" si="2"/>
        <v>210</v>
      </c>
      <c r="H145" s="192">
        <v>1680</v>
      </c>
      <c r="I145" s="192"/>
    </row>
    <row r="146" ht="17.25" hidden="1" customHeight="1" spans="1:9">
      <c r="A146" s="182">
        <v>136</v>
      </c>
      <c r="B146" s="188"/>
      <c r="C146" s="189" t="s">
        <v>199</v>
      </c>
      <c r="D146" s="193" t="s">
        <v>199</v>
      </c>
      <c r="E146" s="185" t="s">
        <v>200</v>
      </c>
      <c r="F146" s="191">
        <v>1</v>
      </c>
      <c r="G146" s="185">
        <f t="shared" si="2"/>
        <v>0</v>
      </c>
      <c r="H146" s="192">
        <v>0</v>
      </c>
      <c r="I146" s="192"/>
    </row>
    <row r="147" ht="17.25" hidden="1" customHeight="1" spans="1:9">
      <c r="A147" s="182">
        <v>137</v>
      </c>
      <c r="B147" s="188"/>
      <c r="C147" s="189" t="s">
        <v>201</v>
      </c>
      <c r="D147" s="193" t="s">
        <v>201</v>
      </c>
      <c r="E147" s="151" t="s">
        <v>202</v>
      </c>
      <c r="F147" s="191">
        <v>1</v>
      </c>
      <c r="G147" s="185">
        <f t="shared" si="2"/>
        <v>0</v>
      </c>
      <c r="H147" s="192">
        <v>0</v>
      </c>
      <c r="I147" s="192"/>
    </row>
    <row r="148" ht="17.25" customHeight="1" spans="1:9">
      <c r="A148" s="182">
        <v>138</v>
      </c>
      <c r="B148" s="188"/>
      <c r="C148" s="189" t="s">
        <v>203</v>
      </c>
      <c r="D148" s="193" t="s">
        <v>203</v>
      </c>
      <c r="E148" s="185" t="s">
        <v>204</v>
      </c>
      <c r="F148" s="191">
        <v>1</v>
      </c>
      <c r="G148" s="185">
        <f t="shared" si="2"/>
        <v>165</v>
      </c>
      <c r="H148" s="192">
        <v>1320</v>
      </c>
      <c r="I148" s="192"/>
    </row>
    <row r="149" ht="17.25" customHeight="1" spans="1:9">
      <c r="A149" s="182">
        <v>139</v>
      </c>
      <c r="B149" s="188"/>
      <c r="C149" s="189" t="s">
        <v>205</v>
      </c>
      <c r="D149" s="193" t="s">
        <v>205</v>
      </c>
      <c r="E149" s="151" t="s">
        <v>204</v>
      </c>
      <c r="F149" s="191">
        <v>1</v>
      </c>
      <c r="G149" s="185">
        <f t="shared" si="2"/>
        <v>202.5</v>
      </c>
      <c r="H149" s="192">
        <v>1620</v>
      </c>
      <c r="I149" s="192"/>
    </row>
    <row r="150" ht="17.25" hidden="1" customHeight="1" spans="1:9">
      <c r="A150" s="182">
        <v>140</v>
      </c>
      <c r="B150" s="188"/>
      <c r="C150" s="189" t="s">
        <v>206</v>
      </c>
      <c r="D150" s="193" t="s">
        <v>206</v>
      </c>
      <c r="E150" s="151" t="s">
        <v>86</v>
      </c>
      <c r="F150" s="191">
        <v>1</v>
      </c>
      <c r="G150" s="185">
        <f t="shared" si="2"/>
        <v>0</v>
      </c>
      <c r="H150" s="192">
        <v>0</v>
      </c>
      <c r="I150" s="192"/>
    </row>
    <row r="151" ht="17.25" customHeight="1" spans="1:9">
      <c r="A151" s="182">
        <v>141</v>
      </c>
      <c r="B151" s="188"/>
      <c r="C151" s="189" t="s">
        <v>207</v>
      </c>
      <c r="D151" s="193" t="s">
        <v>207</v>
      </c>
      <c r="E151" s="185" t="s">
        <v>208</v>
      </c>
      <c r="F151" s="191">
        <v>1</v>
      </c>
      <c r="G151" s="185">
        <f t="shared" si="2"/>
        <v>65</v>
      </c>
      <c r="H151" s="192">
        <v>520</v>
      </c>
      <c r="I151" s="192"/>
    </row>
    <row r="152" ht="17.25" hidden="1" customHeight="1" spans="1:9">
      <c r="A152" s="182">
        <v>142</v>
      </c>
      <c r="B152" s="188"/>
      <c r="C152" s="189" t="s">
        <v>209</v>
      </c>
      <c r="D152" s="193" t="s">
        <v>209</v>
      </c>
      <c r="E152" s="151" t="s">
        <v>210</v>
      </c>
      <c r="F152" s="191">
        <v>1</v>
      </c>
      <c r="G152" s="185">
        <f t="shared" si="2"/>
        <v>0</v>
      </c>
      <c r="H152" s="192">
        <v>0</v>
      </c>
      <c r="I152" s="192"/>
    </row>
    <row r="153" ht="17.25" hidden="1" customHeight="1" spans="1:9">
      <c r="A153" s="182">
        <v>143</v>
      </c>
      <c r="B153" s="188"/>
      <c r="C153" s="189" t="s">
        <v>211</v>
      </c>
      <c r="D153" s="193" t="s">
        <v>211</v>
      </c>
      <c r="E153" s="151" t="s">
        <v>45</v>
      </c>
      <c r="F153" s="191">
        <v>1</v>
      </c>
      <c r="G153" s="185">
        <f t="shared" si="2"/>
        <v>0</v>
      </c>
      <c r="H153" s="192">
        <v>0</v>
      </c>
      <c r="I153" s="192"/>
    </row>
    <row r="154" ht="17.25" customHeight="1" spans="1:9">
      <c r="A154" s="182">
        <v>144</v>
      </c>
      <c r="B154" s="188"/>
      <c r="C154" s="189" t="s">
        <v>212</v>
      </c>
      <c r="D154" s="193" t="s">
        <v>212</v>
      </c>
      <c r="E154" s="151" t="s">
        <v>23</v>
      </c>
      <c r="F154" s="191">
        <v>1</v>
      </c>
      <c r="G154" s="185">
        <f t="shared" si="2"/>
        <v>85</v>
      </c>
      <c r="H154" s="192">
        <v>680</v>
      </c>
      <c r="I154" s="192"/>
    </row>
    <row r="155" ht="17.25" customHeight="1" spans="1:9">
      <c r="A155" s="182">
        <v>145</v>
      </c>
      <c r="B155" s="188"/>
      <c r="C155" s="189" t="s">
        <v>213</v>
      </c>
      <c r="D155" s="193" t="s">
        <v>213</v>
      </c>
      <c r="E155" s="151" t="s">
        <v>23</v>
      </c>
      <c r="F155" s="191">
        <v>1</v>
      </c>
      <c r="G155" s="185">
        <f t="shared" si="2"/>
        <v>90</v>
      </c>
      <c r="H155" s="192">
        <v>720</v>
      </c>
      <c r="I155" s="192"/>
    </row>
    <row r="156" ht="17.25" hidden="1" customHeight="1" spans="1:9">
      <c r="A156" s="182">
        <v>146</v>
      </c>
      <c r="B156" s="188"/>
      <c r="C156" s="189" t="s">
        <v>214</v>
      </c>
      <c r="D156" s="193" t="s">
        <v>214</v>
      </c>
      <c r="E156" s="151" t="s">
        <v>215</v>
      </c>
      <c r="F156" s="191">
        <v>1</v>
      </c>
      <c r="G156" s="185">
        <f t="shared" si="2"/>
        <v>0</v>
      </c>
      <c r="H156" s="192">
        <v>0</v>
      </c>
      <c r="I156" s="192"/>
    </row>
    <row r="157" ht="17.25" customHeight="1" spans="1:10">
      <c r="A157" s="182">
        <v>147</v>
      </c>
      <c r="B157" s="188"/>
      <c r="C157" s="189" t="s">
        <v>216</v>
      </c>
      <c r="D157" s="193" t="s">
        <v>216</v>
      </c>
      <c r="E157" s="151" t="s">
        <v>217</v>
      </c>
      <c r="F157" s="191">
        <v>1</v>
      </c>
      <c r="G157" s="185">
        <f t="shared" si="2"/>
        <v>144</v>
      </c>
      <c r="H157" s="192">
        <v>1152</v>
      </c>
      <c r="I157" s="192"/>
      <c r="J157" s="164"/>
    </row>
    <row r="158" ht="17.25" hidden="1" customHeight="1" spans="1:9">
      <c r="A158" s="182">
        <v>148</v>
      </c>
      <c r="B158" s="188"/>
      <c r="C158" s="189" t="s">
        <v>218</v>
      </c>
      <c r="D158" s="193" t="s">
        <v>218</v>
      </c>
      <c r="E158" s="151" t="s">
        <v>217</v>
      </c>
      <c r="F158" s="191">
        <v>1</v>
      </c>
      <c r="G158" s="185">
        <f t="shared" si="2"/>
        <v>0</v>
      </c>
      <c r="H158" s="192">
        <v>0</v>
      </c>
      <c r="I158" s="192"/>
    </row>
    <row r="159" ht="17.25" customHeight="1" spans="1:9">
      <c r="A159" s="182">
        <v>149</v>
      </c>
      <c r="B159" s="188"/>
      <c r="C159" s="189" t="s">
        <v>219</v>
      </c>
      <c r="D159" s="193" t="s">
        <v>219</v>
      </c>
      <c r="E159" s="151" t="s">
        <v>217</v>
      </c>
      <c r="F159" s="191">
        <v>1</v>
      </c>
      <c r="G159" s="185">
        <f t="shared" si="2"/>
        <v>200</v>
      </c>
      <c r="H159" s="192">
        <v>1600</v>
      </c>
      <c r="I159" s="192"/>
    </row>
    <row r="160" ht="17.25" hidden="1" customHeight="1" spans="1:9">
      <c r="A160" s="182">
        <v>150</v>
      </c>
      <c r="B160" s="188"/>
      <c r="C160" s="189" t="s">
        <v>220</v>
      </c>
      <c r="D160" s="193" t="s">
        <v>220</v>
      </c>
      <c r="E160" s="151" t="s">
        <v>217</v>
      </c>
      <c r="F160" s="191">
        <v>1</v>
      </c>
      <c r="G160" s="185">
        <f t="shared" si="2"/>
        <v>0</v>
      </c>
      <c r="H160" s="192">
        <v>0</v>
      </c>
      <c r="I160" s="192"/>
    </row>
    <row r="161" ht="17.25" hidden="1" customHeight="1" spans="1:9">
      <c r="A161" s="182">
        <v>151</v>
      </c>
      <c r="B161" s="188"/>
      <c r="C161" s="189" t="s">
        <v>221</v>
      </c>
      <c r="D161" s="193" t="s">
        <v>221</v>
      </c>
      <c r="E161" s="151" t="s">
        <v>217</v>
      </c>
      <c r="F161" s="191">
        <v>1</v>
      </c>
      <c r="G161" s="185">
        <f t="shared" si="2"/>
        <v>0</v>
      </c>
      <c r="H161" s="192">
        <v>0</v>
      </c>
      <c r="I161" s="192"/>
    </row>
    <row r="162" ht="17.25" hidden="1" customHeight="1" spans="1:9">
      <c r="A162" s="182">
        <v>152</v>
      </c>
      <c r="B162" s="188"/>
      <c r="C162" s="189" t="s">
        <v>222</v>
      </c>
      <c r="D162" s="193" t="s">
        <v>222</v>
      </c>
      <c r="E162" s="151" t="s">
        <v>217</v>
      </c>
      <c r="F162" s="191">
        <v>1</v>
      </c>
      <c r="G162" s="185">
        <f t="shared" si="2"/>
        <v>0</v>
      </c>
      <c r="H162" s="192">
        <v>0</v>
      </c>
      <c r="I162" s="192"/>
    </row>
    <row r="163" ht="17.25" hidden="1" customHeight="1" spans="1:9">
      <c r="A163" s="182">
        <v>153</v>
      </c>
      <c r="B163" s="188"/>
      <c r="C163" s="189" t="s">
        <v>223</v>
      </c>
      <c r="D163" s="193" t="s">
        <v>223</v>
      </c>
      <c r="E163" s="151" t="s">
        <v>217</v>
      </c>
      <c r="F163" s="191">
        <v>1</v>
      </c>
      <c r="G163" s="185">
        <f t="shared" si="2"/>
        <v>0</v>
      </c>
      <c r="H163" s="192">
        <v>0</v>
      </c>
      <c r="I163" s="192"/>
    </row>
    <row r="164" ht="17.25" hidden="1" customHeight="1" spans="1:9">
      <c r="A164" s="182">
        <v>154</v>
      </c>
      <c r="B164" s="188"/>
      <c r="C164" s="189" t="s">
        <v>224</v>
      </c>
      <c r="D164" s="193" t="s">
        <v>224</v>
      </c>
      <c r="E164" s="151" t="s">
        <v>217</v>
      </c>
      <c r="F164" s="191">
        <v>1</v>
      </c>
      <c r="G164" s="185">
        <f t="shared" si="2"/>
        <v>0</v>
      </c>
      <c r="H164" s="192">
        <v>0</v>
      </c>
      <c r="I164" s="192"/>
    </row>
    <row r="165" ht="17.25" hidden="1" customHeight="1" spans="1:9">
      <c r="A165" s="182">
        <v>155</v>
      </c>
      <c r="B165" s="188"/>
      <c r="C165" s="189" t="s">
        <v>225</v>
      </c>
      <c r="D165" s="193" t="s">
        <v>225</v>
      </c>
      <c r="E165" s="151" t="s">
        <v>217</v>
      </c>
      <c r="F165" s="191">
        <v>1</v>
      </c>
      <c r="G165" s="185">
        <f t="shared" si="2"/>
        <v>0</v>
      </c>
      <c r="H165" s="192">
        <v>0</v>
      </c>
      <c r="I165" s="192"/>
    </row>
    <row r="166" ht="17.25" hidden="1" customHeight="1" spans="1:9">
      <c r="A166" s="182">
        <v>156</v>
      </c>
      <c r="B166" s="188"/>
      <c r="C166" s="189" t="s">
        <v>226</v>
      </c>
      <c r="D166" s="193" t="s">
        <v>226</v>
      </c>
      <c r="E166" s="151" t="s">
        <v>217</v>
      </c>
      <c r="F166" s="191">
        <v>1</v>
      </c>
      <c r="G166" s="185">
        <f t="shared" si="2"/>
        <v>0</v>
      </c>
      <c r="H166" s="192">
        <v>0</v>
      </c>
      <c r="I166" s="192"/>
    </row>
    <row r="167" ht="17.25" hidden="1" customHeight="1" spans="1:9">
      <c r="A167" s="182">
        <v>157</v>
      </c>
      <c r="B167" s="188"/>
      <c r="C167" s="189" t="s">
        <v>227</v>
      </c>
      <c r="D167" s="193" t="s">
        <v>227</v>
      </c>
      <c r="E167" s="151" t="s">
        <v>217</v>
      </c>
      <c r="F167" s="191">
        <v>1</v>
      </c>
      <c r="G167" s="185">
        <f t="shared" si="2"/>
        <v>0</v>
      </c>
      <c r="H167" s="192">
        <v>0</v>
      </c>
      <c r="I167" s="192"/>
    </row>
    <row r="168" ht="17.25" hidden="1" customHeight="1" spans="1:9">
      <c r="A168" s="182">
        <v>158</v>
      </c>
      <c r="B168" s="188"/>
      <c r="C168" s="189" t="s">
        <v>228</v>
      </c>
      <c r="D168" s="193" t="s">
        <v>228</v>
      </c>
      <c r="E168" s="151" t="s">
        <v>229</v>
      </c>
      <c r="F168" s="191">
        <v>1</v>
      </c>
      <c r="G168" s="185">
        <f t="shared" si="2"/>
        <v>0</v>
      </c>
      <c r="H168" s="192">
        <v>0</v>
      </c>
      <c r="I168" s="192"/>
    </row>
    <row r="169" ht="17.25" customHeight="1" spans="1:9">
      <c r="A169" s="182">
        <v>159</v>
      </c>
      <c r="B169" s="188"/>
      <c r="C169" s="189" t="s">
        <v>230</v>
      </c>
      <c r="D169" s="193" t="s">
        <v>230</v>
      </c>
      <c r="E169" s="151" t="s">
        <v>217</v>
      </c>
      <c r="F169" s="191">
        <v>1</v>
      </c>
      <c r="G169" s="185">
        <f t="shared" si="2"/>
        <v>96</v>
      </c>
      <c r="H169" s="192">
        <v>768</v>
      </c>
      <c r="I169" s="192"/>
    </row>
    <row r="170" ht="17.25" customHeight="1" spans="1:9">
      <c r="A170" s="182">
        <v>160</v>
      </c>
      <c r="B170" s="188"/>
      <c r="C170" s="189" t="s">
        <v>231</v>
      </c>
      <c r="D170" s="193" t="s">
        <v>231</v>
      </c>
      <c r="E170" s="151" t="s">
        <v>217</v>
      </c>
      <c r="F170" s="191">
        <v>1</v>
      </c>
      <c r="G170" s="185">
        <f t="shared" si="2"/>
        <v>60</v>
      </c>
      <c r="H170" s="192">
        <v>480</v>
      </c>
      <c r="I170" s="192"/>
    </row>
    <row r="171" ht="17.25" customHeight="1" spans="1:9">
      <c r="A171" s="182">
        <v>161</v>
      </c>
      <c r="B171" s="188"/>
      <c r="C171" s="189" t="s">
        <v>232</v>
      </c>
      <c r="D171" s="193" t="s">
        <v>233</v>
      </c>
      <c r="E171" s="151" t="s">
        <v>217</v>
      </c>
      <c r="F171" s="191">
        <v>1</v>
      </c>
      <c r="G171" s="185">
        <f t="shared" si="2"/>
        <v>100</v>
      </c>
      <c r="H171" s="192">
        <v>800</v>
      </c>
      <c r="I171" s="192"/>
    </row>
    <row r="172" ht="17.25" customHeight="1" spans="1:9">
      <c r="A172" s="182">
        <v>162</v>
      </c>
      <c r="B172" s="188"/>
      <c r="C172" s="189" t="s">
        <v>234</v>
      </c>
      <c r="D172" s="193" t="s">
        <v>234</v>
      </c>
      <c r="E172" s="151" t="s">
        <v>235</v>
      </c>
      <c r="F172" s="191">
        <v>1</v>
      </c>
      <c r="G172" s="185">
        <f t="shared" si="2"/>
        <v>250</v>
      </c>
      <c r="H172" s="192">
        <v>2000</v>
      </c>
      <c r="I172" s="192"/>
    </row>
    <row r="173" ht="17.25" hidden="1" customHeight="1" spans="1:9">
      <c r="A173" s="182">
        <v>163</v>
      </c>
      <c r="B173" s="188"/>
      <c r="C173" s="189" t="s">
        <v>236</v>
      </c>
      <c r="D173" s="193" t="s">
        <v>236</v>
      </c>
      <c r="E173" s="151" t="s">
        <v>237</v>
      </c>
      <c r="F173" s="191">
        <v>1</v>
      </c>
      <c r="G173" s="185">
        <f t="shared" si="2"/>
        <v>0</v>
      </c>
      <c r="H173" s="192">
        <v>0</v>
      </c>
      <c r="I173" s="192"/>
    </row>
    <row r="174" ht="17.25" customHeight="1" spans="1:9">
      <c r="A174" s="182">
        <v>164</v>
      </c>
      <c r="B174" s="188"/>
      <c r="C174" s="189" t="s">
        <v>238</v>
      </c>
      <c r="D174" s="193" t="s">
        <v>238</v>
      </c>
      <c r="E174" s="151" t="s">
        <v>23</v>
      </c>
      <c r="F174" s="191">
        <v>1</v>
      </c>
      <c r="G174" s="185">
        <f t="shared" si="2"/>
        <v>100</v>
      </c>
      <c r="H174" s="192">
        <v>800</v>
      </c>
      <c r="I174" s="192"/>
    </row>
    <row r="175" ht="17.25" customHeight="1" spans="1:9">
      <c r="A175" s="182">
        <v>165</v>
      </c>
      <c r="B175" s="188"/>
      <c r="C175" s="189" t="s">
        <v>239</v>
      </c>
      <c r="D175" s="193" t="s">
        <v>239</v>
      </c>
      <c r="E175" s="151" t="s">
        <v>23</v>
      </c>
      <c r="F175" s="191">
        <v>1</v>
      </c>
      <c r="G175" s="185">
        <f t="shared" si="2"/>
        <v>78</v>
      </c>
      <c r="H175" s="192">
        <v>624</v>
      </c>
      <c r="I175" s="192"/>
    </row>
    <row r="176" ht="17.25" customHeight="1" spans="1:9">
      <c r="A176" s="182">
        <v>166</v>
      </c>
      <c r="B176" s="188"/>
      <c r="C176" s="189" t="s">
        <v>240</v>
      </c>
      <c r="D176" s="193" t="s">
        <v>240</v>
      </c>
      <c r="E176" s="151" t="s">
        <v>241</v>
      </c>
      <c r="F176" s="191">
        <v>1</v>
      </c>
      <c r="G176" s="185">
        <f t="shared" si="2"/>
        <v>120</v>
      </c>
      <c r="H176" s="192">
        <v>960</v>
      </c>
      <c r="I176" s="192"/>
    </row>
    <row r="177" ht="17.25" customHeight="1" spans="1:9">
      <c r="A177" s="182">
        <v>167</v>
      </c>
      <c r="B177" s="188"/>
      <c r="C177" s="189" t="s">
        <v>242</v>
      </c>
      <c r="D177" s="193" t="s">
        <v>242</v>
      </c>
      <c r="E177" s="151" t="s">
        <v>121</v>
      </c>
      <c r="F177" s="191">
        <v>1</v>
      </c>
      <c r="G177" s="185">
        <f t="shared" si="2"/>
        <v>120</v>
      </c>
      <c r="H177" s="192">
        <v>960</v>
      </c>
      <c r="I177" s="192"/>
    </row>
    <row r="178" ht="17.25" hidden="1" customHeight="1" spans="1:9">
      <c r="A178" s="182">
        <v>168</v>
      </c>
      <c r="B178" s="188"/>
      <c r="C178" s="189" t="s">
        <v>243</v>
      </c>
      <c r="D178" s="193" t="s">
        <v>243</v>
      </c>
      <c r="E178" s="151" t="s">
        <v>57</v>
      </c>
      <c r="F178" s="191">
        <v>1</v>
      </c>
      <c r="G178" s="185">
        <f t="shared" si="2"/>
        <v>0</v>
      </c>
      <c r="H178" s="192">
        <v>0</v>
      </c>
      <c r="I178" s="192"/>
    </row>
    <row r="179" ht="17.25" customHeight="1" spans="1:9">
      <c r="A179" s="182">
        <v>169</v>
      </c>
      <c r="B179" s="188"/>
      <c r="C179" s="189" t="s">
        <v>244</v>
      </c>
      <c r="D179" s="193" t="s">
        <v>244</v>
      </c>
      <c r="E179" s="151" t="s">
        <v>245</v>
      </c>
      <c r="F179" s="191">
        <v>1</v>
      </c>
      <c r="G179" s="185">
        <f t="shared" si="2"/>
        <v>100</v>
      </c>
      <c r="H179" s="192">
        <v>800</v>
      </c>
      <c r="I179" s="192"/>
    </row>
    <row r="180" ht="17.25" customHeight="1" spans="1:9">
      <c r="A180" s="182">
        <v>170</v>
      </c>
      <c r="B180" s="188"/>
      <c r="C180" s="189" t="s">
        <v>246</v>
      </c>
      <c r="D180" s="193" t="s">
        <v>247</v>
      </c>
      <c r="E180" s="151" t="s">
        <v>245</v>
      </c>
      <c r="F180" s="191">
        <v>1</v>
      </c>
      <c r="G180" s="185">
        <f t="shared" si="2"/>
        <v>102</v>
      </c>
      <c r="H180" s="192">
        <v>816</v>
      </c>
      <c r="I180" s="192"/>
    </row>
    <row r="181" ht="17.25" hidden="1" customHeight="1" spans="1:9">
      <c r="A181" s="182">
        <v>171</v>
      </c>
      <c r="B181" s="188"/>
      <c r="C181" s="189" t="s">
        <v>248</v>
      </c>
      <c r="D181" s="193" t="s">
        <v>248</v>
      </c>
      <c r="E181" s="151" t="s">
        <v>249</v>
      </c>
      <c r="F181" s="191">
        <v>1</v>
      </c>
      <c r="G181" s="185">
        <f t="shared" si="2"/>
        <v>0</v>
      </c>
      <c r="H181" s="192">
        <v>0</v>
      </c>
      <c r="I181" s="192"/>
    </row>
    <row r="182" ht="17.25" hidden="1" customHeight="1" spans="1:9">
      <c r="A182" s="182">
        <v>172</v>
      </c>
      <c r="B182" s="188"/>
      <c r="C182" s="189" t="s">
        <v>250</v>
      </c>
      <c r="D182" s="193" t="s">
        <v>250</v>
      </c>
      <c r="E182" s="151" t="s">
        <v>251</v>
      </c>
      <c r="F182" s="191">
        <v>1</v>
      </c>
      <c r="G182" s="185">
        <f t="shared" si="2"/>
        <v>0</v>
      </c>
      <c r="H182" s="192">
        <v>0</v>
      </c>
      <c r="I182" s="192"/>
    </row>
    <row r="183" ht="17.25" hidden="1" customHeight="1" spans="1:9">
      <c r="A183" s="182">
        <v>173</v>
      </c>
      <c r="B183" s="188"/>
      <c r="C183" s="189" t="s">
        <v>252</v>
      </c>
      <c r="D183" s="193" t="s">
        <v>252</v>
      </c>
      <c r="E183" s="151" t="s">
        <v>253</v>
      </c>
      <c r="F183" s="191">
        <v>1</v>
      </c>
      <c r="G183" s="185">
        <f t="shared" si="2"/>
        <v>0</v>
      </c>
      <c r="H183" s="192">
        <v>0</v>
      </c>
      <c r="I183" s="192"/>
    </row>
    <row r="184" ht="17.25" hidden="1" customHeight="1" spans="1:9">
      <c r="A184" s="182">
        <v>174</v>
      </c>
      <c r="B184" s="188"/>
      <c r="C184" s="189" t="s">
        <v>254</v>
      </c>
      <c r="D184" s="193" t="s">
        <v>254</v>
      </c>
      <c r="E184" s="151" t="s">
        <v>229</v>
      </c>
      <c r="F184" s="191">
        <v>1</v>
      </c>
      <c r="G184" s="185">
        <f t="shared" si="2"/>
        <v>0</v>
      </c>
      <c r="H184" s="192">
        <v>0</v>
      </c>
      <c r="I184" s="192"/>
    </row>
    <row r="185" ht="17.25" hidden="1" customHeight="1" spans="1:9">
      <c r="A185" s="182">
        <v>175</v>
      </c>
      <c r="B185" s="188"/>
      <c r="C185" s="189" t="s">
        <v>255</v>
      </c>
      <c r="D185" s="193" t="s">
        <v>255</v>
      </c>
      <c r="E185" s="151" t="s">
        <v>256</v>
      </c>
      <c r="F185" s="191">
        <v>1</v>
      </c>
      <c r="G185" s="185">
        <f t="shared" si="2"/>
        <v>0</v>
      </c>
      <c r="H185" s="192">
        <v>0</v>
      </c>
      <c r="I185" s="192"/>
    </row>
    <row r="186" ht="17.25" hidden="1" customHeight="1" spans="1:9">
      <c r="A186" s="182">
        <v>176</v>
      </c>
      <c r="B186" s="188"/>
      <c r="C186" s="189" t="s">
        <v>257</v>
      </c>
      <c r="D186" s="193" t="s">
        <v>257</v>
      </c>
      <c r="E186" s="151" t="s">
        <v>256</v>
      </c>
      <c r="F186" s="191">
        <v>1</v>
      </c>
      <c r="G186" s="185">
        <f t="shared" si="2"/>
        <v>0</v>
      </c>
      <c r="H186" s="192">
        <v>0</v>
      </c>
      <c r="I186" s="192"/>
    </row>
    <row r="187" ht="17.25" customHeight="1" spans="1:9">
      <c r="A187" s="182">
        <v>177</v>
      </c>
      <c r="B187" s="188"/>
      <c r="C187" s="189" t="s">
        <v>258</v>
      </c>
      <c r="D187" s="193" t="s">
        <v>258</v>
      </c>
      <c r="E187" s="151" t="s">
        <v>259</v>
      </c>
      <c r="F187" s="191">
        <v>1</v>
      </c>
      <c r="G187" s="185">
        <f t="shared" si="2"/>
        <v>125</v>
      </c>
      <c r="H187" s="192">
        <v>1000</v>
      </c>
      <c r="I187" s="192"/>
    </row>
    <row r="188" ht="17.25" hidden="1" customHeight="1" spans="1:9">
      <c r="A188" s="182">
        <v>178</v>
      </c>
      <c r="B188" s="188"/>
      <c r="C188" s="189" t="s">
        <v>260</v>
      </c>
      <c r="D188" s="193" t="s">
        <v>260</v>
      </c>
      <c r="E188" s="151" t="s">
        <v>89</v>
      </c>
      <c r="F188" s="191">
        <v>1</v>
      </c>
      <c r="G188" s="185">
        <f t="shared" si="2"/>
        <v>0</v>
      </c>
      <c r="H188" s="192">
        <v>0</v>
      </c>
      <c r="I188" s="192"/>
    </row>
    <row r="189" ht="17.25" hidden="1" customHeight="1" spans="1:9">
      <c r="A189" s="182">
        <v>179</v>
      </c>
      <c r="B189" s="188"/>
      <c r="C189" s="189" t="s">
        <v>261</v>
      </c>
      <c r="D189" s="193" t="s">
        <v>261</v>
      </c>
      <c r="E189" s="151" t="s">
        <v>262</v>
      </c>
      <c r="F189" s="191">
        <v>1</v>
      </c>
      <c r="G189" s="185">
        <f t="shared" si="2"/>
        <v>0</v>
      </c>
      <c r="H189" s="192">
        <v>0</v>
      </c>
      <c r="I189" s="192"/>
    </row>
    <row r="190" ht="17.25" hidden="1" customHeight="1" spans="1:9">
      <c r="A190" s="182">
        <v>180</v>
      </c>
      <c r="B190" s="188"/>
      <c r="C190" s="189" t="s">
        <v>263</v>
      </c>
      <c r="D190" s="193" t="s">
        <v>263</v>
      </c>
      <c r="E190" s="151" t="s">
        <v>264</v>
      </c>
      <c r="F190" s="191">
        <v>1</v>
      </c>
      <c r="G190" s="185">
        <f t="shared" si="2"/>
        <v>0</v>
      </c>
      <c r="H190" s="192">
        <v>0</v>
      </c>
      <c r="I190" s="192"/>
    </row>
    <row r="191" ht="17.25" hidden="1" customHeight="1" spans="1:9">
      <c r="A191" s="182">
        <v>181</v>
      </c>
      <c r="B191" s="188"/>
      <c r="C191" s="189" t="s">
        <v>265</v>
      </c>
      <c r="D191" s="193" t="s">
        <v>265</v>
      </c>
      <c r="E191" s="151" t="s">
        <v>266</v>
      </c>
      <c r="F191" s="191">
        <v>1</v>
      </c>
      <c r="G191" s="185">
        <f t="shared" si="2"/>
        <v>0</v>
      </c>
      <c r="H191" s="192">
        <v>0</v>
      </c>
      <c r="I191" s="192"/>
    </row>
    <row r="192" ht="17.25" hidden="1" customHeight="1" spans="1:9">
      <c r="A192" s="182">
        <v>182</v>
      </c>
      <c r="B192" s="188"/>
      <c r="C192" s="189" t="s">
        <v>267</v>
      </c>
      <c r="D192" s="193" t="s">
        <v>267</v>
      </c>
      <c r="E192" s="151" t="s">
        <v>268</v>
      </c>
      <c r="F192" s="191">
        <v>1</v>
      </c>
      <c r="G192" s="185">
        <f t="shared" si="2"/>
        <v>0</v>
      </c>
      <c r="H192" s="192">
        <v>0</v>
      </c>
      <c r="I192" s="192"/>
    </row>
    <row r="193" ht="17.25" hidden="1" customHeight="1" spans="1:9">
      <c r="A193" s="182">
        <v>183</v>
      </c>
      <c r="B193" s="188"/>
      <c r="C193" s="189" t="s">
        <v>269</v>
      </c>
      <c r="D193" s="193" t="s">
        <v>269</v>
      </c>
      <c r="E193" s="151" t="s">
        <v>270</v>
      </c>
      <c r="F193" s="191">
        <v>1</v>
      </c>
      <c r="G193" s="185">
        <f t="shared" si="2"/>
        <v>0</v>
      </c>
      <c r="H193" s="192">
        <v>0</v>
      </c>
      <c r="I193" s="192"/>
    </row>
    <row r="194" ht="17.25" customHeight="1" spans="1:9">
      <c r="A194" s="182">
        <v>184</v>
      </c>
      <c r="B194" s="188"/>
      <c r="C194" s="189" t="s">
        <v>271</v>
      </c>
      <c r="D194" s="193" t="s">
        <v>271</v>
      </c>
      <c r="E194" s="151" t="s">
        <v>272</v>
      </c>
      <c r="F194" s="191">
        <v>1</v>
      </c>
      <c r="G194" s="185">
        <f t="shared" si="2"/>
        <v>45</v>
      </c>
      <c r="H194" s="192">
        <v>360</v>
      </c>
      <c r="I194" s="200"/>
    </row>
    <row r="195" ht="17.25" customHeight="1" spans="1:9">
      <c r="A195" s="182">
        <v>185</v>
      </c>
      <c r="B195" s="188"/>
      <c r="C195" s="189" t="s">
        <v>273</v>
      </c>
      <c r="D195" s="193" t="s">
        <v>273</v>
      </c>
      <c r="E195" s="151" t="s">
        <v>274</v>
      </c>
      <c r="F195" s="191">
        <v>1</v>
      </c>
      <c r="G195" s="185">
        <f t="shared" si="2"/>
        <v>19</v>
      </c>
      <c r="H195" s="192">
        <v>152</v>
      </c>
      <c r="I195" s="192"/>
    </row>
    <row r="196" ht="17.25" hidden="1" customHeight="1" spans="1:9">
      <c r="A196" s="182">
        <v>186</v>
      </c>
      <c r="B196" s="188"/>
      <c r="C196" s="189" t="s">
        <v>275</v>
      </c>
      <c r="D196" s="193" t="s">
        <v>275</v>
      </c>
      <c r="E196" s="151" t="s">
        <v>274</v>
      </c>
      <c r="F196" s="191">
        <v>1</v>
      </c>
      <c r="G196" s="185">
        <f t="shared" si="2"/>
        <v>0</v>
      </c>
      <c r="H196" s="192">
        <v>0</v>
      </c>
      <c r="I196" s="192"/>
    </row>
    <row r="197" ht="17.25" customHeight="1" spans="1:9">
      <c r="A197" s="182">
        <v>187</v>
      </c>
      <c r="B197" s="188"/>
      <c r="C197" s="189" t="s">
        <v>276</v>
      </c>
      <c r="D197" s="193" t="s">
        <v>273</v>
      </c>
      <c r="E197" s="151" t="s">
        <v>274</v>
      </c>
      <c r="F197" s="191">
        <v>1</v>
      </c>
      <c r="G197" s="185">
        <f t="shared" si="2"/>
        <v>18.75</v>
      </c>
      <c r="H197" s="192">
        <v>150</v>
      </c>
      <c r="I197" s="200"/>
    </row>
    <row r="198" spans="1:9">
      <c r="A198" s="182">
        <v>188</v>
      </c>
      <c r="B198" s="188"/>
      <c r="C198" s="189" t="s">
        <v>277</v>
      </c>
      <c r="D198" s="193" t="s">
        <v>277</v>
      </c>
      <c r="E198" s="151" t="s">
        <v>274</v>
      </c>
      <c r="F198" s="191">
        <v>1</v>
      </c>
      <c r="G198" s="185">
        <f t="shared" si="2"/>
        <v>50</v>
      </c>
      <c r="H198" s="192">
        <v>400</v>
      </c>
      <c r="I198" s="200"/>
    </row>
    <row r="199" ht="17.25" hidden="1" customHeight="1" spans="1:9">
      <c r="A199" s="182"/>
      <c r="B199" s="188"/>
      <c r="C199" s="189"/>
      <c r="D199" s="193" t="s">
        <v>276</v>
      </c>
      <c r="E199" s="151" t="s">
        <v>274</v>
      </c>
      <c r="F199" s="191"/>
      <c r="G199" s="185">
        <f t="shared" si="2"/>
        <v>0</v>
      </c>
      <c r="H199" s="192"/>
      <c r="I199" s="192"/>
    </row>
    <row r="200" ht="17.25" hidden="1" customHeight="1" spans="1:9">
      <c r="A200" s="182">
        <v>189</v>
      </c>
      <c r="B200" s="188"/>
      <c r="C200" s="189" t="s">
        <v>278</v>
      </c>
      <c r="D200" s="193" t="s">
        <v>278</v>
      </c>
      <c r="E200" s="151" t="s">
        <v>279</v>
      </c>
      <c r="F200" s="191">
        <v>1</v>
      </c>
      <c r="G200" s="185">
        <f t="shared" si="2"/>
        <v>0</v>
      </c>
      <c r="H200" s="192">
        <v>0</v>
      </c>
      <c r="I200" s="192"/>
    </row>
    <row r="201" ht="17.25" hidden="1" customHeight="1" spans="1:9">
      <c r="A201" s="182">
        <v>190</v>
      </c>
      <c r="B201" s="188"/>
      <c r="C201" s="189" t="s">
        <v>280</v>
      </c>
      <c r="D201" s="193" t="s">
        <v>280</v>
      </c>
      <c r="E201" s="151" t="s">
        <v>19</v>
      </c>
      <c r="F201" s="191">
        <v>1</v>
      </c>
      <c r="G201" s="185">
        <f t="shared" ref="G201:G221" si="3">H201/8</f>
        <v>0</v>
      </c>
      <c r="H201" s="192">
        <v>0</v>
      </c>
      <c r="I201" s="192"/>
    </row>
    <row r="202" ht="17.25" hidden="1" customHeight="1" spans="1:9">
      <c r="A202" s="182">
        <v>191</v>
      </c>
      <c r="B202" s="188"/>
      <c r="C202" s="189" t="s">
        <v>281</v>
      </c>
      <c r="D202" s="193" t="s">
        <v>281</v>
      </c>
      <c r="E202" s="151" t="s">
        <v>19</v>
      </c>
      <c r="F202" s="191">
        <v>1</v>
      </c>
      <c r="G202" s="185">
        <f t="shared" si="3"/>
        <v>0</v>
      </c>
      <c r="H202" s="192">
        <v>0</v>
      </c>
      <c r="I202" s="192"/>
    </row>
    <row r="203" ht="17.25" hidden="1" customHeight="1" spans="1:9">
      <c r="A203" s="182">
        <v>192</v>
      </c>
      <c r="B203" s="188"/>
      <c r="C203" s="189" t="s">
        <v>282</v>
      </c>
      <c r="D203" s="193" t="s">
        <v>282</v>
      </c>
      <c r="E203" s="151" t="s">
        <v>19</v>
      </c>
      <c r="F203" s="191">
        <v>1</v>
      </c>
      <c r="G203" s="185">
        <f t="shared" si="3"/>
        <v>0</v>
      </c>
      <c r="H203" s="192">
        <v>0</v>
      </c>
      <c r="I203" s="192"/>
    </row>
    <row r="204" ht="17.25" hidden="1" customHeight="1" spans="1:9">
      <c r="A204" s="182">
        <v>193</v>
      </c>
      <c r="B204" s="188"/>
      <c r="C204" s="189" t="s">
        <v>283</v>
      </c>
      <c r="D204" s="193" t="s">
        <v>283</v>
      </c>
      <c r="E204" s="151" t="s">
        <v>23</v>
      </c>
      <c r="F204" s="191">
        <v>1</v>
      </c>
      <c r="G204" s="185">
        <f t="shared" si="3"/>
        <v>0</v>
      </c>
      <c r="H204" s="192">
        <v>0</v>
      </c>
      <c r="I204" s="192"/>
    </row>
    <row r="205" ht="17.25" hidden="1" customHeight="1" spans="1:9">
      <c r="A205" s="182">
        <v>194</v>
      </c>
      <c r="B205" s="188"/>
      <c r="C205" s="189" t="s">
        <v>284</v>
      </c>
      <c r="D205" s="193" t="s">
        <v>284</v>
      </c>
      <c r="E205" s="151" t="s">
        <v>285</v>
      </c>
      <c r="F205" s="191">
        <v>1</v>
      </c>
      <c r="G205" s="185">
        <f t="shared" si="3"/>
        <v>0</v>
      </c>
      <c r="H205" s="192">
        <v>0</v>
      </c>
      <c r="I205" s="192"/>
    </row>
    <row r="206" ht="17.25" customHeight="1" spans="1:9">
      <c r="A206" s="182">
        <v>195</v>
      </c>
      <c r="B206" s="188"/>
      <c r="C206" s="189" t="s">
        <v>286</v>
      </c>
      <c r="D206" s="193" t="s">
        <v>286</v>
      </c>
      <c r="E206" s="151" t="s">
        <v>287</v>
      </c>
      <c r="F206" s="191">
        <v>1</v>
      </c>
      <c r="G206" s="185">
        <f t="shared" si="3"/>
        <v>200</v>
      </c>
      <c r="H206" s="192">
        <v>1600</v>
      </c>
      <c r="I206" s="200"/>
    </row>
    <row r="207" ht="17.25" hidden="1" customHeight="1" spans="1:9">
      <c r="A207" s="182">
        <v>196</v>
      </c>
      <c r="B207" s="188"/>
      <c r="C207" s="189" t="s">
        <v>288</v>
      </c>
      <c r="D207" s="193" t="s">
        <v>288</v>
      </c>
      <c r="E207" s="151" t="s">
        <v>110</v>
      </c>
      <c r="F207" s="191">
        <v>1</v>
      </c>
      <c r="G207" s="185">
        <f t="shared" si="3"/>
        <v>0</v>
      </c>
      <c r="H207" s="192">
        <v>0</v>
      </c>
      <c r="I207" s="192"/>
    </row>
    <row r="208" ht="17.25" hidden="1" customHeight="1" spans="1:9">
      <c r="A208" s="182">
        <v>197</v>
      </c>
      <c r="B208" s="188"/>
      <c r="C208" s="189" t="s">
        <v>289</v>
      </c>
      <c r="D208" s="193" t="s">
        <v>289</v>
      </c>
      <c r="E208" s="151" t="s">
        <v>249</v>
      </c>
      <c r="F208" s="191">
        <v>1</v>
      </c>
      <c r="G208" s="185">
        <f t="shared" si="3"/>
        <v>0</v>
      </c>
      <c r="H208" s="192">
        <v>0</v>
      </c>
      <c r="I208" s="192"/>
    </row>
    <row r="209" ht="17.25" hidden="1" customHeight="1" spans="1:9">
      <c r="A209" s="182">
        <v>198</v>
      </c>
      <c r="B209" s="188"/>
      <c r="C209" s="189" t="s">
        <v>290</v>
      </c>
      <c r="D209" s="193" t="s">
        <v>290</v>
      </c>
      <c r="E209" s="151" t="s">
        <v>249</v>
      </c>
      <c r="F209" s="191">
        <v>1</v>
      </c>
      <c r="G209" s="185">
        <f t="shared" si="3"/>
        <v>0</v>
      </c>
      <c r="H209" s="192">
        <v>0</v>
      </c>
      <c r="I209" s="192"/>
    </row>
    <row r="210" ht="17.25" hidden="1" customHeight="1" spans="1:9">
      <c r="A210" s="182">
        <v>199</v>
      </c>
      <c r="B210" s="188"/>
      <c r="C210" s="189" t="s">
        <v>291</v>
      </c>
      <c r="D210" s="193" t="s">
        <v>291</v>
      </c>
      <c r="E210" s="151" t="s">
        <v>292</v>
      </c>
      <c r="F210" s="191">
        <v>1</v>
      </c>
      <c r="G210" s="185">
        <f t="shared" si="3"/>
        <v>0</v>
      </c>
      <c r="H210" s="192">
        <v>0</v>
      </c>
      <c r="I210" s="192"/>
    </row>
    <row r="211" ht="17.25" hidden="1" customHeight="1" spans="1:9">
      <c r="A211" s="182">
        <v>200</v>
      </c>
      <c r="B211" s="188"/>
      <c r="C211" s="189" t="s">
        <v>293</v>
      </c>
      <c r="D211" s="193" t="s">
        <v>293</v>
      </c>
      <c r="E211" s="151" t="s">
        <v>294</v>
      </c>
      <c r="F211" s="191">
        <v>1</v>
      </c>
      <c r="G211" s="185">
        <f t="shared" si="3"/>
        <v>0</v>
      </c>
      <c r="H211" s="192">
        <v>0</v>
      </c>
      <c r="I211" s="192"/>
    </row>
    <row r="212" ht="17.25" customHeight="1" spans="1:9">
      <c r="A212" s="182">
        <v>201</v>
      </c>
      <c r="B212" s="188"/>
      <c r="C212" s="189" t="s">
        <v>295</v>
      </c>
      <c r="D212" s="193" t="s">
        <v>295</v>
      </c>
      <c r="E212" s="151" t="s">
        <v>47</v>
      </c>
      <c r="F212" s="191">
        <v>1</v>
      </c>
      <c r="G212" s="185">
        <f t="shared" si="3"/>
        <v>110</v>
      </c>
      <c r="H212" s="192">
        <v>880</v>
      </c>
      <c r="I212" s="192"/>
    </row>
    <row r="213" ht="17.25" hidden="1" customHeight="1" spans="1:9">
      <c r="A213" s="182">
        <v>202</v>
      </c>
      <c r="B213" s="188"/>
      <c r="C213" s="189" t="s">
        <v>296</v>
      </c>
      <c r="D213" s="193" t="s">
        <v>296</v>
      </c>
      <c r="E213" s="151" t="s">
        <v>19</v>
      </c>
      <c r="F213" s="191">
        <v>1</v>
      </c>
      <c r="G213" s="185">
        <f t="shared" si="3"/>
        <v>0</v>
      </c>
      <c r="H213" s="192">
        <v>0</v>
      </c>
      <c r="I213" s="192"/>
    </row>
    <row r="214" ht="17.25" hidden="1" customHeight="1" spans="1:9">
      <c r="A214" s="182">
        <v>203</v>
      </c>
      <c r="B214" s="188"/>
      <c r="C214" s="189" t="s">
        <v>297</v>
      </c>
      <c r="D214" s="193" t="s">
        <v>297</v>
      </c>
      <c r="E214" s="151" t="s">
        <v>298</v>
      </c>
      <c r="F214" s="191">
        <v>1</v>
      </c>
      <c r="G214" s="185">
        <f t="shared" si="3"/>
        <v>0</v>
      </c>
      <c r="H214" s="192">
        <v>0</v>
      </c>
      <c r="I214" s="192"/>
    </row>
    <row r="215" ht="17.25" hidden="1" customHeight="1" spans="1:9">
      <c r="A215" s="182">
        <v>204</v>
      </c>
      <c r="B215" s="188"/>
      <c r="C215" s="189" t="s">
        <v>299</v>
      </c>
      <c r="D215" s="193" t="s">
        <v>299</v>
      </c>
      <c r="E215" s="151" t="s">
        <v>300</v>
      </c>
      <c r="F215" s="191">
        <v>1</v>
      </c>
      <c r="G215" s="185">
        <f t="shared" si="3"/>
        <v>0</v>
      </c>
      <c r="H215" s="192">
        <v>0</v>
      </c>
      <c r="I215" s="192"/>
    </row>
    <row r="216" ht="17.25" hidden="1" customHeight="1" spans="1:9">
      <c r="A216" s="182">
        <v>205</v>
      </c>
      <c r="B216" s="188"/>
      <c r="C216" s="189" t="s">
        <v>301</v>
      </c>
      <c r="D216" s="193" t="s">
        <v>301</v>
      </c>
      <c r="E216" s="151" t="s">
        <v>302</v>
      </c>
      <c r="F216" s="191">
        <v>1</v>
      </c>
      <c r="G216" s="185">
        <f t="shared" si="3"/>
        <v>0</v>
      </c>
      <c r="H216" s="192">
        <v>0</v>
      </c>
      <c r="I216" s="192"/>
    </row>
    <row r="217" ht="17.25" hidden="1" customHeight="1" spans="1:9">
      <c r="A217" s="182">
        <v>206</v>
      </c>
      <c r="B217" s="188"/>
      <c r="C217" s="189" t="s">
        <v>303</v>
      </c>
      <c r="D217" s="193" t="s">
        <v>303</v>
      </c>
      <c r="E217" s="151" t="s">
        <v>304</v>
      </c>
      <c r="F217" s="191">
        <v>1</v>
      </c>
      <c r="G217" s="185">
        <f t="shared" si="3"/>
        <v>0</v>
      </c>
      <c r="H217" s="192">
        <v>0</v>
      </c>
      <c r="I217" s="192"/>
    </row>
    <row r="218" ht="17.25" hidden="1" customHeight="1" spans="1:9">
      <c r="A218" s="182">
        <v>207</v>
      </c>
      <c r="B218" s="188"/>
      <c r="C218" s="189" t="s">
        <v>305</v>
      </c>
      <c r="D218" s="193" t="s">
        <v>305</v>
      </c>
      <c r="E218" s="151" t="s">
        <v>302</v>
      </c>
      <c r="F218" s="191">
        <v>1</v>
      </c>
      <c r="G218" s="185">
        <f t="shared" si="3"/>
        <v>0</v>
      </c>
      <c r="H218" s="192">
        <v>0</v>
      </c>
      <c r="I218" s="192"/>
    </row>
    <row r="219" ht="17.25" hidden="1" customHeight="1" spans="1:9">
      <c r="A219" s="182">
        <v>208</v>
      </c>
      <c r="B219" s="188"/>
      <c r="C219" s="189" t="s">
        <v>306</v>
      </c>
      <c r="D219" s="193" t="s">
        <v>306</v>
      </c>
      <c r="E219" s="151" t="s">
        <v>304</v>
      </c>
      <c r="F219" s="191">
        <v>1</v>
      </c>
      <c r="G219" s="185">
        <f t="shared" si="3"/>
        <v>0</v>
      </c>
      <c r="H219" s="192">
        <v>0</v>
      </c>
      <c r="I219" s="192"/>
    </row>
    <row r="220" ht="17.25" customHeight="1" spans="1:9">
      <c r="A220" s="182">
        <v>209</v>
      </c>
      <c r="B220" s="188"/>
      <c r="C220" s="189" t="s">
        <v>307</v>
      </c>
      <c r="D220" s="193" t="s">
        <v>307</v>
      </c>
      <c r="E220" s="151" t="s">
        <v>114</v>
      </c>
      <c r="F220" s="191">
        <v>1</v>
      </c>
      <c r="G220" s="185">
        <f t="shared" si="3"/>
        <v>270</v>
      </c>
      <c r="H220" s="192">
        <v>2160</v>
      </c>
      <c r="I220" s="192"/>
    </row>
    <row r="221" ht="17.25" customHeight="1" spans="1:9">
      <c r="A221" s="182">
        <v>210</v>
      </c>
      <c r="B221" s="188"/>
      <c r="C221" s="189"/>
      <c r="D221" s="193" t="s">
        <v>308</v>
      </c>
      <c r="E221" s="151" t="s">
        <v>309</v>
      </c>
      <c r="F221" s="191">
        <v>1</v>
      </c>
      <c r="G221" s="185">
        <f t="shared" si="3"/>
        <v>225</v>
      </c>
      <c r="H221" s="192">
        <v>1800</v>
      </c>
      <c r="I221" s="192"/>
    </row>
    <row r="222" ht="17.25" customHeight="1" spans="1:9">
      <c r="A222" s="53"/>
      <c r="B222" s="188"/>
      <c r="C222" s="189" t="s">
        <v>308</v>
      </c>
      <c r="D222" s="193" t="s">
        <v>308</v>
      </c>
      <c r="E222" s="151" t="s">
        <v>310</v>
      </c>
      <c r="F222" s="191">
        <v>1</v>
      </c>
      <c r="G222" s="185">
        <f t="shared" ref="G222:G265" si="4">H222/8</f>
        <v>270</v>
      </c>
      <c r="H222" s="192">
        <v>2160</v>
      </c>
      <c r="I222" s="192"/>
    </row>
    <row r="223" ht="17.25" customHeight="1" spans="1:9">
      <c r="A223" s="182">
        <v>211</v>
      </c>
      <c r="B223" s="188"/>
      <c r="C223" s="189" t="s">
        <v>311</v>
      </c>
      <c r="D223" s="193" t="s">
        <v>311</v>
      </c>
      <c r="E223" s="151" t="s">
        <v>312</v>
      </c>
      <c r="F223" s="191">
        <v>1</v>
      </c>
      <c r="G223" s="185">
        <f t="shared" si="4"/>
        <v>270</v>
      </c>
      <c r="H223" s="192">
        <v>2160</v>
      </c>
      <c r="I223" s="192"/>
    </row>
    <row r="224" ht="17.25" hidden="1" customHeight="1" spans="1:9">
      <c r="A224" s="182">
        <v>212</v>
      </c>
      <c r="B224" s="188"/>
      <c r="C224" s="189" t="s">
        <v>313</v>
      </c>
      <c r="D224" s="193" t="s">
        <v>313</v>
      </c>
      <c r="E224" s="151" t="s">
        <v>314</v>
      </c>
      <c r="F224" s="191">
        <v>1</v>
      </c>
      <c r="G224" s="185">
        <f t="shared" si="4"/>
        <v>0</v>
      </c>
      <c r="H224" s="192">
        <v>0</v>
      </c>
      <c r="I224" s="192"/>
    </row>
    <row r="225" ht="17.25" customHeight="1" spans="1:9">
      <c r="A225" s="182">
        <v>213</v>
      </c>
      <c r="B225" s="188"/>
      <c r="C225" s="189" t="s">
        <v>315</v>
      </c>
      <c r="D225" s="193" t="s">
        <v>315</v>
      </c>
      <c r="E225" s="151" t="s">
        <v>314</v>
      </c>
      <c r="F225" s="191">
        <v>1</v>
      </c>
      <c r="G225" s="185">
        <f t="shared" si="4"/>
        <v>275</v>
      </c>
      <c r="H225" s="192">
        <v>2200</v>
      </c>
      <c r="I225" s="192"/>
    </row>
    <row r="226" ht="17.25" customHeight="1" spans="1:9">
      <c r="A226" s="182">
        <v>214</v>
      </c>
      <c r="B226" s="188"/>
      <c r="C226" s="189" t="s">
        <v>316</v>
      </c>
      <c r="D226" s="193" t="s">
        <v>316</v>
      </c>
      <c r="E226" s="151" t="s">
        <v>314</v>
      </c>
      <c r="F226" s="191">
        <v>1</v>
      </c>
      <c r="G226" s="185">
        <f t="shared" si="4"/>
        <v>313</v>
      </c>
      <c r="H226" s="192">
        <v>2504</v>
      </c>
      <c r="I226" s="192"/>
    </row>
    <row r="227" ht="17.25" customHeight="1" spans="1:9">
      <c r="A227" s="182">
        <v>215</v>
      </c>
      <c r="B227" s="188"/>
      <c r="C227" s="189" t="s">
        <v>317</v>
      </c>
      <c r="D227" s="193" t="s">
        <v>317</v>
      </c>
      <c r="E227" s="151" t="s">
        <v>314</v>
      </c>
      <c r="F227" s="191">
        <v>1</v>
      </c>
      <c r="G227" s="185">
        <f t="shared" si="4"/>
        <v>325</v>
      </c>
      <c r="H227" s="192">
        <v>2600</v>
      </c>
      <c r="I227" s="192"/>
    </row>
    <row r="228" ht="17.25" customHeight="1" spans="1:9">
      <c r="A228" s="182">
        <v>216</v>
      </c>
      <c r="B228" s="188"/>
      <c r="C228" s="189" t="s">
        <v>318</v>
      </c>
      <c r="D228" s="193" t="s">
        <v>318</v>
      </c>
      <c r="E228" s="151" t="s">
        <v>19</v>
      </c>
      <c r="F228" s="191">
        <v>1</v>
      </c>
      <c r="G228" s="185">
        <f t="shared" si="4"/>
        <v>108</v>
      </c>
      <c r="H228" s="192">
        <v>864</v>
      </c>
      <c r="I228" s="192"/>
    </row>
    <row r="229" ht="17.25" customHeight="1" spans="1:9">
      <c r="A229" s="182">
        <v>217</v>
      </c>
      <c r="B229" s="188"/>
      <c r="C229" s="189" t="s">
        <v>319</v>
      </c>
      <c r="D229" s="193" t="s">
        <v>319</v>
      </c>
      <c r="E229" s="151" t="s">
        <v>19</v>
      </c>
      <c r="F229" s="191">
        <v>1</v>
      </c>
      <c r="G229" s="185">
        <f t="shared" si="4"/>
        <v>88</v>
      </c>
      <c r="H229" s="192">
        <v>704</v>
      </c>
      <c r="I229" s="192"/>
    </row>
    <row r="230" ht="17.25" hidden="1" customHeight="1" spans="1:9">
      <c r="A230" s="182">
        <v>218</v>
      </c>
      <c r="B230" s="188"/>
      <c r="C230" s="189" t="s">
        <v>320</v>
      </c>
      <c r="D230" s="193" t="s">
        <v>320</v>
      </c>
      <c r="E230" s="151" t="s">
        <v>33</v>
      </c>
      <c r="F230" s="191">
        <v>1</v>
      </c>
      <c r="G230" s="185">
        <f t="shared" si="4"/>
        <v>0</v>
      </c>
      <c r="H230" s="192">
        <v>0</v>
      </c>
      <c r="I230" s="192"/>
    </row>
    <row r="231" ht="17.25" hidden="1" customHeight="1" spans="1:9">
      <c r="A231" s="182">
        <v>219</v>
      </c>
      <c r="B231" s="188"/>
      <c r="C231" s="189" t="s">
        <v>321</v>
      </c>
      <c r="D231" s="193" t="s">
        <v>321</v>
      </c>
      <c r="E231" s="151" t="s">
        <v>298</v>
      </c>
      <c r="F231" s="191">
        <v>1</v>
      </c>
      <c r="G231" s="185">
        <f t="shared" si="4"/>
        <v>0</v>
      </c>
      <c r="H231" s="192">
        <v>0</v>
      </c>
      <c r="I231" s="192"/>
    </row>
    <row r="232" ht="17.25" hidden="1" customHeight="1" spans="1:9">
      <c r="A232" s="182">
        <v>220</v>
      </c>
      <c r="B232" s="188"/>
      <c r="C232" s="189" t="s">
        <v>322</v>
      </c>
      <c r="D232" s="193" t="s">
        <v>322</v>
      </c>
      <c r="E232" s="151" t="s">
        <v>298</v>
      </c>
      <c r="F232" s="191">
        <v>1</v>
      </c>
      <c r="G232" s="185">
        <f t="shared" si="4"/>
        <v>0</v>
      </c>
      <c r="H232" s="192">
        <v>0</v>
      </c>
      <c r="I232" s="192"/>
    </row>
    <row r="233" ht="17.25" hidden="1" customHeight="1" spans="1:9">
      <c r="A233" s="182">
        <v>221</v>
      </c>
      <c r="B233" s="188"/>
      <c r="C233" s="189" t="s">
        <v>323</v>
      </c>
      <c r="D233" s="193" t="s">
        <v>323</v>
      </c>
      <c r="E233" s="151" t="s">
        <v>324</v>
      </c>
      <c r="F233" s="191">
        <v>1</v>
      </c>
      <c r="G233" s="185">
        <f t="shared" si="4"/>
        <v>0</v>
      </c>
      <c r="H233" s="192">
        <v>0</v>
      </c>
      <c r="I233" s="192"/>
    </row>
    <row r="234" ht="17.25" customHeight="1" spans="1:9">
      <c r="A234" s="182">
        <v>222</v>
      </c>
      <c r="B234" s="188"/>
      <c r="C234" s="189" t="s">
        <v>325</v>
      </c>
      <c r="D234" s="193" t="s">
        <v>325</v>
      </c>
      <c r="E234" s="151" t="s">
        <v>326</v>
      </c>
      <c r="F234" s="191">
        <v>1</v>
      </c>
      <c r="G234" s="185">
        <f t="shared" si="4"/>
        <v>63</v>
      </c>
      <c r="H234" s="192">
        <v>504</v>
      </c>
      <c r="I234" s="192"/>
    </row>
    <row r="235" ht="17.25" customHeight="1" spans="1:9">
      <c r="A235" s="182">
        <v>223</v>
      </c>
      <c r="B235" s="188"/>
      <c r="C235" s="189" t="s">
        <v>327</v>
      </c>
      <c r="D235" s="193" t="s">
        <v>327</v>
      </c>
      <c r="E235" s="151" t="s">
        <v>326</v>
      </c>
      <c r="F235" s="191">
        <v>1</v>
      </c>
      <c r="G235" s="185">
        <f t="shared" si="4"/>
        <v>63</v>
      </c>
      <c r="H235" s="192">
        <v>504</v>
      </c>
      <c r="I235" s="192"/>
    </row>
    <row r="236" ht="17.25" customHeight="1" spans="1:9">
      <c r="A236" s="182">
        <v>224</v>
      </c>
      <c r="B236" s="188"/>
      <c r="C236" s="189" t="s">
        <v>328</v>
      </c>
      <c r="D236" s="193" t="s">
        <v>328</v>
      </c>
      <c r="E236" s="151" t="s">
        <v>326</v>
      </c>
      <c r="F236" s="191">
        <v>1</v>
      </c>
      <c r="G236" s="185">
        <f t="shared" si="4"/>
        <v>63</v>
      </c>
      <c r="H236" s="192">
        <v>504</v>
      </c>
      <c r="I236" s="192"/>
    </row>
    <row r="237" ht="17.25" hidden="1" customHeight="1" spans="1:9">
      <c r="A237" s="182">
        <v>225</v>
      </c>
      <c r="B237" s="188"/>
      <c r="C237" s="189" t="s">
        <v>329</v>
      </c>
      <c r="D237" s="193" t="s">
        <v>329</v>
      </c>
      <c r="E237" s="151" t="s">
        <v>326</v>
      </c>
      <c r="F237" s="191">
        <v>1</v>
      </c>
      <c r="G237" s="185">
        <f t="shared" si="4"/>
        <v>0</v>
      </c>
      <c r="H237" s="192">
        <v>0</v>
      </c>
      <c r="I237" s="192"/>
    </row>
    <row r="238" ht="17.25" customHeight="1" spans="1:9">
      <c r="A238" s="182">
        <v>226</v>
      </c>
      <c r="B238" s="188"/>
      <c r="C238" s="189" t="s">
        <v>330</v>
      </c>
      <c r="D238" s="193" t="s">
        <v>330</v>
      </c>
      <c r="E238" s="151" t="s">
        <v>160</v>
      </c>
      <c r="F238" s="191">
        <v>1</v>
      </c>
      <c r="G238" s="185">
        <f t="shared" si="4"/>
        <v>90</v>
      </c>
      <c r="H238" s="192">
        <v>720</v>
      </c>
      <c r="I238" s="192"/>
    </row>
    <row r="239" ht="17.25" customHeight="1" spans="1:9">
      <c r="A239" s="182">
        <v>227</v>
      </c>
      <c r="B239" s="188"/>
      <c r="C239" s="189" t="s">
        <v>331</v>
      </c>
      <c r="D239" s="193" t="s">
        <v>331</v>
      </c>
      <c r="E239" s="151" t="s">
        <v>27</v>
      </c>
      <c r="F239" s="191">
        <v>1</v>
      </c>
      <c r="G239" s="185">
        <f t="shared" si="4"/>
        <v>250</v>
      </c>
      <c r="H239" s="192">
        <v>2000</v>
      </c>
      <c r="I239" s="192"/>
    </row>
    <row r="240" spans="1:9">
      <c r="A240" s="182">
        <v>228</v>
      </c>
      <c r="B240" s="188"/>
      <c r="C240" s="189" t="s">
        <v>332</v>
      </c>
      <c r="D240" s="193" t="s">
        <v>332</v>
      </c>
      <c r="E240" s="151"/>
      <c r="F240" s="191">
        <v>1</v>
      </c>
      <c r="G240" s="185">
        <f t="shared" si="4"/>
        <v>0</v>
      </c>
      <c r="H240" s="192">
        <v>0</v>
      </c>
      <c r="I240" s="192"/>
    </row>
    <row r="241" spans="1:9">
      <c r="A241" s="182">
        <v>229</v>
      </c>
      <c r="B241" s="188"/>
      <c r="C241" s="189" t="s">
        <v>333</v>
      </c>
      <c r="D241" s="193" t="s">
        <v>333</v>
      </c>
      <c r="E241" s="151" t="s">
        <v>51</v>
      </c>
      <c r="F241" s="191">
        <v>1</v>
      </c>
      <c r="G241" s="185">
        <f t="shared" si="4"/>
        <v>0</v>
      </c>
      <c r="H241" s="192">
        <v>0</v>
      </c>
      <c r="I241" s="192"/>
    </row>
    <row r="242" ht="17.25" customHeight="1" spans="1:9">
      <c r="A242" s="182"/>
      <c r="B242" s="188"/>
      <c r="C242" s="189" t="s">
        <v>334</v>
      </c>
      <c r="D242" s="193" t="s">
        <v>335</v>
      </c>
      <c r="E242" s="151" t="s">
        <v>336</v>
      </c>
      <c r="F242" s="191">
        <v>1</v>
      </c>
      <c r="G242" s="185">
        <f t="shared" si="4"/>
        <v>65</v>
      </c>
      <c r="H242" s="192">
        <v>520</v>
      </c>
      <c r="I242" s="192"/>
    </row>
    <row r="243" ht="17.25" customHeight="1" spans="1:9">
      <c r="A243" s="182">
        <v>231</v>
      </c>
      <c r="B243" s="188"/>
      <c r="C243" s="189" t="s">
        <v>337</v>
      </c>
      <c r="D243" s="193" t="s">
        <v>337</v>
      </c>
      <c r="E243" s="151" t="s">
        <v>23</v>
      </c>
      <c r="F243" s="191">
        <v>1</v>
      </c>
      <c r="G243" s="185">
        <f t="shared" si="4"/>
        <v>100</v>
      </c>
      <c r="H243" s="192">
        <v>800</v>
      </c>
      <c r="I243" s="192"/>
    </row>
    <row r="244" ht="17.25" hidden="1" customHeight="1" spans="1:9">
      <c r="A244" s="182">
        <v>232</v>
      </c>
      <c r="B244" s="188"/>
      <c r="C244" s="189" t="s">
        <v>338</v>
      </c>
      <c r="D244" s="193" t="s">
        <v>338</v>
      </c>
      <c r="E244" s="151" t="s">
        <v>23</v>
      </c>
      <c r="F244" s="191">
        <v>1</v>
      </c>
      <c r="G244" s="185">
        <f t="shared" si="4"/>
        <v>0</v>
      </c>
      <c r="H244" s="192">
        <v>0</v>
      </c>
      <c r="I244" s="192"/>
    </row>
    <row r="245" ht="17.25" customHeight="1" spans="1:9">
      <c r="A245" s="182">
        <v>233</v>
      </c>
      <c r="B245" s="188"/>
      <c r="C245" s="189">
        <v>882533600</v>
      </c>
      <c r="D245" s="193" t="s">
        <v>339</v>
      </c>
      <c r="E245" s="151" t="s">
        <v>340</v>
      </c>
      <c r="F245" s="191">
        <v>1</v>
      </c>
      <c r="G245" s="185">
        <f t="shared" si="4"/>
        <v>75</v>
      </c>
      <c r="H245" s="192">
        <v>600</v>
      </c>
      <c r="I245" s="192"/>
    </row>
    <row r="246" ht="17.25" customHeight="1" spans="1:9">
      <c r="A246" s="182">
        <v>234</v>
      </c>
      <c r="B246" s="188"/>
      <c r="C246" s="189">
        <v>1626340000</v>
      </c>
      <c r="D246" s="193" t="s">
        <v>341</v>
      </c>
      <c r="E246" s="151" t="s">
        <v>342</v>
      </c>
      <c r="F246" s="191">
        <v>1</v>
      </c>
      <c r="G246" s="185">
        <f t="shared" si="4"/>
        <v>62.5</v>
      </c>
      <c r="H246" s="192">
        <v>500</v>
      </c>
      <c r="I246" s="192"/>
    </row>
    <row r="247" ht="17.25" customHeight="1" spans="1:9">
      <c r="A247" s="182">
        <v>235</v>
      </c>
      <c r="B247" s="188"/>
      <c r="C247" s="189" t="s">
        <v>343</v>
      </c>
      <c r="D247" s="193" t="s">
        <v>344</v>
      </c>
      <c r="E247" s="151" t="s">
        <v>127</v>
      </c>
      <c r="F247" s="191">
        <v>1</v>
      </c>
      <c r="G247" s="185">
        <f t="shared" si="4"/>
        <v>55</v>
      </c>
      <c r="H247" s="192">
        <v>440</v>
      </c>
      <c r="I247" s="192"/>
    </row>
    <row r="248" ht="17.25" customHeight="1" spans="1:9">
      <c r="A248" s="182">
        <v>236</v>
      </c>
      <c r="B248" s="188"/>
      <c r="C248" s="189" t="s">
        <v>345</v>
      </c>
      <c r="D248" s="193" t="s">
        <v>346</v>
      </c>
      <c r="E248" s="151" t="s">
        <v>347</v>
      </c>
      <c r="F248" s="191">
        <v>1</v>
      </c>
      <c r="G248" s="185">
        <f t="shared" si="4"/>
        <v>50</v>
      </c>
      <c r="H248" s="192">
        <v>400</v>
      </c>
      <c r="I248" s="192"/>
    </row>
    <row r="249" ht="17.25" customHeight="1" spans="1:9">
      <c r="A249" s="182">
        <v>237</v>
      </c>
      <c r="B249" s="188"/>
      <c r="C249" s="189" t="s">
        <v>348</v>
      </c>
      <c r="D249" s="193" t="s">
        <v>349</v>
      </c>
      <c r="E249" s="151" t="s">
        <v>350</v>
      </c>
      <c r="F249" s="191">
        <v>1</v>
      </c>
      <c r="G249" s="185">
        <f t="shared" si="4"/>
        <v>55</v>
      </c>
      <c r="H249" s="192">
        <v>440</v>
      </c>
      <c r="I249" s="192"/>
    </row>
    <row r="250" ht="17.25" customHeight="1" spans="1:9">
      <c r="A250" s="182">
        <v>239</v>
      </c>
      <c r="B250" s="188"/>
      <c r="C250" s="189" t="s">
        <v>351</v>
      </c>
      <c r="D250" s="193" t="s">
        <v>351</v>
      </c>
      <c r="E250" s="151" t="s">
        <v>352</v>
      </c>
      <c r="F250" s="191">
        <v>1</v>
      </c>
      <c r="G250" s="185">
        <f t="shared" si="4"/>
        <v>250</v>
      </c>
      <c r="H250" s="192">
        <v>2000</v>
      </c>
      <c r="I250" s="192"/>
    </row>
    <row r="251" ht="17.25" customHeight="1" spans="1:9">
      <c r="A251" s="182">
        <v>240</v>
      </c>
      <c r="B251" s="188"/>
      <c r="C251" s="189" t="s">
        <v>353</v>
      </c>
      <c r="D251" s="193" t="s">
        <v>353</v>
      </c>
      <c r="E251" s="151" t="s">
        <v>19</v>
      </c>
      <c r="F251" s="191">
        <v>1</v>
      </c>
      <c r="G251" s="185">
        <f t="shared" si="4"/>
        <v>50</v>
      </c>
      <c r="H251" s="192">
        <v>400</v>
      </c>
      <c r="I251" s="192"/>
    </row>
    <row r="252" ht="17.25" hidden="1" customHeight="1" spans="1:9">
      <c r="A252" s="182">
        <v>241</v>
      </c>
      <c r="B252" s="188"/>
      <c r="C252" s="189" t="s">
        <v>354</v>
      </c>
      <c r="D252" s="193" t="s">
        <v>354</v>
      </c>
      <c r="E252" s="151" t="s">
        <v>100</v>
      </c>
      <c r="F252" s="191">
        <v>1</v>
      </c>
      <c r="G252" s="185">
        <f t="shared" si="4"/>
        <v>0</v>
      </c>
      <c r="H252" s="192">
        <v>0</v>
      </c>
      <c r="I252" s="192"/>
    </row>
    <row r="253" ht="17.25" customHeight="1" spans="1:9">
      <c r="A253" s="182">
        <v>242</v>
      </c>
      <c r="B253" s="188"/>
      <c r="C253" s="189" t="s">
        <v>355</v>
      </c>
      <c r="D253" s="193" t="s">
        <v>355</v>
      </c>
      <c r="E253" s="151" t="s">
        <v>356</v>
      </c>
      <c r="F253" s="191">
        <v>1</v>
      </c>
      <c r="G253" s="185">
        <f t="shared" si="4"/>
        <v>275</v>
      </c>
      <c r="H253" s="192">
        <v>2200</v>
      </c>
      <c r="I253" s="192"/>
    </row>
    <row r="254" ht="17.25" customHeight="1" spans="1:9">
      <c r="A254" s="182">
        <v>243</v>
      </c>
      <c r="B254" s="188"/>
      <c r="C254" s="189" t="s">
        <v>357</v>
      </c>
      <c r="D254" s="193" t="s">
        <v>357</v>
      </c>
      <c r="E254" s="151" t="s">
        <v>358</v>
      </c>
      <c r="F254" s="191">
        <v>1</v>
      </c>
      <c r="G254" s="185">
        <f t="shared" si="4"/>
        <v>30</v>
      </c>
      <c r="H254" s="192">
        <v>240</v>
      </c>
      <c r="I254" s="192"/>
    </row>
    <row r="255" ht="17.25" customHeight="1" spans="1:9">
      <c r="A255" s="182">
        <v>244</v>
      </c>
      <c r="B255" s="188"/>
      <c r="C255" s="189" t="s">
        <v>359</v>
      </c>
      <c r="D255" s="193" t="s">
        <v>359</v>
      </c>
      <c r="E255" s="151" t="s">
        <v>358</v>
      </c>
      <c r="F255" s="191">
        <v>1</v>
      </c>
      <c r="G255" s="185">
        <f t="shared" si="4"/>
        <v>30</v>
      </c>
      <c r="H255" s="192">
        <v>240</v>
      </c>
      <c r="I255" s="192"/>
    </row>
    <row r="256" ht="17.25" customHeight="1" spans="1:9">
      <c r="A256" s="182">
        <v>245</v>
      </c>
      <c r="B256" s="188"/>
      <c r="C256" s="189" t="s">
        <v>360</v>
      </c>
      <c r="D256" s="193" t="s">
        <v>360</v>
      </c>
      <c r="E256" s="151" t="s">
        <v>358</v>
      </c>
      <c r="F256" s="191">
        <v>1</v>
      </c>
      <c r="G256" s="185">
        <f t="shared" si="4"/>
        <v>30</v>
      </c>
      <c r="H256" s="192">
        <v>240</v>
      </c>
      <c r="I256" s="192"/>
    </row>
    <row r="257" ht="17.25" customHeight="1" spans="1:9">
      <c r="A257" s="182">
        <v>246</v>
      </c>
      <c r="B257" s="188"/>
      <c r="C257" s="189" t="s">
        <v>361</v>
      </c>
      <c r="D257" s="193" t="s">
        <v>361</v>
      </c>
      <c r="E257" s="151" t="s">
        <v>358</v>
      </c>
      <c r="F257" s="191">
        <v>1</v>
      </c>
      <c r="G257" s="185">
        <f t="shared" si="4"/>
        <v>30</v>
      </c>
      <c r="H257" s="192">
        <v>240</v>
      </c>
      <c r="I257" s="192"/>
    </row>
    <row r="258" ht="17.25" hidden="1" customHeight="1" spans="1:9">
      <c r="A258" s="182">
        <v>247</v>
      </c>
      <c r="B258" s="188"/>
      <c r="C258" s="189" t="s">
        <v>362</v>
      </c>
      <c r="D258" s="193" t="s">
        <v>362</v>
      </c>
      <c r="E258" s="151" t="s">
        <v>363</v>
      </c>
      <c r="F258" s="191">
        <v>1</v>
      </c>
      <c r="G258" s="185">
        <f t="shared" si="4"/>
        <v>0</v>
      </c>
      <c r="H258" s="192">
        <v>0</v>
      </c>
      <c r="I258" s="192"/>
    </row>
    <row r="259" ht="17.25" hidden="1" customHeight="1" spans="1:9">
      <c r="A259" s="182">
        <v>248</v>
      </c>
      <c r="B259" s="188"/>
      <c r="C259" s="189" t="s">
        <v>364</v>
      </c>
      <c r="D259" s="193" t="s">
        <v>364</v>
      </c>
      <c r="E259" s="151" t="s">
        <v>365</v>
      </c>
      <c r="F259" s="191">
        <v>1</v>
      </c>
      <c r="G259" s="185">
        <f t="shared" si="4"/>
        <v>0</v>
      </c>
      <c r="H259" s="192">
        <v>0</v>
      </c>
      <c r="I259" s="192"/>
    </row>
    <row r="260" ht="17.25" customHeight="1" spans="1:9">
      <c r="A260" s="182">
        <v>249</v>
      </c>
      <c r="B260" s="188"/>
      <c r="C260" s="189" t="s">
        <v>366</v>
      </c>
      <c r="D260" s="193" t="s">
        <v>366</v>
      </c>
      <c r="E260" s="151" t="s">
        <v>19</v>
      </c>
      <c r="F260" s="191">
        <v>1</v>
      </c>
      <c r="G260" s="185">
        <f t="shared" si="4"/>
        <v>50</v>
      </c>
      <c r="H260" s="192">
        <v>400</v>
      </c>
      <c r="I260" s="192"/>
    </row>
    <row r="261" ht="17.25" customHeight="1" spans="1:9">
      <c r="A261" s="182">
        <v>250</v>
      </c>
      <c r="B261" s="188"/>
      <c r="C261" s="189" t="s">
        <v>367</v>
      </c>
      <c r="D261" s="193" t="s">
        <v>367</v>
      </c>
      <c r="E261" s="151" t="s">
        <v>204</v>
      </c>
      <c r="F261" s="191">
        <v>1</v>
      </c>
      <c r="G261" s="185">
        <f t="shared" si="4"/>
        <v>162.5</v>
      </c>
      <c r="H261" s="192">
        <v>1300</v>
      </c>
      <c r="I261" s="192"/>
    </row>
    <row r="262" ht="17.25" customHeight="1" spans="1:9">
      <c r="A262" s="182">
        <v>252</v>
      </c>
      <c r="B262" s="188"/>
      <c r="C262" s="189"/>
      <c r="D262" s="193" t="s">
        <v>368</v>
      </c>
      <c r="E262" s="151" t="s">
        <v>369</v>
      </c>
      <c r="F262" s="191">
        <v>1</v>
      </c>
      <c r="G262" s="185">
        <f t="shared" si="4"/>
        <v>75</v>
      </c>
      <c r="H262" s="192">
        <v>600</v>
      </c>
      <c r="I262" s="192"/>
    </row>
    <row r="263" ht="17.25" customHeight="1" spans="1:9">
      <c r="A263" s="182">
        <v>253</v>
      </c>
      <c r="B263" s="188"/>
      <c r="C263" s="189"/>
      <c r="D263" s="193" t="s">
        <v>370</v>
      </c>
      <c r="E263" s="151" t="s">
        <v>217</v>
      </c>
      <c r="F263" s="191">
        <v>1</v>
      </c>
      <c r="G263" s="185">
        <f t="shared" si="4"/>
        <v>125</v>
      </c>
      <c r="H263" s="192">
        <v>1000</v>
      </c>
      <c r="I263" s="192"/>
    </row>
    <row r="264" ht="17.25" hidden="1" customHeight="1" spans="1:9">
      <c r="A264" s="182">
        <v>259</v>
      </c>
      <c r="B264" s="188"/>
      <c r="C264" s="189"/>
      <c r="D264" s="193" t="s">
        <v>371</v>
      </c>
      <c r="E264" s="151" t="s">
        <v>372</v>
      </c>
      <c r="F264" s="191">
        <v>1</v>
      </c>
      <c r="G264" s="185">
        <f t="shared" si="4"/>
        <v>0</v>
      </c>
      <c r="H264" s="192">
        <v>0</v>
      </c>
      <c r="I264" s="192"/>
    </row>
    <row r="265" ht="17.25" customHeight="1" spans="1:9">
      <c r="A265" s="182">
        <v>260</v>
      </c>
      <c r="B265" s="188"/>
      <c r="C265" s="189"/>
      <c r="D265" s="193" t="s">
        <v>373</v>
      </c>
      <c r="E265" s="151" t="s">
        <v>373</v>
      </c>
      <c r="F265" s="191">
        <v>1</v>
      </c>
      <c r="G265" s="185">
        <f t="shared" si="4"/>
        <v>50</v>
      </c>
      <c r="H265" s="192">
        <v>400</v>
      </c>
      <c r="I265" s="192"/>
    </row>
    <row r="266" ht="17.25" hidden="1" customHeight="1" spans="1:9">
      <c r="A266" s="182">
        <v>261</v>
      </c>
      <c r="B266" s="188"/>
      <c r="C266" s="189"/>
      <c r="D266" s="193" t="s">
        <v>374</v>
      </c>
      <c r="E266" s="151" t="s">
        <v>374</v>
      </c>
      <c r="F266" s="191">
        <v>1</v>
      </c>
      <c r="G266" s="185">
        <f t="shared" ref="G266:G282" si="5">H266/8</f>
        <v>0</v>
      </c>
      <c r="H266" s="201">
        <v>0</v>
      </c>
      <c r="I266" s="201"/>
    </row>
    <row r="267" ht="17.25" hidden="1" customHeight="1" spans="1:9">
      <c r="A267" s="182">
        <v>262</v>
      </c>
      <c r="B267" s="188"/>
      <c r="C267" s="189"/>
      <c r="D267" s="193" t="s">
        <v>375</v>
      </c>
      <c r="E267" s="151" t="s">
        <v>376</v>
      </c>
      <c r="F267" s="191">
        <v>1</v>
      </c>
      <c r="G267" s="185">
        <f t="shared" si="5"/>
        <v>0</v>
      </c>
      <c r="H267" s="201">
        <v>0</v>
      </c>
      <c r="I267" s="201"/>
    </row>
    <row r="268" ht="17.25" hidden="1" customHeight="1" spans="1:9">
      <c r="A268" s="182">
        <v>263</v>
      </c>
      <c r="B268" s="188"/>
      <c r="C268" s="189"/>
      <c r="D268" s="193" t="s">
        <v>377</v>
      </c>
      <c r="E268" s="151" t="s">
        <v>378</v>
      </c>
      <c r="F268" s="191">
        <v>1</v>
      </c>
      <c r="G268" s="185">
        <f t="shared" si="5"/>
        <v>0</v>
      </c>
      <c r="H268" s="201">
        <v>0</v>
      </c>
      <c r="I268" s="201"/>
    </row>
    <row r="269" ht="17.25" hidden="1" customHeight="1" spans="1:9">
      <c r="A269" s="182">
        <v>264</v>
      </c>
      <c r="B269" s="188"/>
      <c r="C269" s="189"/>
      <c r="D269" s="193" t="s">
        <v>379</v>
      </c>
      <c r="E269" s="151" t="s">
        <v>19</v>
      </c>
      <c r="F269" s="191">
        <v>1</v>
      </c>
      <c r="G269" s="185">
        <f t="shared" si="5"/>
        <v>0</v>
      </c>
      <c r="H269" s="201">
        <v>0</v>
      </c>
      <c r="I269" s="201"/>
    </row>
    <row r="270" ht="17.25" hidden="1" customHeight="1" spans="1:9">
      <c r="A270" s="182">
        <v>265</v>
      </c>
      <c r="B270" s="188"/>
      <c r="C270" s="189"/>
      <c r="D270" s="193" t="s">
        <v>380</v>
      </c>
      <c r="E270" s="151" t="s">
        <v>381</v>
      </c>
      <c r="F270" s="191">
        <v>1</v>
      </c>
      <c r="G270" s="185">
        <f t="shared" si="5"/>
        <v>0</v>
      </c>
      <c r="H270" s="201">
        <v>0</v>
      </c>
      <c r="I270" s="201"/>
    </row>
    <row r="271" ht="17.25" hidden="1" customHeight="1" spans="1:9">
      <c r="A271" s="182">
        <v>266</v>
      </c>
      <c r="B271" s="188"/>
      <c r="C271" s="189"/>
      <c r="D271" s="193" t="s">
        <v>382</v>
      </c>
      <c r="E271" s="151" t="s">
        <v>19</v>
      </c>
      <c r="F271" s="191">
        <v>1</v>
      </c>
      <c r="G271" s="185">
        <f t="shared" si="5"/>
        <v>0</v>
      </c>
      <c r="H271" s="201">
        <v>0</v>
      </c>
      <c r="I271" s="201"/>
    </row>
    <row r="272" ht="17.25" hidden="1" customHeight="1" spans="1:9">
      <c r="A272" s="182">
        <v>267</v>
      </c>
      <c r="B272" s="188"/>
      <c r="C272" s="189"/>
      <c r="D272" s="193" t="s">
        <v>383</v>
      </c>
      <c r="E272" s="151" t="s">
        <v>19</v>
      </c>
      <c r="F272" s="191">
        <v>1</v>
      </c>
      <c r="G272" s="185">
        <f t="shared" si="5"/>
        <v>0</v>
      </c>
      <c r="H272" s="201">
        <v>0</v>
      </c>
      <c r="I272" s="201"/>
    </row>
    <row r="273" ht="17.25" hidden="1" customHeight="1" spans="1:9">
      <c r="A273" s="182">
        <v>291</v>
      </c>
      <c r="B273" s="188"/>
      <c r="C273" s="189"/>
      <c r="D273" s="193" t="s">
        <v>384</v>
      </c>
      <c r="E273" s="151" t="s">
        <v>385</v>
      </c>
      <c r="F273" s="191">
        <v>1</v>
      </c>
      <c r="G273" s="185">
        <f t="shared" si="5"/>
        <v>0</v>
      </c>
      <c r="H273" s="201">
        <v>0</v>
      </c>
      <c r="I273" s="201"/>
    </row>
    <row r="274" ht="17.25" hidden="1" customHeight="1" spans="1:9">
      <c r="A274" s="182">
        <v>292</v>
      </c>
      <c r="B274" s="188"/>
      <c r="C274" s="189"/>
      <c r="D274" s="193" t="s">
        <v>386</v>
      </c>
      <c r="E274" s="151" t="s">
        <v>387</v>
      </c>
      <c r="F274" s="191">
        <v>1</v>
      </c>
      <c r="G274" s="185">
        <f t="shared" si="5"/>
        <v>0</v>
      </c>
      <c r="H274" s="201">
        <v>0</v>
      </c>
      <c r="I274" s="201"/>
    </row>
    <row r="275" ht="17.25" hidden="1" customHeight="1" spans="1:9">
      <c r="A275" s="182">
        <v>293</v>
      </c>
      <c r="B275" s="188"/>
      <c r="C275" s="189"/>
      <c r="D275" s="193" t="s">
        <v>388</v>
      </c>
      <c r="E275" s="151" t="s">
        <v>389</v>
      </c>
      <c r="F275" s="191">
        <v>1</v>
      </c>
      <c r="G275" s="185">
        <f t="shared" si="5"/>
        <v>0</v>
      </c>
      <c r="H275" s="201">
        <v>0</v>
      </c>
      <c r="I275" s="201"/>
    </row>
    <row r="276" ht="17.25" hidden="1" customHeight="1" spans="1:9">
      <c r="A276" s="182">
        <v>296</v>
      </c>
      <c r="B276" s="188"/>
      <c r="C276" s="189" t="s">
        <v>390</v>
      </c>
      <c r="D276" s="193" t="s">
        <v>390</v>
      </c>
      <c r="E276" s="151" t="s">
        <v>352</v>
      </c>
      <c r="F276" s="191">
        <v>1</v>
      </c>
      <c r="G276" s="185">
        <f t="shared" si="5"/>
        <v>0</v>
      </c>
      <c r="H276" s="201">
        <v>0</v>
      </c>
      <c r="I276" s="201"/>
    </row>
    <row r="277" ht="17.25" hidden="1" customHeight="1" spans="1:9">
      <c r="A277" s="182">
        <v>309</v>
      </c>
      <c r="B277" s="188"/>
      <c r="C277" s="189"/>
      <c r="D277" s="193" t="s">
        <v>391</v>
      </c>
      <c r="E277" s="151" t="s">
        <v>19</v>
      </c>
      <c r="F277" s="191">
        <v>1</v>
      </c>
      <c r="G277" s="185">
        <f t="shared" si="5"/>
        <v>0</v>
      </c>
      <c r="H277" s="201">
        <v>0</v>
      </c>
      <c r="I277" s="201"/>
    </row>
    <row r="278" ht="17.25" hidden="1" customHeight="1" spans="1:9">
      <c r="A278" s="182">
        <v>310</v>
      </c>
      <c r="B278" s="188"/>
      <c r="C278" s="189"/>
      <c r="D278" s="193" t="s">
        <v>392</v>
      </c>
      <c r="E278" s="151" t="s">
        <v>352</v>
      </c>
      <c r="F278" s="191">
        <v>1</v>
      </c>
      <c r="G278" s="185">
        <f t="shared" si="5"/>
        <v>0</v>
      </c>
      <c r="H278" s="201">
        <v>0</v>
      </c>
      <c r="I278" s="201"/>
    </row>
    <row r="279" ht="17.25" hidden="1" customHeight="1" spans="1:9">
      <c r="A279" s="182">
        <v>311</v>
      </c>
      <c r="B279" s="188"/>
      <c r="C279" s="189"/>
      <c r="D279" s="193" t="s">
        <v>393</v>
      </c>
      <c r="E279" s="151" t="s">
        <v>394</v>
      </c>
      <c r="F279" s="191">
        <v>1</v>
      </c>
      <c r="G279" s="185">
        <f t="shared" si="5"/>
        <v>0</v>
      </c>
      <c r="H279" s="201">
        <v>0</v>
      </c>
      <c r="I279" s="201"/>
    </row>
    <row r="280" ht="17.25" hidden="1" customHeight="1" spans="1:9">
      <c r="A280" s="182">
        <v>312</v>
      </c>
      <c r="B280" s="188"/>
      <c r="C280" s="189"/>
      <c r="D280" s="193" t="s">
        <v>395</v>
      </c>
      <c r="E280" s="151" t="s">
        <v>102</v>
      </c>
      <c r="F280" s="191">
        <v>1</v>
      </c>
      <c r="G280" s="185">
        <f t="shared" si="5"/>
        <v>0</v>
      </c>
      <c r="H280" s="201">
        <v>0</v>
      </c>
      <c r="I280" s="201"/>
    </row>
    <row r="281" ht="17.25" hidden="1" customHeight="1" spans="1:9">
      <c r="A281" s="182">
        <v>313</v>
      </c>
      <c r="B281" s="188"/>
      <c r="C281" s="189"/>
      <c r="D281" s="193" t="s">
        <v>396</v>
      </c>
      <c r="E281" s="151" t="s">
        <v>19</v>
      </c>
      <c r="F281" s="191">
        <v>1</v>
      </c>
      <c r="G281" s="185">
        <f t="shared" si="5"/>
        <v>0</v>
      </c>
      <c r="H281" s="201">
        <v>0</v>
      </c>
      <c r="I281" s="201"/>
    </row>
    <row r="282" ht="17.25" customHeight="1" spans="1:9">
      <c r="A282" s="182">
        <v>314</v>
      </c>
      <c r="B282" s="188"/>
      <c r="C282" s="189"/>
      <c r="D282" s="193" t="s">
        <v>397</v>
      </c>
      <c r="E282" s="151" t="s">
        <v>398</v>
      </c>
      <c r="F282" s="191">
        <v>1</v>
      </c>
      <c r="G282" s="185">
        <f t="shared" si="5"/>
        <v>37.5</v>
      </c>
      <c r="H282" s="201">
        <v>300</v>
      </c>
      <c r="I282" s="201"/>
    </row>
    <row r="283" ht="17.25" hidden="1" customHeight="1" spans="1:9">
      <c r="A283" s="182">
        <v>324</v>
      </c>
      <c r="B283" s="188"/>
      <c r="C283" s="189"/>
      <c r="D283" s="193"/>
      <c r="E283" s="151"/>
      <c r="F283" s="191"/>
      <c r="G283" s="185"/>
      <c r="H283" s="201"/>
      <c r="I283" s="201"/>
    </row>
    <row r="284" ht="17.25" customHeight="1" spans="1:9">
      <c r="A284" s="182">
        <v>352</v>
      </c>
      <c r="B284" s="188"/>
      <c r="C284" s="189"/>
      <c r="D284" s="193"/>
      <c r="E284" s="151"/>
      <c r="F284" s="191"/>
      <c r="G284" s="185"/>
      <c r="H284" s="201"/>
      <c r="I284" s="201"/>
    </row>
    <row r="285" ht="17.25" customHeight="1" spans="1:9">
      <c r="A285" s="202"/>
      <c r="D285" s="203"/>
      <c r="I285" s="204"/>
    </row>
    <row r="286" hidden="1" spans="1:9">
      <c r="A286" s="202" t="s">
        <v>399</v>
      </c>
      <c r="D286" s="203"/>
      <c r="H286" s="204"/>
      <c r="I286" s="204"/>
    </row>
    <row r="287" hidden="1" spans="1:9">
      <c r="A287" s="202"/>
      <c r="D287" s="203"/>
      <c r="H287" s="204"/>
      <c r="I287" s="204"/>
    </row>
    <row r="288" hidden="1" spans="1:9">
      <c r="A288" s="202"/>
      <c r="D288" s="203"/>
      <c r="H288" s="204"/>
      <c r="I288" s="204"/>
    </row>
    <row r="289" hidden="1" spans="1:9">
      <c r="A289" s="202"/>
      <c r="D289" s="203"/>
      <c r="H289" s="204"/>
      <c r="I289" s="204"/>
    </row>
    <row r="290" hidden="1" spans="1:9">
      <c r="A290" s="202"/>
      <c r="D290" s="203"/>
      <c r="H290" s="204"/>
      <c r="I290" s="204"/>
    </row>
    <row r="291" ht="17.25" customHeight="1" spans="1:9">
      <c r="A291" s="202"/>
      <c r="D291" s="203"/>
      <c r="G291" s="156" t="s">
        <v>400</v>
      </c>
      <c r="H291" s="156" t="s">
        <v>401</v>
      </c>
      <c r="I291" s="213" t="s">
        <v>402</v>
      </c>
    </row>
    <row r="292" ht="17.25" customHeight="1" spans="1:9">
      <c r="A292" s="202"/>
      <c r="D292" s="203"/>
      <c r="G292" s="205"/>
      <c r="H292" s="205"/>
      <c r="I292" s="214"/>
    </row>
    <row r="293" ht="17.25" customHeight="1" spans="1:9">
      <c r="A293" s="202"/>
      <c r="D293" s="203"/>
      <c r="G293" s="206"/>
      <c r="H293" s="206"/>
      <c r="I293" s="215"/>
    </row>
    <row r="294" ht="17.25" customHeight="1" spans="1:9">
      <c r="A294" s="202"/>
      <c r="D294" s="203"/>
      <c r="G294" s="207"/>
      <c r="H294" s="207"/>
      <c r="I294" s="216"/>
    </row>
    <row r="295" spans="1:9">
      <c r="A295" s="202"/>
      <c r="D295" s="203"/>
      <c r="G295" s="208"/>
      <c r="H295" s="208"/>
      <c r="I295" s="217"/>
    </row>
    <row r="296" ht="15.75" spans="1:9">
      <c r="A296" s="209"/>
      <c r="B296" s="210"/>
      <c r="C296" s="210"/>
      <c r="D296" s="211"/>
      <c r="E296" s="210"/>
      <c r="F296" s="210"/>
      <c r="G296" s="210"/>
      <c r="H296" s="212"/>
      <c r="I296" s="218"/>
    </row>
    <row r="297" spans="4:4">
      <c r="D297" s="203"/>
    </row>
    <row r="298" spans="4:4">
      <c r="D298" s="203"/>
    </row>
    <row r="299" spans="4:4">
      <c r="D299" s="203"/>
    </row>
    <row r="300" spans="4:4">
      <c r="D300" s="203"/>
    </row>
    <row r="301" spans="4:4">
      <c r="D301" s="203"/>
    </row>
    <row r="302" spans="4:4">
      <c r="D302" s="203"/>
    </row>
    <row r="303" spans="4:4">
      <c r="D303" s="203"/>
    </row>
    <row r="304" spans="4:4">
      <c r="D304" s="203"/>
    </row>
    <row r="305" spans="4:4">
      <c r="D305" s="203"/>
    </row>
    <row r="306" spans="4:4">
      <c r="D306" s="203"/>
    </row>
    <row r="307" spans="4:4">
      <c r="D307" s="203"/>
    </row>
    <row r="308" spans="4:4">
      <c r="D308" s="203"/>
    </row>
    <row r="309" spans="4:4">
      <c r="D309" s="203"/>
    </row>
    <row r="310" spans="4:4">
      <c r="D310" s="203"/>
    </row>
    <row r="311" spans="4:4">
      <c r="D311" s="203"/>
    </row>
    <row r="312" spans="4:4">
      <c r="D312" s="203"/>
    </row>
    <row r="313" spans="4:4">
      <c r="D313" s="203"/>
    </row>
    <row r="314" spans="4:4">
      <c r="D314" s="203"/>
    </row>
    <row r="315" spans="4:4">
      <c r="D315" s="203"/>
    </row>
    <row r="316" spans="4:4">
      <c r="D316" s="203"/>
    </row>
    <row r="317" spans="4:4">
      <c r="D317" s="203"/>
    </row>
    <row r="318" spans="4:4">
      <c r="D318" s="203"/>
    </row>
    <row r="319" spans="4:4">
      <c r="D319" s="203"/>
    </row>
    <row r="320" spans="4:4">
      <c r="D320" s="203"/>
    </row>
    <row r="321" spans="4:4">
      <c r="D321" s="203"/>
    </row>
    <row r="322" spans="4:4">
      <c r="D322" s="203"/>
    </row>
    <row r="323" spans="4:4">
      <c r="D323" s="203"/>
    </row>
    <row r="324" spans="4:4">
      <c r="D324" s="203"/>
    </row>
    <row r="325" spans="4:4">
      <c r="D325" s="203"/>
    </row>
    <row r="326" spans="4:4">
      <c r="D326" s="203"/>
    </row>
    <row r="327" spans="4:4">
      <c r="D327" s="203"/>
    </row>
    <row r="328" spans="4:4">
      <c r="D328" s="203"/>
    </row>
    <row r="329" spans="4:4">
      <c r="D329" s="203"/>
    </row>
    <row r="330" spans="4:4">
      <c r="D330" s="203"/>
    </row>
    <row r="331" spans="4:4">
      <c r="D331" s="203"/>
    </row>
    <row r="332" spans="4:4">
      <c r="D332" s="203"/>
    </row>
  </sheetData>
  <autoFilter ref="H8:H283">
    <filterColumn colId="0">
      <filters>
        <filter val="150"/>
        <filter val="152"/>
        <filter val="1,152"/>
        <filter val="296"/>
        <filter val="816"/>
        <filter val="1,056"/>
        <filter val="360"/>
        <filter val="520"/>
        <filter val="560"/>
        <filter val="720"/>
        <filter val="960"/>
        <filter val="1,320"/>
        <filter val="1,620"/>
        <filter val="2,160"/>
        <filter val="624"/>
        <filter val="864"/>
        <filter val="528"/>
        <filter val="768"/>
        <filter val="432"/>
        <filter val="672"/>
        <filter val="336"/>
        <filter val="576"/>
        <filter val="736"/>
        <filter val="180"/>
        <filter val="240"/>
        <filter val="300"/>
        <filter val="400"/>
        <filter val="440"/>
        <filter val="480"/>
        <filter val="500"/>
        <filter val="600"/>
        <filter val="640"/>
        <filter val="680"/>
        <filter val="700"/>
        <filter val="800"/>
        <filter val="880"/>
        <filter val="1,000"/>
        <filter val="1,140"/>
        <filter val="1,300"/>
        <filter val="1,400"/>
        <filter val="1,500"/>
        <filter val="1,600"/>
        <filter val="1,680"/>
        <filter val="2,000"/>
        <filter val="2,200"/>
        <filter val="2,600"/>
        <filter val="2,800"/>
        <filter val="4,000"/>
        <filter val="304"/>
        <filter val="344"/>
        <filter val="384"/>
        <filter val="504"/>
        <filter val="704"/>
        <filter val="2,504"/>
        <filter val="608"/>
      </filters>
    </filterColumn>
    <extLst/>
  </autoFilter>
  <mergeCells count="5">
    <mergeCell ref="A221:A222"/>
    <mergeCell ref="G292:G294"/>
    <mergeCell ref="H292:H294"/>
    <mergeCell ref="I292:I294"/>
    <mergeCell ref="A3:I5"/>
  </mergeCells>
  <printOptions horizontalCentered="1"/>
  <pageMargins left="0" right="0" top="0.499305555555556" bottom="0" header="0" footer="0"/>
  <pageSetup paperSize="256" scale="78" orientation="portrait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2"/>
  <sheetViews>
    <sheetView zoomScale="66" zoomScaleNormal="66" topLeftCell="A48" workbookViewId="0">
      <selection activeCell="E59" sqref="E59"/>
    </sheetView>
  </sheetViews>
  <sheetFormatPr defaultColWidth="9.95238095238095" defaultRowHeight="15" outlineLevelCol="7"/>
  <cols>
    <col min="1" max="1" width="3.76190476190476" customWidth="1"/>
    <col min="3" max="3" width="8.60952380952381" customWidth="1"/>
    <col min="4" max="4" width="3.0952380952381" customWidth="1"/>
    <col min="5" max="5" width="13.5904761904762" customWidth="1"/>
    <col min="6" max="6" width="6.32380952380952" customWidth="1"/>
    <col min="7" max="7" width="6.99047619047619" customWidth="1"/>
    <col min="8" max="9" width="9.95238095238095" customWidth="1"/>
  </cols>
  <sheetData>
    <row r="1" spans="1:8">
      <c r="A1" s="1"/>
      <c r="B1" s="2"/>
      <c r="C1" s="2"/>
      <c r="D1" s="2"/>
      <c r="E1" s="2"/>
      <c r="F1" s="2"/>
      <c r="G1" s="3"/>
      <c r="H1" s="4"/>
    </row>
    <row r="2" spans="1:8">
      <c r="A2" s="5" t="s">
        <v>1006</v>
      </c>
      <c r="B2" s="5"/>
      <c r="C2" s="5"/>
      <c r="D2" s="5"/>
      <c r="E2" s="5"/>
      <c r="F2" s="5"/>
      <c r="G2" s="5"/>
      <c r="H2" s="6"/>
    </row>
    <row r="3" spans="1:8">
      <c r="A3" s="5"/>
      <c r="B3" s="5"/>
      <c r="C3" s="5"/>
      <c r="D3" s="5"/>
      <c r="E3" s="5"/>
      <c r="F3" s="5"/>
      <c r="G3" s="5"/>
      <c r="H3" s="6"/>
    </row>
    <row r="4" spans="1:8">
      <c r="A4" s="7"/>
      <c r="B4" s="8"/>
      <c r="C4" s="8"/>
      <c r="D4" s="8"/>
      <c r="E4" s="8"/>
      <c r="F4" s="8"/>
      <c r="G4" s="9"/>
      <c r="H4" s="6"/>
    </row>
    <row r="5" spans="1:8">
      <c r="A5" s="10" t="s">
        <v>1087</v>
      </c>
      <c r="B5" s="10"/>
      <c r="C5" s="11"/>
      <c r="D5" s="11"/>
      <c r="E5" s="11"/>
      <c r="F5" s="11"/>
      <c r="G5" s="12"/>
      <c r="H5" s="6"/>
    </row>
    <row r="6" spans="1:8">
      <c r="A6" s="13" t="s">
        <v>1008</v>
      </c>
      <c r="B6" s="13" t="s">
        <v>885</v>
      </c>
      <c r="C6" s="13" t="s">
        <v>884</v>
      </c>
      <c r="D6" s="5" t="s">
        <v>1068</v>
      </c>
      <c r="E6" s="5"/>
      <c r="F6" s="13" t="s">
        <v>1069</v>
      </c>
      <c r="G6" s="13" t="s">
        <v>1070</v>
      </c>
      <c r="H6" s="6"/>
    </row>
    <row r="7" spans="1:8">
      <c r="A7" s="14">
        <v>1</v>
      </c>
      <c r="B7" s="15" t="s">
        <v>1050</v>
      </c>
      <c r="C7" s="16">
        <v>261</v>
      </c>
      <c r="D7" s="17">
        <v>1</v>
      </c>
      <c r="E7" s="18">
        <v>40</v>
      </c>
      <c r="F7" s="19">
        <f>3400/E9</f>
        <v>85</v>
      </c>
      <c r="G7" s="19">
        <f>8*F7</f>
        <v>680</v>
      </c>
      <c r="H7" s="20"/>
    </row>
    <row r="8" spans="1:8">
      <c r="A8" s="14"/>
      <c r="B8" s="15"/>
      <c r="C8" s="16"/>
      <c r="D8" s="17">
        <v>2</v>
      </c>
      <c r="E8" s="18">
        <v>48</v>
      </c>
      <c r="F8" s="19"/>
      <c r="G8" s="19"/>
      <c r="H8" s="20"/>
    </row>
    <row r="9" spans="1:8">
      <c r="A9" s="14"/>
      <c r="B9" s="15"/>
      <c r="C9" s="16"/>
      <c r="D9" s="17">
        <v>3</v>
      </c>
      <c r="E9" s="21">
        <v>40</v>
      </c>
      <c r="F9" s="19"/>
      <c r="G9" s="19"/>
      <c r="H9" s="20"/>
    </row>
    <row r="10" spans="1:8">
      <c r="A10" s="14"/>
      <c r="B10" s="15"/>
      <c r="C10" s="16"/>
      <c r="D10" s="17">
        <v>4</v>
      </c>
      <c r="E10" s="18">
        <v>50</v>
      </c>
      <c r="F10" s="19"/>
      <c r="G10" s="19"/>
      <c r="H10" s="20"/>
    </row>
    <row r="11" spans="1:8">
      <c r="A11" s="14"/>
      <c r="B11" s="15"/>
      <c r="C11" s="16"/>
      <c r="D11" s="17">
        <v>5</v>
      </c>
      <c r="E11" s="18">
        <v>40</v>
      </c>
      <c r="F11" s="19"/>
      <c r="G11" s="19"/>
      <c r="H11" s="20"/>
    </row>
    <row r="12" spans="1:8">
      <c r="A12" s="14">
        <v>2</v>
      </c>
      <c r="B12" s="22" t="s">
        <v>1088</v>
      </c>
      <c r="C12" s="16" t="s">
        <v>1089</v>
      </c>
      <c r="D12" s="17">
        <v>1</v>
      </c>
      <c r="E12" s="21">
        <v>22</v>
      </c>
      <c r="F12" s="19">
        <f>3400/E12</f>
        <v>154.545454545455</v>
      </c>
      <c r="G12" s="19">
        <f>8*F12</f>
        <v>1236.36363636364</v>
      </c>
      <c r="H12" s="20"/>
    </row>
    <row r="13" spans="1:8">
      <c r="A13" s="14"/>
      <c r="B13" s="22"/>
      <c r="C13" s="16"/>
      <c r="D13" s="17">
        <v>2</v>
      </c>
      <c r="E13" s="18">
        <v>25</v>
      </c>
      <c r="F13" s="19"/>
      <c r="G13" s="19"/>
      <c r="H13" s="20"/>
    </row>
    <row r="14" spans="1:8">
      <c r="A14" s="14"/>
      <c r="B14" s="22"/>
      <c r="C14" s="16"/>
      <c r="D14" s="17">
        <v>3</v>
      </c>
      <c r="E14" s="18">
        <v>27</v>
      </c>
      <c r="F14" s="19"/>
      <c r="G14" s="19"/>
      <c r="H14" s="20"/>
    </row>
    <row r="15" spans="1:8">
      <c r="A15" s="14"/>
      <c r="B15" s="22"/>
      <c r="C15" s="16"/>
      <c r="D15" s="17">
        <v>4</v>
      </c>
      <c r="E15" s="18">
        <v>35</v>
      </c>
      <c r="F15" s="19"/>
      <c r="G15" s="19"/>
      <c r="H15" s="20"/>
    </row>
    <row r="16" spans="1:8">
      <c r="A16" s="14"/>
      <c r="B16" s="22"/>
      <c r="C16" s="16"/>
      <c r="D16" s="17">
        <v>5</v>
      </c>
      <c r="E16" s="18">
        <v>32</v>
      </c>
      <c r="F16" s="19"/>
      <c r="G16" s="19"/>
      <c r="H16" s="20"/>
    </row>
    <row r="17" spans="1:8">
      <c r="A17" s="14">
        <v>3</v>
      </c>
      <c r="B17" s="22" t="s">
        <v>1075</v>
      </c>
      <c r="C17" s="16" t="s">
        <v>1090</v>
      </c>
      <c r="D17" s="17">
        <v>1</v>
      </c>
      <c r="E17" s="23">
        <v>31</v>
      </c>
      <c r="F17" s="19">
        <f>3400/E20</f>
        <v>113.333333333333</v>
      </c>
      <c r="G17" s="19">
        <f>8*F17</f>
        <v>906.666666666667</v>
      </c>
      <c r="H17" s="6"/>
    </row>
    <row r="18" spans="1:8">
      <c r="A18" s="14"/>
      <c r="B18" s="22"/>
      <c r="C18" s="16"/>
      <c r="D18" s="17">
        <v>2</v>
      </c>
      <c r="E18" s="18">
        <v>32</v>
      </c>
      <c r="F18" s="19"/>
      <c r="G18" s="19"/>
      <c r="H18" s="6"/>
    </row>
    <row r="19" spans="1:8">
      <c r="A19" s="14"/>
      <c r="B19" s="22"/>
      <c r="C19" s="16"/>
      <c r="D19" s="17">
        <v>3</v>
      </c>
      <c r="E19" s="18">
        <v>35</v>
      </c>
      <c r="F19" s="19"/>
      <c r="G19" s="19"/>
      <c r="H19" s="6"/>
    </row>
    <row r="20" spans="1:8">
      <c r="A20" s="14"/>
      <c r="B20" s="22"/>
      <c r="C20" s="16"/>
      <c r="D20" s="17">
        <v>4</v>
      </c>
      <c r="E20" s="21">
        <v>30</v>
      </c>
      <c r="F20" s="19"/>
      <c r="G20" s="19"/>
      <c r="H20" s="6"/>
    </row>
    <row r="21" spans="1:8">
      <c r="A21" s="14"/>
      <c r="B21" s="22"/>
      <c r="C21" s="16"/>
      <c r="D21" s="17">
        <v>5</v>
      </c>
      <c r="E21" s="18">
        <v>31</v>
      </c>
      <c r="F21" s="19"/>
      <c r="G21" s="19"/>
      <c r="H21" s="6"/>
    </row>
    <row r="22" spans="1:8">
      <c r="A22" s="14">
        <v>4</v>
      </c>
      <c r="B22" s="22" t="s">
        <v>1022</v>
      </c>
      <c r="C22" s="16" t="s">
        <v>1091</v>
      </c>
      <c r="D22" s="17">
        <v>1</v>
      </c>
      <c r="E22" s="18">
        <v>42</v>
      </c>
      <c r="F22" s="19">
        <f>3400/E24</f>
        <v>82.9268292682927</v>
      </c>
      <c r="G22" s="19">
        <f>8*F22</f>
        <v>663.414634146341</v>
      </c>
      <c r="H22" s="6"/>
    </row>
    <row r="23" spans="1:8">
      <c r="A23" s="14"/>
      <c r="B23" s="22"/>
      <c r="C23" s="16"/>
      <c r="D23" s="17">
        <v>2</v>
      </c>
      <c r="E23" s="18">
        <v>45</v>
      </c>
      <c r="F23" s="19"/>
      <c r="G23" s="19"/>
      <c r="H23" s="6"/>
    </row>
    <row r="24" spans="1:8">
      <c r="A24" s="14"/>
      <c r="B24" s="22"/>
      <c r="C24" s="16"/>
      <c r="D24" s="17">
        <v>3</v>
      </c>
      <c r="E24" s="21">
        <v>41</v>
      </c>
      <c r="F24" s="19"/>
      <c r="G24" s="19"/>
      <c r="H24" s="6"/>
    </row>
    <row r="25" spans="1:8">
      <c r="A25" s="14"/>
      <c r="B25" s="22"/>
      <c r="C25" s="16"/>
      <c r="D25" s="17">
        <v>4</v>
      </c>
      <c r="E25" s="18">
        <v>47</v>
      </c>
      <c r="F25" s="19"/>
      <c r="G25" s="19"/>
      <c r="H25" s="6"/>
    </row>
    <row r="26" spans="1:8">
      <c r="A26" s="14"/>
      <c r="B26" s="22"/>
      <c r="C26" s="16"/>
      <c r="D26" s="17">
        <v>5</v>
      </c>
      <c r="E26" s="18">
        <v>45</v>
      </c>
      <c r="F26" s="19"/>
      <c r="G26" s="19"/>
      <c r="H26" s="6"/>
    </row>
    <row r="27" spans="1:8">
      <c r="A27" s="14">
        <v>5</v>
      </c>
      <c r="B27" s="22" t="s">
        <v>1092</v>
      </c>
      <c r="C27" s="16" t="s">
        <v>1014</v>
      </c>
      <c r="D27" s="17">
        <v>1</v>
      </c>
      <c r="E27" s="21">
        <v>27</v>
      </c>
      <c r="F27" s="19">
        <f>3400/E27</f>
        <v>125.925925925926</v>
      </c>
      <c r="G27" s="19">
        <f>8*F27</f>
        <v>1007.40740740741</v>
      </c>
      <c r="H27" s="6"/>
    </row>
    <row r="28" spans="1:8">
      <c r="A28" s="14"/>
      <c r="B28" s="22"/>
      <c r="C28" s="16"/>
      <c r="D28" s="17">
        <v>2</v>
      </c>
      <c r="E28" s="18">
        <v>38</v>
      </c>
      <c r="F28" s="19"/>
      <c r="G28" s="19"/>
      <c r="H28" s="6"/>
    </row>
    <row r="29" spans="1:8">
      <c r="A29" s="14"/>
      <c r="B29" s="22"/>
      <c r="C29" s="16"/>
      <c r="D29" s="17">
        <v>3</v>
      </c>
      <c r="E29" s="18">
        <v>29</v>
      </c>
      <c r="F29" s="19"/>
      <c r="G29" s="19"/>
      <c r="H29" s="6"/>
    </row>
    <row r="30" spans="1:8">
      <c r="A30" s="14"/>
      <c r="B30" s="22"/>
      <c r="C30" s="16"/>
      <c r="D30" s="17">
        <v>4</v>
      </c>
      <c r="E30" s="18">
        <v>30</v>
      </c>
      <c r="F30" s="19"/>
      <c r="G30" s="19"/>
      <c r="H30" s="6"/>
    </row>
    <row r="31" spans="1:8">
      <c r="A31" s="14"/>
      <c r="B31" s="22"/>
      <c r="C31" s="16"/>
      <c r="D31" s="17">
        <v>5</v>
      </c>
      <c r="E31" s="18">
        <v>28</v>
      </c>
      <c r="F31" s="19"/>
      <c r="G31" s="19"/>
      <c r="H31" s="6"/>
    </row>
    <row r="32" spans="1:8">
      <c r="A32" s="14">
        <v>6</v>
      </c>
      <c r="B32" s="15" t="s">
        <v>1093</v>
      </c>
      <c r="C32" s="16" t="s">
        <v>1094</v>
      </c>
      <c r="D32" s="17">
        <v>1</v>
      </c>
      <c r="E32" s="18">
        <v>37</v>
      </c>
      <c r="F32" s="19">
        <f>3400/E36</f>
        <v>97.1428571428571</v>
      </c>
      <c r="G32" s="19">
        <f>8*F32</f>
        <v>777.142857142857</v>
      </c>
      <c r="H32" s="6"/>
    </row>
    <row r="33" spans="1:8">
      <c r="A33" s="14"/>
      <c r="B33" s="15"/>
      <c r="C33" s="16"/>
      <c r="D33" s="17">
        <v>2</v>
      </c>
      <c r="E33" s="18">
        <v>38</v>
      </c>
      <c r="F33" s="19"/>
      <c r="G33" s="19"/>
      <c r="H33" s="6"/>
    </row>
    <row r="34" spans="1:8">
      <c r="A34" s="14"/>
      <c r="B34" s="15"/>
      <c r="C34" s="16"/>
      <c r="D34" s="17">
        <v>3</v>
      </c>
      <c r="E34" s="18">
        <v>38</v>
      </c>
      <c r="F34" s="19"/>
      <c r="G34" s="19"/>
      <c r="H34" s="6"/>
    </row>
    <row r="35" spans="1:8">
      <c r="A35" s="14"/>
      <c r="B35" s="15"/>
      <c r="C35" s="16"/>
      <c r="D35" s="17">
        <v>4</v>
      </c>
      <c r="E35" s="18">
        <v>40</v>
      </c>
      <c r="F35" s="19"/>
      <c r="G35" s="19"/>
      <c r="H35" s="6"/>
    </row>
    <row r="36" spans="1:8">
      <c r="A36" s="14"/>
      <c r="B36" s="15"/>
      <c r="C36" s="16"/>
      <c r="D36" s="17">
        <v>5</v>
      </c>
      <c r="E36" s="21">
        <v>35</v>
      </c>
      <c r="F36" s="19"/>
      <c r="G36" s="19"/>
      <c r="H36" s="6"/>
    </row>
    <row r="37" spans="1:8">
      <c r="A37" s="14">
        <v>7</v>
      </c>
      <c r="B37" s="22" t="s">
        <v>1095</v>
      </c>
      <c r="C37" s="16" t="s">
        <v>1064</v>
      </c>
      <c r="D37" s="17">
        <v>1</v>
      </c>
      <c r="E37" s="18">
        <v>33</v>
      </c>
      <c r="F37" s="19">
        <f>3400/E39</f>
        <v>103.030303030303</v>
      </c>
      <c r="G37" s="19">
        <f>8*F37</f>
        <v>824.242424242424</v>
      </c>
      <c r="H37" s="6"/>
    </row>
    <row r="38" spans="1:8">
      <c r="A38" s="14"/>
      <c r="B38" s="22"/>
      <c r="C38" s="16"/>
      <c r="D38" s="17">
        <v>2</v>
      </c>
      <c r="E38" s="18">
        <v>42</v>
      </c>
      <c r="F38" s="19"/>
      <c r="G38" s="19"/>
      <c r="H38" s="6"/>
    </row>
    <row r="39" spans="1:8">
      <c r="A39" s="14"/>
      <c r="B39" s="22"/>
      <c r="C39" s="16"/>
      <c r="D39" s="17">
        <v>3</v>
      </c>
      <c r="E39" s="21">
        <v>33</v>
      </c>
      <c r="F39" s="19"/>
      <c r="G39" s="19"/>
      <c r="H39" s="6"/>
    </row>
    <row r="40" spans="1:8">
      <c r="A40" s="14"/>
      <c r="B40" s="22"/>
      <c r="C40" s="16"/>
      <c r="D40" s="17">
        <v>4</v>
      </c>
      <c r="E40" s="18">
        <v>45</v>
      </c>
      <c r="F40" s="19"/>
      <c r="G40" s="19"/>
      <c r="H40" s="6"/>
    </row>
    <row r="41" spans="1:8">
      <c r="A41" s="14"/>
      <c r="B41" s="22"/>
      <c r="C41" s="16"/>
      <c r="D41" s="17">
        <v>5</v>
      </c>
      <c r="E41" s="18">
        <v>40</v>
      </c>
      <c r="F41" s="19"/>
      <c r="G41" s="19"/>
      <c r="H41" s="6"/>
    </row>
    <row r="42" spans="1:8">
      <c r="A42" s="14">
        <v>8</v>
      </c>
      <c r="B42" s="15" t="s">
        <v>1096</v>
      </c>
      <c r="C42" s="16" t="s">
        <v>1097</v>
      </c>
      <c r="D42" s="17">
        <v>1</v>
      </c>
      <c r="E42" s="18">
        <v>57</v>
      </c>
      <c r="F42" s="19">
        <f>3400/E44</f>
        <v>62.962962962963</v>
      </c>
      <c r="G42" s="19">
        <f>8*F42</f>
        <v>503.703703703704</v>
      </c>
      <c r="H42" s="6"/>
    </row>
    <row r="43" spans="1:8">
      <c r="A43" s="14"/>
      <c r="B43" s="15"/>
      <c r="C43" s="16"/>
      <c r="D43" s="17">
        <v>2</v>
      </c>
      <c r="E43" s="18">
        <v>53</v>
      </c>
      <c r="F43" s="19"/>
      <c r="G43" s="19"/>
      <c r="H43" s="6"/>
    </row>
    <row r="44" spans="1:8">
      <c r="A44" s="14"/>
      <c r="B44" s="15"/>
      <c r="C44" s="16"/>
      <c r="D44" s="17">
        <v>3</v>
      </c>
      <c r="E44" s="21">
        <v>54</v>
      </c>
      <c r="F44" s="19"/>
      <c r="G44" s="19"/>
      <c r="H44" s="6"/>
    </row>
    <row r="45" spans="1:8">
      <c r="A45" s="14"/>
      <c r="B45" s="15"/>
      <c r="C45" s="16"/>
      <c r="D45" s="17">
        <v>4</v>
      </c>
      <c r="E45" s="18">
        <v>58</v>
      </c>
      <c r="F45" s="19"/>
      <c r="G45" s="19"/>
      <c r="H45" s="6"/>
    </row>
    <row r="46" spans="1:8">
      <c r="A46" s="14"/>
      <c r="B46" s="15"/>
      <c r="C46" s="16"/>
      <c r="D46" s="17">
        <v>5</v>
      </c>
      <c r="E46" s="18">
        <v>55</v>
      </c>
      <c r="F46" s="19"/>
      <c r="G46" s="19"/>
      <c r="H46" s="6"/>
    </row>
    <row r="47" spans="1:8">
      <c r="A47" s="14">
        <v>9</v>
      </c>
      <c r="B47" s="22" t="s">
        <v>1035</v>
      </c>
      <c r="C47" s="16">
        <v>5300</v>
      </c>
      <c r="D47" s="17">
        <v>1</v>
      </c>
      <c r="E47" s="18">
        <v>54</v>
      </c>
      <c r="F47" s="19">
        <f>3400/E50</f>
        <v>103.030303030303</v>
      </c>
      <c r="G47" s="19">
        <f>8*F47</f>
        <v>824.242424242424</v>
      </c>
      <c r="H47" s="6"/>
    </row>
    <row r="48" spans="1:8">
      <c r="A48" s="14"/>
      <c r="B48" s="22"/>
      <c r="C48" s="16"/>
      <c r="D48" s="17">
        <v>2</v>
      </c>
      <c r="E48" s="18">
        <v>41</v>
      </c>
      <c r="F48" s="19"/>
      <c r="G48" s="19"/>
      <c r="H48" s="6"/>
    </row>
    <row r="49" spans="1:8">
      <c r="A49" s="14"/>
      <c r="B49" s="22"/>
      <c r="C49" s="16"/>
      <c r="D49" s="17">
        <v>3</v>
      </c>
      <c r="E49" s="18">
        <v>55</v>
      </c>
      <c r="F49" s="19"/>
      <c r="G49" s="19"/>
      <c r="H49" s="6"/>
    </row>
    <row r="50" spans="1:8">
      <c r="A50" s="14"/>
      <c r="B50" s="22"/>
      <c r="C50" s="16"/>
      <c r="D50" s="17">
        <v>4</v>
      </c>
      <c r="E50" s="21">
        <v>33</v>
      </c>
      <c r="F50" s="19"/>
      <c r="G50" s="19"/>
      <c r="H50" s="6"/>
    </row>
    <row r="51" spans="1:8">
      <c r="A51" s="14"/>
      <c r="B51" s="22"/>
      <c r="C51" s="16"/>
      <c r="D51" s="17">
        <v>5</v>
      </c>
      <c r="E51" s="18">
        <v>53</v>
      </c>
      <c r="F51" s="19"/>
      <c r="G51" s="19"/>
      <c r="H51" s="6"/>
    </row>
    <row r="52" spans="1:8">
      <c r="A52" s="24">
        <v>10</v>
      </c>
      <c r="B52" s="22" t="s">
        <v>1075</v>
      </c>
      <c r="C52" s="16">
        <v>42550</v>
      </c>
      <c r="D52" s="17">
        <v>1</v>
      </c>
      <c r="E52" s="18">
        <v>74</v>
      </c>
      <c r="F52" s="19">
        <f>3400/E54</f>
        <v>54.8387096774194</v>
      </c>
      <c r="G52" s="19">
        <f>8*F52</f>
        <v>438.709677419355</v>
      </c>
      <c r="H52" s="6"/>
    </row>
    <row r="53" spans="1:8">
      <c r="A53" s="24"/>
      <c r="B53" s="22"/>
      <c r="C53" s="16"/>
      <c r="D53" s="17">
        <v>2</v>
      </c>
      <c r="E53" s="18">
        <v>74</v>
      </c>
      <c r="F53" s="19"/>
      <c r="G53" s="19"/>
      <c r="H53" s="6"/>
    </row>
    <row r="54" spans="1:8">
      <c r="A54" s="24"/>
      <c r="B54" s="22"/>
      <c r="C54" s="16"/>
      <c r="D54" s="17">
        <v>3</v>
      </c>
      <c r="E54" s="21">
        <v>62</v>
      </c>
      <c r="F54" s="19"/>
      <c r="G54" s="19"/>
      <c r="H54" s="6"/>
    </row>
    <row r="55" spans="1:8">
      <c r="A55" s="24"/>
      <c r="B55" s="22"/>
      <c r="C55" s="16"/>
      <c r="D55" s="17">
        <v>4</v>
      </c>
      <c r="E55" s="18">
        <v>82</v>
      </c>
      <c r="F55" s="19"/>
      <c r="G55" s="19"/>
      <c r="H55" s="6"/>
    </row>
    <row r="56" spans="1:8">
      <c r="A56" s="24"/>
      <c r="B56" s="22"/>
      <c r="C56" s="16"/>
      <c r="D56" s="17">
        <v>5</v>
      </c>
      <c r="E56" s="18">
        <v>74</v>
      </c>
      <c r="F56" s="19"/>
      <c r="G56" s="19"/>
      <c r="H56" s="6"/>
    </row>
    <row r="57" spans="1:8">
      <c r="A57" s="24">
        <v>11</v>
      </c>
      <c r="B57" s="22" t="s">
        <v>1085</v>
      </c>
      <c r="C57" s="16" t="s">
        <v>1098</v>
      </c>
      <c r="D57" s="17">
        <v>1</v>
      </c>
      <c r="E57" s="18">
        <v>21</v>
      </c>
      <c r="F57" s="19">
        <f>3400/E59</f>
        <v>161.904761904762</v>
      </c>
      <c r="G57" s="19">
        <f>8*F57</f>
        <v>1295.2380952381</v>
      </c>
      <c r="H57" s="6"/>
    </row>
    <row r="58" spans="1:8">
      <c r="A58" s="24"/>
      <c r="B58" s="22"/>
      <c r="C58" s="16"/>
      <c r="D58" s="17">
        <v>2</v>
      </c>
      <c r="E58" s="18">
        <v>25</v>
      </c>
      <c r="F58" s="19"/>
      <c r="G58" s="19"/>
      <c r="H58" s="6"/>
    </row>
    <row r="59" spans="1:8">
      <c r="A59" s="24"/>
      <c r="B59" s="22"/>
      <c r="C59" s="16"/>
      <c r="D59" s="17">
        <v>3</v>
      </c>
      <c r="E59" s="21">
        <v>21</v>
      </c>
      <c r="F59" s="19"/>
      <c r="G59" s="19"/>
      <c r="H59" s="6"/>
    </row>
    <row r="60" spans="1:8">
      <c r="A60" s="24"/>
      <c r="B60" s="22"/>
      <c r="C60" s="16"/>
      <c r="D60" s="17">
        <v>4</v>
      </c>
      <c r="E60" s="18">
        <v>21</v>
      </c>
      <c r="F60" s="19"/>
      <c r="G60" s="19"/>
      <c r="H60" s="6"/>
    </row>
    <row r="61" spans="1:8">
      <c r="A61" s="24"/>
      <c r="B61" s="22"/>
      <c r="C61" s="16"/>
      <c r="D61" s="17">
        <v>5</v>
      </c>
      <c r="E61" s="18">
        <v>29</v>
      </c>
      <c r="F61" s="19"/>
      <c r="G61" s="19"/>
      <c r="H61" s="6"/>
    </row>
    <row r="62" spans="1:8">
      <c r="A62" s="24">
        <v>12</v>
      </c>
      <c r="B62" s="22" t="s">
        <v>985</v>
      </c>
      <c r="C62" s="16">
        <v>1975</v>
      </c>
      <c r="D62" s="17">
        <v>1</v>
      </c>
      <c r="E62" s="18">
        <v>31</v>
      </c>
      <c r="F62" s="19">
        <f>3400/E64</f>
        <v>125.925925925926</v>
      </c>
      <c r="G62" s="19">
        <f>8*F62</f>
        <v>1007.40740740741</v>
      </c>
      <c r="H62" s="6"/>
    </row>
    <row r="63" spans="1:8">
      <c r="A63" s="24"/>
      <c r="B63" s="22"/>
      <c r="C63" s="16"/>
      <c r="D63" s="17">
        <v>2</v>
      </c>
      <c r="E63" s="18">
        <v>41</v>
      </c>
      <c r="F63" s="19"/>
      <c r="G63" s="19"/>
      <c r="H63" s="6"/>
    </row>
    <row r="64" spans="1:8">
      <c r="A64" s="24"/>
      <c r="B64" s="22"/>
      <c r="C64" s="16"/>
      <c r="D64" s="17">
        <v>3</v>
      </c>
      <c r="E64" s="21">
        <v>27</v>
      </c>
      <c r="F64" s="19"/>
      <c r="G64" s="19"/>
      <c r="H64" s="6"/>
    </row>
    <row r="65" spans="1:8">
      <c r="A65" s="24"/>
      <c r="B65" s="22"/>
      <c r="C65" s="16"/>
      <c r="D65" s="17">
        <v>4</v>
      </c>
      <c r="E65" s="18">
        <v>37</v>
      </c>
      <c r="F65" s="19"/>
      <c r="G65" s="19"/>
      <c r="H65" s="6"/>
    </row>
    <row r="66" spans="1:8">
      <c r="A66" s="24"/>
      <c r="B66" s="22"/>
      <c r="C66" s="16"/>
      <c r="D66" s="17">
        <v>5</v>
      </c>
      <c r="E66" s="18">
        <v>33</v>
      </c>
      <c r="F66" s="19"/>
      <c r="G66" s="19"/>
      <c r="H66" s="6"/>
    </row>
    <row r="67" spans="1:8">
      <c r="A67" s="24">
        <v>13</v>
      </c>
      <c r="B67" s="22" t="s">
        <v>1099</v>
      </c>
      <c r="C67" s="16" t="s">
        <v>1054</v>
      </c>
      <c r="D67" s="17">
        <v>1</v>
      </c>
      <c r="E67" s="18">
        <v>107</v>
      </c>
      <c r="F67" s="19">
        <f>3400/E71</f>
        <v>59.6491228070175</v>
      </c>
      <c r="G67" s="19">
        <f>8*F67</f>
        <v>477.19298245614</v>
      </c>
      <c r="H67" s="6"/>
    </row>
    <row r="68" spans="1:8">
      <c r="A68" s="24"/>
      <c r="B68" s="22"/>
      <c r="C68" s="16"/>
      <c r="D68" s="17">
        <v>2</v>
      </c>
      <c r="E68" s="18">
        <v>88</v>
      </c>
      <c r="F68" s="19"/>
      <c r="G68" s="19"/>
      <c r="H68" s="6"/>
    </row>
    <row r="69" spans="1:8">
      <c r="A69" s="24"/>
      <c r="B69" s="22"/>
      <c r="C69" s="16"/>
      <c r="D69" s="17">
        <v>3</v>
      </c>
      <c r="E69" s="18">
        <v>71</v>
      </c>
      <c r="F69" s="19"/>
      <c r="G69" s="19"/>
      <c r="H69" s="6"/>
    </row>
    <row r="70" spans="1:8">
      <c r="A70" s="24"/>
      <c r="B70" s="22"/>
      <c r="C70" s="16"/>
      <c r="D70" s="17">
        <v>4</v>
      </c>
      <c r="E70" s="18">
        <v>63</v>
      </c>
      <c r="F70" s="19"/>
      <c r="G70" s="19"/>
      <c r="H70" s="6"/>
    </row>
    <row r="71" spans="1:8">
      <c r="A71" s="24"/>
      <c r="B71" s="22"/>
      <c r="C71" s="16"/>
      <c r="D71" s="17">
        <v>5</v>
      </c>
      <c r="E71" s="21">
        <v>57</v>
      </c>
      <c r="F71" s="19"/>
      <c r="G71" s="19"/>
      <c r="H71" s="6"/>
    </row>
    <row r="72" spans="1:8">
      <c r="A72" s="24">
        <v>14</v>
      </c>
      <c r="B72" s="22" t="s">
        <v>1100</v>
      </c>
      <c r="C72" s="16" t="s">
        <v>1101</v>
      </c>
      <c r="D72" s="17">
        <v>1</v>
      </c>
      <c r="E72" s="18">
        <v>32</v>
      </c>
      <c r="F72" s="19">
        <f>3400/E74</f>
        <v>147.826086956522</v>
      </c>
      <c r="G72" s="19">
        <f>8*F72</f>
        <v>1182.60869565217</v>
      </c>
      <c r="H72" s="6"/>
    </row>
    <row r="73" spans="1:8">
      <c r="A73" s="24"/>
      <c r="B73" s="22"/>
      <c r="C73" s="16"/>
      <c r="D73" s="17">
        <v>2</v>
      </c>
      <c r="E73" s="18">
        <v>25</v>
      </c>
      <c r="F73" s="19"/>
      <c r="G73" s="19"/>
      <c r="H73" s="6"/>
    </row>
    <row r="74" spans="1:8">
      <c r="A74" s="24"/>
      <c r="B74" s="22"/>
      <c r="C74" s="16"/>
      <c r="D74" s="17">
        <v>3</v>
      </c>
      <c r="E74" s="21">
        <v>23</v>
      </c>
      <c r="F74" s="19"/>
      <c r="G74" s="19"/>
      <c r="H74" s="6"/>
    </row>
    <row r="75" spans="1:8">
      <c r="A75" s="24"/>
      <c r="B75" s="22"/>
      <c r="C75" s="16"/>
      <c r="D75" s="17">
        <v>4</v>
      </c>
      <c r="E75" s="18">
        <v>27</v>
      </c>
      <c r="F75" s="19"/>
      <c r="G75" s="19"/>
      <c r="H75" s="6"/>
    </row>
    <row r="76" spans="1:8">
      <c r="A76" s="24"/>
      <c r="B76" s="22"/>
      <c r="C76" s="16"/>
      <c r="D76" s="17">
        <v>5</v>
      </c>
      <c r="E76" s="18">
        <v>29</v>
      </c>
      <c r="F76" s="19"/>
      <c r="G76" s="19"/>
      <c r="H76" s="6"/>
    </row>
    <row r="77" spans="1:8">
      <c r="A77" s="24">
        <v>15</v>
      </c>
      <c r="B77" s="22" t="s">
        <v>1102</v>
      </c>
      <c r="C77" s="16">
        <v>86901</v>
      </c>
      <c r="D77" s="17">
        <v>1</v>
      </c>
      <c r="E77" s="18">
        <v>25</v>
      </c>
      <c r="F77" s="19">
        <f>3400/E79</f>
        <v>161.904761904762</v>
      </c>
      <c r="G77" s="19">
        <f>8*F77</f>
        <v>1295.2380952381</v>
      </c>
      <c r="H77" s="6"/>
    </row>
    <row r="78" spans="1:8">
      <c r="A78" s="24"/>
      <c r="B78" s="22"/>
      <c r="C78" s="16"/>
      <c r="D78" s="17">
        <v>2</v>
      </c>
      <c r="E78" s="18">
        <v>26</v>
      </c>
      <c r="F78" s="19"/>
      <c r="G78" s="19"/>
      <c r="H78" s="6"/>
    </row>
    <row r="79" spans="1:8">
      <c r="A79" s="24"/>
      <c r="B79" s="22"/>
      <c r="C79" s="16"/>
      <c r="D79" s="17">
        <v>3</v>
      </c>
      <c r="E79" s="21">
        <v>21</v>
      </c>
      <c r="F79" s="19"/>
      <c r="G79" s="19"/>
      <c r="H79" s="6"/>
    </row>
    <row r="80" spans="1:8">
      <c r="A80" s="24"/>
      <c r="B80" s="22"/>
      <c r="C80" s="16"/>
      <c r="D80" s="17">
        <v>4</v>
      </c>
      <c r="E80" s="18">
        <v>22</v>
      </c>
      <c r="F80" s="19"/>
      <c r="G80" s="19"/>
      <c r="H80" s="6"/>
    </row>
    <row r="81" spans="1:8">
      <c r="A81" s="24"/>
      <c r="B81" s="22"/>
      <c r="C81" s="16"/>
      <c r="D81" s="17">
        <v>5</v>
      </c>
      <c r="E81" s="18">
        <v>26</v>
      </c>
      <c r="F81" s="19"/>
      <c r="G81" s="19"/>
      <c r="H81" s="6"/>
    </row>
    <row r="82" spans="1:8">
      <c r="A82" s="24">
        <v>16</v>
      </c>
      <c r="B82" s="22" t="s">
        <v>1103</v>
      </c>
      <c r="C82" s="16" t="s">
        <v>1104</v>
      </c>
      <c r="D82" s="17">
        <v>1</v>
      </c>
      <c r="E82" s="21">
        <v>51</v>
      </c>
      <c r="F82" s="19">
        <f>3400/E82</f>
        <v>66.6666666666667</v>
      </c>
      <c r="G82" s="19">
        <f>8*F82</f>
        <v>533.333333333333</v>
      </c>
      <c r="H82" s="6"/>
    </row>
    <row r="83" spans="1:8">
      <c r="A83" s="24"/>
      <c r="B83" s="22"/>
      <c r="C83" s="16"/>
      <c r="D83" s="17">
        <v>2</v>
      </c>
      <c r="E83" s="18">
        <v>53</v>
      </c>
      <c r="F83" s="19"/>
      <c r="G83" s="19"/>
      <c r="H83" s="6"/>
    </row>
    <row r="84" spans="1:8">
      <c r="A84" s="24"/>
      <c r="B84" s="22"/>
      <c r="C84" s="16"/>
      <c r="D84" s="17">
        <v>3</v>
      </c>
      <c r="E84" s="18">
        <v>64</v>
      </c>
      <c r="F84" s="19"/>
      <c r="G84" s="19"/>
      <c r="H84" s="6"/>
    </row>
    <row r="85" spans="1:8">
      <c r="A85" s="24"/>
      <c r="B85" s="22"/>
      <c r="C85" s="16"/>
      <c r="D85" s="17">
        <v>4</v>
      </c>
      <c r="E85" s="18">
        <v>61</v>
      </c>
      <c r="F85" s="19"/>
      <c r="G85" s="19"/>
      <c r="H85" s="6"/>
    </row>
    <row r="86" spans="1:8">
      <c r="A86" s="24"/>
      <c r="B86" s="22"/>
      <c r="C86" s="16"/>
      <c r="D86" s="17">
        <v>5</v>
      </c>
      <c r="E86" s="18">
        <v>72</v>
      </c>
      <c r="F86" s="19"/>
      <c r="G86" s="19"/>
      <c r="H86" s="6"/>
    </row>
    <row r="87" spans="1:8">
      <c r="A87" s="24">
        <v>17</v>
      </c>
      <c r="B87" s="22"/>
      <c r="C87" s="16"/>
      <c r="D87" s="17">
        <v>1</v>
      </c>
      <c r="E87" s="18"/>
      <c r="F87" s="19"/>
      <c r="G87" s="19"/>
      <c r="H87" s="6"/>
    </row>
    <row r="88" spans="1:8">
      <c r="A88" s="24"/>
      <c r="B88" s="22"/>
      <c r="C88" s="16"/>
      <c r="D88" s="17">
        <v>2</v>
      </c>
      <c r="E88" s="18"/>
      <c r="F88" s="19"/>
      <c r="G88" s="19"/>
      <c r="H88" s="6"/>
    </row>
    <row r="89" spans="1:8">
      <c r="A89" s="24"/>
      <c r="B89" s="22"/>
      <c r="C89" s="16"/>
      <c r="D89" s="17">
        <v>3</v>
      </c>
      <c r="E89" s="18"/>
      <c r="F89" s="19"/>
      <c r="G89" s="19"/>
      <c r="H89" s="6"/>
    </row>
    <row r="90" spans="1:8">
      <c r="A90" s="24"/>
      <c r="B90" s="22"/>
      <c r="C90" s="16"/>
      <c r="D90" s="17">
        <v>4</v>
      </c>
      <c r="E90" s="18"/>
      <c r="F90" s="19"/>
      <c r="G90" s="19"/>
      <c r="H90" s="6"/>
    </row>
    <row r="91" spans="1:8">
      <c r="A91" s="24"/>
      <c r="B91" s="22"/>
      <c r="C91" s="16"/>
      <c r="D91" s="17">
        <v>5</v>
      </c>
      <c r="E91" s="18"/>
      <c r="F91" s="19"/>
      <c r="G91" s="19"/>
      <c r="H91" s="6"/>
    </row>
    <row r="92" spans="1:8">
      <c r="A92" s="8"/>
      <c r="B92" s="8"/>
      <c r="C92" s="8"/>
      <c r="D92" s="8"/>
      <c r="E92" s="8"/>
      <c r="F92" s="8"/>
      <c r="G92" s="8"/>
      <c r="H92" s="6"/>
    </row>
  </sheetData>
  <mergeCells count="88">
    <mergeCell ref="A5:B5"/>
    <mergeCell ref="D6:E6"/>
    <mergeCell ref="A7:A11"/>
    <mergeCell ref="A12:A16"/>
    <mergeCell ref="A17:A21"/>
    <mergeCell ref="A22:A26"/>
    <mergeCell ref="A27:A31"/>
    <mergeCell ref="A32:A36"/>
    <mergeCell ref="A37:A41"/>
    <mergeCell ref="A42:A46"/>
    <mergeCell ref="A47:A51"/>
    <mergeCell ref="A52:A56"/>
    <mergeCell ref="A57:A61"/>
    <mergeCell ref="A62:A66"/>
    <mergeCell ref="A67:A71"/>
    <mergeCell ref="A72:A76"/>
    <mergeCell ref="A77:A81"/>
    <mergeCell ref="A82:A86"/>
    <mergeCell ref="A87:A91"/>
    <mergeCell ref="B7:B11"/>
    <mergeCell ref="B12:B16"/>
    <mergeCell ref="B17:B21"/>
    <mergeCell ref="B22:B26"/>
    <mergeCell ref="B27:B31"/>
    <mergeCell ref="B32:B36"/>
    <mergeCell ref="B37:B41"/>
    <mergeCell ref="B42:B46"/>
    <mergeCell ref="B47:B51"/>
    <mergeCell ref="B52:B56"/>
    <mergeCell ref="B57:B61"/>
    <mergeCell ref="B62:B66"/>
    <mergeCell ref="B67:B71"/>
    <mergeCell ref="B72:B76"/>
    <mergeCell ref="B77:B81"/>
    <mergeCell ref="B82:B86"/>
    <mergeCell ref="B87:B91"/>
    <mergeCell ref="C7:C11"/>
    <mergeCell ref="C12:C16"/>
    <mergeCell ref="C17:C21"/>
    <mergeCell ref="C22:C26"/>
    <mergeCell ref="C27:C31"/>
    <mergeCell ref="C32:C36"/>
    <mergeCell ref="C37:C41"/>
    <mergeCell ref="C42:C46"/>
    <mergeCell ref="C47:C51"/>
    <mergeCell ref="C52:C56"/>
    <mergeCell ref="C57:C61"/>
    <mergeCell ref="C62:C66"/>
    <mergeCell ref="C67:C71"/>
    <mergeCell ref="C72:C76"/>
    <mergeCell ref="C77:C81"/>
    <mergeCell ref="C82:C86"/>
    <mergeCell ref="C87:C91"/>
    <mergeCell ref="F7:F11"/>
    <mergeCell ref="F12:F16"/>
    <mergeCell ref="F17:F21"/>
    <mergeCell ref="F22:F26"/>
    <mergeCell ref="F27:F31"/>
    <mergeCell ref="F32:F36"/>
    <mergeCell ref="F37:F41"/>
    <mergeCell ref="F42:F46"/>
    <mergeCell ref="F47:F51"/>
    <mergeCell ref="F52:F56"/>
    <mergeCell ref="F57:F61"/>
    <mergeCell ref="F62:F66"/>
    <mergeCell ref="F67:F71"/>
    <mergeCell ref="F72:F76"/>
    <mergeCell ref="F77:F81"/>
    <mergeCell ref="F82:F86"/>
    <mergeCell ref="F87:F91"/>
    <mergeCell ref="G7:G11"/>
    <mergeCell ref="G12:G16"/>
    <mergeCell ref="G17:G21"/>
    <mergeCell ref="G22:G26"/>
    <mergeCell ref="G27:G31"/>
    <mergeCell ref="G32:G36"/>
    <mergeCell ref="G37:G41"/>
    <mergeCell ref="G42:G46"/>
    <mergeCell ref="G47:G51"/>
    <mergeCell ref="G52:G56"/>
    <mergeCell ref="G57:G61"/>
    <mergeCell ref="G62:G66"/>
    <mergeCell ref="G67:G71"/>
    <mergeCell ref="G72:G76"/>
    <mergeCell ref="G77:G81"/>
    <mergeCell ref="G82:G86"/>
    <mergeCell ref="G87:G91"/>
    <mergeCell ref="A2:G3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6B3D7"/>
  </sheetPr>
  <dimension ref="A1:H310"/>
  <sheetViews>
    <sheetView zoomScale="60" zoomScaleNormal="60" workbookViewId="0">
      <pane ySplit="7" topLeftCell="A133" activePane="bottomLeft" state="frozen"/>
      <selection/>
      <selection pane="bottomLeft" activeCell="B141" sqref="B141"/>
    </sheetView>
  </sheetViews>
  <sheetFormatPr defaultColWidth="9.14285714285714" defaultRowHeight="15" outlineLevelCol="7"/>
  <cols>
    <col min="1" max="1" width="5.51428571428571" style="40" customWidth="1"/>
    <col min="2" max="2" width="20.447619047619" style="40" customWidth="1"/>
    <col min="3" max="3" width="19.9047619047619" style="134" customWidth="1"/>
    <col min="4" max="4" width="11.4380952380952" style="134" customWidth="1"/>
    <col min="5" max="5" width="25.4190476190476" style="40" customWidth="1"/>
    <col min="6" max="6" width="14.6571428571429" style="40" customWidth="1"/>
    <col min="7" max="7" width="9.55238095238095" style="40" customWidth="1"/>
    <col min="8" max="8" width="14.9333333333333" style="40" customWidth="1"/>
    <col min="9" max="16384" width="9.14285714285714" style="40"/>
  </cols>
  <sheetData>
    <row r="1" ht="15.75" spans="1:8">
      <c r="A1" s="135"/>
      <c r="B1" s="136"/>
      <c r="C1" s="137"/>
      <c r="D1" s="137"/>
      <c r="E1" s="136"/>
      <c r="F1" s="136"/>
      <c r="G1" s="136"/>
      <c r="H1" s="138"/>
    </row>
    <row r="2" spans="1:8">
      <c r="A2" s="139"/>
      <c r="H2" s="140"/>
    </row>
    <row r="3" spans="1:8">
      <c r="A3" s="141" t="s">
        <v>403</v>
      </c>
      <c r="B3" s="142"/>
      <c r="C3" s="142"/>
      <c r="D3" s="142"/>
      <c r="E3" s="142"/>
      <c r="F3" s="142"/>
      <c r="G3" s="142"/>
      <c r="H3" s="143"/>
    </row>
    <row r="4" spans="1:8">
      <c r="A4" s="141"/>
      <c r="B4" s="142"/>
      <c r="C4" s="142"/>
      <c r="D4" s="142"/>
      <c r="E4" s="142"/>
      <c r="F4" s="142"/>
      <c r="G4" s="142"/>
      <c r="H4" s="143"/>
    </row>
    <row r="5" spans="1:8">
      <c r="A5" s="139"/>
      <c r="H5" s="140"/>
    </row>
    <row r="6" s="134" customFormat="1" customHeight="1" spans="1:8">
      <c r="A6" s="144" t="s">
        <v>3</v>
      </c>
      <c r="B6" s="145" t="s">
        <v>404</v>
      </c>
      <c r="C6" s="145" t="s">
        <v>7</v>
      </c>
      <c r="D6" s="145" t="s">
        <v>405</v>
      </c>
      <c r="E6" s="145" t="s">
        <v>406</v>
      </c>
      <c r="F6" s="145"/>
      <c r="G6" s="145"/>
      <c r="H6" s="146"/>
    </row>
    <row r="7" s="134" customFormat="1" customHeight="1" spans="1:8">
      <c r="A7" s="144"/>
      <c r="B7" s="145"/>
      <c r="C7" s="145"/>
      <c r="D7" s="145"/>
      <c r="E7" s="145"/>
      <c r="F7" s="147" t="s">
        <v>407</v>
      </c>
      <c r="G7" s="145" t="s">
        <v>408</v>
      </c>
      <c r="H7" s="146" t="s">
        <v>409</v>
      </c>
    </row>
    <row r="8" ht="27.95" customHeight="1" spans="1:8">
      <c r="A8" s="148">
        <v>1</v>
      </c>
      <c r="B8" s="145">
        <v>4464949700</v>
      </c>
      <c r="C8" s="145" t="s">
        <v>13</v>
      </c>
      <c r="D8" s="145" t="s">
        <v>410</v>
      </c>
      <c r="E8" s="149" t="s">
        <v>411</v>
      </c>
      <c r="F8" s="149">
        <v>187.5</v>
      </c>
      <c r="G8" s="149"/>
      <c r="H8" s="85"/>
    </row>
    <row r="9" ht="27.95" customHeight="1" spans="1:8">
      <c r="A9" s="148">
        <v>2</v>
      </c>
      <c r="B9" s="145">
        <v>6132179900</v>
      </c>
      <c r="C9" s="145" t="s">
        <v>15</v>
      </c>
      <c r="D9" s="145" t="s">
        <v>412</v>
      </c>
      <c r="E9" s="149" t="str">
        <f>VLOOKUP(B9,'[1]Eng - Master Compound'!F4:I255,4,0)</f>
        <v>SI HS 60 NAT</v>
      </c>
      <c r="F9" s="149">
        <v>270</v>
      </c>
      <c r="G9" s="149">
        <v>2500</v>
      </c>
      <c r="H9" s="150" t="s">
        <v>413</v>
      </c>
    </row>
    <row r="10" ht="27.95" customHeight="1" spans="1:8">
      <c r="A10" s="148">
        <v>3</v>
      </c>
      <c r="B10" s="145">
        <v>6268879200</v>
      </c>
      <c r="C10" s="145" t="s">
        <v>17</v>
      </c>
      <c r="D10" s="145" t="s">
        <v>412</v>
      </c>
      <c r="E10" s="149" t="str">
        <f>VLOOKUP(B10,'[1]Eng - Master Compound'!F5:I256,4,0)</f>
        <v>SI HS 50 BL</v>
      </c>
      <c r="F10" s="149">
        <v>187.5</v>
      </c>
      <c r="G10" s="149">
        <v>2500</v>
      </c>
      <c r="H10" s="84"/>
    </row>
    <row r="11" ht="27.95" customHeight="1" spans="1:8">
      <c r="A11" s="148">
        <v>4</v>
      </c>
      <c r="B11" s="145" t="s">
        <v>18</v>
      </c>
      <c r="C11" s="145" t="s">
        <v>19</v>
      </c>
      <c r="D11" s="145" t="s">
        <v>412</v>
      </c>
      <c r="E11" s="149" t="str">
        <f>VLOOKUP(B11,'[1]Eng - Master Compound'!F6:I257,4,0)</f>
        <v>EPDM HS 50 BL (KWSK)</v>
      </c>
      <c r="F11" s="149">
        <v>125</v>
      </c>
      <c r="G11" s="149">
        <v>500</v>
      </c>
      <c r="H11" s="85"/>
    </row>
    <row r="12" ht="27.95" customHeight="1" spans="1:8">
      <c r="A12" s="148">
        <v>5</v>
      </c>
      <c r="B12" s="145" t="s">
        <v>20</v>
      </c>
      <c r="C12" s="145" t="s">
        <v>21</v>
      </c>
      <c r="D12" s="145" t="s">
        <v>414</v>
      </c>
      <c r="E12" s="149" t="str">
        <f>VLOOKUP(B12,'[1]Eng - Master Compound'!F7:I258,4,0)</f>
        <v>EPDM HS 50 BL (KWSK)</v>
      </c>
      <c r="F12" s="149">
        <v>62.5</v>
      </c>
      <c r="G12" s="149">
        <v>1000</v>
      </c>
      <c r="H12" s="85"/>
    </row>
    <row r="13" ht="27.95" customHeight="1" spans="1:8">
      <c r="A13" s="148">
        <v>6</v>
      </c>
      <c r="B13" s="145" t="s">
        <v>22</v>
      </c>
      <c r="C13" s="145" t="s">
        <v>23</v>
      </c>
      <c r="D13" s="145" t="s">
        <v>412</v>
      </c>
      <c r="E13" s="149" t="str">
        <f>VLOOKUP(B13,'[1]Eng - Master Compound'!F8:I259,4,0)</f>
        <v>EPDM HS 45 BL</v>
      </c>
      <c r="F13" s="149">
        <v>220</v>
      </c>
      <c r="G13" s="149">
        <v>500</v>
      </c>
      <c r="H13" s="85"/>
    </row>
    <row r="14" ht="27.95" customHeight="1" spans="1:8">
      <c r="A14" s="148">
        <v>7</v>
      </c>
      <c r="B14" s="145" t="s">
        <v>24</v>
      </c>
      <c r="C14" s="145" t="s">
        <v>25</v>
      </c>
      <c r="D14" s="145" t="s">
        <v>415</v>
      </c>
      <c r="E14" s="149" t="str">
        <f>VLOOKUP(B14,'[1]Eng - Master Compound'!F9:I260,4,0)</f>
        <v>EPDM HS 40 BL</v>
      </c>
      <c r="F14" s="149">
        <v>0</v>
      </c>
      <c r="G14" s="149"/>
      <c r="H14" s="85"/>
    </row>
    <row r="15" ht="27.95" customHeight="1" spans="1:8">
      <c r="A15" s="148">
        <v>8</v>
      </c>
      <c r="B15" s="145" t="s">
        <v>26</v>
      </c>
      <c r="C15" s="145" t="s">
        <v>27</v>
      </c>
      <c r="D15" s="145" t="s">
        <v>412</v>
      </c>
      <c r="E15" s="149" t="str">
        <f>VLOOKUP(B15,'[1]Eng - Master Compound'!F10:I261,4,0)</f>
        <v>EPDM HS 40 BL</v>
      </c>
      <c r="F15" s="149">
        <v>0</v>
      </c>
      <c r="G15" s="149"/>
      <c r="H15" s="85"/>
    </row>
    <row r="16" ht="27.95" customHeight="1" spans="1:8">
      <c r="A16" s="148">
        <v>10</v>
      </c>
      <c r="B16" s="145" t="s">
        <v>29</v>
      </c>
      <c r="C16" s="145" t="s">
        <v>416</v>
      </c>
      <c r="D16" s="145" t="s">
        <v>412</v>
      </c>
      <c r="E16" s="149" t="str">
        <f>VLOOKUP(B16,'[1]Eng - Master Compound'!F11:I262,4,0)</f>
        <v>EPDM HS 50 DG</v>
      </c>
      <c r="F16" s="149">
        <v>0</v>
      </c>
      <c r="G16" s="149"/>
      <c r="H16" s="85"/>
    </row>
    <row r="17" ht="27.95" customHeight="1" spans="1:8">
      <c r="A17" s="148">
        <v>12</v>
      </c>
      <c r="B17" s="145" t="s">
        <v>32</v>
      </c>
      <c r="C17" s="145" t="s">
        <v>33</v>
      </c>
      <c r="D17" s="145" t="s">
        <v>417</v>
      </c>
      <c r="E17" s="149" t="str">
        <f>VLOOKUP(B17,'[1]Eng - Master Compound'!F12:I263,4,0)</f>
        <v>CR -12 D</v>
      </c>
      <c r="F17" s="149">
        <v>54</v>
      </c>
      <c r="G17" s="149">
        <v>300</v>
      </c>
      <c r="H17" s="85"/>
    </row>
    <row r="18" ht="27.95" customHeight="1" spans="1:8">
      <c r="A18" s="148">
        <v>13</v>
      </c>
      <c r="B18" s="220" t="s">
        <v>34</v>
      </c>
      <c r="C18" s="145" t="s">
        <v>33</v>
      </c>
      <c r="D18" s="145" t="s">
        <v>418</v>
      </c>
      <c r="E18" s="149" t="str">
        <f>VLOOKUP(B18,'[1]Eng - Master Compound'!F13:I264,4,0)</f>
        <v>CR -12 D</v>
      </c>
      <c r="F18" s="149">
        <v>54</v>
      </c>
      <c r="G18" s="149">
        <v>300</v>
      </c>
      <c r="H18" s="85"/>
    </row>
    <row r="19" ht="27.95" customHeight="1" spans="1:8">
      <c r="A19" s="148">
        <v>14</v>
      </c>
      <c r="B19" s="220" t="s">
        <v>35</v>
      </c>
      <c r="C19" s="145" t="s">
        <v>33</v>
      </c>
      <c r="D19" s="145" t="s">
        <v>418</v>
      </c>
      <c r="E19" s="149" t="str">
        <f>VLOOKUP(B19,'[1]Eng - Master Compound'!F14:I265,4,0)</f>
        <v>CR -12 D</v>
      </c>
      <c r="F19" s="149">
        <v>42</v>
      </c>
      <c r="G19" s="149">
        <v>300</v>
      </c>
      <c r="H19" s="85"/>
    </row>
    <row r="20" ht="27.95" customHeight="1" spans="1:8">
      <c r="A20" s="148">
        <v>15</v>
      </c>
      <c r="B20" s="220" t="s">
        <v>36</v>
      </c>
      <c r="C20" s="145" t="s">
        <v>33</v>
      </c>
      <c r="D20" s="145" t="s">
        <v>418</v>
      </c>
      <c r="E20" s="149" t="str">
        <f>VLOOKUP(B20,'[1]Eng - Master Compound'!F15:I266,4,0)</f>
        <v>CR -12 D</v>
      </c>
      <c r="F20" s="149">
        <v>100</v>
      </c>
      <c r="G20" s="149">
        <v>300</v>
      </c>
      <c r="H20" s="85"/>
    </row>
    <row r="21" ht="27.95" customHeight="1" spans="1:8">
      <c r="A21" s="148">
        <v>16</v>
      </c>
      <c r="B21" s="220" t="s">
        <v>37</v>
      </c>
      <c r="C21" s="145" t="s">
        <v>33</v>
      </c>
      <c r="D21" s="145" t="s">
        <v>418</v>
      </c>
      <c r="E21" s="149" t="str">
        <f>VLOOKUP(B21,'[1]Eng - Master Compound'!F16:I267,4,0)</f>
        <v>CR -12 D</v>
      </c>
      <c r="F21" s="149">
        <v>48</v>
      </c>
      <c r="G21" s="149">
        <v>300</v>
      </c>
      <c r="H21" s="85"/>
    </row>
    <row r="22" ht="27.95" customHeight="1" spans="1:8">
      <c r="A22" s="148">
        <v>17</v>
      </c>
      <c r="B22" s="220" t="s">
        <v>38</v>
      </c>
      <c r="C22" s="145" t="s">
        <v>33</v>
      </c>
      <c r="D22" s="145" t="s">
        <v>418</v>
      </c>
      <c r="E22" s="149" t="str">
        <f>VLOOKUP(B22,'[1]Eng - Master Compound'!F17:I268,4,0)</f>
        <v>CR -12 D</v>
      </c>
      <c r="F22" s="149">
        <v>54</v>
      </c>
      <c r="G22" s="149">
        <v>300</v>
      </c>
      <c r="H22" s="85"/>
    </row>
    <row r="23" ht="27.95" customHeight="1" spans="1:8">
      <c r="A23" s="148">
        <v>18</v>
      </c>
      <c r="B23" s="220" t="s">
        <v>39</v>
      </c>
      <c r="C23" s="145" t="s">
        <v>33</v>
      </c>
      <c r="D23" s="145" t="s">
        <v>418</v>
      </c>
      <c r="E23" s="149" t="str">
        <f>VLOOKUP(B23,'[1]Eng - Master Compound'!F18:I269,4,0)</f>
        <v>CR -12 D</v>
      </c>
      <c r="F23" s="149">
        <v>54</v>
      </c>
      <c r="G23" s="149">
        <v>300</v>
      </c>
      <c r="H23" s="85"/>
    </row>
    <row r="24" ht="27.95" customHeight="1" spans="1:8">
      <c r="A24" s="148">
        <v>19</v>
      </c>
      <c r="B24" s="220" t="s">
        <v>40</v>
      </c>
      <c r="C24" s="145" t="s">
        <v>33</v>
      </c>
      <c r="D24" s="145" t="s">
        <v>418</v>
      </c>
      <c r="E24" s="149" t="str">
        <f>VLOOKUP(B24,'[1]Eng - Master Compound'!F19:I270,4,0)</f>
        <v>CR -12 D</v>
      </c>
      <c r="F24" s="149">
        <v>42</v>
      </c>
      <c r="G24" s="149">
        <v>300</v>
      </c>
      <c r="H24" s="85"/>
    </row>
    <row r="25" ht="27.95" customHeight="1" spans="1:8">
      <c r="A25" s="148">
        <v>20</v>
      </c>
      <c r="B25" s="220" t="s">
        <v>41</v>
      </c>
      <c r="C25" s="145" t="s">
        <v>42</v>
      </c>
      <c r="D25" s="145" t="s">
        <v>412</v>
      </c>
      <c r="E25" s="149" t="str">
        <f>VLOOKUP(B25,'[1]Eng - Master Compound'!F20:I271,4,0)</f>
        <v>EPDM HS 45 BL</v>
      </c>
      <c r="F25" s="149">
        <v>60</v>
      </c>
      <c r="G25" s="149">
        <v>500</v>
      </c>
      <c r="H25" s="85"/>
    </row>
    <row r="26" ht="27.95" customHeight="1" spans="1:8">
      <c r="A26" s="148">
        <v>21</v>
      </c>
      <c r="B26" s="220" t="s">
        <v>43</v>
      </c>
      <c r="C26" s="145" t="s">
        <v>33</v>
      </c>
      <c r="D26" s="145" t="s">
        <v>418</v>
      </c>
      <c r="E26" s="149" t="str">
        <f>VLOOKUP(B26,'[1]Eng - Master Compound'!F21:I272,4,0)</f>
        <v>CR HS 70 BL</v>
      </c>
      <c r="F26" s="149">
        <v>37.5</v>
      </c>
      <c r="G26" s="149">
        <v>300</v>
      </c>
      <c r="H26" s="85"/>
    </row>
    <row r="27" ht="27.95" customHeight="1" spans="1:8">
      <c r="A27" s="148">
        <v>22</v>
      </c>
      <c r="B27" s="145" t="s">
        <v>44</v>
      </c>
      <c r="C27" s="145" t="s">
        <v>45</v>
      </c>
      <c r="D27" s="145" t="s">
        <v>419</v>
      </c>
      <c r="E27" s="149" t="str">
        <f>VLOOKUP(B27,'[1]Eng - Master Compound'!F22:I273,4,0)</f>
        <v>CR HS 50 BL</v>
      </c>
      <c r="F27" s="149">
        <v>0</v>
      </c>
      <c r="G27" s="149"/>
      <c r="H27" s="85"/>
    </row>
    <row r="28" ht="27.95" customHeight="1" spans="1:8">
      <c r="A28" s="148">
        <v>24</v>
      </c>
      <c r="B28" s="145" t="s">
        <v>48</v>
      </c>
      <c r="C28" s="145" t="s">
        <v>47</v>
      </c>
      <c r="D28" s="145" t="s">
        <v>420</v>
      </c>
      <c r="E28" s="149" t="str">
        <f>VLOOKUP(B28,'[1]Eng - Master Compound'!F23:I274,4,0)</f>
        <v>EPDM HS 50 BL (KWSK)</v>
      </c>
      <c r="F28" s="149">
        <v>0</v>
      </c>
      <c r="G28" s="149"/>
      <c r="H28" s="85"/>
    </row>
    <row r="29" ht="27.95" customHeight="1" spans="1:8">
      <c r="A29" s="148">
        <v>25</v>
      </c>
      <c r="B29" s="145" t="s">
        <v>49</v>
      </c>
      <c r="C29" s="145" t="s">
        <v>47</v>
      </c>
      <c r="D29" s="145" t="s">
        <v>412</v>
      </c>
      <c r="E29" s="149" t="str">
        <f>VLOOKUP(B29,'[1]Eng - Master Compound'!F24:I275,4,0)</f>
        <v>NBR HS 60 BL</v>
      </c>
      <c r="F29" s="149">
        <v>0</v>
      </c>
      <c r="G29" s="149"/>
      <c r="H29" s="85"/>
    </row>
    <row r="30" ht="27.95" customHeight="1" spans="1:8">
      <c r="A30" s="148">
        <v>26</v>
      </c>
      <c r="B30" s="145" t="s">
        <v>421</v>
      </c>
      <c r="C30" s="145" t="s">
        <v>51</v>
      </c>
      <c r="D30" s="145" t="s">
        <v>422</v>
      </c>
      <c r="E30" s="149"/>
      <c r="F30" s="149">
        <v>25</v>
      </c>
      <c r="G30" s="149">
        <v>120</v>
      </c>
      <c r="H30" s="85"/>
    </row>
    <row r="31" ht="27.95" customHeight="1" spans="1:8">
      <c r="A31" s="148"/>
      <c r="B31" s="145" t="s">
        <v>421</v>
      </c>
      <c r="C31" s="145"/>
      <c r="D31" s="145"/>
      <c r="E31" s="149"/>
      <c r="F31" s="149">
        <v>45</v>
      </c>
      <c r="G31" s="149"/>
      <c r="H31" s="85"/>
    </row>
    <row r="32" ht="27.95" customHeight="1" spans="1:8">
      <c r="A32" s="148">
        <v>27</v>
      </c>
      <c r="B32" s="145" t="s">
        <v>52</v>
      </c>
      <c r="C32" s="145" t="s">
        <v>53</v>
      </c>
      <c r="D32" s="145" t="s">
        <v>422</v>
      </c>
      <c r="E32" s="149" t="str">
        <f>VLOOKUP(B32,'[1]Eng - Master Compound'!F26:I277,4,0)</f>
        <v>EPDM 70 BL MAR</v>
      </c>
      <c r="F32" s="149">
        <v>22.5</v>
      </c>
      <c r="G32" s="149">
        <v>120</v>
      </c>
      <c r="H32" s="85"/>
    </row>
    <row r="33" ht="27.95" customHeight="1" spans="1:8">
      <c r="A33" s="148">
        <v>28</v>
      </c>
      <c r="B33" s="145" t="s">
        <v>54</v>
      </c>
      <c r="C33" s="145" t="s">
        <v>33</v>
      </c>
      <c r="D33" s="145" t="s">
        <v>422</v>
      </c>
      <c r="E33" s="149" t="s">
        <v>423</v>
      </c>
      <c r="F33" s="149">
        <v>100</v>
      </c>
      <c r="G33" s="149">
        <v>1000</v>
      </c>
      <c r="H33" s="85"/>
    </row>
    <row r="34" ht="27.95" customHeight="1" spans="1:8">
      <c r="A34" s="148">
        <v>29</v>
      </c>
      <c r="B34" s="145" t="s">
        <v>55</v>
      </c>
      <c r="C34" s="145" t="s">
        <v>33</v>
      </c>
      <c r="D34" s="145" t="s">
        <v>422</v>
      </c>
      <c r="E34" s="149" t="s">
        <v>423</v>
      </c>
      <c r="F34" s="149">
        <v>75</v>
      </c>
      <c r="G34" s="149">
        <v>1000</v>
      </c>
      <c r="H34" s="85"/>
    </row>
    <row r="35" ht="27.95" customHeight="1" spans="1:8">
      <c r="A35" s="148">
        <v>30</v>
      </c>
      <c r="B35" s="145" t="s">
        <v>56</v>
      </c>
      <c r="C35" s="145" t="s">
        <v>57</v>
      </c>
      <c r="D35" s="145" t="s">
        <v>420</v>
      </c>
      <c r="E35" s="149" t="str">
        <f>VLOOKUP(B35,'[1]Eng - Master Compound'!F29:I280,4,0)</f>
        <v>NBR HS 70 BL</v>
      </c>
      <c r="F35" s="149">
        <v>0</v>
      </c>
      <c r="G35" s="149"/>
      <c r="H35" s="85"/>
    </row>
    <row r="36" ht="27.95" customHeight="1" spans="1:8">
      <c r="A36" s="148">
        <v>31</v>
      </c>
      <c r="B36" s="145" t="s">
        <v>58</v>
      </c>
      <c r="C36" s="145" t="s">
        <v>33</v>
      </c>
      <c r="D36" s="145" t="s">
        <v>418</v>
      </c>
      <c r="E36" s="149" t="str">
        <f>VLOOKUP(B36,'[1]Eng - Master Compound'!F30:I281,4,0)</f>
        <v>CR -12 D</v>
      </c>
      <c r="F36" s="149">
        <v>0</v>
      </c>
      <c r="G36" s="149"/>
      <c r="H36" s="85"/>
    </row>
    <row r="37" ht="27.95" customHeight="1" spans="1:8">
      <c r="A37" s="148">
        <v>32</v>
      </c>
      <c r="B37" s="145" t="s">
        <v>59</v>
      </c>
      <c r="C37" s="145" t="s">
        <v>19</v>
      </c>
      <c r="D37" s="145" t="s">
        <v>412</v>
      </c>
      <c r="E37" s="149" t="str">
        <f>VLOOKUP(B37,'[1]Eng - Master Compound'!F31:I282,4,0)</f>
        <v>EPDM HS 50 BL (KWSK)</v>
      </c>
      <c r="F37" s="149">
        <v>0</v>
      </c>
      <c r="G37" s="149"/>
      <c r="H37" s="85"/>
    </row>
    <row r="38" ht="27.95" customHeight="1" spans="1:8">
      <c r="A38" s="148">
        <v>33</v>
      </c>
      <c r="B38" s="151" t="s">
        <v>60</v>
      </c>
      <c r="C38" s="145" t="s">
        <v>19</v>
      </c>
      <c r="D38" s="145" t="s">
        <v>420</v>
      </c>
      <c r="E38" s="149" t="str">
        <f>VLOOKUP(B38,'[1]Eng - Master Compound'!F32:I283,4,0)</f>
        <v>EPDM 60 BL SDI</v>
      </c>
      <c r="F38" s="149">
        <v>100</v>
      </c>
      <c r="G38" s="149"/>
      <c r="H38" s="85"/>
    </row>
    <row r="39" ht="27.95" customHeight="1" spans="1:8">
      <c r="A39" s="148">
        <v>34</v>
      </c>
      <c r="B39" s="151" t="s">
        <v>353</v>
      </c>
      <c r="C39" s="145" t="s">
        <v>19</v>
      </c>
      <c r="D39" s="145" t="s">
        <v>420</v>
      </c>
      <c r="E39" s="149" t="str">
        <f>VLOOKUP(B39,'[1]Eng - Master Compound'!F33:I284,4,0)</f>
        <v>EPDM 60 BL SDI</v>
      </c>
      <c r="F39" s="149">
        <v>50</v>
      </c>
      <c r="G39" s="149">
        <v>250</v>
      </c>
      <c r="H39" s="85"/>
    </row>
    <row r="40" ht="27.95" customHeight="1" spans="1:8">
      <c r="A40" s="148">
        <v>35</v>
      </c>
      <c r="B40" s="145" t="s">
        <v>366</v>
      </c>
      <c r="C40" s="145" t="s">
        <v>19</v>
      </c>
      <c r="D40" s="145" t="s">
        <v>420</v>
      </c>
      <c r="E40" s="149" t="str">
        <f>VLOOKUP(B40,'[1]Eng - Master Compound'!F34:I285,4,0)</f>
        <v>EPDM 60 BL SDI</v>
      </c>
      <c r="F40" s="149">
        <v>50</v>
      </c>
      <c r="G40" s="149">
        <v>300</v>
      </c>
      <c r="H40" s="85"/>
    </row>
    <row r="41" ht="27.95" customHeight="1" spans="1:8">
      <c r="A41" s="148">
        <v>36</v>
      </c>
      <c r="B41" s="145" t="s">
        <v>65</v>
      </c>
      <c r="C41" s="145" t="s">
        <v>19</v>
      </c>
      <c r="D41" s="145" t="s">
        <v>420</v>
      </c>
      <c r="E41" s="149" t="s">
        <v>424</v>
      </c>
      <c r="F41" s="149">
        <v>100</v>
      </c>
      <c r="G41" s="149"/>
      <c r="H41" s="85"/>
    </row>
    <row r="42" ht="27.95" customHeight="1" spans="1:8">
      <c r="A42" s="148">
        <v>37</v>
      </c>
      <c r="B42" s="145" t="s">
        <v>67</v>
      </c>
      <c r="C42" s="145" t="s">
        <v>68</v>
      </c>
      <c r="D42" s="145" t="s">
        <v>196</v>
      </c>
      <c r="E42" s="149" t="str">
        <f>VLOOKUP(B42,'[1]Eng - Master Compound'!F36:I287,4,0)</f>
        <v>EPDM 70 BL (MAT)</v>
      </c>
      <c r="F42" s="149">
        <v>100</v>
      </c>
      <c r="G42" s="149"/>
      <c r="H42" s="85"/>
    </row>
    <row r="43" ht="27.95" customHeight="1" spans="1:8">
      <c r="A43" s="148">
        <v>38</v>
      </c>
      <c r="B43" s="145" t="s">
        <v>69</v>
      </c>
      <c r="C43" s="145" t="s">
        <v>33</v>
      </c>
      <c r="D43" s="145" t="s">
        <v>417</v>
      </c>
      <c r="E43" s="149" t="str">
        <f>VLOOKUP(B43,'[1]Eng - Master Compound'!F37:I288,4,0)</f>
        <v>NBR HS 60 BL</v>
      </c>
      <c r="F43" s="149">
        <v>100</v>
      </c>
      <c r="G43" s="149"/>
      <c r="H43" s="85"/>
    </row>
    <row r="44" ht="27.95" customHeight="1" spans="1:8">
      <c r="A44" s="148">
        <v>40</v>
      </c>
      <c r="B44" s="145">
        <v>1955442550</v>
      </c>
      <c r="C44" s="145" t="s">
        <v>73</v>
      </c>
      <c r="D44" s="145" t="s">
        <v>418</v>
      </c>
      <c r="E44" s="149" t="str">
        <f>VLOOKUP(B44,'[1]Eng - Master Compound'!F38:I289,4,0)</f>
        <v>NR Hs 55 BL</v>
      </c>
      <c r="F44" s="149">
        <v>49</v>
      </c>
      <c r="G44" s="149">
        <v>429</v>
      </c>
      <c r="H44" s="85"/>
    </row>
    <row r="45" ht="27.95" customHeight="1" spans="1:8">
      <c r="A45" s="148">
        <v>41</v>
      </c>
      <c r="B45" s="145" t="s">
        <v>74</v>
      </c>
      <c r="C45" s="145" t="s">
        <v>33</v>
      </c>
      <c r="D45" s="145" t="s">
        <v>417</v>
      </c>
      <c r="E45" s="149" t="s">
        <v>425</v>
      </c>
      <c r="F45" s="149">
        <v>78</v>
      </c>
      <c r="G45" s="149">
        <v>429</v>
      </c>
      <c r="H45" s="85"/>
    </row>
    <row r="46" ht="27.95" customHeight="1" spans="1:8">
      <c r="A46" s="148">
        <v>42</v>
      </c>
      <c r="B46" s="145" t="s">
        <v>75</v>
      </c>
      <c r="C46" s="145" t="s">
        <v>47</v>
      </c>
      <c r="D46" s="145" t="s">
        <v>418</v>
      </c>
      <c r="E46" s="149" t="s">
        <v>425</v>
      </c>
      <c r="F46" s="149">
        <v>0</v>
      </c>
      <c r="G46" s="149"/>
      <c r="H46" s="85"/>
    </row>
    <row r="47" ht="27.95" customHeight="1" spans="1:8">
      <c r="A47" s="148">
        <v>43</v>
      </c>
      <c r="B47" s="145">
        <v>1980653540</v>
      </c>
      <c r="C47" s="145" t="s">
        <v>33</v>
      </c>
      <c r="D47" s="145" t="s">
        <v>418</v>
      </c>
      <c r="E47" s="149" t="s">
        <v>424</v>
      </c>
      <c r="F47" s="149" t="s">
        <v>426</v>
      </c>
      <c r="G47" s="149"/>
      <c r="H47" s="85"/>
    </row>
    <row r="48" ht="27.95" customHeight="1" spans="1:8">
      <c r="A48" s="148">
        <v>44</v>
      </c>
      <c r="B48" s="145">
        <v>1980653550</v>
      </c>
      <c r="C48" s="145" t="s">
        <v>33</v>
      </c>
      <c r="D48" s="145" t="s">
        <v>418</v>
      </c>
      <c r="E48" s="149" t="s">
        <v>424</v>
      </c>
      <c r="F48" s="149">
        <v>70</v>
      </c>
      <c r="G48" s="149"/>
      <c r="H48" s="85"/>
    </row>
    <row r="49" ht="27.95" customHeight="1" spans="1:8">
      <c r="A49" s="148">
        <v>45</v>
      </c>
      <c r="B49" s="145">
        <v>1980653560</v>
      </c>
      <c r="C49" s="145" t="s">
        <v>33</v>
      </c>
      <c r="D49" s="145" t="s">
        <v>418</v>
      </c>
      <c r="E49" s="149" t="s">
        <v>424</v>
      </c>
      <c r="F49" s="149" t="s">
        <v>426</v>
      </c>
      <c r="G49" s="149"/>
      <c r="H49" s="85"/>
    </row>
    <row r="50" ht="27.95" customHeight="1" spans="1:8">
      <c r="A50" s="148">
        <v>46</v>
      </c>
      <c r="B50" s="145" t="s">
        <v>79</v>
      </c>
      <c r="C50" s="145" t="s">
        <v>33</v>
      </c>
      <c r="D50" s="145" t="s">
        <v>417</v>
      </c>
      <c r="E50" s="149" t="s">
        <v>424</v>
      </c>
      <c r="F50" s="149">
        <v>110</v>
      </c>
      <c r="G50" s="149"/>
      <c r="H50" s="85"/>
    </row>
    <row r="51" ht="27.95" customHeight="1" spans="1:8">
      <c r="A51" s="148">
        <v>47</v>
      </c>
      <c r="B51" s="145">
        <v>1980653630</v>
      </c>
      <c r="C51" s="145" t="s">
        <v>33</v>
      </c>
      <c r="D51" s="145" t="s">
        <v>418</v>
      </c>
      <c r="E51" s="149" t="s">
        <v>424</v>
      </c>
      <c r="F51" s="149">
        <v>90</v>
      </c>
      <c r="G51" s="149"/>
      <c r="H51" s="85"/>
    </row>
    <row r="52" ht="27.95" customHeight="1" spans="1:8">
      <c r="A52" s="148">
        <v>48</v>
      </c>
      <c r="B52" s="145" t="s">
        <v>81</v>
      </c>
      <c r="C52" s="145" t="s">
        <v>82</v>
      </c>
      <c r="D52" s="145" t="s">
        <v>419</v>
      </c>
      <c r="E52" s="149" t="s">
        <v>427</v>
      </c>
      <c r="F52" s="149">
        <v>120</v>
      </c>
      <c r="G52" s="149">
        <v>500</v>
      </c>
      <c r="H52" s="85"/>
    </row>
    <row r="53" ht="27.95" customHeight="1" spans="1:8">
      <c r="A53" s="148">
        <v>49</v>
      </c>
      <c r="B53" s="145" t="s">
        <v>83</v>
      </c>
      <c r="C53" s="145" t="s">
        <v>84</v>
      </c>
      <c r="D53" s="145" t="s">
        <v>419</v>
      </c>
      <c r="E53" s="149" t="s">
        <v>428</v>
      </c>
      <c r="F53" s="149">
        <v>60</v>
      </c>
      <c r="G53" s="149">
        <v>214</v>
      </c>
      <c r="H53" s="85"/>
    </row>
    <row r="54" ht="27.95" customHeight="1" spans="1:8">
      <c r="A54" s="148">
        <v>50</v>
      </c>
      <c r="B54" s="145" t="s">
        <v>85</v>
      </c>
      <c r="C54" s="145" t="s">
        <v>86</v>
      </c>
      <c r="D54" s="145" t="s">
        <v>419</v>
      </c>
      <c r="E54" s="149" t="s">
        <v>429</v>
      </c>
      <c r="F54" s="149">
        <v>0</v>
      </c>
      <c r="G54" s="149"/>
      <c r="H54" s="85"/>
    </row>
    <row r="55" ht="27.95" customHeight="1" spans="1:8">
      <c r="A55" s="148">
        <v>51</v>
      </c>
      <c r="B55" s="145" t="s">
        <v>87</v>
      </c>
      <c r="C55" s="145" t="s">
        <v>47</v>
      </c>
      <c r="D55" s="145" t="s">
        <v>419</v>
      </c>
      <c r="E55" s="149" t="s">
        <v>430</v>
      </c>
      <c r="F55" s="149">
        <v>63</v>
      </c>
      <c r="G55" s="149">
        <v>500</v>
      </c>
      <c r="H55" s="85"/>
    </row>
    <row r="56" ht="27.95" customHeight="1" spans="1:8">
      <c r="A56" s="148">
        <v>52</v>
      </c>
      <c r="B56" s="145" t="s">
        <v>88</v>
      </c>
      <c r="C56" s="145" t="s">
        <v>89</v>
      </c>
      <c r="D56" s="145" t="s">
        <v>419</v>
      </c>
      <c r="E56" s="149" t="s">
        <v>431</v>
      </c>
      <c r="F56" s="149">
        <v>63</v>
      </c>
      <c r="G56" s="149">
        <v>500</v>
      </c>
      <c r="H56" s="85"/>
    </row>
    <row r="57" ht="27.95" customHeight="1" spans="1:8">
      <c r="A57" s="148">
        <v>53</v>
      </c>
      <c r="B57" s="145" t="s">
        <v>90</v>
      </c>
      <c r="C57" s="145" t="s">
        <v>33</v>
      </c>
      <c r="D57" s="145" t="s">
        <v>417</v>
      </c>
      <c r="E57" s="149" t="s">
        <v>432</v>
      </c>
      <c r="F57" s="149">
        <v>53</v>
      </c>
      <c r="G57" s="149">
        <v>620</v>
      </c>
      <c r="H57" s="85"/>
    </row>
    <row r="58" ht="27.95" customHeight="1" spans="1:8">
      <c r="A58" s="148">
        <v>54</v>
      </c>
      <c r="B58" s="145" t="s">
        <v>91</v>
      </c>
      <c r="C58" s="145" t="s">
        <v>33</v>
      </c>
      <c r="D58" s="145" t="s">
        <v>417</v>
      </c>
      <c r="E58" s="149" t="s">
        <v>432</v>
      </c>
      <c r="F58" s="149">
        <v>53</v>
      </c>
      <c r="G58" s="149">
        <v>620</v>
      </c>
      <c r="H58" s="85"/>
    </row>
    <row r="59" ht="27.95" customHeight="1" spans="1:8">
      <c r="A59" s="148">
        <v>55</v>
      </c>
      <c r="B59" s="145">
        <v>2036258810</v>
      </c>
      <c r="C59" s="145" t="s">
        <v>33</v>
      </c>
      <c r="D59" s="145" t="s">
        <v>418</v>
      </c>
      <c r="E59" s="149" t="s">
        <v>432</v>
      </c>
      <c r="F59" s="149">
        <v>72</v>
      </c>
      <c r="G59" s="149"/>
      <c r="H59" s="85"/>
    </row>
    <row r="60" ht="27.95" customHeight="1" spans="1:8">
      <c r="A60" s="148">
        <v>56</v>
      </c>
      <c r="B60" s="145" t="s">
        <v>93</v>
      </c>
      <c r="C60" s="145" t="s">
        <v>33</v>
      </c>
      <c r="D60" s="145" t="s">
        <v>417</v>
      </c>
      <c r="E60" s="149" t="s">
        <v>432</v>
      </c>
      <c r="F60" s="149">
        <v>53</v>
      </c>
      <c r="G60" s="149">
        <v>620</v>
      </c>
      <c r="H60" s="85"/>
    </row>
    <row r="61" ht="27.95" customHeight="1" spans="1:8">
      <c r="A61" s="148">
        <v>57</v>
      </c>
      <c r="B61" s="145" t="s">
        <v>94</v>
      </c>
      <c r="C61" s="145" t="s">
        <v>95</v>
      </c>
      <c r="D61" s="145" t="s">
        <v>417</v>
      </c>
      <c r="E61" s="149" t="s">
        <v>433</v>
      </c>
      <c r="F61" s="149">
        <v>120</v>
      </c>
      <c r="G61" s="149"/>
      <c r="H61" s="85"/>
    </row>
    <row r="62" ht="27.95" customHeight="1" spans="1:8">
      <c r="A62" s="148">
        <v>59</v>
      </c>
      <c r="B62" s="145">
        <v>2057073280</v>
      </c>
      <c r="C62" s="145" t="s">
        <v>95</v>
      </c>
      <c r="D62" s="145" t="s">
        <v>418</v>
      </c>
      <c r="E62" s="149" t="s">
        <v>433</v>
      </c>
      <c r="F62" s="149" t="s">
        <v>426</v>
      </c>
      <c r="G62" s="149"/>
      <c r="H62" s="85"/>
    </row>
    <row r="63" ht="27.95" customHeight="1" spans="1:8">
      <c r="A63" s="148">
        <v>60</v>
      </c>
      <c r="B63" s="145" t="s">
        <v>99</v>
      </c>
      <c r="C63" s="145" t="s">
        <v>100</v>
      </c>
      <c r="D63" s="145" t="s">
        <v>417</v>
      </c>
      <c r="E63" s="149"/>
      <c r="F63" s="149">
        <v>0</v>
      </c>
      <c r="G63" s="149"/>
      <c r="H63" s="85"/>
    </row>
    <row r="64" ht="27.95" customHeight="1" spans="1:8">
      <c r="A64" s="148">
        <v>61</v>
      </c>
      <c r="B64" s="145">
        <v>2075382482</v>
      </c>
      <c r="C64" s="145" t="s">
        <v>102</v>
      </c>
      <c r="D64" s="145" t="s">
        <v>418</v>
      </c>
      <c r="E64" s="149" t="s">
        <v>433</v>
      </c>
      <c r="F64" s="149" t="s">
        <v>426</v>
      </c>
      <c r="G64" s="149"/>
      <c r="H64" s="85"/>
    </row>
    <row r="65" ht="27.95" customHeight="1" spans="1:8">
      <c r="A65" s="148">
        <v>62</v>
      </c>
      <c r="B65" s="145">
        <v>2077033181</v>
      </c>
      <c r="C65" s="145" t="s">
        <v>95</v>
      </c>
      <c r="D65" s="145" t="s">
        <v>418</v>
      </c>
      <c r="E65" s="149" t="s">
        <v>433</v>
      </c>
      <c r="F65" s="149" t="s">
        <v>426</v>
      </c>
      <c r="G65" s="149"/>
      <c r="H65" s="85"/>
    </row>
    <row r="66" ht="27.95" customHeight="1" spans="1:8">
      <c r="A66" s="148">
        <v>63</v>
      </c>
      <c r="B66" s="145">
        <v>2090342710</v>
      </c>
      <c r="C66" s="145" t="s">
        <v>33</v>
      </c>
      <c r="D66" s="145" t="s">
        <v>418</v>
      </c>
      <c r="E66" s="149" t="s">
        <v>433</v>
      </c>
      <c r="F66" s="149">
        <v>100</v>
      </c>
      <c r="G66" s="149"/>
      <c r="H66" s="85"/>
    </row>
    <row r="67" ht="27.95" customHeight="1" spans="1:8">
      <c r="A67" s="148">
        <v>64</v>
      </c>
      <c r="B67" s="145">
        <v>2097053150</v>
      </c>
      <c r="C67" s="145" t="s">
        <v>106</v>
      </c>
      <c r="D67" s="145" t="s">
        <v>418</v>
      </c>
      <c r="E67" s="149"/>
      <c r="F67" s="149" t="s">
        <v>426</v>
      </c>
      <c r="G67" s="149"/>
      <c r="H67" s="85"/>
    </row>
    <row r="68" ht="27.95" customHeight="1" spans="1:8">
      <c r="A68" s="148">
        <v>65</v>
      </c>
      <c r="B68" s="145" t="s">
        <v>107</v>
      </c>
      <c r="C68" s="145" t="s">
        <v>95</v>
      </c>
      <c r="D68" s="145" t="s">
        <v>417</v>
      </c>
      <c r="E68" s="149" t="s">
        <v>433</v>
      </c>
      <c r="F68" s="149">
        <v>0</v>
      </c>
      <c r="G68" s="149"/>
      <c r="H68" s="85"/>
    </row>
    <row r="69" ht="27.95" customHeight="1" spans="1:8">
      <c r="A69" s="148">
        <v>66</v>
      </c>
      <c r="B69" s="145">
        <v>2097071370</v>
      </c>
      <c r="C69" s="145" t="s">
        <v>33</v>
      </c>
      <c r="D69" s="145" t="s">
        <v>418</v>
      </c>
      <c r="E69" s="149" t="s">
        <v>433</v>
      </c>
      <c r="F69" s="149">
        <v>90</v>
      </c>
      <c r="G69" s="149"/>
      <c r="H69" s="85"/>
    </row>
    <row r="70" ht="27.95" customHeight="1" spans="1:8">
      <c r="A70" s="148">
        <v>67</v>
      </c>
      <c r="B70" s="145" t="s">
        <v>109</v>
      </c>
      <c r="C70" s="145" t="s">
        <v>110</v>
      </c>
      <c r="D70" s="145" t="s">
        <v>418</v>
      </c>
      <c r="E70" s="149" t="s">
        <v>433</v>
      </c>
      <c r="F70" s="149">
        <v>0</v>
      </c>
      <c r="G70" s="149"/>
      <c r="H70" s="85"/>
    </row>
    <row r="71" ht="27.95" customHeight="1" spans="1:8">
      <c r="A71" s="148">
        <v>68</v>
      </c>
      <c r="B71" s="145" t="s">
        <v>111</v>
      </c>
      <c r="C71" s="145" t="s">
        <v>27</v>
      </c>
      <c r="D71" s="145" t="s">
        <v>412</v>
      </c>
      <c r="E71" s="149" t="s">
        <v>434</v>
      </c>
      <c r="F71" s="149">
        <v>270</v>
      </c>
      <c r="G71" s="149">
        <v>1000</v>
      </c>
      <c r="H71" s="85"/>
    </row>
    <row r="72" ht="27.95" customHeight="1" spans="1:8">
      <c r="A72" s="148">
        <v>73</v>
      </c>
      <c r="B72" s="145" t="s">
        <v>115</v>
      </c>
      <c r="C72" s="145" t="s">
        <v>33</v>
      </c>
      <c r="D72" s="145" t="s">
        <v>418</v>
      </c>
      <c r="E72" s="149" t="s">
        <v>433</v>
      </c>
      <c r="F72" s="149">
        <v>84</v>
      </c>
      <c r="G72" s="149"/>
      <c r="H72" s="85"/>
    </row>
    <row r="73" ht="27.95" customHeight="1" spans="1:8">
      <c r="A73" s="148">
        <v>74</v>
      </c>
      <c r="B73" s="145" t="s">
        <v>116</v>
      </c>
      <c r="C73" s="145" t="s">
        <v>33</v>
      </c>
      <c r="D73" s="145" t="s">
        <v>418</v>
      </c>
      <c r="E73" s="149" t="s">
        <v>433</v>
      </c>
      <c r="F73" s="149">
        <v>54</v>
      </c>
      <c r="G73" s="149"/>
      <c r="H73" s="85"/>
    </row>
    <row r="74" ht="27.95" customHeight="1" spans="1:8">
      <c r="A74" s="148">
        <v>75</v>
      </c>
      <c r="B74" s="145" t="s">
        <v>117</v>
      </c>
      <c r="C74" s="145" t="s">
        <v>33</v>
      </c>
      <c r="D74" s="145" t="s">
        <v>418</v>
      </c>
      <c r="E74" s="149" t="s">
        <v>433</v>
      </c>
      <c r="F74" s="149">
        <v>100</v>
      </c>
      <c r="G74" s="149"/>
      <c r="H74" s="85"/>
    </row>
    <row r="75" ht="27.95" customHeight="1" spans="1:8">
      <c r="A75" s="148">
        <v>76</v>
      </c>
      <c r="B75" s="145" t="s">
        <v>118</v>
      </c>
      <c r="C75" s="145" t="s">
        <v>33</v>
      </c>
      <c r="D75" s="145" t="s">
        <v>418</v>
      </c>
      <c r="E75" s="149" t="s">
        <v>432</v>
      </c>
      <c r="F75" s="149">
        <v>0</v>
      </c>
      <c r="G75" s="149">
        <v>300</v>
      </c>
      <c r="H75" s="85"/>
    </row>
    <row r="76" ht="27.95" customHeight="1" spans="1:8">
      <c r="A76" s="148">
        <v>77</v>
      </c>
      <c r="B76" s="145" t="s">
        <v>119</v>
      </c>
      <c r="C76" s="145" t="s">
        <v>19</v>
      </c>
      <c r="D76" s="145" t="s">
        <v>412</v>
      </c>
      <c r="E76" s="149" t="s">
        <v>435</v>
      </c>
      <c r="F76" s="149">
        <v>75</v>
      </c>
      <c r="G76" s="149">
        <v>500</v>
      </c>
      <c r="H76" s="85"/>
    </row>
    <row r="77" ht="27.95" customHeight="1" spans="1:8">
      <c r="A77" s="148">
        <v>78</v>
      </c>
      <c r="B77" s="145" t="s">
        <v>120</v>
      </c>
      <c r="C77" s="145" t="s">
        <v>121</v>
      </c>
      <c r="D77" s="145" t="s">
        <v>412</v>
      </c>
      <c r="E77" s="149" t="s">
        <v>435</v>
      </c>
      <c r="F77" s="149">
        <v>94</v>
      </c>
      <c r="G77" s="149">
        <v>429</v>
      </c>
      <c r="H77" s="85"/>
    </row>
    <row r="78" ht="27.95" customHeight="1" spans="1:8">
      <c r="A78" s="148">
        <v>79</v>
      </c>
      <c r="B78" s="145" t="s">
        <v>122</v>
      </c>
      <c r="C78" s="145" t="s">
        <v>110</v>
      </c>
      <c r="D78" s="145" t="s">
        <v>418</v>
      </c>
      <c r="E78" s="149"/>
      <c r="F78" s="149">
        <v>0</v>
      </c>
      <c r="G78" s="149"/>
      <c r="H78" s="85"/>
    </row>
    <row r="79" ht="27.95" customHeight="1" spans="1:8">
      <c r="A79" s="148">
        <v>80</v>
      </c>
      <c r="B79" s="145" t="s">
        <v>123</v>
      </c>
      <c r="C79" s="145" t="s">
        <v>95</v>
      </c>
      <c r="D79" s="145" t="s">
        <v>418</v>
      </c>
      <c r="E79" s="149"/>
      <c r="F79" s="149">
        <v>0</v>
      </c>
      <c r="G79" s="149"/>
      <c r="H79" s="85"/>
    </row>
    <row r="80" ht="27.95" customHeight="1" spans="1:8">
      <c r="A80" s="148">
        <v>81</v>
      </c>
      <c r="B80" s="145" t="s">
        <v>125</v>
      </c>
      <c r="C80" s="145" t="s">
        <v>73</v>
      </c>
      <c r="D80" s="145" t="s">
        <v>417</v>
      </c>
      <c r="E80" s="149" t="s">
        <v>436</v>
      </c>
      <c r="F80" s="149">
        <v>100</v>
      </c>
      <c r="G80" s="149"/>
      <c r="H80" s="85"/>
    </row>
    <row r="81" ht="27.95" customHeight="1" spans="1:8">
      <c r="A81" s="148">
        <v>82</v>
      </c>
      <c r="B81" s="145" t="s">
        <v>126</v>
      </c>
      <c r="C81" s="145" t="s">
        <v>127</v>
      </c>
      <c r="D81" s="145" t="s">
        <v>419</v>
      </c>
      <c r="E81" s="149" t="s">
        <v>436</v>
      </c>
      <c r="F81" s="149">
        <v>60</v>
      </c>
      <c r="G81" s="149">
        <v>231</v>
      </c>
      <c r="H81" s="85"/>
    </row>
    <row r="82" ht="27.95" customHeight="1" spans="1:8">
      <c r="A82" s="148">
        <v>83</v>
      </c>
      <c r="B82" s="145" t="s">
        <v>128</v>
      </c>
      <c r="C82" s="145" t="s">
        <v>129</v>
      </c>
      <c r="D82" s="145" t="s">
        <v>412</v>
      </c>
      <c r="E82" s="149" t="s">
        <v>424</v>
      </c>
      <c r="F82" s="149">
        <v>0</v>
      </c>
      <c r="G82" s="149"/>
      <c r="H82" s="85"/>
    </row>
    <row r="83" ht="27.95" customHeight="1" spans="1:8">
      <c r="A83" s="148">
        <v>84</v>
      </c>
      <c r="B83" s="145" t="s">
        <v>130</v>
      </c>
      <c r="C83" s="145" t="s">
        <v>131</v>
      </c>
      <c r="D83" s="145" t="s">
        <v>412</v>
      </c>
      <c r="E83" s="149" t="s">
        <v>424</v>
      </c>
      <c r="F83" s="149">
        <v>0</v>
      </c>
      <c r="G83" s="149"/>
      <c r="H83" s="85"/>
    </row>
    <row r="84" ht="27.95" customHeight="1" spans="1:8">
      <c r="A84" s="148">
        <v>85</v>
      </c>
      <c r="B84" s="145" t="s">
        <v>132</v>
      </c>
      <c r="C84" s="145" t="s">
        <v>19</v>
      </c>
      <c r="D84" s="145" t="s">
        <v>412</v>
      </c>
      <c r="E84" s="149" t="s">
        <v>437</v>
      </c>
      <c r="F84" s="149">
        <v>50</v>
      </c>
      <c r="G84" s="149">
        <v>500</v>
      </c>
      <c r="H84" s="85"/>
    </row>
    <row r="85" ht="27.95" customHeight="1" spans="1:8">
      <c r="A85" s="148">
        <v>86</v>
      </c>
      <c r="B85" s="145" t="s">
        <v>133</v>
      </c>
      <c r="C85" s="145" t="s">
        <v>23</v>
      </c>
      <c r="D85" s="145" t="s">
        <v>419</v>
      </c>
      <c r="E85" s="149" t="s">
        <v>431</v>
      </c>
      <c r="F85" s="149">
        <v>0</v>
      </c>
      <c r="G85" s="149"/>
      <c r="H85" s="85"/>
    </row>
    <row r="86" ht="27.95" customHeight="1" spans="1:8">
      <c r="A86" s="148">
        <v>87</v>
      </c>
      <c r="B86" s="145" t="s">
        <v>134</v>
      </c>
      <c r="C86" s="145" t="s">
        <v>19</v>
      </c>
      <c r="D86" s="145" t="s">
        <v>412</v>
      </c>
      <c r="E86" s="149" t="s">
        <v>438</v>
      </c>
      <c r="F86" s="149">
        <v>75</v>
      </c>
      <c r="G86" s="149"/>
      <c r="H86" s="85"/>
    </row>
    <row r="87" ht="27.95" customHeight="1" spans="1:8">
      <c r="A87" s="148">
        <v>88</v>
      </c>
      <c r="B87" s="145" t="s">
        <v>135</v>
      </c>
      <c r="C87" s="145" t="s">
        <v>136</v>
      </c>
      <c r="D87" s="145" t="s">
        <v>412</v>
      </c>
      <c r="E87" s="149" t="s">
        <v>438</v>
      </c>
      <c r="F87" s="149">
        <v>0</v>
      </c>
      <c r="G87" s="149"/>
      <c r="H87" s="85"/>
    </row>
    <row r="88" ht="27.95" customHeight="1" spans="1:8">
      <c r="A88" s="148">
        <v>89</v>
      </c>
      <c r="B88" s="145" t="s">
        <v>137</v>
      </c>
      <c r="C88" s="145" t="s">
        <v>19</v>
      </c>
      <c r="D88" s="145" t="s">
        <v>412</v>
      </c>
      <c r="E88" s="149" t="s">
        <v>438</v>
      </c>
      <c r="F88" s="149">
        <v>87.5</v>
      </c>
      <c r="G88" s="149"/>
      <c r="H88" s="85"/>
    </row>
    <row r="89" ht="27.95" customHeight="1" spans="1:8">
      <c r="A89" s="148">
        <v>90</v>
      </c>
      <c r="B89" s="145" t="s">
        <v>138</v>
      </c>
      <c r="C89" s="145" t="s">
        <v>19</v>
      </c>
      <c r="D89" s="145" t="s">
        <v>412</v>
      </c>
      <c r="E89" s="149" t="s">
        <v>438</v>
      </c>
      <c r="F89" s="149">
        <v>75</v>
      </c>
      <c r="G89" s="149"/>
      <c r="H89" s="85"/>
    </row>
    <row r="90" ht="27.95" customHeight="1" spans="1:8">
      <c r="A90" s="148">
        <v>92</v>
      </c>
      <c r="B90" s="145" t="s">
        <v>139</v>
      </c>
      <c r="C90" s="145" t="s">
        <v>19</v>
      </c>
      <c r="D90" s="145"/>
      <c r="E90" s="149" t="str">
        <f>VLOOKUP(B90,'[1]Eng - Master Compound'!F85:I336,4,0)</f>
        <v>AI 5010 BL</v>
      </c>
      <c r="F90" s="145">
        <v>72</v>
      </c>
      <c r="G90" s="149">
        <v>500</v>
      </c>
      <c r="H90" s="85"/>
    </row>
    <row r="91" ht="27.95" customHeight="1" spans="1:8">
      <c r="A91" s="148">
        <v>94</v>
      </c>
      <c r="B91" s="145" t="s">
        <v>439</v>
      </c>
      <c r="C91" s="145" t="s">
        <v>19</v>
      </c>
      <c r="D91" s="145" t="s">
        <v>412</v>
      </c>
      <c r="E91" s="149" t="s">
        <v>440</v>
      </c>
      <c r="F91" s="149">
        <v>50</v>
      </c>
      <c r="G91" s="149">
        <v>500</v>
      </c>
      <c r="H91" s="85"/>
    </row>
    <row r="92" ht="27.95" customHeight="1" spans="1:8">
      <c r="A92" s="148"/>
      <c r="B92" s="145" t="s">
        <v>143</v>
      </c>
      <c r="C92" s="145" t="s">
        <v>19</v>
      </c>
      <c r="D92" s="145"/>
      <c r="E92" s="149" t="str">
        <f>VLOOKUP(B92,'[1]Eng - Master Compound'!F86:I337,4,0)</f>
        <v>AI 5010 BL</v>
      </c>
      <c r="F92" s="149">
        <v>100</v>
      </c>
      <c r="G92" s="149">
        <v>500</v>
      </c>
      <c r="H92" s="85"/>
    </row>
    <row r="93" ht="27.95" customHeight="1" spans="1:8">
      <c r="A93" s="148">
        <v>95</v>
      </c>
      <c r="B93" s="145" t="s">
        <v>144</v>
      </c>
      <c r="C93" s="145" t="s">
        <v>19</v>
      </c>
      <c r="D93" s="145" t="s">
        <v>412</v>
      </c>
      <c r="E93" s="149" t="str">
        <f>VLOOKUP(B93,'[1]Eng - Master Compound'!F87:I338,4,0)</f>
        <v>NBR HS 60 BL</v>
      </c>
      <c r="F93" s="149">
        <v>0</v>
      </c>
      <c r="G93" s="149"/>
      <c r="H93" s="85"/>
    </row>
    <row r="94" ht="27.95" customHeight="1" spans="1:8">
      <c r="A94" s="148">
        <v>96</v>
      </c>
      <c r="B94" s="145" t="s">
        <v>145</v>
      </c>
      <c r="C94" s="145" t="s">
        <v>89</v>
      </c>
      <c r="D94" s="145" t="s">
        <v>412</v>
      </c>
      <c r="E94" s="149" t="str">
        <f>VLOOKUP(B94,'[1]Eng - Master Compound'!F88:I339,4,0)</f>
        <v>EPDM HS 40 BL</v>
      </c>
      <c r="F94" s="149">
        <v>0</v>
      </c>
      <c r="G94" s="149"/>
      <c r="H94" s="85"/>
    </row>
    <row r="95" ht="27.95" customHeight="1" spans="1:8">
      <c r="A95" s="148">
        <v>97</v>
      </c>
      <c r="B95" s="145" t="s">
        <v>146</v>
      </c>
      <c r="C95" s="145" t="s">
        <v>89</v>
      </c>
      <c r="D95" s="145" t="s">
        <v>412</v>
      </c>
      <c r="E95" s="149" t="str">
        <f>VLOOKUP(B95,'[1]Eng - Master Compound'!F89:I340,4,0)</f>
        <v>A I 5010 BL</v>
      </c>
      <c r="F95" s="149">
        <v>0</v>
      </c>
      <c r="G95" s="149"/>
      <c r="H95" s="85"/>
    </row>
    <row r="96" ht="27.95" customHeight="1" spans="1:8">
      <c r="A96" s="148">
        <v>98</v>
      </c>
      <c r="B96" s="145" t="s">
        <v>147</v>
      </c>
      <c r="C96" s="145" t="s">
        <v>19</v>
      </c>
      <c r="D96" s="145" t="s">
        <v>412</v>
      </c>
      <c r="E96" s="149"/>
      <c r="F96" s="149">
        <v>0</v>
      </c>
      <c r="G96" s="149"/>
      <c r="H96" s="85"/>
    </row>
    <row r="97" ht="27.95" customHeight="1" spans="1:8">
      <c r="A97" s="148">
        <v>99</v>
      </c>
      <c r="B97" s="145" t="s">
        <v>148</v>
      </c>
      <c r="C97" s="145" t="s">
        <v>19</v>
      </c>
      <c r="D97" s="145" t="s">
        <v>412</v>
      </c>
      <c r="E97" s="149"/>
      <c r="F97" s="149">
        <v>0</v>
      </c>
      <c r="G97" s="149"/>
      <c r="H97" s="85"/>
    </row>
    <row r="98" ht="27.95" customHeight="1" spans="1:8">
      <c r="A98" s="148">
        <v>100</v>
      </c>
      <c r="B98" s="145" t="s">
        <v>149</v>
      </c>
      <c r="C98" s="145" t="s">
        <v>19</v>
      </c>
      <c r="D98" s="145" t="s">
        <v>412</v>
      </c>
      <c r="E98" s="149" t="s">
        <v>438</v>
      </c>
      <c r="F98" s="149">
        <v>75</v>
      </c>
      <c r="G98" s="149"/>
      <c r="H98" s="85"/>
    </row>
    <row r="99" ht="27.95" customHeight="1" spans="1:8">
      <c r="A99" s="148">
        <v>101</v>
      </c>
      <c r="B99" s="145" t="s">
        <v>150</v>
      </c>
      <c r="C99" s="145" t="s">
        <v>19</v>
      </c>
      <c r="D99" s="145" t="s">
        <v>412</v>
      </c>
      <c r="E99" s="149" t="s">
        <v>438</v>
      </c>
      <c r="F99" s="149">
        <v>60</v>
      </c>
      <c r="G99" s="149"/>
      <c r="H99" s="85"/>
    </row>
    <row r="100" ht="27.95" customHeight="1" spans="1:8">
      <c r="A100" s="148">
        <v>102</v>
      </c>
      <c r="B100" s="145" t="s">
        <v>151</v>
      </c>
      <c r="C100" s="145" t="s">
        <v>89</v>
      </c>
      <c r="D100" s="145" t="s">
        <v>412</v>
      </c>
      <c r="E100" s="149" t="s">
        <v>438</v>
      </c>
      <c r="F100" s="149">
        <v>92</v>
      </c>
      <c r="G100" s="149">
        <v>500</v>
      </c>
      <c r="H100" s="85"/>
    </row>
    <row r="101" ht="27.95" customHeight="1" spans="1:8">
      <c r="A101" s="148">
        <v>104</v>
      </c>
      <c r="B101" s="145" t="s">
        <v>441</v>
      </c>
      <c r="C101" s="145" t="s">
        <v>19</v>
      </c>
      <c r="D101" s="145" t="s">
        <v>412</v>
      </c>
      <c r="E101" s="149" t="s">
        <v>428</v>
      </c>
      <c r="F101" s="149">
        <v>72</v>
      </c>
      <c r="G101" s="149">
        <v>500</v>
      </c>
      <c r="H101" s="85"/>
    </row>
    <row r="102" ht="27.95" customHeight="1" spans="1:8">
      <c r="A102" s="148">
        <v>105</v>
      </c>
      <c r="B102" s="145" t="s">
        <v>153</v>
      </c>
      <c r="C102" s="145" t="s">
        <v>19</v>
      </c>
      <c r="D102" s="145" t="s">
        <v>412</v>
      </c>
      <c r="E102" s="149" t="s">
        <v>438</v>
      </c>
      <c r="F102" s="152">
        <v>19</v>
      </c>
      <c r="G102" s="149">
        <v>300</v>
      </c>
      <c r="H102" s="85"/>
    </row>
    <row r="103" ht="27.95" customHeight="1" spans="1:8">
      <c r="A103" s="148">
        <v>106</v>
      </c>
      <c r="B103" s="145" t="s">
        <v>154</v>
      </c>
      <c r="C103" s="145" t="s">
        <v>442</v>
      </c>
      <c r="D103" s="145" t="s">
        <v>412</v>
      </c>
      <c r="E103" s="149" t="s">
        <v>443</v>
      </c>
      <c r="F103" s="152">
        <v>18.75</v>
      </c>
      <c r="G103" s="152">
        <v>300</v>
      </c>
      <c r="H103" s="103"/>
    </row>
    <row r="104" ht="27.95" customHeight="1" spans="1:8">
      <c r="A104" s="148">
        <v>108</v>
      </c>
      <c r="B104" s="145" t="s">
        <v>158</v>
      </c>
      <c r="C104" s="145" t="s">
        <v>19</v>
      </c>
      <c r="D104" s="145" t="s">
        <v>412</v>
      </c>
      <c r="E104" s="149" t="s">
        <v>443</v>
      </c>
      <c r="F104" s="149">
        <v>80</v>
      </c>
      <c r="G104" s="149"/>
      <c r="H104" s="85"/>
    </row>
    <row r="105" ht="27.95" customHeight="1" spans="1:8">
      <c r="A105" s="148">
        <v>109</v>
      </c>
      <c r="B105" s="145" t="s">
        <v>159</v>
      </c>
      <c r="C105" s="145" t="s">
        <v>160</v>
      </c>
      <c r="D105" s="145" t="s">
        <v>412</v>
      </c>
      <c r="E105" s="149" t="s">
        <v>438</v>
      </c>
      <c r="F105" s="149">
        <v>80</v>
      </c>
      <c r="G105" s="149"/>
      <c r="H105" s="85"/>
    </row>
    <row r="106" ht="27.95" customHeight="1" spans="1:8">
      <c r="A106" s="148">
        <v>110</v>
      </c>
      <c r="B106" s="145" t="s">
        <v>161</v>
      </c>
      <c r="C106" s="145" t="s">
        <v>160</v>
      </c>
      <c r="D106" s="145" t="s">
        <v>412</v>
      </c>
      <c r="E106" s="149" t="s">
        <v>438</v>
      </c>
      <c r="F106" s="149">
        <v>0</v>
      </c>
      <c r="G106" s="149"/>
      <c r="H106" s="85"/>
    </row>
    <row r="107" ht="27.95" customHeight="1" spans="1:8">
      <c r="A107" s="148">
        <v>111</v>
      </c>
      <c r="B107" s="145" t="s">
        <v>162</v>
      </c>
      <c r="C107" s="145" t="s">
        <v>19</v>
      </c>
      <c r="D107" s="145" t="s">
        <v>412</v>
      </c>
      <c r="E107" s="149" t="s">
        <v>443</v>
      </c>
      <c r="F107" s="149">
        <v>132</v>
      </c>
      <c r="G107" s="149">
        <v>1000</v>
      </c>
      <c r="H107" s="85"/>
    </row>
    <row r="108" ht="27.95" customHeight="1" spans="1:8">
      <c r="A108" s="148">
        <v>112</v>
      </c>
      <c r="B108" s="145" t="s">
        <v>163</v>
      </c>
      <c r="C108" s="145" t="s">
        <v>68</v>
      </c>
      <c r="D108" s="145" t="s">
        <v>196</v>
      </c>
      <c r="E108" s="149" t="s">
        <v>444</v>
      </c>
      <c r="F108" s="149">
        <v>500</v>
      </c>
      <c r="G108" s="149">
        <v>1500</v>
      </c>
      <c r="H108" s="85"/>
    </row>
    <row r="109" ht="27.95" customHeight="1" spans="1:8">
      <c r="A109" s="148">
        <v>113</v>
      </c>
      <c r="B109" s="145" t="s">
        <v>164</v>
      </c>
      <c r="C109" s="145" t="s">
        <v>165</v>
      </c>
      <c r="D109" s="145" t="s">
        <v>412</v>
      </c>
      <c r="E109" s="149" t="s">
        <v>429</v>
      </c>
      <c r="F109" s="149">
        <v>0</v>
      </c>
      <c r="G109" s="149">
        <v>500</v>
      </c>
      <c r="H109" s="85"/>
    </row>
    <row r="110" ht="27.95" customHeight="1" spans="1:8">
      <c r="A110" s="148">
        <v>114</v>
      </c>
      <c r="B110" s="145" t="s">
        <v>166</v>
      </c>
      <c r="C110" s="145" t="s">
        <v>165</v>
      </c>
      <c r="D110" s="145" t="s">
        <v>412</v>
      </c>
      <c r="E110" s="149" t="s">
        <v>429</v>
      </c>
      <c r="F110" s="149">
        <v>24</v>
      </c>
      <c r="G110" s="149">
        <v>500</v>
      </c>
      <c r="H110" s="85"/>
    </row>
    <row r="111" ht="27.95" customHeight="1" spans="1:8">
      <c r="A111" s="148">
        <v>115</v>
      </c>
      <c r="B111" s="145" t="s">
        <v>167</v>
      </c>
      <c r="C111" s="145" t="s">
        <v>19</v>
      </c>
      <c r="D111" s="145" t="s">
        <v>412</v>
      </c>
      <c r="E111" s="149" t="s">
        <v>429</v>
      </c>
      <c r="F111" s="149">
        <v>37</v>
      </c>
      <c r="G111" s="149"/>
      <c r="H111" s="85"/>
    </row>
    <row r="112" ht="27.95" customHeight="1" spans="1:8">
      <c r="A112" s="148">
        <v>116</v>
      </c>
      <c r="B112" s="145" t="s">
        <v>168</v>
      </c>
      <c r="C112" s="145" t="s">
        <v>19</v>
      </c>
      <c r="D112" s="145" t="s">
        <v>412</v>
      </c>
      <c r="E112" s="149" t="s">
        <v>424</v>
      </c>
      <c r="F112" s="149">
        <v>50</v>
      </c>
      <c r="G112" s="149">
        <v>500</v>
      </c>
      <c r="H112" s="85"/>
    </row>
    <row r="113" ht="27.95" customHeight="1" spans="1:8">
      <c r="A113" s="148">
        <v>117</v>
      </c>
      <c r="B113" s="145" t="s">
        <v>169</v>
      </c>
      <c r="C113" s="145" t="s">
        <v>19</v>
      </c>
      <c r="D113" s="145" t="s">
        <v>412</v>
      </c>
      <c r="E113" s="149" t="s">
        <v>424</v>
      </c>
      <c r="F113" s="149">
        <v>43</v>
      </c>
      <c r="G113" s="149">
        <v>500</v>
      </c>
      <c r="H113" s="85"/>
    </row>
    <row r="114" ht="27.95" customHeight="1" spans="1:8">
      <c r="A114" s="148">
        <v>118</v>
      </c>
      <c r="B114" s="145" t="s">
        <v>170</v>
      </c>
      <c r="C114" s="145" t="s">
        <v>171</v>
      </c>
      <c r="D114" s="145" t="s">
        <v>419</v>
      </c>
      <c r="E114" s="149" t="str">
        <f>VLOOKUP(B114,'[1]Eng - Master Compound'!F109:I360,4,0)</f>
        <v>NBR HS 60 BL</v>
      </c>
      <c r="F114" s="149">
        <v>0</v>
      </c>
      <c r="G114" s="149"/>
      <c r="H114" s="85"/>
    </row>
    <row r="115" ht="27.95" customHeight="1" spans="1:8">
      <c r="A115" s="148">
        <v>119</v>
      </c>
      <c r="B115" s="145" t="s">
        <v>172</v>
      </c>
      <c r="C115" s="145" t="s">
        <v>84</v>
      </c>
      <c r="D115" s="145" t="s">
        <v>419</v>
      </c>
      <c r="E115" s="149" t="str">
        <f>VLOOKUP(B115,'[1]Eng - Master Compound'!F110:I361,4,0)</f>
        <v>EPDM HS 50 BL (KWSK)</v>
      </c>
      <c r="F115" s="149">
        <v>0</v>
      </c>
      <c r="G115" s="149">
        <v>500</v>
      </c>
      <c r="H115" s="85"/>
    </row>
    <row r="116" ht="27.95" customHeight="1" spans="1:8">
      <c r="A116" s="148">
        <v>120</v>
      </c>
      <c r="B116" s="145" t="s">
        <v>173</v>
      </c>
      <c r="C116" s="145" t="s">
        <v>174</v>
      </c>
      <c r="D116" s="145" t="s">
        <v>412</v>
      </c>
      <c r="E116" s="149" t="str">
        <f>VLOOKUP(B116,'[1]Eng - Master Compound'!F111:I362,4,0)</f>
        <v>EPDM HS 50 DG</v>
      </c>
      <c r="F116" s="149">
        <v>350</v>
      </c>
      <c r="G116" s="149">
        <v>500</v>
      </c>
      <c r="H116" s="85"/>
    </row>
    <row r="117" ht="27.95" customHeight="1" spans="1:8">
      <c r="A117" s="148">
        <v>121</v>
      </c>
      <c r="B117" s="145">
        <v>4185413151</v>
      </c>
      <c r="C117" s="145" t="s">
        <v>33</v>
      </c>
      <c r="D117" s="145" t="s">
        <v>418</v>
      </c>
      <c r="E117" s="149" t="str">
        <f>VLOOKUP(B117,'[1]Eng - Master Compound'!F112:I363,4,0)</f>
        <v>CR -12 D</v>
      </c>
      <c r="F117" s="149" t="s">
        <v>426</v>
      </c>
      <c r="G117" s="149">
        <v>600</v>
      </c>
      <c r="H117" s="85"/>
    </row>
    <row r="118" ht="27.95" customHeight="1" spans="1:8">
      <c r="A118" s="148">
        <v>122</v>
      </c>
      <c r="B118" s="145">
        <v>4185413161</v>
      </c>
      <c r="C118" s="145" t="s">
        <v>33</v>
      </c>
      <c r="D118" s="145" t="s">
        <v>418</v>
      </c>
      <c r="E118" s="149"/>
      <c r="F118" s="149" t="s">
        <v>426</v>
      </c>
      <c r="G118" s="149"/>
      <c r="H118" s="85"/>
    </row>
    <row r="119" ht="27.95" customHeight="1" spans="1:8">
      <c r="A119" s="148">
        <v>123</v>
      </c>
      <c r="B119" s="145" t="s">
        <v>177</v>
      </c>
      <c r="C119" s="145" t="s">
        <v>33</v>
      </c>
      <c r="D119" s="145" t="s">
        <v>417</v>
      </c>
      <c r="E119" s="149" t="s">
        <v>432</v>
      </c>
      <c r="F119" s="149">
        <v>0</v>
      </c>
      <c r="G119" s="149"/>
      <c r="H119" s="85"/>
    </row>
    <row r="120" ht="27.95" customHeight="1" spans="1:8">
      <c r="A120" s="148">
        <v>124</v>
      </c>
      <c r="B120" s="145" t="s">
        <v>178</v>
      </c>
      <c r="C120" s="145" t="s">
        <v>179</v>
      </c>
      <c r="D120" s="145" t="s">
        <v>412</v>
      </c>
      <c r="E120" s="149" t="s">
        <v>428</v>
      </c>
      <c r="F120" s="149">
        <v>76</v>
      </c>
      <c r="G120" s="149"/>
      <c r="H120" s="85"/>
    </row>
    <row r="121" ht="27.95" customHeight="1" spans="1:8">
      <c r="A121" s="148">
        <v>125</v>
      </c>
      <c r="B121" s="145">
        <v>4464949700</v>
      </c>
      <c r="C121" s="145" t="s">
        <v>181</v>
      </c>
      <c r="D121" s="145" t="s">
        <v>412</v>
      </c>
      <c r="E121" s="149" t="str">
        <f>VLOOKUP(B121,'[1]Eng - Master Compound'!F116:I367,4,0)</f>
        <v>SI HS 50 BLUE</v>
      </c>
      <c r="F121" s="149" t="s">
        <v>426</v>
      </c>
      <c r="G121" s="149"/>
      <c r="H121" s="85"/>
    </row>
    <row r="122" ht="27.95" customHeight="1" spans="1:8">
      <c r="A122" s="148">
        <v>126</v>
      </c>
      <c r="B122" s="145">
        <v>4772333700</v>
      </c>
      <c r="C122" s="145" t="s">
        <v>17</v>
      </c>
      <c r="D122" s="145" t="s">
        <v>412</v>
      </c>
      <c r="E122" s="149" t="s">
        <v>445</v>
      </c>
      <c r="F122" s="149">
        <v>187.5</v>
      </c>
      <c r="G122" s="149" t="s">
        <v>446</v>
      </c>
      <c r="H122" s="85"/>
    </row>
    <row r="123" ht="27.95" customHeight="1" spans="1:8">
      <c r="A123" s="148">
        <v>128</v>
      </c>
      <c r="B123" s="145" t="s">
        <v>185</v>
      </c>
      <c r="C123" s="145" t="s">
        <v>51</v>
      </c>
      <c r="D123" s="145" t="s">
        <v>420</v>
      </c>
      <c r="E123" s="149" t="s">
        <v>438</v>
      </c>
      <c r="F123" s="149">
        <v>0</v>
      </c>
      <c r="G123" s="149"/>
      <c r="H123" s="85"/>
    </row>
    <row r="124" ht="27.95" customHeight="1" spans="1:8">
      <c r="A124" s="148">
        <v>129</v>
      </c>
      <c r="B124" s="145" t="s">
        <v>186</v>
      </c>
      <c r="C124" s="145" t="s">
        <v>51</v>
      </c>
      <c r="D124" s="145" t="s">
        <v>420</v>
      </c>
      <c r="E124" s="149" t="s">
        <v>438</v>
      </c>
      <c r="F124" s="149">
        <v>100</v>
      </c>
      <c r="G124" s="149">
        <v>429</v>
      </c>
      <c r="H124" s="85"/>
    </row>
    <row r="125" ht="27.95" customHeight="1" spans="1:8">
      <c r="A125" s="148">
        <v>130</v>
      </c>
      <c r="B125" s="145" t="s">
        <v>187</v>
      </c>
      <c r="C125" s="145" t="s">
        <v>188</v>
      </c>
      <c r="D125" s="145" t="s">
        <v>412</v>
      </c>
      <c r="E125" s="149" t="s">
        <v>438</v>
      </c>
      <c r="F125" s="149">
        <v>175</v>
      </c>
      <c r="G125" s="149">
        <v>500</v>
      </c>
      <c r="H125" s="85"/>
    </row>
    <row r="126" ht="27.95" customHeight="1" spans="1:8">
      <c r="A126" s="148">
        <v>131</v>
      </c>
      <c r="B126" s="145" t="s">
        <v>189</v>
      </c>
      <c r="C126" s="145" t="s">
        <v>19</v>
      </c>
      <c r="D126" s="145" t="s">
        <v>412</v>
      </c>
      <c r="E126" s="149" t="s">
        <v>438</v>
      </c>
      <c r="F126" s="149">
        <v>0</v>
      </c>
      <c r="G126" s="149">
        <v>429</v>
      </c>
      <c r="H126" s="85"/>
    </row>
    <row r="127" ht="27.95" customHeight="1" spans="1:8">
      <c r="A127" s="148">
        <v>132</v>
      </c>
      <c r="B127" s="145" t="s">
        <v>190</v>
      </c>
      <c r="C127" s="145" t="s">
        <v>188</v>
      </c>
      <c r="D127" s="145" t="s">
        <v>412</v>
      </c>
      <c r="E127" s="149" t="s">
        <v>438</v>
      </c>
      <c r="F127" s="149">
        <v>125</v>
      </c>
      <c r="G127" s="149">
        <v>429</v>
      </c>
      <c r="H127" s="85"/>
    </row>
    <row r="128" ht="27.95" customHeight="1" spans="1:8">
      <c r="A128" s="148">
        <v>134</v>
      </c>
      <c r="B128" s="145" t="s">
        <v>191</v>
      </c>
      <c r="C128" s="145" t="s">
        <v>19</v>
      </c>
      <c r="D128" s="145" t="s">
        <v>419</v>
      </c>
      <c r="E128" s="149"/>
      <c r="F128" s="149">
        <v>0</v>
      </c>
      <c r="G128" s="149"/>
      <c r="H128" s="85"/>
    </row>
    <row r="129" ht="27.95" customHeight="1" spans="1:8">
      <c r="A129" s="148">
        <v>135</v>
      </c>
      <c r="B129" s="145">
        <v>518207700</v>
      </c>
      <c r="C129" s="145" t="s">
        <v>193</v>
      </c>
      <c r="D129" s="145" t="s">
        <v>412</v>
      </c>
      <c r="E129" s="149" t="s">
        <v>447</v>
      </c>
      <c r="F129" s="149">
        <v>75</v>
      </c>
      <c r="G129" s="149">
        <v>500</v>
      </c>
      <c r="H129" s="85"/>
    </row>
    <row r="130" ht="27.95" customHeight="1" spans="1:8">
      <c r="A130" s="148">
        <v>137</v>
      </c>
      <c r="B130" s="145" t="s">
        <v>195</v>
      </c>
      <c r="C130" s="145" t="s">
        <v>196</v>
      </c>
      <c r="D130" s="145" t="s">
        <v>420</v>
      </c>
      <c r="E130" s="149"/>
      <c r="F130" s="149">
        <v>0</v>
      </c>
      <c r="G130" s="149"/>
      <c r="H130" s="85"/>
    </row>
    <row r="131" ht="27.95" customHeight="1" spans="1:8">
      <c r="A131" s="148">
        <v>138</v>
      </c>
      <c r="B131" s="145" t="s">
        <v>197</v>
      </c>
      <c r="C131" s="145" t="s">
        <v>198</v>
      </c>
      <c r="D131" s="145" t="s">
        <v>422</v>
      </c>
      <c r="E131" s="149" t="s">
        <v>436</v>
      </c>
      <c r="F131" s="149">
        <v>210</v>
      </c>
      <c r="G131" s="149">
        <v>1500</v>
      </c>
      <c r="H131" s="85"/>
    </row>
    <row r="132" ht="27.95" customHeight="1" spans="1:8">
      <c r="A132" s="148">
        <v>141</v>
      </c>
      <c r="B132" s="145" t="s">
        <v>203</v>
      </c>
      <c r="C132" s="145" t="s">
        <v>204</v>
      </c>
      <c r="D132" s="145" t="s">
        <v>412</v>
      </c>
      <c r="E132" s="149" t="s">
        <v>443</v>
      </c>
      <c r="F132" s="149">
        <v>165</v>
      </c>
      <c r="G132" s="149">
        <v>1000</v>
      </c>
      <c r="H132" s="85"/>
    </row>
    <row r="133" ht="27.95" customHeight="1" spans="1:8">
      <c r="A133" s="148">
        <v>142</v>
      </c>
      <c r="B133" s="145" t="s">
        <v>205</v>
      </c>
      <c r="C133" s="145" t="s">
        <v>204</v>
      </c>
      <c r="D133" s="145" t="s">
        <v>412</v>
      </c>
      <c r="E133" s="149" t="s">
        <v>428</v>
      </c>
      <c r="F133" s="149">
        <v>202</v>
      </c>
      <c r="G133" s="149">
        <v>1500</v>
      </c>
      <c r="H133" s="85"/>
    </row>
    <row r="134" ht="27.95" customHeight="1" spans="1:8">
      <c r="A134" s="148">
        <v>143</v>
      </c>
      <c r="B134" s="145" t="s">
        <v>206</v>
      </c>
      <c r="C134" s="145" t="s">
        <v>86</v>
      </c>
      <c r="D134" s="145" t="s">
        <v>412</v>
      </c>
      <c r="E134" s="149" t="s">
        <v>443</v>
      </c>
      <c r="F134" s="149">
        <v>0</v>
      </c>
      <c r="G134" s="149"/>
      <c r="H134" s="85"/>
    </row>
    <row r="135" ht="27.95" customHeight="1" spans="1:8">
      <c r="A135" s="148">
        <v>151</v>
      </c>
      <c r="B135" s="145" t="s">
        <v>207</v>
      </c>
      <c r="C135" s="145" t="s">
        <v>208</v>
      </c>
      <c r="D135" s="145" t="s">
        <v>448</v>
      </c>
      <c r="E135" s="149" t="s">
        <v>449</v>
      </c>
      <c r="F135" s="149">
        <v>65</v>
      </c>
      <c r="G135" s="149">
        <v>500</v>
      </c>
      <c r="H135" s="85"/>
    </row>
    <row r="136" ht="27.95" customHeight="1" spans="1:8">
      <c r="A136" s="148">
        <v>153</v>
      </c>
      <c r="B136" s="145" t="s">
        <v>209</v>
      </c>
      <c r="C136" s="145" t="s">
        <v>210</v>
      </c>
      <c r="D136" s="145" t="s">
        <v>420</v>
      </c>
      <c r="E136" s="149" t="str">
        <f>VLOOKUP(B136,'[1]Eng - Master Compound'!F132:I383,4,0)</f>
        <v>NBR HS 70 BL</v>
      </c>
      <c r="F136" s="149">
        <v>400</v>
      </c>
      <c r="G136" s="149">
        <v>750</v>
      </c>
      <c r="H136" s="85"/>
    </row>
    <row r="137" ht="27.95" customHeight="1" spans="1:8">
      <c r="A137" s="148">
        <v>154</v>
      </c>
      <c r="B137" s="145" t="s">
        <v>211</v>
      </c>
      <c r="C137" s="145" t="s">
        <v>45</v>
      </c>
      <c r="D137" s="145" t="s">
        <v>420</v>
      </c>
      <c r="E137" s="149" t="str">
        <f>VLOOKUP(B137,'[1]Eng - Master Compound'!F133:I384,4,0)</f>
        <v>NBR HS 70 BL</v>
      </c>
      <c r="F137" s="149">
        <v>0</v>
      </c>
      <c r="G137" s="149"/>
      <c r="H137" s="85"/>
    </row>
    <row r="138" ht="27.95" customHeight="1" spans="1:8">
      <c r="A138" s="148">
        <v>155</v>
      </c>
      <c r="B138" s="145" t="s">
        <v>212</v>
      </c>
      <c r="C138" s="145" t="s">
        <v>23</v>
      </c>
      <c r="D138" s="145" t="s">
        <v>420</v>
      </c>
      <c r="E138" s="149" t="s">
        <v>437</v>
      </c>
      <c r="F138" s="149">
        <v>85</v>
      </c>
      <c r="G138" s="149"/>
      <c r="H138" s="85"/>
    </row>
    <row r="139" ht="27.95" customHeight="1" spans="1:8">
      <c r="A139" s="148">
        <v>156</v>
      </c>
      <c r="B139" s="145" t="s">
        <v>213</v>
      </c>
      <c r="C139" s="145" t="s">
        <v>23</v>
      </c>
      <c r="D139" s="145" t="s">
        <v>412</v>
      </c>
      <c r="E139" s="149" t="s">
        <v>424</v>
      </c>
      <c r="F139" s="149">
        <v>90</v>
      </c>
      <c r="G139" s="149">
        <v>600</v>
      </c>
      <c r="H139" s="85"/>
    </row>
    <row r="140" ht="27.95" customHeight="1" spans="1:8">
      <c r="A140" s="148">
        <v>157</v>
      </c>
      <c r="B140" s="145" t="s">
        <v>214</v>
      </c>
      <c r="C140" s="145" t="s">
        <v>215</v>
      </c>
      <c r="D140" s="145" t="s">
        <v>420</v>
      </c>
      <c r="E140" s="149" t="s">
        <v>449</v>
      </c>
      <c r="F140" s="149">
        <v>0</v>
      </c>
      <c r="G140" s="149"/>
      <c r="H140" s="85"/>
    </row>
    <row r="141" ht="27.95" customHeight="1" spans="1:8">
      <c r="A141" s="148">
        <v>158</v>
      </c>
      <c r="B141" s="145" t="s">
        <v>216</v>
      </c>
      <c r="C141" s="145" t="s">
        <v>217</v>
      </c>
      <c r="D141" s="145" t="s">
        <v>420</v>
      </c>
      <c r="E141" s="149" t="s">
        <v>438</v>
      </c>
      <c r="F141" s="149">
        <v>144</v>
      </c>
      <c r="G141" s="149">
        <v>500</v>
      </c>
      <c r="H141" s="85"/>
    </row>
    <row r="142" ht="27.95" customHeight="1" spans="1:8">
      <c r="A142" s="148">
        <v>159</v>
      </c>
      <c r="B142" s="145" t="s">
        <v>218</v>
      </c>
      <c r="C142" s="145" t="s">
        <v>217</v>
      </c>
      <c r="D142" s="145" t="s">
        <v>420</v>
      </c>
      <c r="E142" s="149" t="s">
        <v>438</v>
      </c>
      <c r="F142" s="149">
        <v>80</v>
      </c>
      <c r="G142" s="149">
        <v>500</v>
      </c>
      <c r="H142" s="85"/>
    </row>
    <row r="143" ht="27.95" customHeight="1" spans="1:8">
      <c r="A143" s="148">
        <v>160</v>
      </c>
      <c r="B143" s="145" t="s">
        <v>219</v>
      </c>
      <c r="C143" s="145" t="s">
        <v>217</v>
      </c>
      <c r="D143" s="145" t="s">
        <v>420</v>
      </c>
      <c r="E143" s="149" t="s">
        <v>438</v>
      </c>
      <c r="F143" s="149">
        <v>200</v>
      </c>
      <c r="G143" s="149"/>
      <c r="H143" s="85"/>
    </row>
    <row r="144" ht="27.95" customHeight="1" spans="1:8">
      <c r="A144" s="148">
        <v>161</v>
      </c>
      <c r="B144" s="145" t="s">
        <v>220</v>
      </c>
      <c r="C144" s="145" t="s">
        <v>217</v>
      </c>
      <c r="D144" s="145" t="s">
        <v>420</v>
      </c>
      <c r="E144" s="149" t="s">
        <v>438</v>
      </c>
      <c r="F144" s="149">
        <v>0</v>
      </c>
      <c r="G144" s="149"/>
      <c r="H144" s="85"/>
    </row>
    <row r="145" ht="27.95" customHeight="1" spans="1:8">
      <c r="A145" s="148">
        <v>162</v>
      </c>
      <c r="B145" s="145" t="s">
        <v>221</v>
      </c>
      <c r="C145" s="145" t="s">
        <v>217</v>
      </c>
      <c r="D145" s="145" t="s">
        <v>420</v>
      </c>
      <c r="E145" s="149" t="s">
        <v>438</v>
      </c>
      <c r="F145" s="149">
        <v>0</v>
      </c>
      <c r="G145" s="149">
        <v>429</v>
      </c>
      <c r="H145" s="85"/>
    </row>
    <row r="146" ht="27.95" customHeight="1" spans="1:8">
      <c r="A146" s="148">
        <v>163</v>
      </c>
      <c r="B146" s="145" t="s">
        <v>222</v>
      </c>
      <c r="C146" s="145" t="s">
        <v>217</v>
      </c>
      <c r="D146" s="145" t="s">
        <v>420</v>
      </c>
      <c r="E146" s="149" t="s">
        <v>438</v>
      </c>
      <c r="F146" s="149">
        <v>0</v>
      </c>
      <c r="G146" s="149">
        <v>600</v>
      </c>
      <c r="H146" s="85"/>
    </row>
    <row r="147" ht="27.95" customHeight="1" spans="1:8">
      <c r="A147" s="148">
        <v>164</v>
      </c>
      <c r="B147" s="145" t="s">
        <v>223</v>
      </c>
      <c r="C147" s="145" t="s">
        <v>217</v>
      </c>
      <c r="D147" s="145" t="s">
        <v>420</v>
      </c>
      <c r="E147" s="149" t="s">
        <v>438</v>
      </c>
      <c r="F147" s="149">
        <v>0</v>
      </c>
      <c r="G147" s="149">
        <v>600</v>
      </c>
      <c r="H147" s="85"/>
    </row>
    <row r="148" ht="27.95" customHeight="1" spans="1:8">
      <c r="A148" s="148">
        <v>165</v>
      </c>
      <c r="B148" s="145" t="s">
        <v>224</v>
      </c>
      <c r="C148" s="145" t="s">
        <v>217</v>
      </c>
      <c r="D148" s="145" t="s">
        <v>420</v>
      </c>
      <c r="E148" s="149" t="s">
        <v>438</v>
      </c>
      <c r="F148" s="149">
        <v>0</v>
      </c>
      <c r="G148" s="149">
        <v>333</v>
      </c>
      <c r="H148" s="85"/>
    </row>
    <row r="149" ht="27.95" customHeight="1" spans="1:8">
      <c r="A149" s="148">
        <v>166</v>
      </c>
      <c r="B149" s="145" t="s">
        <v>225</v>
      </c>
      <c r="C149" s="145" t="s">
        <v>217</v>
      </c>
      <c r="D149" s="145" t="s">
        <v>420</v>
      </c>
      <c r="E149" s="149" t="s">
        <v>438</v>
      </c>
      <c r="F149" s="149">
        <v>0</v>
      </c>
      <c r="G149" s="149">
        <v>750</v>
      </c>
      <c r="H149" s="85"/>
    </row>
    <row r="150" ht="27.95" customHeight="1" spans="1:8">
      <c r="A150" s="148">
        <v>167</v>
      </c>
      <c r="B150" s="145" t="s">
        <v>226</v>
      </c>
      <c r="C150" s="145" t="s">
        <v>217</v>
      </c>
      <c r="D150" s="145" t="s">
        <v>420</v>
      </c>
      <c r="E150" s="149"/>
      <c r="F150" s="149">
        <v>0</v>
      </c>
      <c r="G150" s="149"/>
      <c r="H150" s="85"/>
    </row>
    <row r="151" ht="27.95" customHeight="1" spans="1:8">
      <c r="A151" s="148">
        <v>168</v>
      </c>
      <c r="B151" s="145" t="s">
        <v>227</v>
      </c>
      <c r="C151" s="145" t="s">
        <v>217</v>
      </c>
      <c r="D151" s="145" t="s">
        <v>420</v>
      </c>
      <c r="E151" s="149" t="s">
        <v>438</v>
      </c>
      <c r="F151" s="149">
        <v>50</v>
      </c>
      <c r="G151" s="149">
        <v>500</v>
      </c>
      <c r="H151" s="85"/>
    </row>
    <row r="152" ht="27.95" customHeight="1" spans="1:8">
      <c r="A152" s="148">
        <v>169</v>
      </c>
      <c r="B152" s="145" t="s">
        <v>228</v>
      </c>
      <c r="C152" s="145" t="s">
        <v>229</v>
      </c>
      <c r="D152" s="145" t="s">
        <v>412</v>
      </c>
      <c r="E152" s="149" t="s">
        <v>443</v>
      </c>
      <c r="F152" s="149">
        <v>0</v>
      </c>
      <c r="G152" s="149"/>
      <c r="H152" s="85"/>
    </row>
    <row r="153" ht="27.95" customHeight="1" spans="1:8">
      <c r="A153" s="148">
        <v>170</v>
      </c>
      <c r="B153" s="145" t="s">
        <v>230</v>
      </c>
      <c r="C153" s="145" t="s">
        <v>217</v>
      </c>
      <c r="D153" s="145" t="s">
        <v>420</v>
      </c>
      <c r="E153" s="149" t="s">
        <v>449</v>
      </c>
      <c r="F153" s="149">
        <v>80</v>
      </c>
      <c r="G153" s="149">
        <v>500</v>
      </c>
      <c r="H153" s="85"/>
    </row>
    <row r="154" ht="27.95" customHeight="1" spans="1:8">
      <c r="A154" s="148">
        <v>171</v>
      </c>
      <c r="B154" s="145" t="s">
        <v>231</v>
      </c>
      <c r="C154" s="145" t="s">
        <v>217</v>
      </c>
      <c r="D154" s="145" t="s">
        <v>420</v>
      </c>
      <c r="E154" s="149" t="str">
        <f>VLOOKUP(B154,'[1]Eng - Master Compound'!F150:I401,4,0)</f>
        <v>NBR HS 70 BL</v>
      </c>
      <c r="F154" s="149">
        <v>60</v>
      </c>
      <c r="G154" s="149"/>
      <c r="H154" s="85"/>
    </row>
    <row r="155" ht="27.95" customHeight="1" spans="1:8">
      <c r="A155" s="148">
        <v>173</v>
      </c>
      <c r="B155" s="145" t="s">
        <v>234</v>
      </c>
      <c r="C155" s="145" t="s">
        <v>235</v>
      </c>
      <c r="D155" s="145" t="s">
        <v>412</v>
      </c>
      <c r="E155" s="149" t="s">
        <v>435</v>
      </c>
      <c r="F155" s="149">
        <v>250</v>
      </c>
      <c r="G155" s="149"/>
      <c r="H155" s="85"/>
    </row>
    <row r="156" ht="27.95" customHeight="1" spans="1:8">
      <c r="A156" s="148">
        <v>174</v>
      </c>
      <c r="B156" s="145" t="s">
        <v>236</v>
      </c>
      <c r="C156" s="145" t="s">
        <v>237</v>
      </c>
      <c r="D156" s="145" t="s">
        <v>412</v>
      </c>
      <c r="E156" s="149" t="str">
        <f>VLOOKUP(B156,'[1]Eng - Master Compound'!F153:I404,4,0)</f>
        <v>SI HS 50 BL</v>
      </c>
      <c r="F156" s="149">
        <v>55</v>
      </c>
      <c r="G156" s="149">
        <v>333</v>
      </c>
      <c r="H156" s="85"/>
    </row>
    <row r="157" ht="27.95" customHeight="1" spans="1:8">
      <c r="A157" s="148">
        <v>175</v>
      </c>
      <c r="B157" s="145" t="s">
        <v>238</v>
      </c>
      <c r="C157" s="145" t="s">
        <v>23</v>
      </c>
      <c r="D157" s="145" t="s">
        <v>412</v>
      </c>
      <c r="E157" s="149" t="s">
        <v>435</v>
      </c>
      <c r="F157" s="149">
        <v>100</v>
      </c>
      <c r="G157" s="149"/>
      <c r="H157" s="85"/>
    </row>
    <row r="158" ht="27.95" customHeight="1" spans="1:8">
      <c r="A158" s="148">
        <v>176</v>
      </c>
      <c r="B158" s="145" t="s">
        <v>239</v>
      </c>
      <c r="C158" s="145" t="s">
        <v>23</v>
      </c>
      <c r="D158" s="145" t="s">
        <v>412</v>
      </c>
      <c r="E158" s="149" t="s">
        <v>435</v>
      </c>
      <c r="F158" s="149">
        <v>78</v>
      </c>
      <c r="G158" s="149"/>
      <c r="H158" s="85"/>
    </row>
    <row r="159" ht="27.95" customHeight="1" spans="1:8">
      <c r="A159" s="148">
        <v>177</v>
      </c>
      <c r="B159" s="145" t="s">
        <v>240</v>
      </c>
      <c r="C159" s="145" t="s">
        <v>241</v>
      </c>
      <c r="D159" s="145" t="s">
        <v>412</v>
      </c>
      <c r="E159" s="149" t="s">
        <v>435</v>
      </c>
      <c r="F159" s="149">
        <v>120</v>
      </c>
      <c r="G159" s="149">
        <v>500</v>
      </c>
      <c r="H159" s="85"/>
    </row>
    <row r="160" ht="27.95" customHeight="1" spans="1:8">
      <c r="A160" s="148">
        <v>178</v>
      </c>
      <c r="B160" s="145" t="s">
        <v>242</v>
      </c>
      <c r="C160" s="145" t="s">
        <v>121</v>
      </c>
      <c r="D160" s="145" t="s">
        <v>419</v>
      </c>
      <c r="E160" s="149" t="s">
        <v>449</v>
      </c>
      <c r="F160" s="149">
        <v>120</v>
      </c>
      <c r="G160" s="149">
        <v>120</v>
      </c>
      <c r="H160" s="85"/>
    </row>
    <row r="161" ht="27.95" customHeight="1" spans="1:8">
      <c r="A161" s="148">
        <v>180</v>
      </c>
      <c r="B161" s="145" t="s">
        <v>243</v>
      </c>
      <c r="C161" s="145" t="s">
        <v>57</v>
      </c>
      <c r="D161" s="145" t="s">
        <v>422</v>
      </c>
      <c r="E161" s="149"/>
      <c r="F161" s="149">
        <v>0</v>
      </c>
      <c r="G161" s="149"/>
      <c r="H161" s="85"/>
    </row>
    <row r="162" ht="27.95" customHeight="1" spans="1:8">
      <c r="A162" s="148">
        <v>182</v>
      </c>
      <c r="B162" s="145" t="s">
        <v>247</v>
      </c>
      <c r="C162" s="145" t="s">
        <v>245</v>
      </c>
      <c r="D162" s="145" t="s">
        <v>450</v>
      </c>
      <c r="E162" s="149" t="s">
        <v>424</v>
      </c>
      <c r="F162" s="149">
        <v>63</v>
      </c>
      <c r="G162" s="149">
        <v>500</v>
      </c>
      <c r="H162" s="85"/>
    </row>
    <row r="163" ht="27.95" customHeight="1" spans="1:8">
      <c r="A163" s="148">
        <v>185</v>
      </c>
      <c r="B163" s="145" t="s">
        <v>252</v>
      </c>
      <c r="C163" s="145" t="s">
        <v>253</v>
      </c>
      <c r="D163" s="145" t="s">
        <v>419</v>
      </c>
      <c r="E163" s="149"/>
      <c r="F163" s="149">
        <v>0</v>
      </c>
      <c r="G163" s="149"/>
      <c r="H163" s="85"/>
    </row>
    <row r="164" ht="27.95" customHeight="1" spans="1:8">
      <c r="A164" s="148">
        <v>186</v>
      </c>
      <c r="B164" s="145" t="s">
        <v>254</v>
      </c>
      <c r="C164" s="145" t="s">
        <v>229</v>
      </c>
      <c r="D164" s="145" t="s">
        <v>412</v>
      </c>
      <c r="E164" s="149"/>
      <c r="F164" s="149">
        <v>0</v>
      </c>
      <c r="G164" s="149"/>
      <c r="H164" s="85"/>
    </row>
    <row r="165" ht="27.95" customHeight="1" spans="1:8">
      <c r="A165" s="148">
        <v>187</v>
      </c>
      <c r="B165" s="145" t="s">
        <v>255</v>
      </c>
      <c r="C165" s="145" t="s">
        <v>256</v>
      </c>
      <c r="D165" s="145" t="s">
        <v>451</v>
      </c>
      <c r="E165" s="149" t="s">
        <v>438</v>
      </c>
      <c r="F165" s="149">
        <v>0</v>
      </c>
      <c r="G165" s="149">
        <v>429</v>
      </c>
      <c r="H165" s="85"/>
    </row>
    <row r="166" ht="27.95" customHeight="1" spans="1:8">
      <c r="A166" s="148">
        <v>188</v>
      </c>
      <c r="B166" s="145" t="s">
        <v>257</v>
      </c>
      <c r="C166" s="145" t="s">
        <v>256</v>
      </c>
      <c r="D166" s="145" t="s">
        <v>451</v>
      </c>
      <c r="E166" s="149" t="s">
        <v>438</v>
      </c>
      <c r="F166" s="149">
        <v>0</v>
      </c>
      <c r="G166" s="149">
        <v>500</v>
      </c>
      <c r="H166" s="85"/>
    </row>
    <row r="167" ht="27.95" customHeight="1" spans="1:8">
      <c r="A167" s="148">
        <v>189</v>
      </c>
      <c r="B167" s="145" t="s">
        <v>258</v>
      </c>
      <c r="C167" s="145" t="s">
        <v>259</v>
      </c>
      <c r="D167" s="145" t="s">
        <v>412</v>
      </c>
      <c r="E167" s="149" t="s">
        <v>424</v>
      </c>
      <c r="F167" s="149">
        <v>125</v>
      </c>
      <c r="G167" s="149">
        <v>1000</v>
      </c>
      <c r="H167" s="85"/>
    </row>
    <row r="168" ht="27.95" customHeight="1" spans="1:8">
      <c r="A168" s="148">
        <v>190</v>
      </c>
      <c r="B168" s="145" t="s">
        <v>260</v>
      </c>
      <c r="C168" s="145" t="s">
        <v>89</v>
      </c>
      <c r="D168" s="145" t="s">
        <v>412</v>
      </c>
      <c r="E168" s="149" t="s">
        <v>438</v>
      </c>
      <c r="F168" s="149">
        <v>0</v>
      </c>
      <c r="G168" s="149"/>
      <c r="H168" s="85"/>
    </row>
    <row r="169" ht="27.95" customHeight="1" spans="1:8">
      <c r="A169" s="148">
        <v>191</v>
      </c>
      <c r="B169" s="145" t="s">
        <v>261</v>
      </c>
      <c r="C169" s="145" t="s">
        <v>262</v>
      </c>
      <c r="D169" s="145" t="s">
        <v>419</v>
      </c>
      <c r="E169" s="149" t="s">
        <v>431</v>
      </c>
      <c r="F169" s="149">
        <v>0</v>
      </c>
      <c r="G169" s="149"/>
      <c r="H169" s="85"/>
    </row>
    <row r="170" ht="27.95" customHeight="1" spans="1:8">
      <c r="A170" s="148">
        <v>192</v>
      </c>
      <c r="B170" s="145" t="s">
        <v>263</v>
      </c>
      <c r="C170" s="145" t="s">
        <v>264</v>
      </c>
      <c r="D170" s="145" t="s">
        <v>452</v>
      </c>
      <c r="E170" s="149" t="s">
        <v>431</v>
      </c>
      <c r="F170" s="149">
        <v>0</v>
      </c>
      <c r="G170" s="149"/>
      <c r="H170" s="85"/>
    </row>
    <row r="171" ht="27.95" customHeight="1" spans="1:8">
      <c r="A171" s="148">
        <v>193</v>
      </c>
      <c r="B171" s="165" t="s">
        <v>265</v>
      </c>
      <c r="C171" s="145" t="s">
        <v>266</v>
      </c>
      <c r="D171" s="145" t="s">
        <v>453</v>
      </c>
      <c r="E171" s="149" t="s">
        <v>438</v>
      </c>
      <c r="F171" s="149">
        <v>0</v>
      </c>
      <c r="G171" s="149"/>
      <c r="H171" s="85"/>
    </row>
    <row r="172" ht="27.95" customHeight="1" spans="1:8">
      <c r="A172" s="148">
        <v>194</v>
      </c>
      <c r="B172" s="165" t="s">
        <v>267</v>
      </c>
      <c r="C172" s="145" t="s">
        <v>268</v>
      </c>
      <c r="D172" s="145" t="s">
        <v>453</v>
      </c>
      <c r="E172" s="149" t="s">
        <v>438</v>
      </c>
      <c r="F172" s="149">
        <v>0</v>
      </c>
      <c r="G172" s="149"/>
      <c r="H172" s="85"/>
    </row>
    <row r="173" ht="27.95" customHeight="1" spans="1:8">
      <c r="A173" s="148">
        <v>196</v>
      </c>
      <c r="B173" s="145" t="s">
        <v>271</v>
      </c>
      <c r="C173" s="145" t="s">
        <v>272</v>
      </c>
      <c r="D173" s="145" t="s">
        <v>412</v>
      </c>
      <c r="E173" s="149" t="s">
        <v>454</v>
      </c>
      <c r="F173" s="149">
        <v>65</v>
      </c>
      <c r="G173" s="149">
        <v>300</v>
      </c>
      <c r="H173" s="85"/>
    </row>
    <row r="174" ht="27.95" customHeight="1" spans="1:8">
      <c r="A174" s="148">
        <v>198</v>
      </c>
      <c r="B174" s="145" t="s">
        <v>273</v>
      </c>
      <c r="C174" s="145" t="s">
        <v>274</v>
      </c>
      <c r="D174" s="145" t="s">
        <v>450</v>
      </c>
      <c r="E174" s="149" t="s">
        <v>424</v>
      </c>
      <c r="F174" s="149">
        <v>19</v>
      </c>
      <c r="G174" s="149"/>
      <c r="H174" s="85"/>
    </row>
    <row r="175" ht="27.95" customHeight="1" spans="1:8">
      <c r="A175" s="148">
        <v>199</v>
      </c>
      <c r="B175" s="145" t="s">
        <v>275</v>
      </c>
      <c r="C175" s="145" t="s">
        <v>274</v>
      </c>
      <c r="D175" s="145" t="s">
        <v>450</v>
      </c>
      <c r="E175" s="149" t="s">
        <v>424</v>
      </c>
      <c r="F175" s="149">
        <v>0</v>
      </c>
      <c r="G175" s="149">
        <v>350</v>
      </c>
      <c r="H175" s="85"/>
    </row>
    <row r="176" ht="27.95" customHeight="1" spans="1:8">
      <c r="A176" s="148">
        <v>200</v>
      </c>
      <c r="B176" s="145" t="s">
        <v>276</v>
      </c>
      <c r="C176" s="145" t="s">
        <v>274</v>
      </c>
      <c r="D176" s="145" t="s">
        <v>450</v>
      </c>
      <c r="E176" s="149" t="s">
        <v>424</v>
      </c>
      <c r="F176" s="149">
        <v>0</v>
      </c>
      <c r="G176" s="149"/>
      <c r="H176" s="85"/>
    </row>
    <row r="177" ht="27.95" customHeight="1" spans="1:8">
      <c r="A177" s="148">
        <v>201</v>
      </c>
      <c r="B177" s="145" t="s">
        <v>277</v>
      </c>
      <c r="C177" s="145" t="s">
        <v>274</v>
      </c>
      <c r="D177" s="145" t="s">
        <v>450</v>
      </c>
      <c r="E177" s="149" t="s">
        <v>424</v>
      </c>
      <c r="F177" s="149">
        <v>50</v>
      </c>
      <c r="G177" s="149"/>
      <c r="H177" s="85"/>
    </row>
    <row r="178" ht="27.95" customHeight="1" spans="1:8">
      <c r="A178" s="148">
        <v>202</v>
      </c>
      <c r="B178" s="145" t="s">
        <v>278</v>
      </c>
      <c r="C178" s="145" t="s">
        <v>279</v>
      </c>
      <c r="D178" s="145" t="s">
        <v>450</v>
      </c>
      <c r="E178" s="149"/>
      <c r="F178" s="149">
        <v>0</v>
      </c>
      <c r="G178" s="149"/>
      <c r="H178" s="85"/>
    </row>
    <row r="179" ht="27.95" customHeight="1" spans="1:8">
      <c r="A179" s="148">
        <v>203</v>
      </c>
      <c r="B179" s="145" t="s">
        <v>280</v>
      </c>
      <c r="C179" s="145" t="s">
        <v>19</v>
      </c>
      <c r="D179" s="145" t="s">
        <v>419</v>
      </c>
      <c r="E179" s="149" t="s">
        <v>431</v>
      </c>
      <c r="F179" s="149">
        <v>43</v>
      </c>
      <c r="G179" s="149">
        <v>300</v>
      </c>
      <c r="H179" s="85"/>
    </row>
    <row r="180" ht="27.95" customHeight="1" spans="1:8">
      <c r="A180" s="148">
        <v>204</v>
      </c>
      <c r="B180" s="145" t="s">
        <v>382</v>
      </c>
      <c r="C180" s="145" t="s">
        <v>19</v>
      </c>
      <c r="D180" s="145" t="s">
        <v>419</v>
      </c>
      <c r="E180" s="149" t="s">
        <v>431</v>
      </c>
      <c r="F180" s="149">
        <v>0</v>
      </c>
      <c r="G180" s="149"/>
      <c r="H180" s="85"/>
    </row>
    <row r="181" ht="27.95" customHeight="1" spans="1:8">
      <c r="A181" s="148">
        <v>205</v>
      </c>
      <c r="B181" s="145" t="s">
        <v>383</v>
      </c>
      <c r="C181" s="145" t="s">
        <v>19</v>
      </c>
      <c r="D181" s="145" t="s">
        <v>415</v>
      </c>
      <c r="E181" s="149" t="s">
        <v>438</v>
      </c>
      <c r="F181" s="149">
        <v>0</v>
      </c>
      <c r="G181" s="149">
        <v>600</v>
      </c>
      <c r="H181" s="85"/>
    </row>
    <row r="182" ht="27.95" customHeight="1" spans="1:8">
      <c r="A182" s="148">
        <v>206</v>
      </c>
      <c r="B182" s="145" t="s">
        <v>283</v>
      </c>
      <c r="C182" s="145" t="s">
        <v>23</v>
      </c>
      <c r="D182" s="145" t="s">
        <v>419</v>
      </c>
      <c r="E182" s="149" t="s">
        <v>438</v>
      </c>
      <c r="F182" s="149">
        <v>0</v>
      </c>
      <c r="G182" s="149">
        <v>429</v>
      </c>
      <c r="H182" s="85"/>
    </row>
    <row r="183" ht="27.95" customHeight="1" spans="1:8">
      <c r="A183" s="148">
        <v>207</v>
      </c>
      <c r="B183" s="145" t="s">
        <v>284</v>
      </c>
      <c r="C183" s="145" t="s">
        <v>285</v>
      </c>
      <c r="D183" s="145" t="s">
        <v>455</v>
      </c>
      <c r="E183" s="149" t="s">
        <v>437</v>
      </c>
      <c r="F183" s="149"/>
      <c r="G183" s="149">
        <v>250</v>
      </c>
      <c r="H183" s="85"/>
    </row>
    <row r="184" ht="27.95" customHeight="1" spans="1:8">
      <c r="A184" s="148">
        <v>208</v>
      </c>
      <c r="B184" s="145" t="s">
        <v>286</v>
      </c>
      <c r="C184" s="145" t="s">
        <v>287</v>
      </c>
      <c r="D184" s="145" t="s">
        <v>455</v>
      </c>
      <c r="E184" s="149" t="s">
        <v>437</v>
      </c>
      <c r="F184" s="149">
        <v>150</v>
      </c>
      <c r="G184" s="149">
        <v>500</v>
      </c>
      <c r="H184" s="85"/>
    </row>
    <row r="185" ht="27.95" customHeight="1" spans="1:8">
      <c r="A185" s="148">
        <v>216</v>
      </c>
      <c r="B185" s="145" t="s">
        <v>289</v>
      </c>
      <c r="C185" s="145" t="s">
        <v>249</v>
      </c>
      <c r="D185" s="145" t="s">
        <v>419</v>
      </c>
      <c r="E185" s="149" t="s">
        <v>431</v>
      </c>
      <c r="F185" s="149">
        <v>0</v>
      </c>
      <c r="G185" s="149">
        <v>429</v>
      </c>
      <c r="H185" s="85"/>
    </row>
    <row r="186" ht="27.95" customHeight="1" spans="1:8">
      <c r="A186" s="148">
        <v>217</v>
      </c>
      <c r="B186" s="145" t="s">
        <v>290</v>
      </c>
      <c r="C186" s="145" t="s">
        <v>249</v>
      </c>
      <c r="D186" s="145" t="s">
        <v>419</v>
      </c>
      <c r="E186" s="149" t="s">
        <v>431</v>
      </c>
      <c r="F186" s="149">
        <v>0</v>
      </c>
      <c r="G186" s="149">
        <v>429</v>
      </c>
      <c r="H186" s="85"/>
    </row>
    <row r="187" ht="27.95" customHeight="1" spans="1:8">
      <c r="A187" s="148">
        <v>218</v>
      </c>
      <c r="B187" s="145" t="s">
        <v>291</v>
      </c>
      <c r="C187" s="145" t="s">
        <v>292</v>
      </c>
      <c r="D187" s="145" t="s">
        <v>419</v>
      </c>
      <c r="E187" s="149" t="s">
        <v>431</v>
      </c>
      <c r="F187" s="149">
        <v>0</v>
      </c>
      <c r="G187" s="149"/>
      <c r="H187" s="85"/>
    </row>
    <row r="188" ht="27.95" customHeight="1" spans="1:8">
      <c r="A188" s="148">
        <v>219</v>
      </c>
      <c r="B188" s="145" t="s">
        <v>293</v>
      </c>
      <c r="C188" s="145" t="s">
        <v>456</v>
      </c>
      <c r="D188" s="145" t="s">
        <v>457</v>
      </c>
      <c r="E188" s="149" t="s">
        <v>458</v>
      </c>
      <c r="F188" s="149">
        <v>0</v>
      </c>
      <c r="G188" s="149"/>
      <c r="H188" s="85"/>
    </row>
    <row r="189" ht="27.95" customHeight="1" spans="1:8">
      <c r="A189" s="148">
        <v>220</v>
      </c>
      <c r="B189" s="145" t="s">
        <v>295</v>
      </c>
      <c r="C189" s="145" t="s">
        <v>47</v>
      </c>
      <c r="D189" s="145" t="s">
        <v>412</v>
      </c>
      <c r="E189" s="149" t="s">
        <v>438</v>
      </c>
      <c r="F189" s="149">
        <v>110</v>
      </c>
      <c r="G189" s="149">
        <v>500</v>
      </c>
      <c r="H189" s="85"/>
    </row>
    <row r="190" ht="27.95" customHeight="1" spans="1:8">
      <c r="A190" s="148">
        <v>221</v>
      </c>
      <c r="B190" s="145" t="s">
        <v>296</v>
      </c>
      <c r="C190" s="145" t="s">
        <v>19</v>
      </c>
      <c r="D190" s="145" t="s">
        <v>452</v>
      </c>
      <c r="E190" s="149" t="s">
        <v>459</v>
      </c>
      <c r="F190" s="149">
        <v>75</v>
      </c>
      <c r="G190" s="149"/>
      <c r="H190" s="85"/>
    </row>
    <row r="191" ht="27.95" customHeight="1" spans="1:8">
      <c r="A191" s="148">
        <v>234</v>
      </c>
      <c r="B191" s="145" t="s">
        <v>297</v>
      </c>
      <c r="C191" s="145" t="s">
        <v>298</v>
      </c>
      <c r="D191" s="145" t="s">
        <v>196</v>
      </c>
      <c r="E191" s="149"/>
      <c r="F191" s="149">
        <v>0</v>
      </c>
      <c r="G191" s="149"/>
      <c r="H191" s="85"/>
    </row>
    <row r="192" ht="27.95" customHeight="1" spans="1:8">
      <c r="A192" s="148">
        <v>240</v>
      </c>
      <c r="B192" s="145" t="s">
        <v>299</v>
      </c>
      <c r="C192" s="145" t="s">
        <v>300</v>
      </c>
      <c r="D192" s="145" t="s">
        <v>460</v>
      </c>
      <c r="E192" s="149" t="s">
        <v>458</v>
      </c>
      <c r="F192" s="149">
        <v>0</v>
      </c>
      <c r="G192" s="149">
        <v>500</v>
      </c>
      <c r="H192" s="85"/>
    </row>
    <row r="193" ht="27.95" customHeight="1" spans="1:8">
      <c r="A193" s="148">
        <v>241</v>
      </c>
      <c r="B193" s="145" t="s">
        <v>301</v>
      </c>
      <c r="C193" s="145" t="s">
        <v>302</v>
      </c>
      <c r="D193" s="145" t="s">
        <v>461</v>
      </c>
      <c r="E193" s="149" t="s">
        <v>459</v>
      </c>
      <c r="F193" s="149">
        <v>0</v>
      </c>
      <c r="G193" s="149"/>
      <c r="H193" s="85"/>
    </row>
    <row r="194" ht="27.95" customHeight="1" spans="1:8">
      <c r="A194" s="148">
        <v>242</v>
      </c>
      <c r="B194" s="145" t="s">
        <v>303</v>
      </c>
      <c r="C194" s="145" t="s">
        <v>304</v>
      </c>
      <c r="D194" s="145" t="s">
        <v>461</v>
      </c>
      <c r="E194" s="149" t="s">
        <v>459</v>
      </c>
      <c r="F194" s="149">
        <v>0</v>
      </c>
      <c r="G194" s="149"/>
      <c r="H194" s="85"/>
    </row>
    <row r="195" ht="27.95" customHeight="1" spans="1:8">
      <c r="A195" s="148">
        <v>243</v>
      </c>
      <c r="B195" s="145" t="s">
        <v>305</v>
      </c>
      <c r="C195" s="145" t="s">
        <v>302</v>
      </c>
      <c r="D195" s="145" t="s">
        <v>461</v>
      </c>
      <c r="E195" s="149" t="s">
        <v>459</v>
      </c>
      <c r="F195" s="149">
        <v>0</v>
      </c>
      <c r="G195" s="149"/>
      <c r="H195" s="85"/>
    </row>
    <row r="196" ht="27.95" customHeight="1" spans="1:8">
      <c r="A196" s="148">
        <v>244</v>
      </c>
      <c r="B196" s="145" t="s">
        <v>306</v>
      </c>
      <c r="C196" s="145" t="s">
        <v>304</v>
      </c>
      <c r="D196" s="145" t="s">
        <v>461</v>
      </c>
      <c r="E196" s="149" t="s">
        <v>459</v>
      </c>
      <c r="F196" s="149">
        <v>0</v>
      </c>
      <c r="G196" s="149"/>
      <c r="H196" s="85"/>
    </row>
    <row r="197" ht="27.95" customHeight="1" spans="1:8">
      <c r="A197" s="148">
        <v>245</v>
      </c>
      <c r="B197" s="145" t="s">
        <v>307</v>
      </c>
      <c r="C197" s="145" t="s">
        <v>114</v>
      </c>
      <c r="D197" s="145" t="s">
        <v>412</v>
      </c>
      <c r="E197" s="149" t="s">
        <v>462</v>
      </c>
      <c r="F197" s="149">
        <v>270</v>
      </c>
      <c r="G197" s="149">
        <v>2500</v>
      </c>
      <c r="H197" s="85"/>
    </row>
    <row r="198" ht="27.95" customHeight="1" spans="1:8">
      <c r="A198" s="148">
        <v>246</v>
      </c>
      <c r="B198" s="145" t="s">
        <v>308</v>
      </c>
      <c r="C198" s="145" t="s">
        <v>463</v>
      </c>
      <c r="D198" s="145" t="s">
        <v>412</v>
      </c>
      <c r="E198" s="149" t="s">
        <v>462</v>
      </c>
      <c r="F198" s="149">
        <v>250</v>
      </c>
      <c r="G198" s="153" t="s">
        <v>464</v>
      </c>
      <c r="H198" s="154"/>
    </row>
    <row r="199" ht="27.95" customHeight="1" spans="1:8">
      <c r="A199" s="148">
        <v>247</v>
      </c>
      <c r="B199" s="145" t="s">
        <v>308</v>
      </c>
      <c r="C199" s="145" t="s">
        <v>465</v>
      </c>
      <c r="D199" s="145" t="s">
        <v>412</v>
      </c>
      <c r="E199" s="149" t="s">
        <v>462</v>
      </c>
      <c r="F199" s="149">
        <v>187</v>
      </c>
      <c r="G199" s="153" t="s">
        <v>446</v>
      </c>
      <c r="H199" s="154"/>
    </row>
    <row r="200" ht="27.95" customHeight="1" spans="1:8">
      <c r="A200" s="148">
        <v>248</v>
      </c>
      <c r="B200" s="145" t="s">
        <v>311</v>
      </c>
      <c r="C200" s="145" t="s">
        <v>312</v>
      </c>
      <c r="D200" s="145" t="s">
        <v>412</v>
      </c>
      <c r="E200" s="149" t="str">
        <f>VLOOKUP(B200,'[1]Eng - Master Compound'!F203:I454,4,0)</f>
        <v>SI HS 50 DG</v>
      </c>
      <c r="F200" s="149">
        <v>270</v>
      </c>
      <c r="G200" s="149">
        <v>2500</v>
      </c>
      <c r="H200" s="85"/>
    </row>
    <row r="201" ht="27.95" customHeight="1" spans="1:8">
      <c r="A201" s="148">
        <v>249</v>
      </c>
      <c r="B201" s="145" t="s">
        <v>313</v>
      </c>
      <c r="C201" s="145" t="s">
        <v>314</v>
      </c>
      <c r="D201" s="145" t="s">
        <v>412</v>
      </c>
      <c r="E201" s="149" t="s">
        <v>447</v>
      </c>
      <c r="F201" s="149">
        <v>0</v>
      </c>
      <c r="G201" s="149"/>
      <c r="H201" s="85"/>
    </row>
    <row r="202" ht="27.95" customHeight="1" spans="1:8">
      <c r="A202" s="148">
        <v>250</v>
      </c>
      <c r="B202" s="145" t="s">
        <v>315</v>
      </c>
      <c r="C202" s="145" t="s">
        <v>314</v>
      </c>
      <c r="D202" s="145" t="s">
        <v>412</v>
      </c>
      <c r="E202" s="149" t="s">
        <v>447</v>
      </c>
      <c r="F202" s="149">
        <v>275</v>
      </c>
      <c r="G202" s="149">
        <v>1200</v>
      </c>
      <c r="H202" s="85"/>
    </row>
    <row r="203" ht="27.95" customHeight="1" spans="1:8">
      <c r="A203" s="148">
        <v>251</v>
      </c>
      <c r="B203" s="145" t="s">
        <v>316</v>
      </c>
      <c r="C203" s="145" t="s">
        <v>314</v>
      </c>
      <c r="D203" s="145" t="s">
        <v>412</v>
      </c>
      <c r="E203" s="149" t="s">
        <v>447</v>
      </c>
      <c r="F203" s="149">
        <v>313</v>
      </c>
      <c r="G203" s="149">
        <v>1200</v>
      </c>
      <c r="H203" s="85"/>
    </row>
    <row r="204" ht="27.95" customHeight="1" spans="1:8">
      <c r="A204" s="148">
        <v>252</v>
      </c>
      <c r="B204" s="145" t="s">
        <v>317</v>
      </c>
      <c r="C204" s="145" t="s">
        <v>314</v>
      </c>
      <c r="D204" s="145" t="s">
        <v>412</v>
      </c>
      <c r="E204" s="149" t="s">
        <v>449</v>
      </c>
      <c r="F204" s="149">
        <v>325</v>
      </c>
      <c r="G204" s="149">
        <v>1200</v>
      </c>
      <c r="H204" s="85"/>
    </row>
    <row r="205" ht="27.95" customHeight="1" spans="1:8">
      <c r="A205" s="148">
        <v>253</v>
      </c>
      <c r="B205" s="145" t="s">
        <v>318</v>
      </c>
      <c r="C205" s="145" t="s">
        <v>193</v>
      </c>
      <c r="D205" s="145" t="s">
        <v>410</v>
      </c>
      <c r="E205" s="149" t="s">
        <v>447</v>
      </c>
      <c r="F205" s="149">
        <v>108</v>
      </c>
      <c r="G205" s="149"/>
      <c r="H205" s="85"/>
    </row>
    <row r="206" ht="27.95" customHeight="1" spans="1:8">
      <c r="A206" s="148">
        <v>254</v>
      </c>
      <c r="B206" s="145" t="s">
        <v>319</v>
      </c>
      <c r="C206" s="145" t="s">
        <v>19</v>
      </c>
      <c r="D206" s="145" t="s">
        <v>412</v>
      </c>
      <c r="E206" s="149" t="s">
        <v>447</v>
      </c>
      <c r="F206" s="149">
        <v>88</v>
      </c>
      <c r="G206" s="149"/>
      <c r="H206" s="85"/>
    </row>
    <row r="207" ht="27.95" customHeight="1" spans="1:8">
      <c r="A207" s="148">
        <v>255</v>
      </c>
      <c r="B207" s="145" t="s">
        <v>320</v>
      </c>
      <c r="C207" s="145" t="s">
        <v>33</v>
      </c>
      <c r="D207" s="145" t="s">
        <v>448</v>
      </c>
      <c r="E207" s="149" t="s">
        <v>424</v>
      </c>
      <c r="F207" s="149">
        <v>100</v>
      </c>
      <c r="G207" s="149">
        <v>1000</v>
      </c>
      <c r="H207" s="85"/>
    </row>
    <row r="208" ht="27.95" customHeight="1" spans="1:8">
      <c r="A208" s="148">
        <v>256</v>
      </c>
      <c r="B208" s="145" t="s">
        <v>321</v>
      </c>
      <c r="C208" s="145" t="s">
        <v>298</v>
      </c>
      <c r="D208" s="145" t="s">
        <v>196</v>
      </c>
      <c r="E208" s="149" t="s">
        <v>444</v>
      </c>
      <c r="F208" s="149">
        <v>0</v>
      </c>
      <c r="G208" s="149"/>
      <c r="H208" s="85"/>
    </row>
    <row r="209" ht="27.95" customHeight="1" spans="1:8">
      <c r="A209" s="148">
        <v>257</v>
      </c>
      <c r="B209" s="145" t="s">
        <v>322</v>
      </c>
      <c r="C209" s="145" t="s">
        <v>298</v>
      </c>
      <c r="D209" s="145" t="s">
        <v>196</v>
      </c>
      <c r="E209" s="149" t="s">
        <v>444</v>
      </c>
      <c r="F209" s="149">
        <v>0</v>
      </c>
      <c r="G209" s="149"/>
      <c r="H209" s="85"/>
    </row>
    <row r="210" ht="27.95" customHeight="1" spans="1:8">
      <c r="A210" s="148">
        <v>258</v>
      </c>
      <c r="B210" s="145" t="s">
        <v>323</v>
      </c>
      <c r="C210" s="145" t="s">
        <v>324</v>
      </c>
      <c r="D210" s="145" t="s">
        <v>196</v>
      </c>
      <c r="E210" s="149"/>
      <c r="F210" s="149">
        <v>0</v>
      </c>
      <c r="G210" s="149"/>
      <c r="H210" s="85"/>
    </row>
    <row r="211" ht="27.95" customHeight="1" spans="1:8">
      <c r="A211" s="148">
        <v>259</v>
      </c>
      <c r="B211" s="145" t="s">
        <v>325</v>
      </c>
      <c r="C211" s="145" t="s">
        <v>326</v>
      </c>
      <c r="D211" s="145" t="s">
        <v>466</v>
      </c>
      <c r="E211" s="149" t="s">
        <v>436</v>
      </c>
      <c r="F211" s="149">
        <v>63</v>
      </c>
      <c r="G211" s="149"/>
      <c r="H211" s="85"/>
    </row>
    <row r="212" ht="27.95" customHeight="1" spans="1:8">
      <c r="A212" s="148">
        <v>260</v>
      </c>
      <c r="B212" s="145" t="s">
        <v>327</v>
      </c>
      <c r="C212" s="145" t="s">
        <v>326</v>
      </c>
      <c r="D212" s="145" t="s">
        <v>466</v>
      </c>
      <c r="E212" s="149" t="s">
        <v>436</v>
      </c>
      <c r="F212" s="149">
        <v>63</v>
      </c>
      <c r="G212" s="149"/>
      <c r="H212" s="85"/>
    </row>
    <row r="213" ht="27.95" customHeight="1" spans="1:8">
      <c r="A213" s="148">
        <v>261</v>
      </c>
      <c r="B213" s="145" t="s">
        <v>328</v>
      </c>
      <c r="C213" s="145" t="s">
        <v>326</v>
      </c>
      <c r="D213" s="145" t="s">
        <v>466</v>
      </c>
      <c r="E213" s="149" t="s">
        <v>436</v>
      </c>
      <c r="F213" s="149">
        <v>63</v>
      </c>
      <c r="G213" s="149"/>
      <c r="H213" s="85"/>
    </row>
    <row r="214" ht="27.95" customHeight="1" spans="1:8">
      <c r="A214" s="148">
        <v>262</v>
      </c>
      <c r="B214" s="145" t="s">
        <v>329</v>
      </c>
      <c r="C214" s="145" t="s">
        <v>326</v>
      </c>
      <c r="D214" s="145" t="s">
        <v>466</v>
      </c>
      <c r="E214" s="149" t="s">
        <v>436</v>
      </c>
      <c r="F214" s="149">
        <v>67</v>
      </c>
      <c r="G214" s="149"/>
      <c r="H214" s="85"/>
    </row>
    <row r="215" ht="27.95" customHeight="1" spans="1:8">
      <c r="A215" s="148">
        <v>263</v>
      </c>
      <c r="B215" s="145" t="s">
        <v>330</v>
      </c>
      <c r="C215" s="145" t="s">
        <v>160</v>
      </c>
      <c r="D215" s="145" t="s">
        <v>467</v>
      </c>
      <c r="E215" s="149" t="s">
        <v>443</v>
      </c>
      <c r="F215" s="149">
        <v>90</v>
      </c>
      <c r="G215" s="149"/>
      <c r="H215" s="85"/>
    </row>
    <row r="216" ht="27.95" customHeight="1" spans="1:8">
      <c r="A216" s="148">
        <v>264</v>
      </c>
      <c r="B216" s="145" t="s">
        <v>331</v>
      </c>
      <c r="C216" s="145" t="s">
        <v>27</v>
      </c>
      <c r="D216" s="145" t="s">
        <v>412</v>
      </c>
      <c r="E216" s="149" t="s">
        <v>462</v>
      </c>
      <c r="F216" s="149">
        <v>250</v>
      </c>
      <c r="G216" s="149"/>
      <c r="H216" s="85"/>
    </row>
    <row r="217" ht="27.95" customHeight="1" spans="1:8">
      <c r="A217" s="148">
        <v>265</v>
      </c>
      <c r="B217" s="145" t="s">
        <v>332</v>
      </c>
      <c r="C217" s="145" t="s">
        <v>468</v>
      </c>
      <c r="D217" s="145" t="s">
        <v>410</v>
      </c>
      <c r="E217" s="149" t="s">
        <v>469</v>
      </c>
      <c r="F217" s="149">
        <v>0</v>
      </c>
      <c r="G217" s="149">
        <v>800</v>
      </c>
      <c r="H217" s="85"/>
    </row>
    <row r="218" ht="27.95" customHeight="1" spans="1:8">
      <c r="A218" s="148">
        <v>266</v>
      </c>
      <c r="B218" s="145" t="s">
        <v>333</v>
      </c>
      <c r="C218" s="145" t="s">
        <v>51</v>
      </c>
      <c r="D218" s="145" t="s">
        <v>448</v>
      </c>
      <c r="E218" s="149" t="s">
        <v>469</v>
      </c>
      <c r="F218" s="149">
        <v>0</v>
      </c>
      <c r="G218" s="149"/>
      <c r="H218" s="85"/>
    </row>
    <row r="219" ht="27.95" customHeight="1" spans="1:8">
      <c r="A219" s="148">
        <v>267</v>
      </c>
      <c r="B219" s="155" t="s">
        <v>335</v>
      </c>
      <c r="C219" s="155" t="s">
        <v>470</v>
      </c>
      <c r="D219" s="145" t="s">
        <v>471</v>
      </c>
      <c r="E219" s="149" t="s">
        <v>424</v>
      </c>
      <c r="F219" s="149">
        <v>65</v>
      </c>
      <c r="G219" s="149"/>
      <c r="H219" s="85"/>
    </row>
    <row r="220" ht="27.95" customHeight="1" spans="1:8">
      <c r="A220" s="148">
        <v>268</v>
      </c>
      <c r="B220" s="145" t="s">
        <v>337</v>
      </c>
      <c r="C220" s="145" t="s">
        <v>23</v>
      </c>
      <c r="D220" s="145" t="s">
        <v>412</v>
      </c>
      <c r="E220" s="149" t="s">
        <v>424</v>
      </c>
      <c r="F220" s="149">
        <v>100</v>
      </c>
      <c r="G220" s="149"/>
      <c r="H220" s="85"/>
    </row>
    <row r="221" ht="27.95" customHeight="1" spans="1:8">
      <c r="A221" s="148">
        <v>269</v>
      </c>
      <c r="B221" s="151" t="s">
        <v>338</v>
      </c>
      <c r="C221" s="151" t="s">
        <v>23</v>
      </c>
      <c r="D221" s="151" t="s">
        <v>415</v>
      </c>
      <c r="E221" s="149" t="s">
        <v>424</v>
      </c>
      <c r="F221" s="149">
        <v>50</v>
      </c>
      <c r="G221" s="149"/>
      <c r="H221" s="85"/>
    </row>
    <row r="222" ht="27.95" customHeight="1" spans="1:8">
      <c r="A222" s="148">
        <v>272</v>
      </c>
      <c r="B222" s="145">
        <v>1626340000</v>
      </c>
      <c r="C222" s="145" t="s">
        <v>342</v>
      </c>
      <c r="D222" s="145" t="s">
        <v>410</v>
      </c>
      <c r="E222" s="149" t="s">
        <v>472</v>
      </c>
      <c r="F222" s="149">
        <v>75</v>
      </c>
      <c r="G222" s="149">
        <v>300</v>
      </c>
      <c r="H222" s="85"/>
    </row>
    <row r="223" ht="27.95" customHeight="1" spans="1:8">
      <c r="A223" s="148">
        <v>273</v>
      </c>
      <c r="B223" s="145" t="s">
        <v>344</v>
      </c>
      <c r="C223" s="145" t="s">
        <v>127</v>
      </c>
      <c r="D223" s="145" t="s">
        <v>410</v>
      </c>
      <c r="E223" s="149" t="s">
        <v>438</v>
      </c>
      <c r="F223" s="149">
        <v>60</v>
      </c>
      <c r="G223" s="149">
        <v>500</v>
      </c>
      <c r="H223" s="85"/>
    </row>
    <row r="224" ht="27.95" customHeight="1" spans="1:8">
      <c r="A224" s="148">
        <v>274</v>
      </c>
      <c r="B224" s="145" t="s">
        <v>346</v>
      </c>
      <c r="C224" s="145" t="s">
        <v>473</v>
      </c>
      <c r="D224" s="145" t="s">
        <v>410</v>
      </c>
      <c r="E224" s="149" t="s">
        <v>474</v>
      </c>
      <c r="F224" s="149">
        <v>150</v>
      </c>
      <c r="G224" s="149">
        <v>500</v>
      </c>
      <c r="H224" s="85" t="s">
        <v>475</v>
      </c>
    </row>
    <row r="225" ht="27.95" customHeight="1" spans="1:8">
      <c r="A225" s="148"/>
      <c r="B225" s="145" t="s">
        <v>346</v>
      </c>
      <c r="C225" s="145" t="s">
        <v>347</v>
      </c>
      <c r="D225" s="145" t="s">
        <v>410</v>
      </c>
      <c r="E225" s="149" t="s">
        <v>474</v>
      </c>
      <c r="F225" s="149">
        <v>60</v>
      </c>
      <c r="G225" s="149">
        <v>500</v>
      </c>
      <c r="H225" s="85"/>
    </row>
    <row r="226" ht="27.95" customHeight="1" spans="1:8">
      <c r="A226" s="148">
        <v>275</v>
      </c>
      <c r="B226" s="145" t="s">
        <v>349</v>
      </c>
      <c r="C226" s="145" t="s">
        <v>350</v>
      </c>
      <c r="D226" s="145" t="s">
        <v>410</v>
      </c>
      <c r="E226" s="149" t="s">
        <v>474</v>
      </c>
      <c r="F226" s="149" t="s">
        <v>476</v>
      </c>
      <c r="G226" s="149">
        <v>500</v>
      </c>
      <c r="H226" s="85"/>
    </row>
    <row r="227" ht="27.95" customHeight="1" spans="1:8">
      <c r="A227" s="148">
        <v>277</v>
      </c>
      <c r="B227" s="145" t="s">
        <v>367</v>
      </c>
      <c r="C227" s="145" t="s">
        <v>477</v>
      </c>
      <c r="D227" s="145" t="s">
        <v>412</v>
      </c>
      <c r="E227" s="149" t="s">
        <v>443</v>
      </c>
      <c r="F227" s="149">
        <v>162.5</v>
      </c>
      <c r="G227" s="149">
        <v>1200</v>
      </c>
      <c r="H227" s="85"/>
    </row>
    <row r="228" ht="27.95" customHeight="1" spans="1:8">
      <c r="A228" s="148">
        <v>278</v>
      </c>
      <c r="B228" s="145" t="s">
        <v>355</v>
      </c>
      <c r="C228" s="145" t="s">
        <v>356</v>
      </c>
      <c r="D228" s="145" t="s">
        <v>410</v>
      </c>
      <c r="E228" s="149" t="s">
        <v>427</v>
      </c>
      <c r="F228" s="149" t="s">
        <v>476</v>
      </c>
      <c r="G228" s="149">
        <v>950</v>
      </c>
      <c r="H228" s="85"/>
    </row>
    <row r="229" ht="27.95" customHeight="1" spans="1:8">
      <c r="A229" s="148">
        <v>279</v>
      </c>
      <c r="B229" s="145" t="s">
        <v>388</v>
      </c>
      <c r="C229" s="145" t="s">
        <v>389</v>
      </c>
      <c r="D229" s="145" t="s">
        <v>478</v>
      </c>
      <c r="E229" s="149" t="s">
        <v>444</v>
      </c>
      <c r="F229" s="149">
        <v>0</v>
      </c>
      <c r="G229" s="149">
        <v>1500</v>
      </c>
      <c r="H229" s="85"/>
    </row>
    <row r="230" ht="27.95" customHeight="1" spans="1:8">
      <c r="A230" s="148">
        <v>280</v>
      </c>
      <c r="B230" s="145" t="s">
        <v>61</v>
      </c>
      <c r="C230" s="145" t="s">
        <v>19</v>
      </c>
      <c r="D230" s="156" t="s">
        <v>420</v>
      </c>
      <c r="E230" s="149" t="s">
        <v>424</v>
      </c>
      <c r="F230" s="149">
        <v>100</v>
      </c>
      <c r="G230" s="149"/>
      <c r="H230" s="85"/>
    </row>
    <row r="231" ht="27.95" customHeight="1" spans="1:8">
      <c r="A231" s="148">
        <v>281</v>
      </c>
      <c r="B231" s="145" t="s">
        <v>379</v>
      </c>
      <c r="C231" s="145" t="s">
        <v>19</v>
      </c>
      <c r="D231" s="156" t="s">
        <v>420</v>
      </c>
      <c r="E231" s="149"/>
      <c r="F231" s="149">
        <v>0</v>
      </c>
      <c r="G231" s="149"/>
      <c r="H231" s="85"/>
    </row>
    <row r="232" ht="27.95" customHeight="1" spans="1:8">
      <c r="A232" s="148">
        <v>282</v>
      </c>
      <c r="B232" s="145" t="s">
        <v>64</v>
      </c>
      <c r="C232" s="145" t="s">
        <v>19</v>
      </c>
      <c r="D232" s="156" t="s">
        <v>420</v>
      </c>
      <c r="E232" s="149"/>
      <c r="F232" s="149">
        <v>0</v>
      </c>
      <c r="G232" s="149"/>
      <c r="H232" s="85"/>
    </row>
    <row r="233" ht="27.95" customHeight="1" spans="1:8">
      <c r="A233" s="148">
        <v>283</v>
      </c>
      <c r="B233" s="145" t="s">
        <v>66</v>
      </c>
      <c r="C233" s="145" t="s">
        <v>19</v>
      </c>
      <c r="D233" s="156" t="s">
        <v>420</v>
      </c>
      <c r="E233" s="149" t="s">
        <v>424</v>
      </c>
      <c r="F233" s="149">
        <v>100</v>
      </c>
      <c r="G233" s="149"/>
      <c r="H233" s="85"/>
    </row>
    <row r="234" ht="27.95" customHeight="1" spans="1:8">
      <c r="A234" s="148">
        <v>284</v>
      </c>
      <c r="B234" s="156" t="s">
        <v>479</v>
      </c>
      <c r="C234" s="156" t="s">
        <v>217</v>
      </c>
      <c r="D234" s="156" t="s">
        <v>420</v>
      </c>
      <c r="E234" s="149" t="s">
        <v>424</v>
      </c>
      <c r="F234" s="149" t="s">
        <v>426</v>
      </c>
      <c r="G234" s="149">
        <v>500</v>
      </c>
      <c r="H234" s="85"/>
    </row>
    <row r="235" ht="27.95" customHeight="1" spans="1:8">
      <c r="A235" s="148">
        <v>285</v>
      </c>
      <c r="B235" s="156" t="s">
        <v>357</v>
      </c>
      <c r="C235" s="156" t="s">
        <v>358</v>
      </c>
      <c r="D235" s="156" t="s">
        <v>480</v>
      </c>
      <c r="E235" s="149" t="s">
        <v>481</v>
      </c>
      <c r="F235" s="149">
        <v>30</v>
      </c>
      <c r="G235" s="149"/>
      <c r="H235" s="85"/>
    </row>
    <row r="236" ht="27.95" customHeight="1" spans="1:8">
      <c r="A236" s="148">
        <v>286</v>
      </c>
      <c r="B236" s="156" t="s">
        <v>359</v>
      </c>
      <c r="C236" s="156" t="s">
        <v>358</v>
      </c>
      <c r="D236" s="156" t="s">
        <v>480</v>
      </c>
      <c r="E236" s="149" t="s">
        <v>481</v>
      </c>
      <c r="F236" s="149">
        <v>30</v>
      </c>
      <c r="G236" s="149"/>
      <c r="H236" s="85"/>
    </row>
    <row r="237" ht="27.95" customHeight="1" spans="1:8">
      <c r="A237" s="148">
        <v>287</v>
      </c>
      <c r="B237" s="156" t="s">
        <v>360</v>
      </c>
      <c r="C237" s="156" t="s">
        <v>358</v>
      </c>
      <c r="D237" s="156" t="s">
        <v>480</v>
      </c>
      <c r="E237" s="149" t="s">
        <v>481</v>
      </c>
      <c r="F237" s="149">
        <v>30</v>
      </c>
      <c r="G237" s="149"/>
      <c r="H237" s="85"/>
    </row>
    <row r="238" ht="27.95" customHeight="1" spans="1:8">
      <c r="A238" s="148">
        <v>288</v>
      </c>
      <c r="B238" s="156" t="s">
        <v>361</v>
      </c>
      <c r="C238" s="156" t="s">
        <v>358</v>
      </c>
      <c r="D238" s="156" t="s">
        <v>480</v>
      </c>
      <c r="E238" s="149" t="s">
        <v>481</v>
      </c>
      <c r="F238" s="149">
        <v>30</v>
      </c>
      <c r="G238" s="149"/>
      <c r="H238" s="85"/>
    </row>
    <row r="239" ht="27.95" customHeight="1" spans="1:8">
      <c r="A239" s="148">
        <v>289</v>
      </c>
      <c r="B239" s="156" t="s">
        <v>371</v>
      </c>
      <c r="C239" s="156" t="s">
        <v>372</v>
      </c>
      <c r="D239" s="156" t="s">
        <v>415</v>
      </c>
      <c r="E239" s="149" t="s">
        <v>429</v>
      </c>
      <c r="F239" s="149">
        <v>275</v>
      </c>
      <c r="G239" s="149">
        <v>600</v>
      </c>
      <c r="H239" s="85"/>
    </row>
    <row r="240" ht="27.95" customHeight="1" spans="1:8">
      <c r="A240" s="148">
        <v>291</v>
      </c>
      <c r="B240" s="145" t="s">
        <v>397</v>
      </c>
      <c r="C240" s="145" t="s">
        <v>398</v>
      </c>
      <c r="D240" s="145" t="s">
        <v>482</v>
      </c>
      <c r="E240" s="149" t="s">
        <v>443</v>
      </c>
      <c r="F240" s="149">
        <v>37.5</v>
      </c>
      <c r="G240" s="149"/>
      <c r="H240" s="85"/>
    </row>
    <row r="241" ht="27.95" customHeight="1" spans="1:8">
      <c r="A241" s="148">
        <v>292</v>
      </c>
      <c r="B241" s="221" t="s">
        <v>391</v>
      </c>
      <c r="C241" s="156" t="s">
        <v>483</v>
      </c>
      <c r="D241" s="145" t="s">
        <v>482</v>
      </c>
      <c r="E241" s="149" t="s">
        <v>438</v>
      </c>
      <c r="F241" s="149">
        <v>0</v>
      </c>
      <c r="G241" s="149"/>
      <c r="H241" s="85"/>
    </row>
    <row r="242" ht="27.95" customHeight="1" spans="1:8">
      <c r="A242" s="148">
        <v>293</v>
      </c>
      <c r="B242" s="156">
        <v>5198205300</v>
      </c>
      <c r="C242" s="156" t="s">
        <v>200</v>
      </c>
      <c r="D242" s="156" t="s">
        <v>484</v>
      </c>
      <c r="E242" s="149" t="s">
        <v>449</v>
      </c>
      <c r="F242" s="149">
        <v>75</v>
      </c>
      <c r="G242" s="149">
        <v>300</v>
      </c>
      <c r="H242" s="85"/>
    </row>
    <row r="243" ht="27.95" customHeight="1" spans="1:8">
      <c r="A243" s="148">
        <v>294</v>
      </c>
      <c r="B243" s="156" t="s">
        <v>370</v>
      </c>
      <c r="C243" s="156" t="s">
        <v>217</v>
      </c>
      <c r="D243" s="156" t="s">
        <v>420</v>
      </c>
      <c r="E243" s="149" t="s">
        <v>436</v>
      </c>
      <c r="F243" s="149">
        <v>125</v>
      </c>
      <c r="G243" s="149"/>
      <c r="H243" s="85"/>
    </row>
    <row r="244" ht="27.95" customHeight="1" spans="1:8">
      <c r="A244" s="148">
        <v>295</v>
      </c>
      <c r="B244" s="221" t="s">
        <v>485</v>
      </c>
      <c r="C244" s="156" t="s">
        <v>19</v>
      </c>
      <c r="D244" s="145" t="s">
        <v>482</v>
      </c>
      <c r="E244" s="149" t="s">
        <v>438</v>
      </c>
      <c r="F244" s="149" t="s">
        <v>426</v>
      </c>
      <c r="G244" s="149"/>
      <c r="H244" s="85"/>
    </row>
    <row r="245" ht="27.95" customHeight="1" spans="1:8">
      <c r="A245" s="148">
        <v>296</v>
      </c>
      <c r="B245" s="156" t="s">
        <v>486</v>
      </c>
      <c r="C245" s="156" t="s">
        <v>487</v>
      </c>
      <c r="D245" s="156" t="s">
        <v>451</v>
      </c>
      <c r="E245" s="149"/>
      <c r="F245" s="149" t="s">
        <v>426</v>
      </c>
      <c r="G245" s="149"/>
      <c r="H245" s="85"/>
    </row>
    <row r="246" ht="27.95" customHeight="1" spans="1:8">
      <c r="A246" s="148">
        <v>297</v>
      </c>
      <c r="B246" s="156" t="s">
        <v>386</v>
      </c>
      <c r="C246" s="156" t="s">
        <v>387</v>
      </c>
      <c r="D246" s="156" t="s">
        <v>448</v>
      </c>
      <c r="E246" s="149" t="s">
        <v>488</v>
      </c>
      <c r="F246" s="149">
        <v>100</v>
      </c>
      <c r="G246" s="149">
        <v>1000</v>
      </c>
      <c r="H246" s="85"/>
    </row>
    <row r="247" ht="27.95" customHeight="1" spans="1:8">
      <c r="A247" s="148">
        <v>298</v>
      </c>
      <c r="B247" s="156" t="s">
        <v>373</v>
      </c>
      <c r="C247" s="156" t="s">
        <v>373</v>
      </c>
      <c r="D247" s="156" t="s">
        <v>489</v>
      </c>
      <c r="E247" s="149" t="s">
        <v>436</v>
      </c>
      <c r="F247" s="149">
        <v>50</v>
      </c>
      <c r="G247" s="149"/>
      <c r="H247" s="85"/>
    </row>
    <row r="248" ht="27.95" customHeight="1" spans="1:8">
      <c r="A248" s="148">
        <v>299</v>
      </c>
      <c r="B248" s="156" t="s">
        <v>393</v>
      </c>
      <c r="C248" s="156" t="s">
        <v>490</v>
      </c>
      <c r="D248" s="156" t="s">
        <v>420</v>
      </c>
      <c r="E248" s="149" t="s">
        <v>491</v>
      </c>
      <c r="F248" s="149">
        <v>15</v>
      </c>
      <c r="G248" s="149"/>
      <c r="H248" s="85"/>
    </row>
    <row r="249" ht="27.95" customHeight="1" spans="1:8">
      <c r="A249" s="148">
        <v>300</v>
      </c>
      <c r="B249" s="156" t="s">
        <v>492</v>
      </c>
      <c r="C249" s="156" t="s">
        <v>217</v>
      </c>
      <c r="D249" s="156" t="s">
        <v>420</v>
      </c>
      <c r="E249" s="149" t="s">
        <v>493</v>
      </c>
      <c r="F249" s="149" t="s">
        <v>426</v>
      </c>
      <c r="G249" s="149">
        <v>600</v>
      </c>
      <c r="H249" s="85"/>
    </row>
    <row r="250" ht="27.95" customHeight="1" spans="1:8">
      <c r="A250" s="148">
        <v>301</v>
      </c>
      <c r="B250" s="156" t="s">
        <v>494</v>
      </c>
      <c r="C250" s="156" t="s">
        <v>19</v>
      </c>
      <c r="D250" s="156" t="s">
        <v>482</v>
      </c>
      <c r="E250" s="149" t="s">
        <v>438</v>
      </c>
      <c r="F250" s="149" t="s">
        <v>426</v>
      </c>
      <c r="G250" s="149">
        <v>500</v>
      </c>
      <c r="H250" s="85"/>
    </row>
    <row r="251" ht="27.95" customHeight="1" spans="1:8">
      <c r="A251" s="148">
        <v>302</v>
      </c>
      <c r="B251" s="156" t="s">
        <v>495</v>
      </c>
      <c r="C251" s="156" t="s">
        <v>477</v>
      </c>
      <c r="D251" s="156" t="s">
        <v>419</v>
      </c>
      <c r="E251" s="149" t="s">
        <v>443</v>
      </c>
      <c r="F251" s="149" t="s">
        <v>426</v>
      </c>
      <c r="G251" s="149"/>
      <c r="H251" s="85"/>
    </row>
    <row r="252" ht="27.95" customHeight="1" spans="1:8">
      <c r="A252" s="148">
        <v>303</v>
      </c>
      <c r="B252" s="156" t="s">
        <v>496</v>
      </c>
      <c r="C252" s="156" t="s">
        <v>127</v>
      </c>
      <c r="D252" s="156" t="s">
        <v>419</v>
      </c>
      <c r="E252" s="149" t="s">
        <v>431</v>
      </c>
      <c r="F252" s="149">
        <v>75</v>
      </c>
      <c r="G252" s="149"/>
      <c r="H252" s="85"/>
    </row>
    <row r="253" ht="27.95" customHeight="1" spans="1:8">
      <c r="A253" s="148">
        <v>304</v>
      </c>
      <c r="B253" s="156" t="s">
        <v>497</v>
      </c>
      <c r="C253" s="156" t="s">
        <v>25</v>
      </c>
      <c r="D253" s="156" t="s">
        <v>498</v>
      </c>
      <c r="E253" s="149" t="s">
        <v>493</v>
      </c>
      <c r="F253" s="149" t="s">
        <v>426</v>
      </c>
      <c r="G253" s="149">
        <v>800</v>
      </c>
      <c r="H253" s="85"/>
    </row>
    <row r="254" ht="27.95" customHeight="1" spans="1:8">
      <c r="A254" s="148">
        <v>305</v>
      </c>
      <c r="B254" s="156" t="s">
        <v>499</v>
      </c>
      <c r="C254" s="156" t="s">
        <v>19</v>
      </c>
      <c r="D254" s="156" t="s">
        <v>412</v>
      </c>
      <c r="E254" s="149" t="s">
        <v>440</v>
      </c>
      <c r="F254" s="149" t="s">
        <v>426</v>
      </c>
      <c r="G254" s="149"/>
      <c r="H254" s="85"/>
    </row>
    <row r="255" ht="27.95" customHeight="1" spans="1:8">
      <c r="A255" s="148">
        <v>306</v>
      </c>
      <c r="B255" s="156" t="s">
        <v>500</v>
      </c>
      <c r="C255" s="156" t="s">
        <v>19</v>
      </c>
      <c r="D255" s="156" t="s">
        <v>412</v>
      </c>
      <c r="E255" s="149" t="s">
        <v>440</v>
      </c>
      <c r="F255" s="149">
        <v>65</v>
      </c>
      <c r="G255" s="149">
        <v>300</v>
      </c>
      <c r="H255" s="85"/>
    </row>
    <row r="256" ht="27.95" customHeight="1" spans="1:8">
      <c r="A256" s="148">
        <v>307</v>
      </c>
      <c r="B256" s="156" t="s">
        <v>501</v>
      </c>
      <c r="C256" s="156" t="s">
        <v>502</v>
      </c>
      <c r="D256" s="156" t="s">
        <v>420</v>
      </c>
      <c r="E256" s="149" t="s">
        <v>438</v>
      </c>
      <c r="F256" s="149" t="s">
        <v>426</v>
      </c>
      <c r="G256" s="149">
        <v>375</v>
      </c>
      <c r="H256" s="85"/>
    </row>
    <row r="257" ht="27.95" customHeight="1" spans="1:8">
      <c r="A257" s="148">
        <v>308</v>
      </c>
      <c r="B257" s="156" t="s">
        <v>503</v>
      </c>
      <c r="C257" s="156" t="s">
        <v>210</v>
      </c>
      <c r="D257" s="156" t="s">
        <v>482</v>
      </c>
      <c r="E257" s="149" t="s">
        <v>424</v>
      </c>
      <c r="F257" s="149" t="s">
        <v>426</v>
      </c>
      <c r="G257" s="149"/>
      <c r="H257" s="85"/>
    </row>
    <row r="258" ht="27.95" customHeight="1" spans="1:8">
      <c r="A258" s="148">
        <v>310</v>
      </c>
      <c r="B258" s="156" t="s">
        <v>504</v>
      </c>
      <c r="C258" s="156" t="s">
        <v>51</v>
      </c>
      <c r="D258" s="156" t="s">
        <v>412</v>
      </c>
      <c r="E258" s="149" t="s">
        <v>429</v>
      </c>
      <c r="F258" s="149">
        <v>37</v>
      </c>
      <c r="G258" s="149"/>
      <c r="H258" s="85"/>
    </row>
    <row r="259" ht="27.95" customHeight="1" spans="1:8">
      <c r="A259" s="148">
        <v>312</v>
      </c>
      <c r="B259" s="156">
        <v>8825633600</v>
      </c>
      <c r="C259" s="156" t="s">
        <v>340</v>
      </c>
      <c r="D259" s="156" t="s">
        <v>412</v>
      </c>
      <c r="E259" s="149" t="s">
        <v>472</v>
      </c>
      <c r="F259" s="149">
        <v>100</v>
      </c>
      <c r="G259" s="149">
        <v>300</v>
      </c>
      <c r="H259" s="85"/>
    </row>
    <row r="260" ht="27.95" customHeight="1" spans="1:8">
      <c r="A260" s="148">
        <v>313</v>
      </c>
      <c r="B260" s="221" t="s">
        <v>505</v>
      </c>
      <c r="C260" s="156" t="s">
        <v>506</v>
      </c>
      <c r="D260" s="156" t="s">
        <v>412</v>
      </c>
      <c r="E260" s="149" t="s">
        <v>429</v>
      </c>
      <c r="F260" s="149" t="s">
        <v>426</v>
      </c>
      <c r="G260" s="149"/>
      <c r="H260" s="85"/>
    </row>
    <row r="261" ht="27.95" customHeight="1" spans="1:8">
      <c r="A261" s="148">
        <v>314</v>
      </c>
      <c r="B261" s="156">
        <v>5830294500</v>
      </c>
      <c r="C261" s="145" t="s">
        <v>17</v>
      </c>
      <c r="D261" s="145" t="s">
        <v>412</v>
      </c>
      <c r="E261" s="149" t="s">
        <v>445</v>
      </c>
      <c r="F261" s="149">
        <v>270</v>
      </c>
      <c r="G261" s="149">
        <v>2500</v>
      </c>
      <c r="H261" s="85" t="s">
        <v>507</v>
      </c>
    </row>
    <row r="262" ht="27.95" customHeight="1" spans="1:8">
      <c r="A262" s="148">
        <v>315</v>
      </c>
      <c r="B262" s="156" t="s">
        <v>508</v>
      </c>
      <c r="C262" s="145" t="s">
        <v>509</v>
      </c>
      <c r="D262" s="145" t="s">
        <v>510</v>
      </c>
      <c r="E262" s="149" t="s">
        <v>469</v>
      </c>
      <c r="F262" s="149">
        <v>250</v>
      </c>
      <c r="G262" s="149">
        <v>400</v>
      </c>
      <c r="H262" s="85" t="s">
        <v>475</v>
      </c>
    </row>
    <row r="263" ht="27.95" customHeight="1" spans="1:8">
      <c r="A263" s="148">
        <v>316</v>
      </c>
      <c r="B263" s="156" t="s">
        <v>511</v>
      </c>
      <c r="C263" s="145" t="s">
        <v>23</v>
      </c>
      <c r="D263" s="145" t="s">
        <v>510</v>
      </c>
      <c r="E263" s="149" t="s">
        <v>512</v>
      </c>
      <c r="F263" s="149">
        <v>100</v>
      </c>
      <c r="G263" s="149"/>
      <c r="H263" s="85"/>
    </row>
    <row r="264" ht="27.95" customHeight="1" spans="1:8">
      <c r="A264" s="148">
        <v>317</v>
      </c>
      <c r="B264" s="156" t="s">
        <v>513</v>
      </c>
      <c r="C264" s="145" t="s">
        <v>514</v>
      </c>
      <c r="D264" s="145" t="s">
        <v>510</v>
      </c>
      <c r="E264" s="149" t="s">
        <v>515</v>
      </c>
      <c r="F264" s="149">
        <v>200</v>
      </c>
      <c r="G264" s="149"/>
      <c r="H264" s="85" t="s">
        <v>475</v>
      </c>
    </row>
    <row r="265" ht="27.95" customHeight="1" spans="1:8">
      <c r="A265" s="148">
        <v>319</v>
      </c>
      <c r="B265" s="156" t="s">
        <v>516</v>
      </c>
      <c r="C265" s="145" t="s">
        <v>171</v>
      </c>
      <c r="D265" s="145" t="s">
        <v>412</v>
      </c>
      <c r="E265" s="149" t="s">
        <v>424</v>
      </c>
      <c r="F265" s="149" t="s">
        <v>426</v>
      </c>
      <c r="G265" s="149"/>
      <c r="H265" s="85"/>
    </row>
    <row r="266" ht="27.95" customHeight="1" spans="1:8">
      <c r="A266" s="148">
        <v>320</v>
      </c>
      <c r="B266" s="156" t="s">
        <v>517</v>
      </c>
      <c r="C266" s="145" t="s">
        <v>518</v>
      </c>
      <c r="D266" s="145" t="s">
        <v>519</v>
      </c>
      <c r="E266" s="149"/>
      <c r="F266" s="149" t="s">
        <v>426</v>
      </c>
      <c r="G266" s="149"/>
      <c r="H266" s="85"/>
    </row>
    <row r="267" ht="27.95" customHeight="1" spans="1:8">
      <c r="A267" s="148">
        <v>321</v>
      </c>
      <c r="B267" s="156" t="s">
        <v>520</v>
      </c>
      <c r="C267" s="145" t="s">
        <v>521</v>
      </c>
      <c r="D267" s="145" t="s">
        <v>519</v>
      </c>
      <c r="E267" s="149" t="s">
        <v>440</v>
      </c>
      <c r="F267" s="149">
        <v>100</v>
      </c>
      <c r="G267" s="149">
        <v>850</v>
      </c>
      <c r="H267" s="85"/>
    </row>
    <row r="268" ht="27.95" customHeight="1" spans="1:8">
      <c r="A268" s="148">
        <v>322</v>
      </c>
      <c r="B268" s="156" t="s">
        <v>522</v>
      </c>
      <c r="C268" s="145" t="s">
        <v>523</v>
      </c>
      <c r="D268" s="145" t="s">
        <v>519</v>
      </c>
      <c r="E268" s="149" t="s">
        <v>524</v>
      </c>
      <c r="F268" s="149">
        <v>25</v>
      </c>
      <c r="G268" s="149"/>
      <c r="H268" s="85"/>
    </row>
    <row r="269" ht="27.95" customHeight="1" spans="1:8">
      <c r="A269" s="148">
        <v>323</v>
      </c>
      <c r="B269" s="156" t="s">
        <v>525</v>
      </c>
      <c r="C269" s="145" t="s">
        <v>523</v>
      </c>
      <c r="D269" s="145" t="s">
        <v>519</v>
      </c>
      <c r="E269" s="149" t="s">
        <v>524</v>
      </c>
      <c r="F269" s="149">
        <v>25</v>
      </c>
      <c r="G269" s="149"/>
      <c r="H269" s="85"/>
    </row>
    <row r="270" ht="27.95" customHeight="1" spans="1:8">
      <c r="A270" s="148">
        <v>324</v>
      </c>
      <c r="B270" s="156" t="s">
        <v>526</v>
      </c>
      <c r="C270" s="145" t="s">
        <v>527</v>
      </c>
      <c r="D270" s="145" t="s">
        <v>519</v>
      </c>
      <c r="E270" s="149" t="s">
        <v>443</v>
      </c>
      <c r="F270" s="149">
        <v>100</v>
      </c>
      <c r="G270" s="149">
        <v>700</v>
      </c>
      <c r="H270" s="85"/>
    </row>
    <row r="271" ht="27.95" customHeight="1" spans="1:8">
      <c r="A271" s="148">
        <v>325</v>
      </c>
      <c r="B271" s="156" t="s">
        <v>528</v>
      </c>
      <c r="C271" s="145" t="s">
        <v>529</v>
      </c>
      <c r="D271" s="145" t="s">
        <v>519</v>
      </c>
      <c r="E271" s="149" t="s">
        <v>524</v>
      </c>
      <c r="F271" s="149" t="s">
        <v>426</v>
      </c>
      <c r="G271" s="149"/>
      <c r="H271" s="85"/>
    </row>
    <row r="272" ht="27.95" customHeight="1" spans="1:8">
      <c r="A272" s="148">
        <v>326</v>
      </c>
      <c r="B272" s="156" t="s">
        <v>530</v>
      </c>
      <c r="C272" s="145" t="s">
        <v>531</v>
      </c>
      <c r="D272" s="145" t="s">
        <v>519</v>
      </c>
      <c r="E272" s="149" t="s">
        <v>443</v>
      </c>
      <c r="F272" s="149">
        <v>59</v>
      </c>
      <c r="G272" s="149">
        <v>500</v>
      </c>
      <c r="H272" s="85"/>
    </row>
    <row r="273" ht="27.95" customHeight="1" spans="1:8">
      <c r="A273" s="148">
        <v>328</v>
      </c>
      <c r="B273" s="156" t="s">
        <v>532</v>
      </c>
      <c r="C273" s="145" t="s">
        <v>533</v>
      </c>
      <c r="D273" s="145" t="s">
        <v>510</v>
      </c>
      <c r="E273" s="149" t="s">
        <v>534</v>
      </c>
      <c r="F273" s="149">
        <v>50</v>
      </c>
      <c r="G273" s="149"/>
      <c r="H273" s="85"/>
    </row>
    <row r="274" ht="27.95" customHeight="1" spans="1:8">
      <c r="A274" s="148">
        <v>330</v>
      </c>
      <c r="B274" s="156" t="s">
        <v>535</v>
      </c>
      <c r="C274" s="145" t="s">
        <v>536</v>
      </c>
      <c r="D274" s="145" t="s">
        <v>510</v>
      </c>
      <c r="E274" s="149" t="s">
        <v>534</v>
      </c>
      <c r="F274" s="149">
        <v>50</v>
      </c>
      <c r="G274" s="149">
        <v>375</v>
      </c>
      <c r="H274" s="85"/>
    </row>
    <row r="275" ht="27.95" customHeight="1" spans="1:8">
      <c r="A275" s="148">
        <v>332</v>
      </c>
      <c r="B275" s="156" t="s">
        <v>537</v>
      </c>
      <c r="C275" s="145" t="s">
        <v>127</v>
      </c>
      <c r="D275" s="145" t="s">
        <v>538</v>
      </c>
      <c r="E275" s="149" t="s">
        <v>440</v>
      </c>
      <c r="F275" s="149" t="s">
        <v>426</v>
      </c>
      <c r="G275" s="149"/>
      <c r="H275" s="85"/>
    </row>
    <row r="276" ht="27.95" customHeight="1" spans="1:8">
      <c r="A276" s="148">
        <v>333</v>
      </c>
      <c r="B276" s="156" t="s">
        <v>539</v>
      </c>
      <c r="C276" s="145" t="s">
        <v>540</v>
      </c>
      <c r="D276" s="145" t="s">
        <v>412</v>
      </c>
      <c r="E276" s="149" t="s">
        <v>541</v>
      </c>
      <c r="F276" s="149">
        <v>33</v>
      </c>
      <c r="G276" s="149">
        <v>429</v>
      </c>
      <c r="H276" s="85"/>
    </row>
    <row r="277" ht="27.95" customHeight="1" spans="1:8">
      <c r="A277" s="148">
        <v>334</v>
      </c>
      <c r="B277" s="156">
        <v>2434922500</v>
      </c>
      <c r="C277" s="145" t="s">
        <v>542</v>
      </c>
      <c r="D277" s="145" t="s">
        <v>484</v>
      </c>
      <c r="E277" s="149" t="s">
        <v>543</v>
      </c>
      <c r="F277" s="149" t="s">
        <v>476</v>
      </c>
      <c r="G277" s="149">
        <v>500</v>
      </c>
      <c r="H277" s="85" t="s">
        <v>475</v>
      </c>
    </row>
    <row r="278" ht="27.95" customHeight="1" spans="1:8">
      <c r="A278" s="148">
        <v>335</v>
      </c>
      <c r="B278" s="149" t="s">
        <v>544</v>
      </c>
      <c r="C278" s="156" t="s">
        <v>127</v>
      </c>
      <c r="D278" s="156" t="s">
        <v>412</v>
      </c>
      <c r="E278" s="149" t="s">
        <v>440</v>
      </c>
      <c r="F278" s="149">
        <v>56</v>
      </c>
      <c r="G278" s="149">
        <v>300</v>
      </c>
      <c r="H278" s="85"/>
    </row>
    <row r="279" ht="27.95" customHeight="1" spans="1:8">
      <c r="A279" s="148">
        <v>336</v>
      </c>
      <c r="B279" s="145" t="s">
        <v>48</v>
      </c>
      <c r="C279" s="145" t="s">
        <v>47</v>
      </c>
      <c r="D279" s="156" t="s">
        <v>412</v>
      </c>
      <c r="E279" s="149" t="s">
        <v>474</v>
      </c>
      <c r="F279" s="149"/>
      <c r="G279" s="149">
        <v>273</v>
      </c>
      <c r="H279" s="85"/>
    </row>
    <row r="280" spans="1:8">
      <c r="A280" s="139"/>
      <c r="H280" s="140"/>
    </row>
    <row r="281" spans="1:8">
      <c r="A281" s="139"/>
      <c r="E281" s="157" t="s">
        <v>545</v>
      </c>
      <c r="F281" s="157"/>
      <c r="G281" s="157"/>
      <c r="H281" s="158"/>
    </row>
    <row r="282" spans="1:8">
      <c r="A282" s="139"/>
      <c r="E282" s="157"/>
      <c r="F282" s="157"/>
      <c r="G282" s="157"/>
      <c r="H282" s="158"/>
    </row>
    <row r="283" spans="1:8">
      <c r="A283" s="139"/>
      <c r="E283" s="157"/>
      <c r="F283" s="157"/>
      <c r="G283" s="157"/>
      <c r="H283" s="158"/>
    </row>
    <row r="284" spans="1:8">
      <c r="A284" s="139"/>
      <c r="E284" s="157"/>
      <c r="F284" s="157"/>
      <c r="G284" s="157"/>
      <c r="H284" s="158"/>
    </row>
    <row r="285" spans="1:8">
      <c r="A285" s="139"/>
      <c r="E285" s="157"/>
      <c r="F285" s="157"/>
      <c r="G285" s="157"/>
      <c r="H285" s="158"/>
    </row>
    <row r="286" ht="15.75" spans="1:8">
      <c r="A286" s="159"/>
      <c r="B286" s="160"/>
      <c r="C286" s="161"/>
      <c r="D286" s="161"/>
      <c r="E286" s="162"/>
      <c r="F286" s="162"/>
      <c r="G286" s="162"/>
      <c r="H286" s="163"/>
    </row>
    <row r="287" ht="15.75"/>
    <row r="288" spans="5:8">
      <c r="E288" s="166"/>
      <c r="F288" s="166"/>
      <c r="G288" s="166"/>
      <c r="H288" s="166"/>
    </row>
    <row r="289" spans="4:8">
      <c r="D289" s="164"/>
      <c r="E289" s="167"/>
      <c r="F289" s="167"/>
      <c r="G289" s="167"/>
      <c r="H289" s="167"/>
    </row>
    <row r="290" spans="4:8">
      <c r="D290" s="164"/>
      <c r="E290" s="168"/>
      <c r="F290" s="168"/>
      <c r="G290" s="168"/>
      <c r="H290" s="168"/>
    </row>
    <row r="291" spans="5:8">
      <c r="E291" s="169"/>
      <c r="F291" s="169"/>
      <c r="G291" s="169"/>
      <c r="H291" s="169"/>
    </row>
    <row r="292" spans="5:8">
      <c r="E292" s="166"/>
      <c r="F292" s="166"/>
      <c r="G292" s="166"/>
      <c r="H292" s="166"/>
    </row>
    <row r="309" spans="4:4">
      <c r="D309" s="164"/>
    </row>
    <row r="310" spans="4:4">
      <c r="D310" s="164"/>
    </row>
  </sheetData>
  <autoFilter ref="A7:H279">
    <extLst/>
  </autoFilter>
  <mergeCells count="14">
    <mergeCell ref="F6:H6"/>
    <mergeCell ref="E281:H281"/>
    <mergeCell ref="A6:A7"/>
    <mergeCell ref="B6:B7"/>
    <mergeCell ref="C6:C7"/>
    <mergeCell ref="D6:D7"/>
    <mergeCell ref="E6:E7"/>
    <mergeCell ref="E289:E291"/>
    <mergeCell ref="F289:F291"/>
    <mergeCell ref="G289:G291"/>
    <mergeCell ref="H9:H10"/>
    <mergeCell ref="H289:H291"/>
    <mergeCell ref="E282:H286"/>
    <mergeCell ref="A3:H4"/>
  </mergeCells>
  <printOptions horizontalCentered="1"/>
  <pageMargins left="0" right="0" top="0" bottom="0" header="0.509722222222222" footer="0.509722222222222"/>
  <pageSetup paperSize="9" scale="77" orientation="portrait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6B3D7"/>
  </sheetPr>
  <dimension ref="A1:J195"/>
  <sheetViews>
    <sheetView zoomScale="63" zoomScaleNormal="63" workbookViewId="0">
      <pane ySplit="7" topLeftCell="A80" activePane="bottomLeft" state="frozen"/>
      <selection/>
      <selection pane="bottomLeft" activeCell="B88" sqref="B88"/>
    </sheetView>
  </sheetViews>
  <sheetFormatPr defaultColWidth="9.14285714285714" defaultRowHeight="15"/>
  <cols>
    <col min="1" max="1" width="2.95238095238095" style="40" customWidth="1"/>
    <col min="2" max="2" width="18.9619047619048" style="40" customWidth="1"/>
    <col min="3" max="3" width="14.9333333333333" style="134" customWidth="1"/>
    <col min="4" max="4" width="7.66666666666667" style="134" customWidth="1"/>
    <col min="5" max="5" width="0.133333333333333" style="40" customWidth="1"/>
    <col min="6" max="8" width="8.34285714285714" style="40" customWidth="1"/>
    <col min="9" max="16384" width="9.14285714285714" style="40"/>
  </cols>
  <sheetData>
    <row r="1" ht="15.75" spans="1:8">
      <c r="A1" s="135"/>
      <c r="B1" s="136"/>
      <c r="C1" s="137"/>
      <c r="D1" s="137"/>
      <c r="E1" s="136"/>
      <c r="F1" s="136"/>
      <c r="G1" s="136"/>
      <c r="H1" s="138"/>
    </row>
    <row r="2" spans="1:8">
      <c r="A2" s="139"/>
      <c r="H2" s="140"/>
    </row>
    <row r="3" spans="1:8">
      <c r="A3" s="141" t="s">
        <v>546</v>
      </c>
      <c r="B3" s="142"/>
      <c r="C3" s="142"/>
      <c r="D3" s="142"/>
      <c r="E3" s="142"/>
      <c r="F3" s="142"/>
      <c r="G3" s="142"/>
      <c r="H3" s="143"/>
    </row>
    <row r="4" spans="1:8">
      <c r="A4" s="141"/>
      <c r="B4" s="142"/>
      <c r="C4" s="142"/>
      <c r="D4" s="142"/>
      <c r="E4" s="142"/>
      <c r="F4" s="142"/>
      <c r="G4" s="142"/>
      <c r="H4" s="143"/>
    </row>
    <row r="5" spans="1:8">
      <c r="A5" s="139"/>
      <c r="H5" s="140"/>
    </row>
    <row r="6" s="134" customFormat="1" customHeight="1" spans="1:8">
      <c r="A6" s="144" t="s">
        <v>3</v>
      </c>
      <c r="B6" s="145" t="s">
        <v>404</v>
      </c>
      <c r="C6" s="145" t="s">
        <v>7</v>
      </c>
      <c r="D6" s="145" t="s">
        <v>405</v>
      </c>
      <c r="E6" s="145" t="s">
        <v>406</v>
      </c>
      <c r="F6" s="145"/>
      <c r="G6" s="145"/>
      <c r="H6" s="146"/>
    </row>
    <row r="7" s="134" customFormat="1" customHeight="1" spans="1:8">
      <c r="A7" s="144"/>
      <c r="B7" s="145"/>
      <c r="C7" s="145"/>
      <c r="D7" s="145"/>
      <c r="E7" s="145"/>
      <c r="F7" s="147" t="s">
        <v>407</v>
      </c>
      <c r="G7" s="145" t="s">
        <v>408</v>
      </c>
      <c r="H7" s="146" t="s">
        <v>409</v>
      </c>
    </row>
    <row r="8" ht="27.95" customHeight="1" spans="1:10">
      <c r="A8" s="148">
        <v>1</v>
      </c>
      <c r="B8" s="145">
        <v>6132179900</v>
      </c>
      <c r="C8" s="145" t="s">
        <v>15</v>
      </c>
      <c r="D8" s="145" t="s">
        <v>412</v>
      </c>
      <c r="E8" s="149" t="str">
        <f>VLOOKUP(B8,'[1]Eng - Master Compound'!F4:I255,4,0)</f>
        <v>SI HS 60 NAT</v>
      </c>
      <c r="F8" s="149">
        <v>270</v>
      </c>
      <c r="G8" s="149">
        <v>2500</v>
      </c>
      <c r="H8" s="150" t="s">
        <v>413</v>
      </c>
      <c r="J8" s="40">
        <f>45*33</f>
        <v>1485</v>
      </c>
    </row>
    <row r="9" ht="27.95" customHeight="1" spans="1:8">
      <c r="A9" s="148">
        <v>2</v>
      </c>
      <c r="B9" s="145">
        <v>6268879200</v>
      </c>
      <c r="C9" s="145" t="s">
        <v>17</v>
      </c>
      <c r="D9" s="145" t="s">
        <v>412</v>
      </c>
      <c r="E9" s="149" t="str">
        <f>VLOOKUP(B9,'[1]Eng - Master Compound'!F5:I256,4,0)</f>
        <v>SI HS 50 BL</v>
      </c>
      <c r="F9" s="149">
        <v>187.5</v>
      </c>
      <c r="G9" s="149">
        <v>2500</v>
      </c>
      <c r="H9" s="84"/>
    </row>
    <row r="10" ht="27.95" customHeight="1" spans="1:8">
      <c r="A10" s="148">
        <v>3</v>
      </c>
      <c r="B10" s="145" t="s">
        <v>18</v>
      </c>
      <c r="C10" s="145" t="s">
        <v>19</v>
      </c>
      <c r="D10" s="145" t="s">
        <v>412</v>
      </c>
      <c r="E10" s="149" t="str">
        <f>VLOOKUP(B10,'[1]Eng - Master Compound'!F6:I257,4,0)</f>
        <v>EPDM HS 50 BL (KWSK)</v>
      </c>
      <c r="F10" s="149">
        <v>125</v>
      </c>
      <c r="G10" s="149">
        <v>500</v>
      </c>
      <c r="H10" s="85"/>
    </row>
    <row r="11" ht="27.95" customHeight="1" spans="1:8">
      <c r="A11" s="148">
        <v>4</v>
      </c>
      <c r="B11" s="145" t="s">
        <v>20</v>
      </c>
      <c r="C11" s="145" t="s">
        <v>21</v>
      </c>
      <c r="D11" s="145" t="s">
        <v>414</v>
      </c>
      <c r="E11" s="149" t="str">
        <f>VLOOKUP(B11,'[1]Eng - Master Compound'!F7:I258,4,0)</f>
        <v>EPDM HS 50 BL (KWSK)</v>
      </c>
      <c r="F11" s="149">
        <v>62.5</v>
      </c>
      <c r="G11" s="149">
        <v>1000</v>
      </c>
      <c r="H11" s="85"/>
    </row>
    <row r="12" ht="27.95" customHeight="1" spans="1:8">
      <c r="A12" s="148">
        <v>5</v>
      </c>
      <c r="B12" s="145" t="s">
        <v>22</v>
      </c>
      <c r="C12" s="145" t="s">
        <v>23</v>
      </c>
      <c r="D12" s="145" t="s">
        <v>412</v>
      </c>
      <c r="E12" s="149" t="str">
        <f>VLOOKUP(B12,'[1]Eng - Master Compound'!F8:I259,4,0)</f>
        <v>EPDM HS 45 BL</v>
      </c>
      <c r="F12" s="149">
        <v>220</v>
      </c>
      <c r="G12" s="149">
        <v>500</v>
      </c>
      <c r="H12" s="85"/>
    </row>
    <row r="13" ht="27.95" customHeight="1" spans="1:8">
      <c r="A13" s="148">
        <v>6</v>
      </c>
      <c r="B13" s="145" t="s">
        <v>32</v>
      </c>
      <c r="C13" s="145" t="s">
        <v>33</v>
      </c>
      <c r="D13" s="145" t="s">
        <v>417</v>
      </c>
      <c r="E13" s="149" t="str">
        <f>VLOOKUP(B13,'[1]Eng - Master Compound'!F12:I263,4,0)</f>
        <v>CR -12 D</v>
      </c>
      <c r="F13" s="149">
        <v>54</v>
      </c>
      <c r="G13" s="149">
        <v>300</v>
      </c>
      <c r="H13" s="85"/>
    </row>
    <row r="14" ht="27.95" customHeight="1" spans="1:8">
      <c r="A14" s="148">
        <v>7</v>
      </c>
      <c r="B14" s="220" t="s">
        <v>34</v>
      </c>
      <c r="C14" s="145" t="s">
        <v>33</v>
      </c>
      <c r="D14" s="145" t="s">
        <v>418</v>
      </c>
      <c r="E14" s="149" t="str">
        <f>VLOOKUP(B14,'[1]Eng - Master Compound'!F13:I264,4,0)</f>
        <v>CR -12 D</v>
      </c>
      <c r="F14" s="149">
        <v>54</v>
      </c>
      <c r="G14" s="149">
        <v>300</v>
      </c>
      <c r="H14" s="85"/>
    </row>
    <row r="15" ht="27.95" customHeight="1" spans="1:8">
      <c r="A15" s="148">
        <v>8</v>
      </c>
      <c r="B15" s="220" t="s">
        <v>35</v>
      </c>
      <c r="C15" s="145" t="s">
        <v>33</v>
      </c>
      <c r="D15" s="145" t="s">
        <v>418</v>
      </c>
      <c r="E15" s="149" t="str">
        <f>VLOOKUP(B15,'[1]Eng - Master Compound'!F14:I265,4,0)</f>
        <v>CR -12 D</v>
      </c>
      <c r="F15" s="149">
        <v>42</v>
      </c>
      <c r="G15" s="149">
        <v>300</v>
      </c>
      <c r="H15" s="85"/>
    </row>
    <row r="16" ht="27.95" customHeight="1" spans="1:8">
      <c r="A16" s="148">
        <v>9</v>
      </c>
      <c r="B16" s="220" t="s">
        <v>36</v>
      </c>
      <c r="C16" s="145" t="s">
        <v>33</v>
      </c>
      <c r="D16" s="145" t="s">
        <v>418</v>
      </c>
      <c r="E16" s="149" t="str">
        <f>VLOOKUP(B16,'[1]Eng - Master Compound'!F15:I266,4,0)</f>
        <v>CR -12 D</v>
      </c>
      <c r="F16" s="149">
        <v>100</v>
      </c>
      <c r="G16" s="149">
        <v>300</v>
      </c>
      <c r="H16" s="85"/>
    </row>
    <row r="17" ht="27.95" customHeight="1" spans="1:8">
      <c r="A17" s="148">
        <v>10</v>
      </c>
      <c r="B17" s="220" t="s">
        <v>37</v>
      </c>
      <c r="C17" s="145" t="s">
        <v>33</v>
      </c>
      <c r="D17" s="145" t="s">
        <v>418</v>
      </c>
      <c r="E17" s="149" t="str">
        <f>VLOOKUP(B17,'[1]Eng - Master Compound'!F16:I267,4,0)</f>
        <v>CR -12 D</v>
      </c>
      <c r="F17" s="149">
        <v>48</v>
      </c>
      <c r="G17" s="149">
        <v>300</v>
      </c>
      <c r="H17" s="85"/>
    </row>
    <row r="18" ht="27.95" customHeight="1" spans="1:8">
      <c r="A18" s="148">
        <v>11</v>
      </c>
      <c r="B18" s="220" t="s">
        <v>38</v>
      </c>
      <c r="C18" s="145" t="s">
        <v>33</v>
      </c>
      <c r="D18" s="145" t="s">
        <v>418</v>
      </c>
      <c r="E18" s="149" t="str">
        <f>VLOOKUP(B18,'[1]Eng - Master Compound'!F17:I268,4,0)</f>
        <v>CR -12 D</v>
      </c>
      <c r="F18" s="149">
        <v>54</v>
      </c>
      <c r="G18" s="149">
        <v>300</v>
      </c>
      <c r="H18" s="85"/>
    </row>
    <row r="19" ht="27.95" customHeight="1" spans="1:8">
      <c r="A19" s="148">
        <v>12</v>
      </c>
      <c r="B19" s="220" t="s">
        <v>39</v>
      </c>
      <c r="C19" s="145" t="s">
        <v>33</v>
      </c>
      <c r="D19" s="145" t="s">
        <v>418</v>
      </c>
      <c r="E19" s="149" t="str">
        <f>VLOOKUP(B19,'[1]Eng - Master Compound'!F18:I269,4,0)</f>
        <v>CR -12 D</v>
      </c>
      <c r="F19" s="149">
        <v>54</v>
      </c>
      <c r="G19" s="149">
        <v>300</v>
      </c>
      <c r="H19" s="85"/>
    </row>
    <row r="20" ht="27.95" customHeight="1" spans="1:8">
      <c r="A20" s="148">
        <v>13</v>
      </c>
      <c r="B20" s="220" t="s">
        <v>40</v>
      </c>
      <c r="C20" s="145" t="s">
        <v>33</v>
      </c>
      <c r="D20" s="145" t="s">
        <v>418</v>
      </c>
      <c r="E20" s="149" t="str">
        <f>VLOOKUP(B20,'[1]Eng - Master Compound'!F19:I270,4,0)</f>
        <v>CR -12 D</v>
      </c>
      <c r="F20" s="149">
        <v>42</v>
      </c>
      <c r="G20" s="149">
        <v>300</v>
      </c>
      <c r="H20" s="85"/>
    </row>
    <row r="21" ht="27.95" customHeight="1" spans="1:8">
      <c r="A21" s="148">
        <v>14</v>
      </c>
      <c r="B21" s="220" t="s">
        <v>41</v>
      </c>
      <c r="C21" s="145" t="s">
        <v>42</v>
      </c>
      <c r="D21" s="145" t="s">
        <v>412</v>
      </c>
      <c r="E21" s="149" t="str">
        <f>VLOOKUP(B21,'[1]Eng - Master Compound'!F20:I271,4,0)</f>
        <v>EPDM HS 45 BL</v>
      </c>
      <c r="F21" s="149">
        <v>60</v>
      </c>
      <c r="G21" s="149">
        <v>500</v>
      </c>
      <c r="H21" s="85"/>
    </row>
    <row r="22" ht="27.95" customHeight="1" spans="1:8">
      <c r="A22" s="148">
        <v>15</v>
      </c>
      <c r="B22" s="220" t="s">
        <v>43</v>
      </c>
      <c r="C22" s="145" t="s">
        <v>33</v>
      </c>
      <c r="D22" s="145" t="s">
        <v>418</v>
      </c>
      <c r="E22" s="149" t="str">
        <f>VLOOKUP(B22,'[1]Eng - Master Compound'!F21:I272,4,0)</f>
        <v>CR HS 70 BL</v>
      </c>
      <c r="F22" s="149">
        <v>37.5</v>
      </c>
      <c r="G22" s="149">
        <v>300</v>
      </c>
      <c r="H22" s="85"/>
    </row>
    <row r="23" ht="27.95" customHeight="1" spans="1:8">
      <c r="A23" s="148">
        <v>16</v>
      </c>
      <c r="B23" s="145" t="s">
        <v>421</v>
      </c>
      <c r="C23" s="145" t="s">
        <v>51</v>
      </c>
      <c r="D23" s="145" t="s">
        <v>422</v>
      </c>
      <c r="E23" s="149"/>
      <c r="F23" s="149">
        <v>25</v>
      </c>
      <c r="G23" s="149">
        <v>120</v>
      </c>
      <c r="H23" s="85"/>
    </row>
    <row r="24" ht="27.95" customHeight="1" spans="1:8">
      <c r="A24" s="148">
        <v>17</v>
      </c>
      <c r="B24" s="145" t="s">
        <v>52</v>
      </c>
      <c r="C24" s="145" t="s">
        <v>53</v>
      </c>
      <c r="D24" s="145" t="s">
        <v>422</v>
      </c>
      <c r="E24" s="149" t="str">
        <f>VLOOKUP(B24,'[1]Eng - Master Compound'!F26:I277,4,0)</f>
        <v>EPDM 70 BL MAR</v>
      </c>
      <c r="F24" s="149">
        <v>22.5</v>
      </c>
      <c r="G24" s="149">
        <v>120</v>
      </c>
      <c r="H24" s="85"/>
    </row>
    <row r="25" ht="27.95" customHeight="1" spans="1:8">
      <c r="A25" s="148">
        <v>18</v>
      </c>
      <c r="B25" s="145" t="s">
        <v>54</v>
      </c>
      <c r="C25" s="145" t="s">
        <v>33</v>
      </c>
      <c r="D25" s="145" t="s">
        <v>422</v>
      </c>
      <c r="E25" s="149" t="s">
        <v>423</v>
      </c>
      <c r="F25" s="149">
        <v>100</v>
      </c>
      <c r="G25" s="149">
        <v>1000</v>
      </c>
      <c r="H25" s="85"/>
    </row>
    <row r="26" ht="27.95" customHeight="1" spans="1:8">
      <c r="A26" s="148">
        <v>19</v>
      </c>
      <c r="B26" s="145" t="s">
        <v>55</v>
      </c>
      <c r="C26" s="145" t="s">
        <v>33</v>
      </c>
      <c r="D26" s="145" t="s">
        <v>422</v>
      </c>
      <c r="E26" s="149" t="s">
        <v>423</v>
      </c>
      <c r="F26" s="149">
        <v>75</v>
      </c>
      <c r="G26" s="149">
        <v>1000</v>
      </c>
      <c r="H26" s="85"/>
    </row>
    <row r="27" ht="27.95" customHeight="1" spans="1:8">
      <c r="A27" s="148">
        <v>20</v>
      </c>
      <c r="B27" s="145" t="s">
        <v>59</v>
      </c>
      <c r="C27" s="145" t="s">
        <v>19</v>
      </c>
      <c r="D27" s="145" t="s">
        <v>412</v>
      </c>
      <c r="E27" s="149" t="str">
        <f>VLOOKUP(B27,'[1]Eng - Master Compound'!F31:I282,4,0)</f>
        <v>EPDM HS 50 BL (KWSK)</v>
      </c>
      <c r="F27" s="149">
        <v>50</v>
      </c>
      <c r="G27" s="149">
        <v>500</v>
      </c>
      <c r="H27" s="85"/>
    </row>
    <row r="28" ht="27.95" customHeight="1" spans="1:8">
      <c r="A28" s="148">
        <v>21</v>
      </c>
      <c r="B28" s="151" t="s">
        <v>60</v>
      </c>
      <c r="C28" s="145" t="s">
        <v>19</v>
      </c>
      <c r="D28" s="145" t="s">
        <v>420</v>
      </c>
      <c r="E28" s="149" t="str">
        <f>VLOOKUP(B28,'[1]Eng - Master Compound'!F32:I283,4,0)</f>
        <v>EPDM 60 BL SDI</v>
      </c>
      <c r="F28" s="149">
        <v>100</v>
      </c>
      <c r="G28" s="149">
        <v>250</v>
      </c>
      <c r="H28" s="85"/>
    </row>
    <row r="29" ht="27.95" customHeight="1" spans="1:8">
      <c r="A29" s="148">
        <v>22</v>
      </c>
      <c r="B29" s="151" t="s">
        <v>353</v>
      </c>
      <c r="C29" s="145" t="s">
        <v>19</v>
      </c>
      <c r="D29" s="145" t="s">
        <v>420</v>
      </c>
      <c r="E29" s="149" t="str">
        <f>VLOOKUP(B29,'[1]Eng - Master Compound'!F33:I284,4,0)</f>
        <v>EPDM 60 BL SDI</v>
      </c>
      <c r="F29" s="149">
        <v>50</v>
      </c>
      <c r="G29" s="149">
        <v>250</v>
      </c>
      <c r="H29" s="85"/>
    </row>
    <row r="30" ht="27.95" customHeight="1" spans="1:8">
      <c r="A30" s="148">
        <v>23</v>
      </c>
      <c r="B30" s="145" t="s">
        <v>366</v>
      </c>
      <c r="C30" s="145" t="s">
        <v>19</v>
      </c>
      <c r="D30" s="145" t="s">
        <v>420</v>
      </c>
      <c r="E30" s="149" t="str">
        <f>VLOOKUP(B30,'[1]Eng - Master Compound'!F34:I285,4,0)</f>
        <v>EPDM 60 BL SDI</v>
      </c>
      <c r="F30" s="149">
        <v>50</v>
      </c>
      <c r="G30" s="149">
        <v>300</v>
      </c>
      <c r="H30" s="85"/>
    </row>
    <row r="31" ht="27.95" customHeight="1" spans="1:8">
      <c r="A31" s="148">
        <v>24</v>
      </c>
      <c r="B31" s="145" t="s">
        <v>65</v>
      </c>
      <c r="C31" s="145" t="s">
        <v>19</v>
      </c>
      <c r="D31" s="145" t="s">
        <v>420</v>
      </c>
      <c r="E31" s="149" t="s">
        <v>424</v>
      </c>
      <c r="F31" s="149">
        <v>100</v>
      </c>
      <c r="G31" s="149">
        <v>250</v>
      </c>
      <c r="H31" s="85"/>
    </row>
    <row r="32" ht="27.95" customHeight="1" spans="1:8">
      <c r="A32" s="148">
        <v>25</v>
      </c>
      <c r="B32" s="145" t="s">
        <v>67</v>
      </c>
      <c r="C32" s="145" t="s">
        <v>68</v>
      </c>
      <c r="D32" s="145" t="s">
        <v>196</v>
      </c>
      <c r="E32" s="149" t="str">
        <f>VLOOKUP(B32,'[1]Eng - Master Compound'!F36:I287,4,0)</f>
        <v>EPDM 70 BL (MAT)</v>
      </c>
      <c r="F32" s="149">
        <v>100</v>
      </c>
      <c r="G32" s="149">
        <v>1000</v>
      </c>
      <c r="H32" s="85"/>
    </row>
    <row r="33" ht="27.95" customHeight="1" spans="1:8">
      <c r="A33" s="148">
        <v>26</v>
      </c>
      <c r="B33" s="145" t="s">
        <v>69</v>
      </c>
      <c r="C33" s="145" t="s">
        <v>33</v>
      </c>
      <c r="D33" s="145" t="s">
        <v>417</v>
      </c>
      <c r="E33" s="149" t="str">
        <f>VLOOKUP(B33,'[1]Eng - Master Compound'!F37:I288,4,0)</f>
        <v>NBR HS 60 BL</v>
      </c>
      <c r="F33" s="149">
        <v>50</v>
      </c>
      <c r="G33" s="149">
        <v>300</v>
      </c>
      <c r="H33" s="85"/>
    </row>
    <row r="34" ht="27.95" customHeight="1" spans="1:8">
      <c r="A34" s="148">
        <v>27</v>
      </c>
      <c r="B34" s="145">
        <v>1955442550</v>
      </c>
      <c r="C34" s="145" t="s">
        <v>73</v>
      </c>
      <c r="D34" s="145" t="s">
        <v>418</v>
      </c>
      <c r="E34" s="149" t="str">
        <f>VLOOKUP(B34,'[1]Eng - Master Compound'!F38:I289,4,0)</f>
        <v>NR Hs 55 BL</v>
      </c>
      <c r="F34" s="149">
        <v>50</v>
      </c>
      <c r="G34" s="149">
        <v>429</v>
      </c>
      <c r="H34" s="85"/>
    </row>
    <row r="35" ht="27.95" customHeight="1" spans="1:8">
      <c r="A35" s="148">
        <v>28</v>
      </c>
      <c r="B35" s="145" t="s">
        <v>74</v>
      </c>
      <c r="C35" s="145" t="s">
        <v>33</v>
      </c>
      <c r="D35" s="145" t="s">
        <v>417</v>
      </c>
      <c r="E35" s="149" t="s">
        <v>425</v>
      </c>
      <c r="F35" s="149">
        <v>50</v>
      </c>
      <c r="G35" s="149">
        <v>429</v>
      </c>
      <c r="H35" s="85"/>
    </row>
    <row r="36" ht="27.95" customHeight="1" spans="1:8">
      <c r="A36" s="148">
        <v>29</v>
      </c>
      <c r="B36" s="145" t="s">
        <v>75</v>
      </c>
      <c r="C36" s="145" t="s">
        <v>47</v>
      </c>
      <c r="D36" s="145" t="s">
        <v>418</v>
      </c>
      <c r="E36" s="149" t="s">
        <v>425</v>
      </c>
      <c r="F36" s="149">
        <v>50</v>
      </c>
      <c r="G36" s="149">
        <v>300</v>
      </c>
      <c r="H36" s="85"/>
    </row>
    <row r="37" ht="27.95" customHeight="1" spans="1:8">
      <c r="A37" s="148">
        <v>30</v>
      </c>
      <c r="B37" s="145">
        <v>1980653540</v>
      </c>
      <c r="C37" s="145" t="s">
        <v>33</v>
      </c>
      <c r="D37" s="145" t="s">
        <v>418</v>
      </c>
      <c r="E37" s="149" t="s">
        <v>424</v>
      </c>
      <c r="F37" s="149">
        <v>50</v>
      </c>
      <c r="G37" s="149">
        <v>300</v>
      </c>
      <c r="H37" s="85"/>
    </row>
    <row r="38" ht="27.95" customHeight="1" spans="1:8">
      <c r="A38" s="148">
        <v>31</v>
      </c>
      <c r="B38" s="145">
        <v>1980653550</v>
      </c>
      <c r="C38" s="145" t="s">
        <v>33</v>
      </c>
      <c r="D38" s="145" t="s">
        <v>418</v>
      </c>
      <c r="E38" s="149" t="s">
        <v>424</v>
      </c>
      <c r="F38" s="149">
        <v>50</v>
      </c>
      <c r="G38" s="149">
        <v>300</v>
      </c>
      <c r="H38" s="85"/>
    </row>
    <row r="39" ht="27.95" customHeight="1" spans="1:8">
      <c r="A39" s="148">
        <v>32</v>
      </c>
      <c r="B39" s="145">
        <v>1980653560</v>
      </c>
      <c r="C39" s="145" t="s">
        <v>33</v>
      </c>
      <c r="D39" s="145" t="s">
        <v>418</v>
      </c>
      <c r="E39" s="149" t="s">
        <v>424</v>
      </c>
      <c r="F39" s="149">
        <v>50</v>
      </c>
      <c r="G39" s="149">
        <v>300</v>
      </c>
      <c r="H39" s="85"/>
    </row>
    <row r="40" ht="27.95" customHeight="1" spans="1:8">
      <c r="A40" s="148">
        <v>33</v>
      </c>
      <c r="B40" s="145" t="s">
        <v>81</v>
      </c>
      <c r="C40" s="145" t="s">
        <v>82</v>
      </c>
      <c r="D40" s="145" t="s">
        <v>419</v>
      </c>
      <c r="E40" s="149" t="s">
        <v>427</v>
      </c>
      <c r="F40" s="149">
        <v>120</v>
      </c>
      <c r="G40" s="149">
        <v>500</v>
      </c>
      <c r="H40" s="85"/>
    </row>
    <row r="41" ht="27.95" customHeight="1" spans="1:8">
      <c r="A41" s="148">
        <v>34</v>
      </c>
      <c r="B41" s="145" t="s">
        <v>83</v>
      </c>
      <c r="C41" s="145" t="s">
        <v>84</v>
      </c>
      <c r="D41" s="145" t="s">
        <v>419</v>
      </c>
      <c r="E41" s="149" t="s">
        <v>428</v>
      </c>
      <c r="F41" s="149">
        <v>60</v>
      </c>
      <c r="G41" s="149">
        <v>300</v>
      </c>
      <c r="H41" s="85"/>
    </row>
    <row r="42" ht="27.95" customHeight="1" spans="1:8">
      <c r="A42" s="148">
        <v>35</v>
      </c>
      <c r="B42" s="145" t="s">
        <v>87</v>
      </c>
      <c r="C42" s="145" t="s">
        <v>47</v>
      </c>
      <c r="D42" s="145" t="s">
        <v>419</v>
      </c>
      <c r="E42" s="149" t="s">
        <v>430</v>
      </c>
      <c r="F42" s="149">
        <v>63</v>
      </c>
      <c r="G42" s="149">
        <v>500</v>
      </c>
      <c r="H42" s="85"/>
    </row>
    <row r="43" ht="27.95" customHeight="1" spans="1:8">
      <c r="A43" s="148">
        <v>36</v>
      </c>
      <c r="B43" s="145" t="s">
        <v>88</v>
      </c>
      <c r="C43" s="145" t="s">
        <v>89</v>
      </c>
      <c r="D43" s="145" t="s">
        <v>419</v>
      </c>
      <c r="E43" s="149" t="s">
        <v>431</v>
      </c>
      <c r="F43" s="149">
        <v>63</v>
      </c>
      <c r="G43" s="149">
        <v>500</v>
      </c>
      <c r="H43" s="85"/>
    </row>
    <row r="44" ht="27.95" customHeight="1" spans="1:8">
      <c r="A44" s="148">
        <v>37</v>
      </c>
      <c r="B44" s="145" t="s">
        <v>90</v>
      </c>
      <c r="C44" s="145" t="s">
        <v>33</v>
      </c>
      <c r="D44" s="145" t="s">
        <v>417</v>
      </c>
      <c r="E44" s="149" t="s">
        <v>432</v>
      </c>
      <c r="F44" s="149">
        <v>53</v>
      </c>
      <c r="G44" s="149">
        <v>620</v>
      </c>
      <c r="H44" s="85"/>
    </row>
    <row r="45" ht="27.95" customHeight="1" spans="1:8">
      <c r="A45" s="148">
        <v>38</v>
      </c>
      <c r="B45" s="145" t="s">
        <v>91</v>
      </c>
      <c r="C45" s="145" t="s">
        <v>33</v>
      </c>
      <c r="D45" s="145" t="s">
        <v>417</v>
      </c>
      <c r="E45" s="149" t="s">
        <v>432</v>
      </c>
      <c r="F45" s="149">
        <v>53</v>
      </c>
      <c r="G45" s="149">
        <v>620</v>
      </c>
      <c r="H45" s="85"/>
    </row>
    <row r="46" ht="27.95" customHeight="1" spans="1:8">
      <c r="A46" s="148">
        <v>39</v>
      </c>
      <c r="B46" s="145">
        <v>2036258810</v>
      </c>
      <c r="C46" s="145" t="s">
        <v>33</v>
      </c>
      <c r="D46" s="145" t="s">
        <v>418</v>
      </c>
      <c r="E46" s="149" t="s">
        <v>432</v>
      </c>
      <c r="F46" s="149">
        <v>72</v>
      </c>
      <c r="G46" s="149">
        <v>300</v>
      </c>
      <c r="H46" s="85"/>
    </row>
    <row r="47" ht="27.95" customHeight="1" spans="1:8">
      <c r="A47" s="148">
        <v>40</v>
      </c>
      <c r="B47" s="145" t="s">
        <v>93</v>
      </c>
      <c r="C47" s="145" t="s">
        <v>33</v>
      </c>
      <c r="D47" s="145" t="s">
        <v>417</v>
      </c>
      <c r="E47" s="149" t="s">
        <v>432</v>
      </c>
      <c r="F47" s="149">
        <v>53</v>
      </c>
      <c r="G47" s="149">
        <v>620</v>
      </c>
      <c r="H47" s="85"/>
    </row>
    <row r="48" ht="27.95" customHeight="1" spans="1:8">
      <c r="A48" s="148">
        <v>41</v>
      </c>
      <c r="B48" s="145" t="s">
        <v>94</v>
      </c>
      <c r="C48" s="145" t="s">
        <v>95</v>
      </c>
      <c r="D48" s="145" t="s">
        <v>417</v>
      </c>
      <c r="E48" s="149" t="s">
        <v>433</v>
      </c>
      <c r="F48" s="149">
        <v>120</v>
      </c>
      <c r="G48" s="149">
        <v>300</v>
      </c>
      <c r="H48" s="85"/>
    </row>
    <row r="49" ht="27.95" customHeight="1" spans="1:8">
      <c r="A49" s="148">
        <v>42</v>
      </c>
      <c r="B49" s="145" t="s">
        <v>111</v>
      </c>
      <c r="C49" s="145" t="s">
        <v>27</v>
      </c>
      <c r="D49" s="145" t="s">
        <v>412</v>
      </c>
      <c r="E49" s="149" t="s">
        <v>434</v>
      </c>
      <c r="F49" s="149">
        <v>270</v>
      </c>
      <c r="G49" s="149">
        <v>1000</v>
      </c>
      <c r="H49" s="85"/>
    </row>
    <row r="50" ht="27.95" customHeight="1" spans="1:8">
      <c r="A50" s="148">
        <v>43</v>
      </c>
      <c r="B50" s="145" t="s">
        <v>118</v>
      </c>
      <c r="C50" s="145" t="s">
        <v>33</v>
      </c>
      <c r="D50" s="145" t="s">
        <v>418</v>
      </c>
      <c r="E50" s="149" t="s">
        <v>432</v>
      </c>
      <c r="F50" s="149">
        <v>50</v>
      </c>
      <c r="G50" s="149">
        <v>300</v>
      </c>
      <c r="H50" s="85"/>
    </row>
    <row r="51" ht="27.95" customHeight="1" spans="1:8">
      <c r="A51" s="148">
        <v>44</v>
      </c>
      <c r="B51" s="145" t="s">
        <v>119</v>
      </c>
      <c r="C51" s="145" t="s">
        <v>19</v>
      </c>
      <c r="D51" s="145" t="s">
        <v>412</v>
      </c>
      <c r="E51" s="149" t="s">
        <v>435</v>
      </c>
      <c r="F51" s="149">
        <v>75</v>
      </c>
      <c r="G51" s="149">
        <v>500</v>
      </c>
      <c r="H51" s="85"/>
    </row>
    <row r="52" ht="27.95" customHeight="1" spans="1:8">
      <c r="A52" s="148">
        <v>45</v>
      </c>
      <c r="B52" s="145" t="s">
        <v>120</v>
      </c>
      <c r="C52" s="145" t="s">
        <v>121</v>
      </c>
      <c r="D52" s="145" t="s">
        <v>412</v>
      </c>
      <c r="E52" s="149" t="s">
        <v>435</v>
      </c>
      <c r="F52" s="149">
        <v>94</v>
      </c>
      <c r="G52" s="149">
        <v>429</v>
      </c>
      <c r="H52" s="85"/>
    </row>
    <row r="53" ht="27.95" customHeight="1" spans="1:8">
      <c r="A53" s="148">
        <v>46</v>
      </c>
      <c r="B53" s="145" t="s">
        <v>126</v>
      </c>
      <c r="C53" s="145" t="s">
        <v>127</v>
      </c>
      <c r="D53" s="145" t="s">
        <v>419</v>
      </c>
      <c r="E53" s="149" t="s">
        <v>436</v>
      </c>
      <c r="F53" s="149">
        <v>60</v>
      </c>
      <c r="G53" s="149">
        <v>231</v>
      </c>
      <c r="H53" s="85"/>
    </row>
    <row r="54" ht="27.95" customHeight="1" spans="1:8">
      <c r="A54" s="148">
        <v>47</v>
      </c>
      <c r="B54" s="145" t="s">
        <v>132</v>
      </c>
      <c r="C54" s="145" t="s">
        <v>19</v>
      </c>
      <c r="D54" s="145" t="s">
        <v>412</v>
      </c>
      <c r="E54" s="149" t="s">
        <v>437</v>
      </c>
      <c r="F54" s="149">
        <v>50</v>
      </c>
      <c r="G54" s="149">
        <v>500</v>
      </c>
      <c r="H54" s="85"/>
    </row>
    <row r="55" ht="27.95" customHeight="1" spans="1:8">
      <c r="A55" s="148">
        <v>48</v>
      </c>
      <c r="B55" s="145" t="s">
        <v>137</v>
      </c>
      <c r="C55" s="145" t="s">
        <v>19</v>
      </c>
      <c r="D55" s="145" t="s">
        <v>412</v>
      </c>
      <c r="E55" s="149" t="s">
        <v>438</v>
      </c>
      <c r="F55" s="149">
        <v>87.5</v>
      </c>
      <c r="G55" s="149">
        <v>500</v>
      </c>
      <c r="H55" s="85"/>
    </row>
    <row r="56" ht="27.95" customHeight="1" spans="1:8">
      <c r="A56" s="148">
        <v>49</v>
      </c>
      <c r="B56" s="145" t="s">
        <v>138</v>
      </c>
      <c r="C56" s="145" t="s">
        <v>19</v>
      </c>
      <c r="D56" s="145" t="s">
        <v>412</v>
      </c>
      <c r="E56" s="149" t="s">
        <v>438</v>
      </c>
      <c r="F56" s="149">
        <v>75</v>
      </c>
      <c r="G56" s="149">
        <v>500</v>
      </c>
      <c r="H56" s="85"/>
    </row>
    <row r="57" ht="27.95" customHeight="1" spans="1:8">
      <c r="A57" s="148">
        <v>50</v>
      </c>
      <c r="B57" s="145" t="s">
        <v>139</v>
      </c>
      <c r="C57" s="145" t="s">
        <v>19</v>
      </c>
      <c r="D57" s="145"/>
      <c r="E57" s="149" t="str">
        <f>VLOOKUP(B57,'[1]Eng - Master Compound'!F85:I336,4,0)</f>
        <v>AI 5010 BL</v>
      </c>
      <c r="F57" s="145">
        <v>72</v>
      </c>
      <c r="G57" s="149">
        <v>500</v>
      </c>
      <c r="H57" s="85"/>
    </row>
    <row r="58" ht="27.95" customHeight="1" spans="1:8">
      <c r="A58" s="148">
        <v>51</v>
      </c>
      <c r="B58" s="145" t="s">
        <v>439</v>
      </c>
      <c r="C58" s="145" t="s">
        <v>19</v>
      </c>
      <c r="D58" s="145" t="s">
        <v>412</v>
      </c>
      <c r="E58" s="149" t="s">
        <v>440</v>
      </c>
      <c r="F58" s="149">
        <v>50</v>
      </c>
      <c r="G58" s="149">
        <v>500</v>
      </c>
      <c r="H58" s="85"/>
    </row>
    <row r="59" ht="27.95" customHeight="1" spans="1:8">
      <c r="A59" s="148">
        <v>52</v>
      </c>
      <c r="B59" s="145" t="s">
        <v>143</v>
      </c>
      <c r="C59" s="145" t="s">
        <v>19</v>
      </c>
      <c r="D59" s="145"/>
      <c r="E59" s="149" t="str">
        <f>VLOOKUP(B59,'[1]Eng - Master Compound'!F86:I337,4,0)</f>
        <v>AI 5010 BL</v>
      </c>
      <c r="F59" s="149">
        <v>100</v>
      </c>
      <c r="G59" s="149">
        <v>500</v>
      </c>
      <c r="H59" s="85"/>
    </row>
    <row r="60" ht="27.95" customHeight="1" spans="1:8">
      <c r="A60" s="148">
        <v>53</v>
      </c>
      <c r="B60" s="145" t="s">
        <v>150</v>
      </c>
      <c r="C60" s="145" t="s">
        <v>19</v>
      </c>
      <c r="D60" s="145" t="s">
        <v>412</v>
      </c>
      <c r="E60" s="149" t="s">
        <v>438</v>
      </c>
      <c r="F60" s="149">
        <v>60</v>
      </c>
      <c r="G60" s="149">
        <v>500</v>
      </c>
      <c r="H60" s="85"/>
    </row>
    <row r="61" ht="27.95" customHeight="1" spans="1:8">
      <c r="A61" s="148">
        <v>54</v>
      </c>
      <c r="B61" s="145" t="s">
        <v>151</v>
      </c>
      <c r="C61" s="145" t="s">
        <v>89</v>
      </c>
      <c r="D61" s="145" t="s">
        <v>412</v>
      </c>
      <c r="E61" s="149" t="s">
        <v>438</v>
      </c>
      <c r="F61" s="149">
        <v>92</v>
      </c>
      <c r="G61" s="149">
        <v>500</v>
      </c>
      <c r="H61" s="85"/>
    </row>
    <row r="62" ht="27.95" customHeight="1" spans="1:8">
      <c r="A62" s="148">
        <v>55</v>
      </c>
      <c r="B62" s="145" t="s">
        <v>441</v>
      </c>
      <c r="C62" s="145" t="s">
        <v>19</v>
      </c>
      <c r="D62" s="145" t="s">
        <v>412</v>
      </c>
      <c r="E62" s="149" t="s">
        <v>428</v>
      </c>
      <c r="F62" s="149">
        <v>72</v>
      </c>
      <c r="G62" s="149">
        <v>500</v>
      </c>
      <c r="H62" s="85"/>
    </row>
    <row r="63" ht="27.95" customHeight="1" spans="1:8">
      <c r="A63" s="148">
        <v>56</v>
      </c>
      <c r="B63" s="145" t="s">
        <v>153</v>
      </c>
      <c r="C63" s="145" t="s">
        <v>19</v>
      </c>
      <c r="D63" s="145" t="s">
        <v>412</v>
      </c>
      <c r="E63" s="149" t="s">
        <v>438</v>
      </c>
      <c r="F63" s="152">
        <v>19</v>
      </c>
      <c r="G63" s="149">
        <v>300</v>
      </c>
      <c r="H63" s="85"/>
    </row>
    <row r="64" ht="27.95" customHeight="1" spans="1:8">
      <c r="A64" s="148">
        <v>57</v>
      </c>
      <c r="B64" s="145" t="s">
        <v>154</v>
      </c>
      <c r="C64" s="145" t="s">
        <v>442</v>
      </c>
      <c r="D64" s="145" t="s">
        <v>412</v>
      </c>
      <c r="E64" s="149" t="s">
        <v>443</v>
      </c>
      <c r="F64" s="152">
        <v>18.75</v>
      </c>
      <c r="G64" s="152">
        <v>300</v>
      </c>
      <c r="H64" s="103"/>
    </row>
    <row r="65" ht="27.95" customHeight="1" spans="1:8">
      <c r="A65" s="148">
        <v>58</v>
      </c>
      <c r="B65" s="145" t="s">
        <v>158</v>
      </c>
      <c r="C65" s="145" t="s">
        <v>19</v>
      </c>
      <c r="D65" s="145" t="s">
        <v>412</v>
      </c>
      <c r="E65" s="149" t="s">
        <v>443</v>
      </c>
      <c r="F65" s="149">
        <v>80</v>
      </c>
      <c r="G65" s="149">
        <v>500</v>
      </c>
      <c r="H65" s="85"/>
    </row>
    <row r="66" ht="27.95" customHeight="1" spans="1:8">
      <c r="A66" s="148">
        <v>59</v>
      </c>
      <c r="B66" s="145" t="s">
        <v>159</v>
      </c>
      <c r="C66" s="145" t="s">
        <v>160</v>
      </c>
      <c r="D66" s="145" t="s">
        <v>412</v>
      </c>
      <c r="E66" s="149" t="s">
        <v>438</v>
      </c>
      <c r="F66" s="149">
        <v>80</v>
      </c>
      <c r="G66" s="149">
        <v>500</v>
      </c>
      <c r="H66" s="85"/>
    </row>
    <row r="67" ht="27.95" customHeight="1" spans="1:8">
      <c r="A67" s="148">
        <v>60</v>
      </c>
      <c r="B67" s="145" t="s">
        <v>162</v>
      </c>
      <c r="C67" s="145" t="s">
        <v>19</v>
      </c>
      <c r="D67" s="145" t="s">
        <v>412</v>
      </c>
      <c r="E67" s="149" t="s">
        <v>443</v>
      </c>
      <c r="F67" s="149">
        <v>132</v>
      </c>
      <c r="G67" s="149">
        <v>1000</v>
      </c>
      <c r="H67" s="85"/>
    </row>
    <row r="68" ht="27.95" customHeight="1" spans="1:8">
      <c r="A68" s="148">
        <v>61</v>
      </c>
      <c r="B68" s="145" t="s">
        <v>163</v>
      </c>
      <c r="C68" s="145" t="s">
        <v>68</v>
      </c>
      <c r="D68" s="145" t="s">
        <v>196</v>
      </c>
      <c r="E68" s="149" t="s">
        <v>444</v>
      </c>
      <c r="F68" s="149">
        <v>500</v>
      </c>
      <c r="G68" s="149">
        <v>1500</v>
      </c>
      <c r="H68" s="85"/>
    </row>
    <row r="69" ht="27.95" customHeight="1" spans="1:8">
      <c r="A69" s="148">
        <v>63</v>
      </c>
      <c r="B69" s="145" t="s">
        <v>166</v>
      </c>
      <c r="C69" s="145" t="s">
        <v>165</v>
      </c>
      <c r="D69" s="145" t="s">
        <v>412</v>
      </c>
      <c r="E69" s="149" t="s">
        <v>429</v>
      </c>
      <c r="F69" s="149">
        <v>24</v>
      </c>
      <c r="G69" s="149">
        <v>500</v>
      </c>
      <c r="H69" s="85"/>
    </row>
    <row r="70" ht="27.95" customHeight="1" spans="1:8">
      <c r="A70" s="148">
        <v>64</v>
      </c>
      <c r="B70" s="145" t="s">
        <v>167</v>
      </c>
      <c r="C70" s="145" t="s">
        <v>19</v>
      </c>
      <c r="D70" s="145" t="s">
        <v>412</v>
      </c>
      <c r="E70" s="149" t="s">
        <v>429</v>
      </c>
      <c r="F70" s="149">
        <v>37</v>
      </c>
      <c r="G70" s="149">
        <v>300</v>
      </c>
      <c r="H70" s="85"/>
    </row>
    <row r="71" ht="27.95" customHeight="1" spans="1:8">
      <c r="A71" s="148">
        <v>65</v>
      </c>
      <c r="B71" s="145" t="s">
        <v>168</v>
      </c>
      <c r="C71" s="145" t="s">
        <v>19</v>
      </c>
      <c r="D71" s="145" t="s">
        <v>412</v>
      </c>
      <c r="E71" s="149" t="s">
        <v>424</v>
      </c>
      <c r="F71" s="149">
        <v>50</v>
      </c>
      <c r="G71" s="149">
        <v>500</v>
      </c>
      <c r="H71" s="85"/>
    </row>
    <row r="72" ht="27.95" customHeight="1" spans="1:8">
      <c r="A72" s="148">
        <v>66</v>
      </c>
      <c r="B72" s="145" t="s">
        <v>169</v>
      </c>
      <c r="C72" s="145" t="s">
        <v>19</v>
      </c>
      <c r="D72" s="145" t="s">
        <v>412</v>
      </c>
      <c r="E72" s="149" t="s">
        <v>424</v>
      </c>
      <c r="F72" s="149">
        <v>43</v>
      </c>
      <c r="G72" s="149">
        <v>500</v>
      </c>
      <c r="H72" s="85"/>
    </row>
    <row r="73" ht="27.95" customHeight="1" spans="1:8">
      <c r="A73" s="148">
        <v>67</v>
      </c>
      <c r="B73" s="145" t="s">
        <v>170</v>
      </c>
      <c r="C73" s="145" t="s">
        <v>171</v>
      </c>
      <c r="D73" s="145" t="s">
        <v>419</v>
      </c>
      <c r="E73" s="149" t="str">
        <f>VLOOKUP(B73,'[1]Eng - Master Compound'!F109:I360,4,0)</f>
        <v>NBR HS 60 BL</v>
      </c>
      <c r="F73" s="149">
        <v>50</v>
      </c>
      <c r="G73" s="149">
        <v>1000</v>
      </c>
      <c r="H73" s="85"/>
    </row>
    <row r="74" ht="27.95" customHeight="1" spans="1:8">
      <c r="A74" s="148">
        <v>68</v>
      </c>
      <c r="B74" s="145" t="s">
        <v>173</v>
      </c>
      <c r="C74" s="145" t="s">
        <v>174</v>
      </c>
      <c r="D74" s="145" t="s">
        <v>412</v>
      </c>
      <c r="E74" s="149" t="str">
        <f>VLOOKUP(B74,'[1]Eng - Master Compound'!F111:I362,4,0)</f>
        <v>EPDM HS 50 DG</v>
      </c>
      <c r="F74" s="149">
        <v>350</v>
      </c>
      <c r="G74" s="149">
        <v>500</v>
      </c>
      <c r="H74" s="85"/>
    </row>
    <row r="75" ht="27.95" customHeight="1" spans="1:8">
      <c r="A75" s="148">
        <v>69</v>
      </c>
      <c r="B75" s="145">
        <v>4772333700</v>
      </c>
      <c r="C75" s="145" t="s">
        <v>17</v>
      </c>
      <c r="D75" s="145" t="s">
        <v>412</v>
      </c>
      <c r="E75" s="149" t="s">
        <v>445</v>
      </c>
      <c r="F75" s="149">
        <v>187.5</v>
      </c>
      <c r="G75" s="149" t="s">
        <v>446</v>
      </c>
      <c r="H75" s="85"/>
    </row>
    <row r="76" ht="27.95" customHeight="1" spans="1:8">
      <c r="A76" s="148">
        <v>70</v>
      </c>
      <c r="B76" s="145" t="s">
        <v>186</v>
      </c>
      <c r="C76" s="145" t="s">
        <v>51</v>
      </c>
      <c r="D76" s="145" t="s">
        <v>420</v>
      </c>
      <c r="E76" s="149" t="s">
        <v>438</v>
      </c>
      <c r="F76" s="149">
        <v>100</v>
      </c>
      <c r="G76" s="149">
        <v>429</v>
      </c>
      <c r="H76" s="85"/>
    </row>
    <row r="77" ht="27.95" customHeight="1" spans="1:8">
      <c r="A77" s="148">
        <v>71</v>
      </c>
      <c r="B77" s="145" t="s">
        <v>187</v>
      </c>
      <c r="C77" s="145" t="s">
        <v>188</v>
      </c>
      <c r="D77" s="145" t="s">
        <v>412</v>
      </c>
      <c r="E77" s="149" t="s">
        <v>438</v>
      </c>
      <c r="F77" s="149">
        <v>175</v>
      </c>
      <c r="G77" s="149">
        <v>500</v>
      </c>
      <c r="H77" s="85"/>
    </row>
    <row r="78" ht="27.95" customHeight="1" spans="1:8">
      <c r="A78" s="148">
        <v>72</v>
      </c>
      <c r="B78" s="145" t="s">
        <v>189</v>
      </c>
      <c r="C78" s="145" t="s">
        <v>19</v>
      </c>
      <c r="D78" s="145" t="s">
        <v>412</v>
      </c>
      <c r="E78" s="149" t="s">
        <v>438</v>
      </c>
      <c r="F78" s="149">
        <v>50</v>
      </c>
      <c r="G78" s="149">
        <v>429</v>
      </c>
      <c r="H78" s="85"/>
    </row>
    <row r="79" ht="27.95" customHeight="1" spans="1:8">
      <c r="A79" s="148">
        <v>73</v>
      </c>
      <c r="B79" s="145" t="s">
        <v>190</v>
      </c>
      <c r="C79" s="145" t="s">
        <v>188</v>
      </c>
      <c r="D79" s="145" t="s">
        <v>412</v>
      </c>
      <c r="E79" s="149" t="s">
        <v>438</v>
      </c>
      <c r="F79" s="149">
        <v>125</v>
      </c>
      <c r="G79" s="149">
        <v>429</v>
      </c>
      <c r="H79" s="85"/>
    </row>
    <row r="80" ht="27.95" customHeight="1" spans="1:8">
      <c r="A80" s="148">
        <v>74</v>
      </c>
      <c r="B80" s="145">
        <v>518207700</v>
      </c>
      <c r="C80" s="145" t="s">
        <v>193</v>
      </c>
      <c r="D80" s="145" t="s">
        <v>412</v>
      </c>
      <c r="E80" s="149" t="s">
        <v>447</v>
      </c>
      <c r="F80" s="149">
        <v>75</v>
      </c>
      <c r="G80" s="149">
        <v>500</v>
      </c>
      <c r="H80" s="85"/>
    </row>
    <row r="81" ht="27.95" customHeight="1" spans="1:8">
      <c r="A81" s="148">
        <v>75</v>
      </c>
      <c r="B81" s="145" t="s">
        <v>197</v>
      </c>
      <c r="C81" s="145" t="s">
        <v>198</v>
      </c>
      <c r="D81" s="145" t="s">
        <v>422</v>
      </c>
      <c r="E81" s="149" t="s">
        <v>436</v>
      </c>
      <c r="F81" s="149">
        <v>210</v>
      </c>
      <c r="G81" s="149">
        <v>1500</v>
      </c>
      <c r="H81" s="85"/>
    </row>
    <row r="82" ht="27.95" customHeight="1" spans="1:8">
      <c r="A82" s="148">
        <v>76</v>
      </c>
      <c r="B82" s="145" t="s">
        <v>203</v>
      </c>
      <c r="C82" s="145" t="s">
        <v>204</v>
      </c>
      <c r="D82" s="145" t="s">
        <v>412</v>
      </c>
      <c r="E82" s="149" t="s">
        <v>443</v>
      </c>
      <c r="F82" s="149">
        <v>165</v>
      </c>
      <c r="G82" s="149">
        <v>1000</v>
      </c>
      <c r="H82" s="85"/>
    </row>
    <row r="83" ht="27.95" customHeight="1" spans="1:8">
      <c r="A83" s="148">
        <v>77</v>
      </c>
      <c r="B83" s="145" t="s">
        <v>205</v>
      </c>
      <c r="C83" s="145" t="s">
        <v>204</v>
      </c>
      <c r="D83" s="145" t="s">
        <v>412</v>
      </c>
      <c r="E83" s="149" t="s">
        <v>428</v>
      </c>
      <c r="F83" s="149">
        <v>202</v>
      </c>
      <c r="G83" s="149">
        <v>1500</v>
      </c>
      <c r="H83" s="85"/>
    </row>
    <row r="84" ht="27.95" customHeight="1" spans="1:8">
      <c r="A84" s="148">
        <v>78</v>
      </c>
      <c r="B84" s="145" t="s">
        <v>207</v>
      </c>
      <c r="C84" s="145" t="s">
        <v>208</v>
      </c>
      <c r="D84" s="145" t="s">
        <v>448</v>
      </c>
      <c r="E84" s="149" t="s">
        <v>449</v>
      </c>
      <c r="F84" s="149">
        <v>65</v>
      </c>
      <c r="G84" s="149">
        <v>500</v>
      </c>
      <c r="H84" s="85"/>
    </row>
    <row r="85" ht="27.95" customHeight="1" spans="1:8">
      <c r="A85" s="148">
        <v>79</v>
      </c>
      <c r="B85" s="145" t="s">
        <v>209</v>
      </c>
      <c r="C85" s="145" t="s">
        <v>210</v>
      </c>
      <c r="D85" s="145" t="s">
        <v>420</v>
      </c>
      <c r="E85" s="149" t="str">
        <f>VLOOKUP(B85,'[1]Eng - Master Compound'!F132:I383,4,0)</f>
        <v>NBR HS 70 BL</v>
      </c>
      <c r="F85" s="149">
        <v>400</v>
      </c>
      <c r="G85" s="149">
        <v>750</v>
      </c>
      <c r="H85" s="85"/>
    </row>
    <row r="86" ht="27.95" customHeight="1" spans="1:8">
      <c r="A86" s="148">
        <v>80</v>
      </c>
      <c r="B86" s="145" t="s">
        <v>212</v>
      </c>
      <c r="C86" s="145" t="s">
        <v>23</v>
      </c>
      <c r="D86" s="145" t="s">
        <v>420</v>
      </c>
      <c r="E86" s="149" t="s">
        <v>437</v>
      </c>
      <c r="F86" s="149">
        <v>85</v>
      </c>
      <c r="G86" s="149">
        <v>1000</v>
      </c>
      <c r="H86" s="85"/>
    </row>
    <row r="87" ht="27.95" customHeight="1" spans="1:8">
      <c r="A87" s="148">
        <v>81</v>
      </c>
      <c r="B87" s="145" t="s">
        <v>213</v>
      </c>
      <c r="C87" s="145" t="s">
        <v>23</v>
      </c>
      <c r="D87" s="145" t="s">
        <v>412</v>
      </c>
      <c r="E87" s="149" t="s">
        <v>424</v>
      </c>
      <c r="F87" s="149">
        <v>90</v>
      </c>
      <c r="G87" s="149">
        <v>500</v>
      </c>
      <c r="H87" s="85"/>
    </row>
    <row r="88" ht="27.95" customHeight="1" spans="1:8">
      <c r="A88" s="148">
        <v>82</v>
      </c>
      <c r="B88" s="145" t="s">
        <v>216</v>
      </c>
      <c r="C88" s="145" t="s">
        <v>217</v>
      </c>
      <c r="D88" s="145" t="s">
        <v>420</v>
      </c>
      <c r="E88" s="149" t="s">
        <v>438</v>
      </c>
      <c r="F88" s="149">
        <v>144</v>
      </c>
      <c r="G88" s="149">
        <v>500</v>
      </c>
      <c r="H88" s="85"/>
    </row>
    <row r="89" ht="27.95" customHeight="1" spans="1:8">
      <c r="A89" s="148">
        <v>83</v>
      </c>
      <c r="B89" s="145" t="s">
        <v>218</v>
      </c>
      <c r="C89" s="145" t="s">
        <v>217</v>
      </c>
      <c r="D89" s="145" t="s">
        <v>420</v>
      </c>
      <c r="E89" s="149" t="s">
        <v>438</v>
      </c>
      <c r="F89" s="149">
        <v>80</v>
      </c>
      <c r="G89" s="149">
        <v>500</v>
      </c>
      <c r="H89" s="85"/>
    </row>
    <row r="90" ht="27.95" customHeight="1" spans="1:8">
      <c r="A90" s="148">
        <v>84</v>
      </c>
      <c r="B90" s="145" t="s">
        <v>227</v>
      </c>
      <c r="C90" s="145" t="s">
        <v>217</v>
      </c>
      <c r="D90" s="145" t="s">
        <v>420</v>
      </c>
      <c r="E90" s="149" t="s">
        <v>438</v>
      </c>
      <c r="F90" s="149">
        <v>50</v>
      </c>
      <c r="G90" s="149">
        <v>500</v>
      </c>
      <c r="H90" s="85"/>
    </row>
    <row r="91" ht="27.95" customHeight="1" spans="1:8">
      <c r="A91" s="148">
        <v>85</v>
      </c>
      <c r="B91" s="145" t="s">
        <v>230</v>
      </c>
      <c r="C91" s="145" t="s">
        <v>217</v>
      </c>
      <c r="D91" s="145" t="s">
        <v>420</v>
      </c>
      <c r="E91" s="149" t="s">
        <v>449</v>
      </c>
      <c r="F91" s="149">
        <v>80</v>
      </c>
      <c r="G91" s="149">
        <v>500</v>
      </c>
      <c r="H91" s="85"/>
    </row>
    <row r="92" ht="27.95" customHeight="1" spans="1:8">
      <c r="A92" s="148">
        <v>86</v>
      </c>
      <c r="B92" s="145" t="s">
        <v>231</v>
      </c>
      <c r="C92" s="145" t="s">
        <v>217</v>
      </c>
      <c r="D92" s="145" t="s">
        <v>420</v>
      </c>
      <c r="E92" s="149" t="str">
        <f>VLOOKUP(B92,'[1]Eng - Master Compound'!F150:I401,4,0)</f>
        <v>NBR HS 70 BL</v>
      </c>
      <c r="F92" s="149">
        <v>60</v>
      </c>
      <c r="G92" s="149">
        <v>400</v>
      </c>
      <c r="H92" s="85"/>
    </row>
    <row r="93" ht="27.95" customHeight="1" spans="1:8">
      <c r="A93" s="148">
        <v>87</v>
      </c>
      <c r="B93" s="145" t="s">
        <v>234</v>
      </c>
      <c r="C93" s="145" t="s">
        <v>235</v>
      </c>
      <c r="D93" s="145" t="s">
        <v>412</v>
      </c>
      <c r="E93" s="149" t="s">
        <v>435</v>
      </c>
      <c r="F93" s="149">
        <v>250</v>
      </c>
      <c r="G93" s="149">
        <v>1000</v>
      </c>
      <c r="H93" s="85"/>
    </row>
    <row r="94" ht="27.95" customHeight="1" spans="1:8">
      <c r="A94" s="148">
        <v>88</v>
      </c>
      <c r="B94" s="145" t="s">
        <v>236</v>
      </c>
      <c r="C94" s="145" t="s">
        <v>237</v>
      </c>
      <c r="D94" s="145" t="s">
        <v>412</v>
      </c>
      <c r="E94" s="149" t="str">
        <f>VLOOKUP(B94,'[1]Eng - Master Compound'!F153:I404,4,0)</f>
        <v>SI HS 50 BL</v>
      </c>
      <c r="F94" s="149">
        <v>55</v>
      </c>
      <c r="G94" s="149">
        <v>333</v>
      </c>
      <c r="H94" s="85"/>
    </row>
    <row r="95" ht="27.95" customHeight="1" spans="1:8">
      <c r="A95" s="148">
        <v>89</v>
      </c>
      <c r="B95" s="145" t="s">
        <v>238</v>
      </c>
      <c r="C95" s="145" t="s">
        <v>23</v>
      </c>
      <c r="D95" s="145" t="s">
        <v>412</v>
      </c>
      <c r="E95" s="149" t="s">
        <v>435</v>
      </c>
      <c r="F95" s="149">
        <v>100</v>
      </c>
      <c r="G95" s="149">
        <v>400</v>
      </c>
      <c r="H95" s="85"/>
    </row>
    <row r="96" ht="27.95" customHeight="1" spans="1:8">
      <c r="A96" s="148">
        <v>90</v>
      </c>
      <c r="B96" s="145" t="s">
        <v>239</v>
      </c>
      <c r="C96" s="145" t="s">
        <v>23</v>
      </c>
      <c r="D96" s="145" t="s">
        <v>412</v>
      </c>
      <c r="E96" s="149" t="s">
        <v>435</v>
      </c>
      <c r="F96" s="149">
        <v>63</v>
      </c>
      <c r="G96" s="149">
        <v>400</v>
      </c>
      <c r="H96" s="85"/>
    </row>
    <row r="97" ht="27.95" customHeight="1" spans="1:8">
      <c r="A97" s="148">
        <v>91</v>
      </c>
      <c r="B97" s="145" t="s">
        <v>240</v>
      </c>
      <c r="C97" s="145" t="s">
        <v>241</v>
      </c>
      <c r="D97" s="145" t="s">
        <v>412</v>
      </c>
      <c r="E97" s="149" t="s">
        <v>435</v>
      </c>
      <c r="F97" s="149">
        <v>100</v>
      </c>
      <c r="G97" s="149">
        <v>500</v>
      </c>
      <c r="H97" s="85" t="s">
        <v>489</v>
      </c>
    </row>
    <row r="98" ht="27.95" customHeight="1" spans="1:8">
      <c r="A98" s="148">
        <v>91</v>
      </c>
      <c r="B98" s="145" t="s">
        <v>240</v>
      </c>
      <c r="C98" s="145" t="s">
        <v>241</v>
      </c>
      <c r="D98" s="145" t="s">
        <v>412</v>
      </c>
      <c r="E98" s="149" t="s">
        <v>435</v>
      </c>
      <c r="F98" s="149">
        <v>100</v>
      </c>
      <c r="G98" s="149">
        <v>400</v>
      </c>
      <c r="H98" s="85" t="s">
        <v>547</v>
      </c>
    </row>
    <row r="99" ht="27.95" customHeight="1" spans="1:8">
      <c r="A99" s="148">
        <v>92</v>
      </c>
      <c r="B99" s="145" t="s">
        <v>242</v>
      </c>
      <c r="C99" s="145" t="s">
        <v>121</v>
      </c>
      <c r="D99" s="145" t="s">
        <v>419</v>
      </c>
      <c r="E99" s="149" t="s">
        <v>449</v>
      </c>
      <c r="F99" s="149">
        <v>120</v>
      </c>
      <c r="G99" s="149">
        <v>120</v>
      </c>
      <c r="H99" s="85"/>
    </row>
    <row r="100" ht="27.95" customHeight="1" spans="1:8">
      <c r="A100" s="148">
        <v>93</v>
      </c>
      <c r="B100" s="145" t="s">
        <v>247</v>
      </c>
      <c r="C100" s="145" t="s">
        <v>245</v>
      </c>
      <c r="D100" s="145" t="s">
        <v>450</v>
      </c>
      <c r="E100" s="149" t="s">
        <v>424</v>
      </c>
      <c r="F100" s="149">
        <v>63</v>
      </c>
      <c r="G100" s="149">
        <v>500</v>
      </c>
      <c r="H100" s="85"/>
    </row>
    <row r="101" ht="27.95" customHeight="1" spans="1:8">
      <c r="A101" s="148">
        <v>94</v>
      </c>
      <c r="B101" s="145" t="s">
        <v>258</v>
      </c>
      <c r="C101" s="145" t="s">
        <v>259</v>
      </c>
      <c r="D101" s="145" t="s">
        <v>412</v>
      </c>
      <c r="E101" s="149" t="s">
        <v>424</v>
      </c>
      <c r="F101" s="149">
        <v>125</v>
      </c>
      <c r="G101" s="149">
        <v>1000</v>
      </c>
      <c r="H101" s="85"/>
    </row>
    <row r="102" ht="27.95" customHeight="1" spans="1:8">
      <c r="A102" s="148">
        <v>95</v>
      </c>
      <c r="B102" s="145" t="s">
        <v>271</v>
      </c>
      <c r="C102" s="145" t="s">
        <v>272</v>
      </c>
      <c r="D102" s="145" t="s">
        <v>412</v>
      </c>
      <c r="E102" s="149" t="s">
        <v>454</v>
      </c>
      <c r="F102" s="149">
        <v>65</v>
      </c>
      <c r="G102" s="149">
        <v>300</v>
      </c>
      <c r="H102" s="85"/>
    </row>
    <row r="103" ht="27.95" customHeight="1" spans="1:8">
      <c r="A103" s="148">
        <v>96</v>
      </c>
      <c r="B103" s="145" t="s">
        <v>273</v>
      </c>
      <c r="C103" s="145" t="s">
        <v>274</v>
      </c>
      <c r="D103" s="145" t="s">
        <v>450</v>
      </c>
      <c r="E103" s="149" t="s">
        <v>424</v>
      </c>
      <c r="F103" s="149">
        <v>19</v>
      </c>
      <c r="G103" s="149">
        <v>120</v>
      </c>
      <c r="H103" s="85"/>
    </row>
    <row r="104" ht="27.95" customHeight="1" spans="1:8">
      <c r="A104" s="148">
        <v>97</v>
      </c>
      <c r="B104" s="145" t="s">
        <v>277</v>
      </c>
      <c r="C104" s="145" t="s">
        <v>274</v>
      </c>
      <c r="D104" s="145" t="s">
        <v>450</v>
      </c>
      <c r="E104" s="149" t="s">
        <v>424</v>
      </c>
      <c r="F104" s="149">
        <v>50</v>
      </c>
      <c r="G104" s="149">
        <v>400</v>
      </c>
      <c r="H104" s="85"/>
    </row>
    <row r="105" ht="27.95" customHeight="1" spans="1:8">
      <c r="A105" s="148">
        <v>98</v>
      </c>
      <c r="B105" s="145" t="s">
        <v>280</v>
      </c>
      <c r="C105" s="145" t="s">
        <v>19</v>
      </c>
      <c r="D105" s="145" t="s">
        <v>419</v>
      </c>
      <c r="E105" s="149" t="s">
        <v>431</v>
      </c>
      <c r="F105" s="149">
        <v>43</v>
      </c>
      <c r="G105" s="149">
        <v>300</v>
      </c>
      <c r="H105" s="85"/>
    </row>
    <row r="106" ht="27.95" customHeight="1" spans="1:8">
      <c r="A106" s="148">
        <v>99</v>
      </c>
      <c r="B106" s="145" t="s">
        <v>284</v>
      </c>
      <c r="C106" s="145" t="s">
        <v>285</v>
      </c>
      <c r="D106" s="145" t="s">
        <v>455</v>
      </c>
      <c r="E106" s="149" t="s">
        <v>437</v>
      </c>
      <c r="F106" s="149"/>
      <c r="G106" s="149">
        <v>200</v>
      </c>
      <c r="H106" s="85" t="s">
        <v>548</v>
      </c>
    </row>
    <row r="107" ht="27.95" customHeight="1" spans="1:8">
      <c r="A107" s="148">
        <v>100</v>
      </c>
      <c r="B107" s="145" t="s">
        <v>286</v>
      </c>
      <c r="C107" s="145" t="s">
        <v>287</v>
      </c>
      <c r="D107" s="145" t="s">
        <v>455</v>
      </c>
      <c r="E107" s="149" t="s">
        <v>437</v>
      </c>
      <c r="F107" s="149">
        <v>150</v>
      </c>
      <c r="G107" s="149">
        <v>500</v>
      </c>
      <c r="H107" s="85"/>
    </row>
    <row r="108" ht="27.95" customHeight="1" spans="1:8">
      <c r="A108" s="148">
        <v>101</v>
      </c>
      <c r="B108" s="145" t="s">
        <v>295</v>
      </c>
      <c r="C108" s="145" t="s">
        <v>47</v>
      </c>
      <c r="D108" s="145" t="s">
        <v>412</v>
      </c>
      <c r="E108" s="149" t="s">
        <v>438</v>
      </c>
      <c r="F108" s="149">
        <v>110</v>
      </c>
      <c r="G108" s="149">
        <v>500</v>
      </c>
      <c r="H108" s="85"/>
    </row>
    <row r="109" ht="27.95" customHeight="1" spans="1:8">
      <c r="A109" s="148">
        <v>102</v>
      </c>
      <c r="B109" s="145" t="s">
        <v>307</v>
      </c>
      <c r="C109" s="145" t="s">
        <v>114</v>
      </c>
      <c r="D109" s="145" t="s">
        <v>412</v>
      </c>
      <c r="E109" s="149" t="s">
        <v>462</v>
      </c>
      <c r="F109" s="149">
        <v>270</v>
      </c>
      <c r="G109" s="149">
        <v>2500</v>
      </c>
      <c r="H109" s="85"/>
    </row>
    <row r="110" ht="27.95" customHeight="1" spans="1:8">
      <c r="A110" s="148">
        <v>103</v>
      </c>
      <c r="B110" s="145" t="s">
        <v>308</v>
      </c>
      <c r="C110" s="145" t="s">
        <v>463</v>
      </c>
      <c r="D110" s="145" t="s">
        <v>412</v>
      </c>
      <c r="E110" s="149" t="s">
        <v>462</v>
      </c>
      <c r="F110" s="149">
        <v>250</v>
      </c>
      <c r="G110" s="153" t="s">
        <v>464</v>
      </c>
      <c r="H110" s="154"/>
    </row>
    <row r="111" ht="27.95" customHeight="1" spans="1:8">
      <c r="A111" s="148">
        <v>104</v>
      </c>
      <c r="B111" s="145" t="s">
        <v>308</v>
      </c>
      <c r="C111" s="145" t="s">
        <v>465</v>
      </c>
      <c r="D111" s="145" t="s">
        <v>412</v>
      </c>
      <c r="E111" s="149" t="s">
        <v>462</v>
      </c>
      <c r="F111" s="149">
        <v>187</v>
      </c>
      <c r="G111" s="153" t="s">
        <v>549</v>
      </c>
      <c r="H111" s="154" t="s">
        <v>550</v>
      </c>
    </row>
    <row r="112" ht="27.95" customHeight="1" spans="1:8">
      <c r="A112" s="148">
        <v>105</v>
      </c>
      <c r="B112" s="145" t="s">
        <v>311</v>
      </c>
      <c r="C112" s="145" t="s">
        <v>312</v>
      </c>
      <c r="D112" s="145" t="s">
        <v>412</v>
      </c>
      <c r="E112" s="149" t="str">
        <f>VLOOKUP(B112,'[1]Eng - Master Compound'!F203:I454,4,0)</f>
        <v>SI HS 50 DG</v>
      </c>
      <c r="F112" s="149">
        <v>270</v>
      </c>
      <c r="G112" s="149">
        <v>2500</v>
      </c>
      <c r="H112" s="85"/>
    </row>
    <row r="113" ht="27.95" customHeight="1" spans="1:8">
      <c r="A113" s="148">
        <v>106</v>
      </c>
      <c r="B113" s="145" t="s">
        <v>315</v>
      </c>
      <c r="C113" s="145" t="s">
        <v>314</v>
      </c>
      <c r="D113" s="145" t="s">
        <v>412</v>
      </c>
      <c r="E113" s="149" t="s">
        <v>447</v>
      </c>
      <c r="F113" s="149">
        <v>275</v>
      </c>
      <c r="G113" s="149">
        <v>1200</v>
      </c>
      <c r="H113" s="85"/>
    </row>
    <row r="114" ht="27.95" customHeight="1" spans="1:8">
      <c r="A114" s="148">
        <v>107</v>
      </c>
      <c r="B114" s="145" t="s">
        <v>316</v>
      </c>
      <c r="C114" s="145" t="s">
        <v>314</v>
      </c>
      <c r="D114" s="145" t="s">
        <v>412</v>
      </c>
      <c r="E114" s="149" t="s">
        <v>447</v>
      </c>
      <c r="F114" s="149">
        <v>313</v>
      </c>
      <c r="G114" s="149">
        <v>1200</v>
      </c>
      <c r="H114" s="85"/>
    </row>
    <row r="115" ht="27.95" customHeight="1" spans="1:8">
      <c r="A115" s="148">
        <v>108</v>
      </c>
      <c r="B115" s="145" t="s">
        <v>317</v>
      </c>
      <c r="C115" s="145" t="s">
        <v>314</v>
      </c>
      <c r="D115" s="145" t="s">
        <v>412</v>
      </c>
      <c r="E115" s="149" t="s">
        <v>449</v>
      </c>
      <c r="F115" s="149">
        <v>325</v>
      </c>
      <c r="G115" s="149">
        <v>1200</v>
      </c>
      <c r="H115" s="85"/>
    </row>
    <row r="116" ht="27.95" customHeight="1" spans="1:8">
      <c r="A116" s="148">
        <v>109</v>
      </c>
      <c r="B116" s="145" t="s">
        <v>318</v>
      </c>
      <c r="C116" s="145" t="s">
        <v>193</v>
      </c>
      <c r="D116" s="145" t="s">
        <v>410</v>
      </c>
      <c r="E116" s="149" t="s">
        <v>447</v>
      </c>
      <c r="F116" s="149">
        <v>108</v>
      </c>
      <c r="G116" s="149">
        <v>500</v>
      </c>
      <c r="H116" s="85"/>
    </row>
    <row r="117" ht="27.95" customHeight="1" spans="1:8">
      <c r="A117" s="148">
        <v>110</v>
      </c>
      <c r="B117" s="145" t="s">
        <v>319</v>
      </c>
      <c r="C117" s="145" t="s">
        <v>19</v>
      </c>
      <c r="D117" s="145" t="s">
        <v>412</v>
      </c>
      <c r="E117" s="149" t="s">
        <v>447</v>
      </c>
      <c r="F117" s="149">
        <v>88</v>
      </c>
      <c r="G117" s="149">
        <v>500</v>
      </c>
      <c r="H117" s="85"/>
    </row>
    <row r="118" ht="27.95" customHeight="1" spans="1:8">
      <c r="A118" s="148">
        <v>111</v>
      </c>
      <c r="B118" s="145" t="s">
        <v>320</v>
      </c>
      <c r="C118" s="145" t="s">
        <v>33</v>
      </c>
      <c r="D118" s="145" t="s">
        <v>448</v>
      </c>
      <c r="E118" s="149" t="s">
        <v>424</v>
      </c>
      <c r="F118" s="149">
        <v>100</v>
      </c>
      <c r="G118" s="149">
        <v>1000</v>
      </c>
      <c r="H118" s="85"/>
    </row>
    <row r="119" ht="27.95" customHeight="1" spans="1:8">
      <c r="A119" s="148">
        <v>112</v>
      </c>
      <c r="B119" s="145" t="s">
        <v>325</v>
      </c>
      <c r="C119" s="145" t="s">
        <v>326</v>
      </c>
      <c r="D119" s="145" t="s">
        <v>466</v>
      </c>
      <c r="E119" s="149" t="s">
        <v>436</v>
      </c>
      <c r="F119" s="149">
        <v>63</v>
      </c>
      <c r="G119" s="149">
        <v>500</v>
      </c>
      <c r="H119" s="85"/>
    </row>
    <row r="120" ht="27.95" customHeight="1" spans="1:8">
      <c r="A120" s="148">
        <v>113</v>
      </c>
      <c r="B120" s="145" t="s">
        <v>327</v>
      </c>
      <c r="C120" s="145" t="s">
        <v>326</v>
      </c>
      <c r="D120" s="145" t="s">
        <v>466</v>
      </c>
      <c r="E120" s="149" t="s">
        <v>436</v>
      </c>
      <c r="F120" s="149">
        <v>63</v>
      </c>
      <c r="G120" s="149">
        <v>500</v>
      </c>
      <c r="H120" s="85"/>
    </row>
    <row r="121" ht="27.95" customHeight="1" spans="1:8">
      <c r="A121" s="148">
        <v>114</v>
      </c>
      <c r="B121" s="145" t="s">
        <v>328</v>
      </c>
      <c r="C121" s="145" t="s">
        <v>326</v>
      </c>
      <c r="D121" s="145" t="s">
        <v>466</v>
      </c>
      <c r="E121" s="149" t="s">
        <v>436</v>
      </c>
      <c r="F121" s="149">
        <v>63</v>
      </c>
      <c r="G121" s="149">
        <v>500</v>
      </c>
      <c r="H121" s="85"/>
    </row>
    <row r="122" ht="27.95" customHeight="1" spans="1:8">
      <c r="A122" s="148">
        <v>115</v>
      </c>
      <c r="B122" s="145" t="s">
        <v>329</v>
      </c>
      <c r="C122" s="145" t="s">
        <v>326</v>
      </c>
      <c r="D122" s="145" t="s">
        <v>466</v>
      </c>
      <c r="E122" s="149" t="s">
        <v>436</v>
      </c>
      <c r="F122" s="149">
        <v>67</v>
      </c>
      <c r="G122" s="149">
        <v>500</v>
      </c>
      <c r="H122" s="85"/>
    </row>
    <row r="123" ht="27.95" customHeight="1" spans="1:8">
      <c r="A123" s="148">
        <v>116</v>
      </c>
      <c r="B123" s="145" t="s">
        <v>330</v>
      </c>
      <c r="C123" s="145" t="s">
        <v>160</v>
      </c>
      <c r="D123" s="145" t="s">
        <v>467</v>
      </c>
      <c r="E123" s="149" t="s">
        <v>443</v>
      </c>
      <c r="F123" s="149">
        <v>90</v>
      </c>
      <c r="G123" s="149">
        <v>400</v>
      </c>
      <c r="H123" s="85"/>
    </row>
    <row r="124" ht="27.95" customHeight="1" spans="1:8">
      <c r="A124" s="148">
        <v>117</v>
      </c>
      <c r="B124" s="145" t="s">
        <v>331</v>
      </c>
      <c r="C124" s="145" t="s">
        <v>27</v>
      </c>
      <c r="D124" s="145" t="s">
        <v>412</v>
      </c>
      <c r="E124" s="149" t="s">
        <v>462</v>
      </c>
      <c r="F124" s="149">
        <v>250</v>
      </c>
      <c r="G124" s="149">
        <v>1000</v>
      </c>
      <c r="H124" s="85"/>
    </row>
    <row r="125" ht="27.95" customHeight="1" spans="1:8">
      <c r="A125" s="148">
        <v>118</v>
      </c>
      <c r="B125" s="155" t="s">
        <v>335</v>
      </c>
      <c r="C125" s="155" t="s">
        <v>470</v>
      </c>
      <c r="D125" s="145" t="s">
        <v>471</v>
      </c>
      <c r="E125" s="149" t="s">
        <v>424</v>
      </c>
      <c r="F125" s="149">
        <v>65</v>
      </c>
      <c r="G125" s="149">
        <v>300</v>
      </c>
      <c r="H125" s="85"/>
    </row>
    <row r="126" ht="27.95" customHeight="1" spans="1:8">
      <c r="A126" s="148">
        <v>119</v>
      </c>
      <c r="B126" s="145" t="s">
        <v>337</v>
      </c>
      <c r="C126" s="145" t="s">
        <v>23</v>
      </c>
      <c r="D126" s="145" t="s">
        <v>412</v>
      </c>
      <c r="E126" s="149" t="s">
        <v>424</v>
      </c>
      <c r="F126" s="149">
        <v>100</v>
      </c>
      <c r="G126" s="149">
        <v>500</v>
      </c>
      <c r="H126" s="85"/>
    </row>
    <row r="127" ht="27.95" customHeight="1" spans="1:8">
      <c r="A127" s="148">
        <v>120</v>
      </c>
      <c r="B127" s="151" t="s">
        <v>338</v>
      </c>
      <c r="C127" s="151" t="s">
        <v>23</v>
      </c>
      <c r="D127" s="151" t="s">
        <v>415</v>
      </c>
      <c r="E127" s="149" t="s">
        <v>424</v>
      </c>
      <c r="F127" s="149">
        <v>50</v>
      </c>
      <c r="G127" s="149">
        <v>400</v>
      </c>
      <c r="H127" s="85"/>
    </row>
    <row r="128" ht="27.95" customHeight="1" spans="1:8">
      <c r="A128" s="148">
        <v>121</v>
      </c>
      <c r="B128" s="145">
        <v>1626340000</v>
      </c>
      <c r="C128" s="145" t="s">
        <v>342</v>
      </c>
      <c r="D128" s="145" t="s">
        <v>410</v>
      </c>
      <c r="E128" s="149" t="s">
        <v>472</v>
      </c>
      <c r="F128" s="149">
        <v>75</v>
      </c>
      <c r="G128" s="149">
        <v>400</v>
      </c>
      <c r="H128" s="85"/>
    </row>
    <row r="129" ht="27.95" customHeight="1" spans="1:8">
      <c r="A129" s="148">
        <v>122</v>
      </c>
      <c r="B129" s="145" t="s">
        <v>344</v>
      </c>
      <c r="C129" s="145" t="s">
        <v>127</v>
      </c>
      <c r="D129" s="145" t="s">
        <v>410</v>
      </c>
      <c r="E129" s="149" t="s">
        <v>438</v>
      </c>
      <c r="F129" s="149">
        <v>60</v>
      </c>
      <c r="G129" s="149">
        <v>500</v>
      </c>
      <c r="H129" s="85"/>
    </row>
    <row r="130" ht="27.95" customHeight="1" spans="1:8">
      <c r="A130" s="148">
        <v>123</v>
      </c>
      <c r="B130" s="145" t="s">
        <v>346</v>
      </c>
      <c r="C130" s="145" t="s">
        <v>473</v>
      </c>
      <c r="D130" s="145" t="s">
        <v>410</v>
      </c>
      <c r="E130" s="149" t="s">
        <v>474</v>
      </c>
      <c r="F130" s="149">
        <v>150</v>
      </c>
      <c r="G130" s="149">
        <v>500</v>
      </c>
      <c r="H130" s="85" t="s">
        <v>475</v>
      </c>
    </row>
    <row r="131" ht="27.95" customHeight="1" spans="1:8">
      <c r="A131" s="148">
        <v>124</v>
      </c>
      <c r="B131" s="145" t="s">
        <v>346</v>
      </c>
      <c r="C131" s="145" t="s">
        <v>347</v>
      </c>
      <c r="D131" s="145" t="s">
        <v>410</v>
      </c>
      <c r="E131" s="149" t="s">
        <v>474</v>
      </c>
      <c r="F131" s="149">
        <v>60</v>
      </c>
      <c r="G131" s="149">
        <v>500</v>
      </c>
      <c r="H131" s="85"/>
    </row>
    <row r="132" ht="27.95" customHeight="1" spans="1:8">
      <c r="A132" s="148">
        <v>125</v>
      </c>
      <c r="B132" s="145" t="s">
        <v>349</v>
      </c>
      <c r="C132" s="145" t="s">
        <v>350</v>
      </c>
      <c r="D132" s="145" t="s">
        <v>410</v>
      </c>
      <c r="E132" s="149" t="s">
        <v>474</v>
      </c>
      <c r="F132" s="149" t="s">
        <v>476</v>
      </c>
      <c r="G132" s="149">
        <v>500</v>
      </c>
      <c r="H132" s="85" t="s">
        <v>475</v>
      </c>
    </row>
    <row r="133" ht="27.95" customHeight="1" spans="1:8">
      <c r="A133" s="148">
        <v>126</v>
      </c>
      <c r="B133" s="145" t="s">
        <v>367</v>
      </c>
      <c r="C133" s="145" t="s">
        <v>477</v>
      </c>
      <c r="D133" s="145" t="s">
        <v>412</v>
      </c>
      <c r="E133" s="149" t="s">
        <v>443</v>
      </c>
      <c r="F133" s="149">
        <v>162.5</v>
      </c>
      <c r="G133" s="149">
        <v>1200</v>
      </c>
      <c r="H133" s="85"/>
    </row>
    <row r="134" ht="27.95" customHeight="1" spans="1:8">
      <c r="A134" s="148">
        <v>127</v>
      </c>
      <c r="B134" s="145" t="s">
        <v>66</v>
      </c>
      <c r="C134" s="145" t="s">
        <v>19</v>
      </c>
      <c r="D134" s="156" t="s">
        <v>420</v>
      </c>
      <c r="E134" s="149" t="s">
        <v>424</v>
      </c>
      <c r="F134" s="149">
        <v>100</v>
      </c>
      <c r="G134" s="149">
        <v>300</v>
      </c>
      <c r="H134" s="85"/>
    </row>
    <row r="135" ht="27.95" customHeight="1" spans="1:8">
      <c r="A135" s="148">
        <v>128</v>
      </c>
      <c r="B135" s="156" t="s">
        <v>479</v>
      </c>
      <c r="C135" s="156" t="s">
        <v>217</v>
      </c>
      <c r="D135" s="156" t="s">
        <v>420</v>
      </c>
      <c r="E135" s="149" t="s">
        <v>424</v>
      </c>
      <c r="F135" s="149">
        <v>150</v>
      </c>
      <c r="G135" s="149">
        <v>500</v>
      </c>
      <c r="H135" s="85"/>
    </row>
    <row r="136" ht="27.95" customHeight="1" spans="1:8">
      <c r="A136" s="148">
        <v>129</v>
      </c>
      <c r="B136" s="156" t="s">
        <v>357</v>
      </c>
      <c r="C136" s="156" t="s">
        <v>358</v>
      </c>
      <c r="D136" s="156" t="s">
        <v>480</v>
      </c>
      <c r="E136" s="149" t="s">
        <v>481</v>
      </c>
      <c r="F136" s="149">
        <v>30</v>
      </c>
      <c r="G136" s="149">
        <v>200</v>
      </c>
      <c r="H136" s="85"/>
    </row>
    <row r="137" ht="27.95" customHeight="1" spans="1:8">
      <c r="A137" s="148">
        <v>130</v>
      </c>
      <c r="B137" s="156" t="s">
        <v>359</v>
      </c>
      <c r="C137" s="156" t="s">
        <v>358</v>
      </c>
      <c r="D137" s="156" t="s">
        <v>480</v>
      </c>
      <c r="E137" s="149" t="s">
        <v>481</v>
      </c>
      <c r="F137" s="149">
        <v>30</v>
      </c>
      <c r="G137" s="149">
        <v>200</v>
      </c>
      <c r="H137" s="85"/>
    </row>
    <row r="138" ht="27.95" customHeight="1" spans="1:8">
      <c r="A138" s="148">
        <v>131</v>
      </c>
      <c r="B138" s="156" t="s">
        <v>360</v>
      </c>
      <c r="C138" s="156" t="s">
        <v>358</v>
      </c>
      <c r="D138" s="156" t="s">
        <v>480</v>
      </c>
      <c r="E138" s="149" t="s">
        <v>481</v>
      </c>
      <c r="F138" s="149">
        <v>30</v>
      </c>
      <c r="G138" s="149">
        <v>200</v>
      </c>
      <c r="H138" s="85"/>
    </row>
    <row r="139" ht="27.95" customHeight="1" spans="1:8">
      <c r="A139" s="148">
        <v>132</v>
      </c>
      <c r="B139" s="156" t="s">
        <v>361</v>
      </c>
      <c r="C139" s="156" t="s">
        <v>358</v>
      </c>
      <c r="D139" s="156" t="s">
        <v>480</v>
      </c>
      <c r="E139" s="149" t="s">
        <v>481</v>
      </c>
      <c r="F139" s="149">
        <v>30</v>
      </c>
      <c r="G139" s="149">
        <v>200</v>
      </c>
      <c r="H139" s="85"/>
    </row>
    <row r="140" ht="27.95" customHeight="1" spans="1:8">
      <c r="A140" s="148">
        <v>133</v>
      </c>
      <c r="B140" s="156" t="s">
        <v>371</v>
      </c>
      <c r="C140" s="156" t="s">
        <v>372</v>
      </c>
      <c r="D140" s="156" t="s">
        <v>415</v>
      </c>
      <c r="E140" s="149" t="s">
        <v>429</v>
      </c>
      <c r="F140" s="149">
        <v>275</v>
      </c>
      <c r="G140" s="149">
        <v>600</v>
      </c>
      <c r="H140" s="85"/>
    </row>
    <row r="141" ht="27.95" customHeight="1" spans="1:8">
      <c r="A141" s="148">
        <v>134</v>
      </c>
      <c r="B141" s="145" t="s">
        <v>397</v>
      </c>
      <c r="C141" s="145" t="s">
        <v>398</v>
      </c>
      <c r="D141" s="145" t="s">
        <v>482</v>
      </c>
      <c r="E141" s="149" t="s">
        <v>443</v>
      </c>
      <c r="F141" s="149">
        <v>37.5</v>
      </c>
      <c r="G141" s="149">
        <v>500</v>
      </c>
      <c r="H141" s="85"/>
    </row>
    <row r="142" ht="27.95" customHeight="1" spans="1:8">
      <c r="A142" s="148">
        <v>135</v>
      </c>
      <c r="B142" s="156">
        <v>5198205300</v>
      </c>
      <c r="C142" s="156" t="s">
        <v>200</v>
      </c>
      <c r="D142" s="156" t="s">
        <v>484</v>
      </c>
      <c r="E142" s="149" t="s">
        <v>449</v>
      </c>
      <c r="F142" s="149">
        <v>75</v>
      </c>
      <c r="G142" s="149">
        <v>300</v>
      </c>
      <c r="H142" s="85"/>
    </row>
    <row r="143" ht="27.95" customHeight="1" spans="1:8">
      <c r="A143" s="148">
        <v>136</v>
      </c>
      <c r="B143" s="156" t="s">
        <v>386</v>
      </c>
      <c r="C143" s="156" t="s">
        <v>387</v>
      </c>
      <c r="D143" s="156" t="s">
        <v>448</v>
      </c>
      <c r="E143" s="149" t="s">
        <v>488</v>
      </c>
      <c r="F143" s="149">
        <v>100</v>
      </c>
      <c r="G143" s="149">
        <v>1000</v>
      </c>
      <c r="H143" s="85"/>
    </row>
    <row r="144" ht="27.95" customHeight="1" spans="1:8">
      <c r="A144" s="148">
        <v>137</v>
      </c>
      <c r="B144" s="156" t="s">
        <v>373</v>
      </c>
      <c r="C144" s="156" t="s">
        <v>373</v>
      </c>
      <c r="D144" s="156" t="s">
        <v>489</v>
      </c>
      <c r="E144" s="149" t="s">
        <v>436</v>
      </c>
      <c r="F144" s="149">
        <v>50</v>
      </c>
      <c r="G144" s="149">
        <v>300</v>
      </c>
      <c r="H144" s="85"/>
    </row>
    <row r="145" ht="27.95" customHeight="1" spans="1:8">
      <c r="A145" s="148">
        <v>138</v>
      </c>
      <c r="B145" s="156" t="s">
        <v>393</v>
      </c>
      <c r="C145" s="156" t="s">
        <v>490</v>
      </c>
      <c r="D145" s="156" t="s">
        <v>420</v>
      </c>
      <c r="E145" s="149" t="s">
        <v>491</v>
      </c>
      <c r="F145" s="149">
        <v>15</v>
      </c>
      <c r="G145" s="149">
        <v>120</v>
      </c>
      <c r="H145" s="85"/>
    </row>
    <row r="146" ht="27.95" customHeight="1" spans="1:8">
      <c r="A146" s="148">
        <v>139</v>
      </c>
      <c r="B146" s="156" t="s">
        <v>492</v>
      </c>
      <c r="C146" s="156" t="s">
        <v>217</v>
      </c>
      <c r="D146" s="156" t="s">
        <v>420</v>
      </c>
      <c r="E146" s="149" t="s">
        <v>493</v>
      </c>
      <c r="F146" s="149">
        <v>100</v>
      </c>
      <c r="G146" s="149">
        <v>600</v>
      </c>
      <c r="H146" s="85"/>
    </row>
    <row r="147" ht="27.95" customHeight="1" spans="1:8">
      <c r="A147" s="148">
        <v>140</v>
      </c>
      <c r="B147" s="156" t="s">
        <v>496</v>
      </c>
      <c r="C147" s="156" t="s">
        <v>127</v>
      </c>
      <c r="D147" s="156" t="s">
        <v>419</v>
      </c>
      <c r="E147" s="149" t="s">
        <v>431</v>
      </c>
      <c r="F147" s="149">
        <v>75</v>
      </c>
      <c r="G147" s="149">
        <v>500</v>
      </c>
      <c r="H147" s="85"/>
    </row>
    <row r="148" ht="27.95" customHeight="1" spans="1:8">
      <c r="A148" s="148">
        <v>141</v>
      </c>
      <c r="B148" s="156" t="s">
        <v>497</v>
      </c>
      <c r="C148" s="156" t="s">
        <v>25</v>
      </c>
      <c r="D148" s="156" t="s">
        <v>498</v>
      </c>
      <c r="E148" s="149" t="s">
        <v>493</v>
      </c>
      <c r="F148" s="149">
        <v>150</v>
      </c>
      <c r="G148" s="149">
        <v>800</v>
      </c>
      <c r="H148" s="85"/>
    </row>
    <row r="149" ht="27.95" customHeight="1" spans="1:8">
      <c r="A149" s="148">
        <v>142</v>
      </c>
      <c r="B149" s="156" t="s">
        <v>500</v>
      </c>
      <c r="C149" s="156" t="s">
        <v>19</v>
      </c>
      <c r="D149" s="156" t="s">
        <v>412</v>
      </c>
      <c r="E149" s="149" t="s">
        <v>440</v>
      </c>
      <c r="F149" s="149">
        <v>65</v>
      </c>
      <c r="G149" s="149">
        <v>300</v>
      </c>
      <c r="H149" s="85"/>
    </row>
    <row r="150" ht="27.95" customHeight="1" spans="1:8">
      <c r="A150" s="148">
        <v>143</v>
      </c>
      <c r="B150" s="156" t="s">
        <v>501</v>
      </c>
      <c r="C150" s="156" t="s">
        <v>502</v>
      </c>
      <c r="D150" s="156" t="s">
        <v>420</v>
      </c>
      <c r="E150" s="149" t="s">
        <v>438</v>
      </c>
      <c r="F150" s="149">
        <v>38</v>
      </c>
      <c r="G150" s="149">
        <v>375</v>
      </c>
      <c r="H150" s="85"/>
    </row>
    <row r="151" ht="27.95" customHeight="1" spans="1:8">
      <c r="A151" s="148">
        <v>144</v>
      </c>
      <c r="B151" s="156">
        <v>8825633600</v>
      </c>
      <c r="C151" s="156" t="s">
        <v>340</v>
      </c>
      <c r="D151" s="156" t="s">
        <v>412</v>
      </c>
      <c r="E151" s="149" t="s">
        <v>472</v>
      </c>
      <c r="F151" s="149">
        <v>100</v>
      </c>
      <c r="G151" s="149">
        <v>400</v>
      </c>
      <c r="H151" s="85"/>
    </row>
    <row r="152" ht="27.95" customHeight="1" spans="1:8">
      <c r="A152" s="148">
        <v>145</v>
      </c>
      <c r="B152" s="156">
        <v>5830294500</v>
      </c>
      <c r="C152" s="145" t="s">
        <v>17</v>
      </c>
      <c r="D152" s="145" t="s">
        <v>412</v>
      </c>
      <c r="E152" s="149" t="s">
        <v>445</v>
      </c>
      <c r="F152" s="149">
        <v>270</v>
      </c>
      <c r="G152" s="149">
        <v>2500</v>
      </c>
      <c r="H152" s="85" t="s">
        <v>507</v>
      </c>
    </row>
    <row r="153" ht="27.95" customHeight="1" spans="1:8">
      <c r="A153" s="148">
        <v>146</v>
      </c>
      <c r="B153" s="156" t="s">
        <v>508</v>
      </c>
      <c r="C153" s="145" t="s">
        <v>509</v>
      </c>
      <c r="D153" s="145" t="s">
        <v>510</v>
      </c>
      <c r="E153" s="149" t="s">
        <v>469</v>
      </c>
      <c r="F153" s="149">
        <v>250</v>
      </c>
      <c r="G153" s="149">
        <v>400</v>
      </c>
      <c r="H153" s="85" t="s">
        <v>475</v>
      </c>
    </row>
    <row r="154" ht="27.95" customHeight="1" spans="1:8">
      <c r="A154" s="148">
        <v>147</v>
      </c>
      <c r="B154" s="156" t="s">
        <v>511</v>
      </c>
      <c r="C154" s="145" t="s">
        <v>23</v>
      </c>
      <c r="D154" s="145" t="s">
        <v>510</v>
      </c>
      <c r="E154" s="149" t="s">
        <v>512</v>
      </c>
      <c r="F154" s="149">
        <v>75</v>
      </c>
      <c r="G154" s="149">
        <v>150</v>
      </c>
      <c r="H154" s="85" t="s">
        <v>551</v>
      </c>
    </row>
    <row r="155" ht="27.95" customHeight="1" spans="1:8">
      <c r="A155" s="148">
        <v>148</v>
      </c>
      <c r="B155" s="156" t="s">
        <v>513</v>
      </c>
      <c r="C155" s="145" t="s">
        <v>514</v>
      </c>
      <c r="D155" s="145" t="s">
        <v>510</v>
      </c>
      <c r="E155" s="149" t="s">
        <v>515</v>
      </c>
      <c r="F155" s="149">
        <v>200</v>
      </c>
      <c r="G155" s="149">
        <v>850</v>
      </c>
      <c r="H155" s="85" t="s">
        <v>475</v>
      </c>
    </row>
    <row r="156" ht="27.95" customHeight="1" spans="1:8">
      <c r="A156" s="148">
        <v>149</v>
      </c>
      <c r="B156" s="156" t="s">
        <v>520</v>
      </c>
      <c r="C156" s="145" t="s">
        <v>521</v>
      </c>
      <c r="D156" s="145" t="s">
        <v>519</v>
      </c>
      <c r="E156" s="149" t="s">
        <v>440</v>
      </c>
      <c r="F156" s="149">
        <v>100</v>
      </c>
      <c r="G156" s="149">
        <v>850</v>
      </c>
      <c r="H156" s="85"/>
    </row>
    <row r="157" ht="27.95" customHeight="1" spans="1:8">
      <c r="A157" s="148">
        <v>150</v>
      </c>
      <c r="B157" s="156" t="s">
        <v>522</v>
      </c>
      <c r="C157" s="145" t="s">
        <v>523</v>
      </c>
      <c r="D157" s="145" t="s">
        <v>519</v>
      </c>
      <c r="E157" s="149" t="s">
        <v>524</v>
      </c>
      <c r="F157" s="149">
        <v>25</v>
      </c>
      <c r="G157" s="149">
        <v>500</v>
      </c>
      <c r="H157" s="85"/>
    </row>
    <row r="158" ht="27.95" customHeight="1" spans="1:8">
      <c r="A158" s="148">
        <v>151</v>
      </c>
      <c r="B158" s="156" t="s">
        <v>525</v>
      </c>
      <c r="C158" s="145" t="s">
        <v>523</v>
      </c>
      <c r="D158" s="145" t="s">
        <v>519</v>
      </c>
      <c r="E158" s="149" t="s">
        <v>524</v>
      </c>
      <c r="F158" s="149">
        <v>25</v>
      </c>
      <c r="G158" s="149">
        <v>500</v>
      </c>
      <c r="H158" s="85"/>
    </row>
    <row r="159" ht="27.95" customHeight="1" spans="1:8">
      <c r="A159" s="148">
        <v>152</v>
      </c>
      <c r="B159" s="156" t="s">
        <v>526</v>
      </c>
      <c r="C159" s="145" t="s">
        <v>527</v>
      </c>
      <c r="D159" s="145" t="s">
        <v>519</v>
      </c>
      <c r="E159" s="149" t="s">
        <v>443</v>
      </c>
      <c r="F159" s="149">
        <v>100</v>
      </c>
      <c r="G159" s="149">
        <v>700</v>
      </c>
      <c r="H159" s="85"/>
    </row>
    <row r="160" ht="27.95" customHeight="1" spans="1:8">
      <c r="A160" s="148">
        <v>153</v>
      </c>
      <c r="B160" s="156" t="s">
        <v>530</v>
      </c>
      <c r="C160" s="145" t="s">
        <v>531</v>
      </c>
      <c r="D160" s="145" t="s">
        <v>519</v>
      </c>
      <c r="E160" s="149" t="s">
        <v>443</v>
      </c>
      <c r="F160" s="149">
        <v>59</v>
      </c>
      <c r="G160" s="149">
        <v>500</v>
      </c>
      <c r="H160" s="85"/>
    </row>
    <row r="161" ht="27.95" customHeight="1" spans="1:8">
      <c r="A161" s="148">
        <v>154</v>
      </c>
      <c r="B161" s="156" t="s">
        <v>532</v>
      </c>
      <c r="C161" s="145" t="s">
        <v>533</v>
      </c>
      <c r="D161" s="145" t="s">
        <v>510</v>
      </c>
      <c r="E161" s="149" t="s">
        <v>534</v>
      </c>
      <c r="F161" s="149">
        <v>50</v>
      </c>
      <c r="G161" s="149">
        <v>300</v>
      </c>
      <c r="H161" s="85"/>
    </row>
    <row r="162" ht="27.95" customHeight="1" spans="1:8">
      <c r="A162" s="148">
        <v>155</v>
      </c>
      <c r="B162" s="156" t="s">
        <v>535</v>
      </c>
      <c r="C162" s="145" t="s">
        <v>536</v>
      </c>
      <c r="D162" s="145" t="s">
        <v>510</v>
      </c>
      <c r="E162" s="149" t="s">
        <v>534</v>
      </c>
      <c r="F162" s="149">
        <v>50</v>
      </c>
      <c r="G162" s="149">
        <v>300</v>
      </c>
      <c r="H162" s="85"/>
    </row>
    <row r="163" ht="27.95" customHeight="1" spans="1:8">
      <c r="A163" s="148">
        <v>156</v>
      </c>
      <c r="B163" s="156" t="s">
        <v>539</v>
      </c>
      <c r="C163" s="145" t="s">
        <v>540</v>
      </c>
      <c r="D163" s="145" t="s">
        <v>412</v>
      </c>
      <c r="E163" s="149" t="s">
        <v>541</v>
      </c>
      <c r="F163" s="149">
        <v>33</v>
      </c>
      <c r="G163" s="149">
        <v>429</v>
      </c>
      <c r="H163" s="85"/>
    </row>
    <row r="164" ht="27.95" customHeight="1" spans="1:8">
      <c r="A164" s="148">
        <v>157</v>
      </c>
      <c r="B164" s="156">
        <v>2434922500</v>
      </c>
      <c r="C164" s="145" t="s">
        <v>542</v>
      </c>
      <c r="D164" s="145" t="s">
        <v>484</v>
      </c>
      <c r="E164" s="149" t="s">
        <v>543</v>
      </c>
      <c r="F164" s="149" t="s">
        <v>476</v>
      </c>
      <c r="G164" s="149">
        <v>500</v>
      </c>
      <c r="H164" s="85" t="s">
        <v>475</v>
      </c>
    </row>
    <row r="165" customFormat="1" ht="24.6" customHeight="1" spans="1:8">
      <c r="A165" s="148">
        <v>158</v>
      </c>
      <c r="B165" s="156" t="s">
        <v>552</v>
      </c>
      <c r="C165" s="145" t="s">
        <v>553</v>
      </c>
      <c r="D165" s="145" t="s">
        <v>554</v>
      </c>
      <c r="E165" s="149"/>
      <c r="F165" s="149">
        <v>125</v>
      </c>
      <c r="G165" s="149"/>
      <c r="H165" s="85"/>
    </row>
    <row r="166" customFormat="1" ht="24.6" customHeight="1" spans="1:8">
      <c r="A166" s="148">
        <v>159</v>
      </c>
      <c r="B166" s="156" t="s">
        <v>555</v>
      </c>
      <c r="C166" s="145" t="s">
        <v>556</v>
      </c>
      <c r="D166" s="145" t="s">
        <v>554</v>
      </c>
      <c r="E166" s="149"/>
      <c r="F166" s="149">
        <v>125</v>
      </c>
      <c r="G166" s="149"/>
      <c r="H166" s="85"/>
    </row>
    <row r="167" customFormat="1" ht="24.6" customHeight="1" spans="1:8">
      <c r="A167" s="148">
        <v>160</v>
      </c>
      <c r="B167" s="156" t="s">
        <v>557</v>
      </c>
      <c r="C167" s="145" t="s">
        <v>558</v>
      </c>
      <c r="D167" s="145" t="s">
        <v>559</v>
      </c>
      <c r="E167" s="149"/>
      <c r="F167" s="149">
        <v>100</v>
      </c>
      <c r="G167" s="149"/>
      <c r="H167" s="85"/>
    </row>
    <row r="168" customFormat="1" ht="24.6" customHeight="1" spans="1:8">
      <c r="A168" s="148">
        <v>161</v>
      </c>
      <c r="B168" s="156" t="s">
        <v>560</v>
      </c>
      <c r="C168" s="145" t="s">
        <v>561</v>
      </c>
      <c r="D168" s="145"/>
      <c r="E168" s="149"/>
      <c r="F168" s="149">
        <v>40</v>
      </c>
      <c r="G168" s="149"/>
      <c r="H168" s="85"/>
    </row>
    <row r="169" ht="27.95" customHeight="1" spans="1:8">
      <c r="A169" s="148">
        <v>162</v>
      </c>
      <c r="B169" s="149" t="s">
        <v>544</v>
      </c>
      <c r="C169" s="156" t="s">
        <v>127</v>
      </c>
      <c r="D169" s="156" t="s">
        <v>412</v>
      </c>
      <c r="E169" s="149" t="s">
        <v>440</v>
      </c>
      <c r="F169" s="149">
        <v>56</v>
      </c>
      <c r="G169" s="149">
        <v>300</v>
      </c>
      <c r="H169" s="85"/>
    </row>
    <row r="170" spans="1:8">
      <c r="A170" s="139"/>
      <c r="H170" s="140"/>
    </row>
    <row r="171" spans="1:8">
      <c r="A171" s="139"/>
      <c r="H171" s="140"/>
    </row>
    <row r="172" spans="1:8">
      <c r="A172" s="139"/>
      <c r="E172" s="157" t="s">
        <v>562</v>
      </c>
      <c r="F172" s="157"/>
      <c r="G172" s="157"/>
      <c r="H172" s="158"/>
    </row>
    <row r="173" spans="1:8">
      <c r="A173" s="139"/>
      <c r="E173" s="157"/>
      <c r="F173" s="157"/>
      <c r="G173" s="157"/>
      <c r="H173" s="158"/>
    </row>
    <row r="174" spans="1:8">
      <c r="A174" s="139"/>
      <c r="E174" s="157"/>
      <c r="F174" s="157"/>
      <c r="G174" s="157"/>
      <c r="H174" s="158"/>
    </row>
    <row r="175" spans="1:8">
      <c r="A175" s="139"/>
      <c r="E175" s="157"/>
      <c r="F175" s="157"/>
      <c r="G175" s="157"/>
      <c r="H175" s="158"/>
    </row>
    <row r="176" spans="1:8">
      <c r="A176" s="139"/>
      <c r="E176" s="157"/>
      <c r="F176" s="157"/>
      <c r="G176" s="157"/>
      <c r="H176" s="158"/>
    </row>
    <row r="177" ht="15.75" spans="1:8">
      <c r="A177" s="159"/>
      <c r="B177" s="160"/>
      <c r="C177" s="161"/>
      <c r="D177" s="161"/>
      <c r="E177" s="162"/>
      <c r="F177" s="162"/>
      <c r="G177" s="162"/>
      <c r="H177" s="163"/>
    </row>
    <row r="178" ht="15.75"/>
    <row r="194" spans="4:4">
      <c r="D194" s="164"/>
    </row>
    <row r="195" spans="4:4">
      <c r="D195" s="164"/>
    </row>
  </sheetData>
  <autoFilter ref="A7:H169">
    <extLst/>
  </autoFilter>
  <mergeCells count="10">
    <mergeCell ref="F6:H6"/>
    <mergeCell ref="E172:H172"/>
    <mergeCell ref="A6:A7"/>
    <mergeCell ref="B6:B7"/>
    <mergeCell ref="C6:C7"/>
    <mergeCell ref="D6:D7"/>
    <mergeCell ref="E6:E7"/>
    <mergeCell ref="H8:H9"/>
    <mergeCell ref="A3:H4"/>
    <mergeCell ref="E173:H177"/>
  </mergeCells>
  <printOptions horizontalCentered="1"/>
  <pageMargins left="0" right="0" top="0" bottom="0" header="0.509722222222222" footer="0.509722222222222"/>
  <pageSetup paperSize="9" scale="73" orientation="portrait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54"/>
  <sheetViews>
    <sheetView view="pageBreakPreview" zoomScale="60" zoomScaleNormal="90" topLeftCell="C203" workbookViewId="0">
      <selection activeCell="H229" sqref="A3:H256"/>
    </sheetView>
  </sheetViews>
  <sheetFormatPr defaultColWidth="9.95238095238095" defaultRowHeight="15"/>
  <cols>
    <col min="1" max="1" width="11.2952380952381" customWidth="1"/>
    <col min="2" max="2" width="26.7714285714286" customWidth="1"/>
    <col min="3" max="3" width="28.5142857142857" customWidth="1"/>
    <col min="4" max="4" width="5.38095238095238" style="53" customWidth="1"/>
    <col min="5" max="5" width="8.74285714285714" style="54" customWidth="1"/>
    <col min="6" max="6" width="17.752380952381" style="54" customWidth="1"/>
    <col min="7" max="7" width="18.2952380952381" style="54" customWidth="1"/>
    <col min="8" max="8" width="25.152380952381" customWidth="1"/>
  </cols>
  <sheetData>
    <row r="1" spans="1:11">
      <c r="A1" s="55"/>
      <c r="B1" s="56"/>
      <c r="C1" s="56"/>
      <c r="D1" s="56"/>
      <c r="E1" s="57"/>
      <c r="F1" s="57"/>
      <c r="G1" s="57"/>
      <c r="H1" s="6"/>
      <c r="I1" s="6"/>
      <c r="J1" s="6"/>
      <c r="K1" s="6"/>
    </row>
    <row r="2" ht="15.75" spans="1:11">
      <c r="A2" s="58"/>
      <c r="B2" s="34"/>
      <c r="C2" s="34"/>
      <c r="D2" s="34"/>
      <c r="E2" s="59"/>
      <c r="F2" s="59"/>
      <c r="G2" s="59"/>
      <c r="H2" s="6"/>
      <c r="I2" s="6"/>
      <c r="J2" s="6"/>
      <c r="K2" s="6"/>
    </row>
    <row r="3" customHeight="1" spans="1:11">
      <c r="A3" s="60" t="s">
        <v>563</v>
      </c>
      <c r="B3" s="61"/>
      <c r="C3" s="61"/>
      <c r="D3" s="61"/>
      <c r="E3" s="61"/>
      <c r="F3" s="61"/>
      <c r="G3" s="61"/>
      <c r="H3" s="62"/>
      <c r="I3" s="6"/>
      <c r="J3" s="6"/>
      <c r="K3" s="6"/>
    </row>
    <row r="4" customHeight="1" spans="1:11">
      <c r="A4" s="63"/>
      <c r="B4" s="64"/>
      <c r="C4" s="64"/>
      <c r="D4" s="64"/>
      <c r="E4" s="64"/>
      <c r="F4" s="64"/>
      <c r="G4" s="64"/>
      <c r="H4" s="65"/>
      <c r="I4" s="6"/>
      <c r="J4" s="6"/>
      <c r="K4" s="6"/>
    </row>
    <row r="5" customHeight="1" spans="1:11">
      <c r="A5" s="66"/>
      <c r="B5" s="67"/>
      <c r="C5" s="67"/>
      <c r="D5" s="67"/>
      <c r="E5" s="67"/>
      <c r="F5" s="67"/>
      <c r="G5" s="67"/>
      <c r="H5" s="68"/>
      <c r="I5" s="6"/>
      <c r="J5" s="6"/>
      <c r="K5" s="6"/>
    </row>
    <row r="6" s="39" customFormat="1" ht="38.45" customHeight="1" spans="1:11">
      <c r="A6" s="69" t="s">
        <v>3</v>
      </c>
      <c r="B6" s="70" t="s">
        <v>404</v>
      </c>
      <c r="C6" s="70" t="s">
        <v>7</v>
      </c>
      <c r="D6" s="70" t="s">
        <v>8</v>
      </c>
      <c r="E6" s="70" t="s">
        <v>564</v>
      </c>
      <c r="F6" s="71" t="s">
        <v>9</v>
      </c>
      <c r="G6" s="71" t="s">
        <v>10</v>
      </c>
      <c r="H6" s="72" t="s">
        <v>565</v>
      </c>
      <c r="I6" s="95"/>
      <c r="J6" s="95"/>
      <c r="K6" s="95"/>
    </row>
    <row r="7" s="40" customFormat="1" spans="1:11">
      <c r="A7" s="73">
        <v>1</v>
      </c>
      <c r="B7" s="74">
        <v>446494700</v>
      </c>
      <c r="C7" s="75" t="s">
        <v>566</v>
      </c>
      <c r="D7" s="76">
        <v>1</v>
      </c>
      <c r="E7" s="76">
        <v>33</v>
      </c>
      <c r="F7" s="77">
        <f t="shared" ref="F7:F38" si="0">3420/E7</f>
        <v>103.636363636364</v>
      </c>
      <c r="G7" s="78">
        <f t="shared" ref="G7:G38" si="1">8*F7</f>
        <v>829.090909090909</v>
      </c>
      <c r="H7" s="79"/>
      <c r="I7" s="96"/>
      <c r="J7" s="96"/>
      <c r="K7" s="96"/>
    </row>
    <row r="8" s="40" customFormat="1" spans="1:11">
      <c r="A8" s="73">
        <v>2</v>
      </c>
      <c r="B8" s="80">
        <v>6132179900</v>
      </c>
      <c r="C8" s="75" t="s">
        <v>567</v>
      </c>
      <c r="D8" s="81">
        <v>1</v>
      </c>
      <c r="E8" s="81">
        <v>16.5</v>
      </c>
      <c r="F8" s="82">
        <f t="shared" si="0"/>
        <v>207.272727272727</v>
      </c>
      <c r="G8" s="83">
        <f t="shared" si="1"/>
        <v>1658.18181818182</v>
      </c>
      <c r="H8" s="84"/>
      <c r="I8" s="96"/>
      <c r="J8" s="96"/>
      <c r="K8" s="96"/>
    </row>
    <row r="9" s="40" customFormat="1" spans="1:11">
      <c r="A9" s="73">
        <v>3</v>
      </c>
      <c r="B9" s="80">
        <v>6268879200</v>
      </c>
      <c r="C9" s="75" t="s">
        <v>568</v>
      </c>
      <c r="D9" s="81">
        <v>1</v>
      </c>
      <c r="E9" s="81">
        <v>33</v>
      </c>
      <c r="F9" s="82">
        <f t="shared" si="0"/>
        <v>103.636363636364</v>
      </c>
      <c r="G9" s="83">
        <f t="shared" si="1"/>
        <v>829.090909090909</v>
      </c>
      <c r="H9" s="85"/>
      <c r="I9" s="96"/>
      <c r="J9" s="96"/>
      <c r="K9" s="96"/>
    </row>
    <row r="10" s="40" customFormat="1" spans="1:11">
      <c r="A10" s="73">
        <v>4</v>
      </c>
      <c r="B10" s="80" t="s">
        <v>569</v>
      </c>
      <c r="C10" s="75" t="s">
        <v>570</v>
      </c>
      <c r="D10" s="81">
        <v>1</v>
      </c>
      <c r="E10" s="81">
        <v>32</v>
      </c>
      <c r="F10" s="82">
        <f t="shared" si="0"/>
        <v>106.875</v>
      </c>
      <c r="G10" s="83">
        <f t="shared" si="1"/>
        <v>855</v>
      </c>
      <c r="H10" s="85"/>
      <c r="I10" s="96"/>
      <c r="J10" s="96"/>
      <c r="K10" s="96"/>
    </row>
    <row r="11" s="40" customFormat="1" ht="19.7" customHeight="1" spans="1:11">
      <c r="A11" s="73">
        <v>5</v>
      </c>
      <c r="B11" s="80" t="s">
        <v>571</v>
      </c>
      <c r="C11" s="75" t="s">
        <v>572</v>
      </c>
      <c r="D11" s="81">
        <v>1</v>
      </c>
      <c r="E11" s="81">
        <v>52.8</v>
      </c>
      <c r="F11" s="82">
        <f t="shared" si="0"/>
        <v>64.7727272727273</v>
      </c>
      <c r="G11" s="83">
        <f t="shared" si="1"/>
        <v>518.181818181818</v>
      </c>
      <c r="H11" s="85"/>
      <c r="I11" s="96"/>
      <c r="J11" s="96"/>
      <c r="K11" s="96"/>
    </row>
    <row r="12" s="40" customFormat="1" ht="19.7" customHeight="1" spans="1:11">
      <c r="A12" s="73">
        <v>6</v>
      </c>
      <c r="B12" s="80" t="s">
        <v>573</v>
      </c>
      <c r="C12" s="80" t="s">
        <v>574</v>
      </c>
      <c r="D12" s="81">
        <v>1</v>
      </c>
      <c r="E12" s="81">
        <v>37</v>
      </c>
      <c r="F12" s="82">
        <f t="shared" si="0"/>
        <v>92.4324324324324</v>
      </c>
      <c r="G12" s="83">
        <f t="shared" si="1"/>
        <v>739.459459459459</v>
      </c>
      <c r="H12" s="85"/>
      <c r="I12" s="96"/>
      <c r="J12" s="96"/>
      <c r="K12" s="96"/>
    </row>
    <row r="13" s="40" customFormat="1" spans="1:11">
      <c r="A13" s="73">
        <v>7</v>
      </c>
      <c r="B13" s="80" t="s">
        <v>575</v>
      </c>
      <c r="C13" s="80" t="s">
        <v>576</v>
      </c>
      <c r="D13" s="81">
        <v>1</v>
      </c>
      <c r="E13" s="81">
        <v>63</v>
      </c>
      <c r="F13" s="82">
        <f t="shared" si="0"/>
        <v>54.2857142857143</v>
      </c>
      <c r="G13" s="83">
        <f t="shared" si="1"/>
        <v>434.285714285714</v>
      </c>
      <c r="H13" s="85"/>
      <c r="I13" s="96"/>
      <c r="J13" s="96"/>
      <c r="K13" s="96"/>
    </row>
    <row r="14" s="40" customFormat="1" spans="1:11">
      <c r="A14" s="73">
        <v>8</v>
      </c>
      <c r="B14" s="80" t="s">
        <v>577</v>
      </c>
      <c r="C14" s="80" t="s">
        <v>576</v>
      </c>
      <c r="D14" s="81">
        <v>1</v>
      </c>
      <c r="E14" s="81">
        <v>61.1111111111111</v>
      </c>
      <c r="F14" s="82">
        <f t="shared" si="0"/>
        <v>55.9636363636364</v>
      </c>
      <c r="G14" s="83">
        <f t="shared" si="1"/>
        <v>447.709090909091</v>
      </c>
      <c r="H14" s="85"/>
      <c r="I14" s="96"/>
      <c r="J14" s="96"/>
      <c r="K14" s="96"/>
    </row>
    <row r="15" s="40" customFormat="1" spans="1:11">
      <c r="A15" s="73">
        <v>9</v>
      </c>
      <c r="B15" s="80" t="s">
        <v>578</v>
      </c>
      <c r="C15" s="80" t="s">
        <v>579</v>
      </c>
      <c r="D15" s="81">
        <v>1</v>
      </c>
      <c r="E15" s="81">
        <v>78.5714285714286</v>
      </c>
      <c r="F15" s="82">
        <f t="shared" si="0"/>
        <v>43.5272727272727</v>
      </c>
      <c r="G15" s="83">
        <f t="shared" si="1"/>
        <v>348.218181818182</v>
      </c>
      <c r="H15" s="85"/>
      <c r="I15" s="96"/>
      <c r="J15" s="96"/>
      <c r="K15" s="96"/>
    </row>
    <row r="16" s="40" customFormat="1" spans="1:11">
      <c r="A16" s="73">
        <v>10</v>
      </c>
      <c r="B16" s="80" t="s">
        <v>580</v>
      </c>
      <c r="C16" s="80" t="s">
        <v>579</v>
      </c>
      <c r="D16" s="81">
        <v>1</v>
      </c>
      <c r="E16" s="81">
        <v>33</v>
      </c>
      <c r="F16" s="82">
        <f t="shared" si="0"/>
        <v>103.636363636364</v>
      </c>
      <c r="G16" s="83">
        <f t="shared" si="1"/>
        <v>829.090909090909</v>
      </c>
      <c r="H16" s="85"/>
      <c r="I16" s="96"/>
      <c r="J16" s="96"/>
      <c r="K16" s="96"/>
    </row>
    <row r="17" s="40" customFormat="1" spans="1:11">
      <c r="A17" s="73">
        <v>11</v>
      </c>
      <c r="B17" s="80">
        <v>709500628</v>
      </c>
      <c r="C17" s="80" t="s">
        <v>579</v>
      </c>
      <c r="D17" s="81">
        <v>1</v>
      </c>
      <c r="E17" s="81">
        <v>68.75</v>
      </c>
      <c r="F17" s="82">
        <f t="shared" si="0"/>
        <v>49.7454545454545</v>
      </c>
      <c r="G17" s="83">
        <f t="shared" si="1"/>
        <v>397.963636363636</v>
      </c>
      <c r="H17" s="85"/>
      <c r="I17" s="96"/>
      <c r="J17" s="96"/>
      <c r="K17" s="96"/>
    </row>
    <row r="18" s="40" customFormat="1" spans="1:11">
      <c r="A18" s="73">
        <v>12</v>
      </c>
      <c r="B18" s="80">
        <v>709501034</v>
      </c>
      <c r="C18" s="80" t="s">
        <v>579</v>
      </c>
      <c r="D18" s="81">
        <v>1</v>
      </c>
      <c r="E18" s="81">
        <v>33</v>
      </c>
      <c r="F18" s="82">
        <f t="shared" si="0"/>
        <v>103.636363636364</v>
      </c>
      <c r="G18" s="83">
        <f t="shared" si="1"/>
        <v>829.090909090909</v>
      </c>
      <c r="H18" s="85"/>
      <c r="I18" s="96"/>
      <c r="J18" s="96"/>
      <c r="K18" s="96"/>
    </row>
    <row r="19" s="40" customFormat="1" spans="1:11">
      <c r="A19" s="73">
        <v>13</v>
      </c>
      <c r="B19" s="80">
        <v>709501035</v>
      </c>
      <c r="C19" s="80" t="s">
        <v>579</v>
      </c>
      <c r="D19" s="81">
        <v>1</v>
      </c>
      <c r="E19" s="81">
        <v>61.1111111111111</v>
      </c>
      <c r="F19" s="82">
        <f t="shared" si="0"/>
        <v>55.9636363636364</v>
      </c>
      <c r="G19" s="83">
        <f t="shared" si="1"/>
        <v>447.709090909091</v>
      </c>
      <c r="H19" s="85"/>
      <c r="I19" s="96"/>
      <c r="J19" s="96"/>
      <c r="K19" s="96"/>
    </row>
    <row r="20" s="40" customFormat="1" spans="1:11">
      <c r="A20" s="73">
        <v>14</v>
      </c>
      <c r="B20" s="80">
        <v>709501245</v>
      </c>
      <c r="C20" s="80" t="s">
        <v>579</v>
      </c>
      <c r="D20" s="81">
        <v>1</v>
      </c>
      <c r="E20" s="81">
        <v>78.5714285714286</v>
      </c>
      <c r="F20" s="82">
        <f t="shared" si="0"/>
        <v>43.5272727272727</v>
      </c>
      <c r="G20" s="83">
        <f t="shared" si="1"/>
        <v>348.218181818182</v>
      </c>
      <c r="H20" s="85"/>
      <c r="I20" s="96"/>
      <c r="J20" s="96"/>
      <c r="K20" s="96"/>
    </row>
    <row r="21" s="40" customFormat="1" spans="1:11">
      <c r="A21" s="73">
        <v>15</v>
      </c>
      <c r="B21" s="80">
        <v>732982200</v>
      </c>
      <c r="C21" s="80" t="s">
        <v>581</v>
      </c>
      <c r="D21" s="81">
        <v>1</v>
      </c>
      <c r="E21" s="81">
        <v>54</v>
      </c>
      <c r="F21" s="82">
        <f t="shared" si="0"/>
        <v>63.3333333333333</v>
      </c>
      <c r="G21" s="83">
        <f t="shared" si="1"/>
        <v>506.666666666667</v>
      </c>
      <c r="H21" s="85"/>
      <c r="I21" s="96"/>
      <c r="J21" s="96"/>
      <c r="K21" s="96"/>
    </row>
    <row r="22" s="40" customFormat="1" spans="1:11">
      <c r="A22" s="73">
        <v>16</v>
      </c>
      <c r="B22" s="80">
        <v>803711425</v>
      </c>
      <c r="C22" s="80" t="s">
        <v>579</v>
      </c>
      <c r="D22" s="81">
        <v>1</v>
      </c>
      <c r="E22" s="81">
        <v>88</v>
      </c>
      <c r="F22" s="82">
        <f t="shared" si="0"/>
        <v>38.8636363636364</v>
      </c>
      <c r="G22" s="83">
        <f t="shared" si="1"/>
        <v>310.909090909091</v>
      </c>
      <c r="H22" s="85"/>
      <c r="I22" s="96"/>
      <c r="J22" s="96"/>
      <c r="K22" s="96"/>
    </row>
    <row r="23" s="40" customFormat="1" spans="1:11">
      <c r="A23" s="73">
        <v>17</v>
      </c>
      <c r="B23" s="80" t="s">
        <v>582</v>
      </c>
      <c r="C23" s="80" t="s">
        <v>583</v>
      </c>
      <c r="D23" s="81">
        <v>1</v>
      </c>
      <c r="E23" s="81">
        <v>47.8260869565217</v>
      </c>
      <c r="F23" s="82">
        <f t="shared" si="0"/>
        <v>71.5090909090909</v>
      </c>
      <c r="G23" s="83">
        <f t="shared" si="1"/>
        <v>572.072727272727</v>
      </c>
      <c r="H23" s="85"/>
      <c r="I23" s="96"/>
      <c r="J23" s="96"/>
      <c r="K23" s="96"/>
    </row>
    <row r="24" s="40" customFormat="1" spans="1:11">
      <c r="A24" s="73">
        <v>18</v>
      </c>
      <c r="B24" s="86" t="s">
        <v>50</v>
      </c>
      <c r="C24" s="86" t="s">
        <v>51</v>
      </c>
      <c r="D24" s="87">
        <v>1</v>
      </c>
      <c r="E24" s="87">
        <v>64</v>
      </c>
      <c r="F24" s="88">
        <v>32</v>
      </c>
      <c r="G24" s="89">
        <f t="shared" si="1"/>
        <v>256</v>
      </c>
      <c r="H24" s="85"/>
      <c r="I24" s="96"/>
      <c r="J24" s="96"/>
      <c r="K24" s="96"/>
    </row>
    <row r="25" s="40" customFormat="1" spans="1:11">
      <c r="A25" s="73">
        <v>19</v>
      </c>
      <c r="B25" s="90" t="s">
        <v>584</v>
      </c>
      <c r="C25" s="90" t="s">
        <v>585</v>
      </c>
      <c r="D25" s="91">
        <v>1</v>
      </c>
      <c r="E25" s="91">
        <v>146.666666666667</v>
      </c>
      <c r="F25" s="92">
        <v>20</v>
      </c>
      <c r="G25" s="93">
        <f t="shared" si="1"/>
        <v>160</v>
      </c>
      <c r="H25" s="85"/>
      <c r="I25" s="96"/>
      <c r="J25" s="96"/>
      <c r="K25" s="96"/>
    </row>
    <row r="26" s="40" customFormat="1" spans="1:11">
      <c r="A26" s="73">
        <v>20</v>
      </c>
      <c r="B26" s="80" t="s">
        <v>586</v>
      </c>
      <c r="C26" s="80" t="s">
        <v>579</v>
      </c>
      <c r="D26" s="81">
        <v>1</v>
      </c>
      <c r="E26" s="81">
        <v>52.8</v>
      </c>
      <c r="F26" s="82">
        <f t="shared" si="0"/>
        <v>64.7727272727273</v>
      </c>
      <c r="G26" s="83">
        <f t="shared" si="1"/>
        <v>518.181818181818</v>
      </c>
      <c r="H26" s="85"/>
      <c r="I26" s="96"/>
      <c r="J26" s="96"/>
      <c r="K26" s="96"/>
    </row>
    <row r="27" s="40" customFormat="1" spans="1:11">
      <c r="A27" s="73">
        <v>21</v>
      </c>
      <c r="B27" s="80" t="s">
        <v>586</v>
      </c>
      <c r="C27" s="80" t="s">
        <v>576</v>
      </c>
      <c r="D27" s="81">
        <v>1</v>
      </c>
      <c r="E27" s="81">
        <v>8</v>
      </c>
      <c r="F27" s="82">
        <f t="shared" si="0"/>
        <v>427.5</v>
      </c>
      <c r="G27" s="83">
        <f t="shared" si="1"/>
        <v>3420</v>
      </c>
      <c r="H27" s="94" t="s">
        <v>587</v>
      </c>
      <c r="I27" s="96"/>
      <c r="J27" s="96"/>
      <c r="K27" s="96"/>
    </row>
    <row r="28" s="40" customFormat="1" spans="1:11">
      <c r="A28" s="73">
        <v>22</v>
      </c>
      <c r="B28" s="80" t="s">
        <v>588</v>
      </c>
      <c r="C28" s="80" t="s">
        <v>579</v>
      </c>
      <c r="D28" s="81">
        <v>1</v>
      </c>
      <c r="E28" s="81">
        <v>66</v>
      </c>
      <c r="F28" s="82">
        <f t="shared" si="0"/>
        <v>51.8181818181818</v>
      </c>
      <c r="G28" s="83">
        <f t="shared" si="1"/>
        <v>414.545454545455</v>
      </c>
      <c r="H28" s="85"/>
      <c r="I28" s="96"/>
      <c r="J28" s="96"/>
      <c r="K28" s="96"/>
    </row>
    <row r="29" s="40" customFormat="1" spans="1:8">
      <c r="A29" s="73">
        <v>23</v>
      </c>
      <c r="B29" s="80" t="s">
        <v>588</v>
      </c>
      <c r="C29" s="80" t="s">
        <v>576</v>
      </c>
      <c r="D29" s="81">
        <v>1</v>
      </c>
      <c r="E29" s="81">
        <v>9</v>
      </c>
      <c r="F29" s="82">
        <f t="shared" si="0"/>
        <v>380</v>
      </c>
      <c r="G29" s="83">
        <f t="shared" si="1"/>
        <v>3040</v>
      </c>
      <c r="H29" s="94" t="s">
        <v>587</v>
      </c>
    </row>
    <row r="30" s="40" customFormat="1" ht="19.7" customHeight="1" spans="1:11">
      <c r="A30" s="73">
        <v>24</v>
      </c>
      <c r="B30" s="80" t="s">
        <v>589</v>
      </c>
      <c r="C30" s="80" t="s">
        <v>590</v>
      </c>
      <c r="D30" s="81">
        <v>1</v>
      </c>
      <c r="E30" s="81">
        <v>26</v>
      </c>
      <c r="F30" s="82">
        <f t="shared" si="0"/>
        <v>131.538461538462</v>
      </c>
      <c r="G30" s="83">
        <f t="shared" si="1"/>
        <v>1052.30769230769</v>
      </c>
      <c r="H30" s="85"/>
      <c r="I30" s="96"/>
      <c r="J30" s="96"/>
      <c r="K30" s="96"/>
    </row>
    <row r="31" s="40" customFormat="1" ht="19.7" customHeight="1" spans="1:11">
      <c r="A31" s="73">
        <v>25</v>
      </c>
      <c r="B31" s="80" t="s">
        <v>591</v>
      </c>
      <c r="C31" s="80" t="s">
        <v>570</v>
      </c>
      <c r="D31" s="81">
        <v>1</v>
      </c>
      <c r="E31" s="81">
        <v>33</v>
      </c>
      <c r="F31" s="82">
        <f t="shared" si="0"/>
        <v>103.636363636364</v>
      </c>
      <c r="G31" s="83">
        <f t="shared" si="1"/>
        <v>829.090909090909</v>
      </c>
      <c r="H31" s="85"/>
      <c r="I31" s="96"/>
      <c r="J31" s="96"/>
      <c r="K31" s="96"/>
    </row>
    <row r="32" s="40" customFormat="1" ht="19.7" customHeight="1" spans="1:11">
      <c r="A32" s="73">
        <v>26</v>
      </c>
      <c r="B32" s="80" t="s">
        <v>592</v>
      </c>
      <c r="C32" s="80" t="s">
        <v>570</v>
      </c>
      <c r="D32" s="81">
        <v>1</v>
      </c>
      <c r="E32" s="81">
        <v>34</v>
      </c>
      <c r="F32" s="82">
        <f t="shared" si="0"/>
        <v>100.588235294118</v>
      </c>
      <c r="G32" s="83">
        <f t="shared" si="1"/>
        <v>804.705882352941</v>
      </c>
      <c r="H32" s="85"/>
      <c r="I32" s="96"/>
      <c r="J32" s="96"/>
      <c r="K32" s="96"/>
    </row>
    <row r="33" s="40" customFormat="1" ht="19.7" customHeight="1" spans="1:11">
      <c r="A33" s="73">
        <v>27</v>
      </c>
      <c r="B33" s="80" t="s">
        <v>593</v>
      </c>
      <c r="C33" s="80" t="s">
        <v>570</v>
      </c>
      <c r="D33" s="81">
        <v>1</v>
      </c>
      <c r="E33" s="81">
        <v>165</v>
      </c>
      <c r="F33" s="82">
        <f t="shared" si="0"/>
        <v>20.7272727272727</v>
      </c>
      <c r="G33" s="83">
        <f t="shared" si="1"/>
        <v>165.818181818182</v>
      </c>
      <c r="H33" s="85"/>
      <c r="I33" s="96"/>
      <c r="J33" s="96"/>
      <c r="K33" s="96"/>
    </row>
    <row r="34" s="40" customFormat="1" spans="1:11">
      <c r="A34" s="73">
        <v>28</v>
      </c>
      <c r="B34" s="80" t="s">
        <v>594</v>
      </c>
      <c r="C34" s="80" t="s">
        <v>595</v>
      </c>
      <c r="D34" s="81">
        <v>1</v>
      </c>
      <c r="E34" s="81">
        <v>33</v>
      </c>
      <c r="F34" s="82">
        <f t="shared" si="0"/>
        <v>103.636363636364</v>
      </c>
      <c r="G34" s="83">
        <f t="shared" si="1"/>
        <v>829.090909090909</v>
      </c>
      <c r="H34" s="85"/>
      <c r="I34" s="96"/>
      <c r="J34" s="96"/>
      <c r="K34" s="96"/>
    </row>
    <row r="35" s="40" customFormat="1" ht="19.7" customHeight="1" spans="1:11">
      <c r="A35" s="73">
        <v>29</v>
      </c>
      <c r="B35" s="80" t="s">
        <v>596</v>
      </c>
      <c r="C35" s="80" t="s">
        <v>579</v>
      </c>
      <c r="D35" s="81">
        <v>1</v>
      </c>
      <c r="E35" s="81">
        <v>33</v>
      </c>
      <c r="F35" s="82">
        <f t="shared" si="0"/>
        <v>103.636363636364</v>
      </c>
      <c r="G35" s="83">
        <f t="shared" si="1"/>
        <v>829.090909090909</v>
      </c>
      <c r="H35" s="85"/>
      <c r="I35" s="96"/>
      <c r="J35" s="96"/>
      <c r="K35" s="96"/>
    </row>
    <row r="36" s="40" customFormat="1" spans="1:11">
      <c r="A36" s="73">
        <v>30</v>
      </c>
      <c r="B36" s="86" t="s">
        <v>74</v>
      </c>
      <c r="C36" s="86" t="s">
        <v>33</v>
      </c>
      <c r="D36" s="87">
        <v>1</v>
      </c>
      <c r="E36" s="87">
        <v>42</v>
      </c>
      <c r="F36" s="88">
        <v>75</v>
      </c>
      <c r="G36" s="89">
        <f t="shared" si="1"/>
        <v>600</v>
      </c>
      <c r="H36" s="85"/>
      <c r="I36" s="96"/>
      <c r="J36" s="96"/>
      <c r="K36" s="96"/>
    </row>
    <row r="37" s="40" customFormat="1" spans="1:11">
      <c r="A37" s="73">
        <v>31</v>
      </c>
      <c r="B37" s="80" t="s">
        <v>597</v>
      </c>
      <c r="C37" s="80" t="s">
        <v>583</v>
      </c>
      <c r="D37" s="81">
        <v>1</v>
      </c>
      <c r="E37" s="81">
        <v>33</v>
      </c>
      <c r="F37" s="82">
        <f t="shared" si="0"/>
        <v>103.636363636364</v>
      </c>
      <c r="G37" s="83">
        <f t="shared" si="1"/>
        <v>829.090909090909</v>
      </c>
      <c r="H37" s="85"/>
      <c r="I37" s="96"/>
      <c r="J37" s="96"/>
      <c r="K37" s="96"/>
    </row>
    <row r="38" s="40" customFormat="1" spans="1:11">
      <c r="A38" s="73">
        <v>32</v>
      </c>
      <c r="B38" s="80">
        <v>1980653540</v>
      </c>
      <c r="C38" s="80" t="s">
        <v>579</v>
      </c>
      <c r="D38" s="81">
        <v>1</v>
      </c>
      <c r="E38" s="81">
        <v>44</v>
      </c>
      <c r="F38" s="82">
        <f t="shared" si="0"/>
        <v>77.7272727272727</v>
      </c>
      <c r="G38" s="83">
        <f t="shared" si="1"/>
        <v>621.818181818182</v>
      </c>
      <c r="H38" s="85"/>
      <c r="I38" s="96"/>
      <c r="J38" s="96"/>
      <c r="K38" s="96"/>
    </row>
    <row r="39" s="40" customFormat="1" spans="1:11">
      <c r="A39" s="73">
        <v>33</v>
      </c>
      <c r="B39" s="80">
        <v>1980653550</v>
      </c>
      <c r="C39" s="80" t="s">
        <v>579</v>
      </c>
      <c r="D39" s="81">
        <v>1</v>
      </c>
      <c r="E39" s="81">
        <v>47.1428571428571</v>
      </c>
      <c r="F39" s="82">
        <f t="shared" ref="F39:F70" si="2">3420/E39</f>
        <v>72.5454545454545</v>
      </c>
      <c r="G39" s="83">
        <f t="shared" ref="G39:G70" si="3">8*F39</f>
        <v>580.363636363636</v>
      </c>
      <c r="H39" s="85"/>
      <c r="I39" s="96"/>
      <c r="J39" s="96"/>
      <c r="K39" s="96"/>
    </row>
    <row r="40" s="40" customFormat="1" spans="1:11">
      <c r="A40" s="73">
        <v>34</v>
      </c>
      <c r="B40" s="80">
        <v>1980653560</v>
      </c>
      <c r="C40" s="80" t="s">
        <v>579</v>
      </c>
      <c r="D40" s="81">
        <v>1</v>
      </c>
      <c r="E40" s="81">
        <v>44</v>
      </c>
      <c r="F40" s="82">
        <f t="shared" si="2"/>
        <v>77.7272727272727</v>
      </c>
      <c r="G40" s="83">
        <f t="shared" si="3"/>
        <v>621.818181818182</v>
      </c>
      <c r="H40" s="85"/>
      <c r="I40" s="96"/>
      <c r="J40" s="96"/>
      <c r="K40" s="96"/>
    </row>
    <row r="41" s="40" customFormat="1" spans="1:11">
      <c r="A41" s="73">
        <v>35</v>
      </c>
      <c r="B41" s="80" t="s">
        <v>598</v>
      </c>
      <c r="C41" s="80" t="s">
        <v>579</v>
      </c>
      <c r="D41" s="81">
        <v>1</v>
      </c>
      <c r="E41" s="81">
        <v>30</v>
      </c>
      <c r="F41" s="82">
        <f t="shared" si="2"/>
        <v>114</v>
      </c>
      <c r="G41" s="83">
        <f t="shared" si="3"/>
        <v>912</v>
      </c>
      <c r="H41" s="85"/>
      <c r="I41" s="96"/>
      <c r="J41" s="96"/>
      <c r="K41" s="96"/>
    </row>
    <row r="42" s="40" customFormat="1" spans="1:11">
      <c r="A42" s="73">
        <v>36</v>
      </c>
      <c r="B42" s="80">
        <v>1980653630</v>
      </c>
      <c r="C42" s="80" t="s">
        <v>579</v>
      </c>
      <c r="D42" s="81">
        <v>1</v>
      </c>
      <c r="E42" s="81">
        <v>36.6666666666667</v>
      </c>
      <c r="F42" s="82">
        <f t="shared" si="2"/>
        <v>93.2727272727273</v>
      </c>
      <c r="G42" s="83">
        <f t="shared" si="3"/>
        <v>746.181818181818</v>
      </c>
      <c r="H42" s="85"/>
      <c r="I42" s="96"/>
      <c r="J42" s="96"/>
      <c r="K42" s="96"/>
    </row>
    <row r="43" s="40" customFormat="1" ht="19.7" customHeight="1" spans="1:11">
      <c r="A43" s="73">
        <v>37</v>
      </c>
      <c r="B43" s="80" t="s">
        <v>599</v>
      </c>
      <c r="C43" s="80" t="s">
        <v>600</v>
      </c>
      <c r="D43" s="81">
        <v>1</v>
      </c>
      <c r="E43" s="81">
        <v>27.5</v>
      </c>
      <c r="F43" s="82">
        <f t="shared" si="2"/>
        <v>124.363636363636</v>
      </c>
      <c r="G43" s="83">
        <f t="shared" si="3"/>
        <v>994.909090909091</v>
      </c>
      <c r="H43" s="85"/>
      <c r="I43" s="96"/>
      <c r="J43" s="96"/>
      <c r="K43" s="96"/>
    </row>
    <row r="44" s="40" customFormat="1" ht="19.7" customHeight="1" spans="1:11">
      <c r="A44" s="73">
        <v>38</v>
      </c>
      <c r="B44" s="80" t="s">
        <v>601</v>
      </c>
      <c r="C44" s="80" t="s">
        <v>602</v>
      </c>
      <c r="D44" s="81">
        <v>1</v>
      </c>
      <c r="E44" s="81">
        <v>55</v>
      </c>
      <c r="F44" s="82">
        <f t="shared" si="2"/>
        <v>62.1818181818182</v>
      </c>
      <c r="G44" s="83">
        <f t="shared" si="3"/>
        <v>497.454545454545</v>
      </c>
      <c r="H44" s="85"/>
      <c r="I44" s="96"/>
      <c r="J44" s="96"/>
      <c r="K44" s="96"/>
    </row>
    <row r="45" s="40" customFormat="1" ht="19.7" customHeight="1" spans="1:11">
      <c r="A45" s="73">
        <v>39</v>
      </c>
      <c r="B45" s="80" t="s">
        <v>603</v>
      </c>
      <c r="C45" s="80" t="s">
        <v>604</v>
      </c>
      <c r="D45" s="81">
        <v>1</v>
      </c>
      <c r="E45" s="81">
        <v>0</v>
      </c>
      <c r="F45" s="82" t="e">
        <f t="shared" si="2"/>
        <v>#DIV/0!</v>
      </c>
      <c r="G45" s="83" t="e">
        <f t="shared" si="3"/>
        <v>#DIV/0!</v>
      </c>
      <c r="H45" s="85"/>
      <c r="I45" s="96"/>
      <c r="J45" s="96"/>
      <c r="K45" s="96"/>
    </row>
    <row r="46" s="40" customFormat="1" ht="19.7" customHeight="1" spans="1:11">
      <c r="A46" s="73">
        <v>40</v>
      </c>
      <c r="B46" s="80" t="s">
        <v>605</v>
      </c>
      <c r="C46" s="80" t="s">
        <v>583</v>
      </c>
      <c r="D46" s="81">
        <v>1</v>
      </c>
      <c r="E46" s="81">
        <v>54</v>
      </c>
      <c r="F46" s="82">
        <f t="shared" si="2"/>
        <v>63.3333333333333</v>
      </c>
      <c r="G46" s="83">
        <f t="shared" si="3"/>
        <v>506.666666666667</v>
      </c>
      <c r="H46" s="85"/>
      <c r="I46" s="96"/>
      <c r="J46" s="96"/>
      <c r="K46" s="96"/>
    </row>
    <row r="47" s="40" customFormat="1" ht="19.7" customHeight="1" spans="1:11">
      <c r="A47" s="73">
        <v>41</v>
      </c>
      <c r="B47" s="86" t="s">
        <v>88</v>
      </c>
      <c r="C47" s="86" t="s">
        <v>89</v>
      </c>
      <c r="D47" s="87">
        <v>1</v>
      </c>
      <c r="E47" s="87">
        <v>27</v>
      </c>
      <c r="F47" s="88">
        <v>100</v>
      </c>
      <c r="G47" s="89">
        <f t="shared" si="3"/>
        <v>800</v>
      </c>
      <c r="H47" s="85"/>
      <c r="I47" s="96"/>
      <c r="J47" s="96"/>
      <c r="K47" s="96"/>
    </row>
    <row r="48" s="40" customFormat="1" spans="1:11">
      <c r="A48" s="73">
        <v>42</v>
      </c>
      <c r="B48" s="80" t="s">
        <v>606</v>
      </c>
      <c r="C48" s="80" t="s">
        <v>579</v>
      </c>
      <c r="D48" s="81">
        <v>1</v>
      </c>
      <c r="E48" s="81">
        <v>44</v>
      </c>
      <c r="F48" s="82">
        <f t="shared" si="2"/>
        <v>77.7272727272727</v>
      </c>
      <c r="G48" s="83">
        <f t="shared" si="3"/>
        <v>621.818181818182</v>
      </c>
      <c r="H48" s="85"/>
      <c r="I48" s="96"/>
      <c r="J48" s="96"/>
      <c r="K48" s="96"/>
    </row>
    <row r="49" s="40" customFormat="1" spans="1:11">
      <c r="A49" s="73">
        <v>43</v>
      </c>
      <c r="B49" s="80" t="s">
        <v>607</v>
      </c>
      <c r="C49" s="80" t="s">
        <v>579</v>
      </c>
      <c r="D49" s="81">
        <v>1</v>
      </c>
      <c r="E49" s="81">
        <v>44</v>
      </c>
      <c r="F49" s="82">
        <f t="shared" si="2"/>
        <v>77.7272727272727</v>
      </c>
      <c r="G49" s="83">
        <f t="shared" si="3"/>
        <v>621.818181818182</v>
      </c>
      <c r="H49" s="85"/>
      <c r="I49" s="96"/>
      <c r="J49" s="96"/>
      <c r="K49" s="96"/>
    </row>
    <row r="50" s="40" customFormat="1" spans="1:11">
      <c r="A50" s="73">
        <v>44</v>
      </c>
      <c r="B50" s="80">
        <v>2036258810</v>
      </c>
      <c r="C50" s="80" t="s">
        <v>579</v>
      </c>
      <c r="D50" s="81">
        <v>1</v>
      </c>
      <c r="E50" s="81">
        <v>45.8333333333333</v>
      </c>
      <c r="F50" s="82">
        <f t="shared" si="2"/>
        <v>74.6181818181818</v>
      </c>
      <c r="G50" s="83">
        <f t="shared" si="3"/>
        <v>596.945454545454</v>
      </c>
      <c r="H50" s="85"/>
      <c r="I50" s="96"/>
      <c r="J50" s="96"/>
      <c r="K50" s="96"/>
    </row>
    <row r="51" s="40" customFormat="1" spans="1:11">
      <c r="A51" s="73">
        <v>45</v>
      </c>
      <c r="B51" s="80" t="s">
        <v>608</v>
      </c>
      <c r="C51" s="80" t="s">
        <v>579</v>
      </c>
      <c r="D51" s="81">
        <v>1</v>
      </c>
      <c r="E51" s="81">
        <v>110</v>
      </c>
      <c r="F51" s="82">
        <f t="shared" si="2"/>
        <v>31.0909090909091</v>
      </c>
      <c r="G51" s="83">
        <f t="shared" si="3"/>
        <v>248.727272727273</v>
      </c>
      <c r="H51" s="85"/>
      <c r="I51" s="96"/>
      <c r="J51" s="96"/>
      <c r="K51" s="96"/>
    </row>
    <row r="52" s="40" customFormat="1" spans="1:11">
      <c r="A52" s="73">
        <v>46</v>
      </c>
      <c r="B52" s="80" t="s">
        <v>609</v>
      </c>
      <c r="C52" s="80" t="s">
        <v>610</v>
      </c>
      <c r="D52" s="81">
        <v>1</v>
      </c>
      <c r="E52" s="81">
        <v>27.5</v>
      </c>
      <c r="F52" s="82">
        <f t="shared" si="2"/>
        <v>124.363636363636</v>
      </c>
      <c r="G52" s="83">
        <f t="shared" si="3"/>
        <v>994.909090909091</v>
      </c>
      <c r="H52" s="85"/>
      <c r="I52" s="96"/>
      <c r="J52" s="96"/>
      <c r="K52" s="96"/>
    </row>
    <row r="53" s="40" customFormat="1" spans="1:11">
      <c r="A53" s="73">
        <v>47</v>
      </c>
      <c r="B53" s="80">
        <v>2090342710</v>
      </c>
      <c r="C53" s="80" t="s">
        <v>579</v>
      </c>
      <c r="D53" s="81">
        <v>1</v>
      </c>
      <c r="E53" s="81">
        <v>33</v>
      </c>
      <c r="F53" s="82">
        <f t="shared" si="2"/>
        <v>103.636363636364</v>
      </c>
      <c r="G53" s="83">
        <f t="shared" si="3"/>
        <v>829.090909090909</v>
      </c>
      <c r="H53" s="85"/>
      <c r="I53" s="96"/>
      <c r="J53" s="96"/>
      <c r="K53" s="96"/>
    </row>
    <row r="54" s="40" customFormat="1" spans="1:11">
      <c r="A54" s="73">
        <v>48</v>
      </c>
      <c r="B54" s="80" t="s">
        <v>611</v>
      </c>
      <c r="C54" s="80" t="s">
        <v>610</v>
      </c>
      <c r="D54" s="81">
        <v>1</v>
      </c>
      <c r="E54" s="81">
        <v>0</v>
      </c>
      <c r="F54" s="82" t="e">
        <f t="shared" si="2"/>
        <v>#DIV/0!</v>
      </c>
      <c r="G54" s="83" t="e">
        <f t="shared" si="3"/>
        <v>#DIV/0!</v>
      </c>
      <c r="H54" s="85"/>
      <c r="I54" s="96"/>
      <c r="J54" s="96"/>
      <c r="K54" s="96"/>
    </row>
    <row r="55" s="40" customFormat="1" spans="1:11">
      <c r="A55" s="73">
        <v>49</v>
      </c>
      <c r="B55" s="80">
        <v>2097071370</v>
      </c>
      <c r="C55" s="80" t="s">
        <v>579</v>
      </c>
      <c r="D55" s="81">
        <v>1</v>
      </c>
      <c r="E55" s="81">
        <v>36.6666666666667</v>
      </c>
      <c r="F55" s="82">
        <f t="shared" si="2"/>
        <v>93.2727272727273</v>
      </c>
      <c r="G55" s="83">
        <f t="shared" si="3"/>
        <v>746.181818181818</v>
      </c>
      <c r="H55" s="85"/>
      <c r="I55" s="96"/>
      <c r="J55" s="96"/>
      <c r="K55" s="96"/>
    </row>
    <row r="56" s="40" customFormat="1" spans="1:11">
      <c r="A56" s="73">
        <v>50</v>
      </c>
      <c r="B56" s="80" t="s">
        <v>612</v>
      </c>
      <c r="C56" s="80" t="s">
        <v>613</v>
      </c>
      <c r="D56" s="81">
        <v>1</v>
      </c>
      <c r="E56" s="81">
        <v>12.2222222222222</v>
      </c>
      <c r="F56" s="82">
        <f t="shared" si="2"/>
        <v>279.818181818182</v>
      </c>
      <c r="G56" s="83">
        <f t="shared" si="3"/>
        <v>2238.54545454545</v>
      </c>
      <c r="H56" s="85"/>
      <c r="I56" s="96"/>
      <c r="J56" s="96"/>
      <c r="K56" s="96"/>
    </row>
    <row r="57" s="40" customFormat="1" ht="19.7" customHeight="1" spans="1:11">
      <c r="A57" s="73">
        <v>51</v>
      </c>
      <c r="B57" s="80" t="s">
        <v>614</v>
      </c>
      <c r="C57" s="80" t="s">
        <v>615</v>
      </c>
      <c r="D57" s="81">
        <v>1</v>
      </c>
      <c r="E57" s="81">
        <v>13.2</v>
      </c>
      <c r="F57" s="82">
        <f t="shared" si="2"/>
        <v>259.090909090909</v>
      </c>
      <c r="G57" s="83">
        <f t="shared" si="3"/>
        <v>2072.72727272727</v>
      </c>
      <c r="H57" s="85"/>
      <c r="I57" s="96"/>
      <c r="J57" s="96"/>
      <c r="K57" s="96"/>
    </row>
    <row r="58" s="40" customFormat="1" ht="19.7" customHeight="1" spans="1:11">
      <c r="A58" s="73">
        <v>52</v>
      </c>
      <c r="B58" s="80" t="s">
        <v>616</v>
      </c>
      <c r="C58" s="80" t="s">
        <v>579</v>
      </c>
      <c r="D58" s="81">
        <v>1</v>
      </c>
      <c r="E58" s="81">
        <v>39.2857142857143</v>
      </c>
      <c r="F58" s="82">
        <f t="shared" si="2"/>
        <v>87.0545454545455</v>
      </c>
      <c r="G58" s="83">
        <f t="shared" si="3"/>
        <v>696.436363636364</v>
      </c>
      <c r="H58" s="85"/>
      <c r="I58" s="96"/>
      <c r="J58" s="96"/>
      <c r="K58" s="96"/>
    </row>
    <row r="59" s="40" customFormat="1" ht="19.7" customHeight="1" spans="1:11">
      <c r="A59" s="73">
        <v>53</v>
      </c>
      <c r="B59" s="80" t="s">
        <v>617</v>
      </c>
      <c r="C59" s="80" t="s">
        <v>579</v>
      </c>
      <c r="D59" s="81">
        <v>1</v>
      </c>
      <c r="E59" s="81">
        <v>61.1111111111111</v>
      </c>
      <c r="F59" s="82">
        <f t="shared" si="2"/>
        <v>55.9636363636364</v>
      </c>
      <c r="G59" s="83">
        <f t="shared" si="3"/>
        <v>447.709090909091</v>
      </c>
      <c r="H59" s="85"/>
      <c r="I59" s="96"/>
      <c r="J59" s="96"/>
      <c r="K59" s="96"/>
    </row>
    <row r="60" s="40" customFormat="1" ht="19.7" customHeight="1" spans="1:11">
      <c r="A60" s="73">
        <v>54</v>
      </c>
      <c r="B60" s="80" t="s">
        <v>618</v>
      </c>
      <c r="C60" s="80" t="s">
        <v>579</v>
      </c>
      <c r="D60" s="81">
        <v>1</v>
      </c>
      <c r="E60" s="81">
        <v>33</v>
      </c>
      <c r="F60" s="82">
        <f t="shared" si="2"/>
        <v>103.636363636364</v>
      </c>
      <c r="G60" s="83">
        <f t="shared" si="3"/>
        <v>829.090909090909</v>
      </c>
      <c r="H60" s="85"/>
      <c r="I60" s="96"/>
      <c r="J60" s="96"/>
      <c r="K60" s="96"/>
    </row>
    <row r="61" s="40" customFormat="1" ht="19.7" customHeight="1" spans="1:11">
      <c r="A61" s="73">
        <v>55</v>
      </c>
      <c r="B61" s="80" t="s">
        <v>619</v>
      </c>
      <c r="C61" s="80" t="s">
        <v>579</v>
      </c>
      <c r="D61" s="81">
        <v>1</v>
      </c>
      <c r="E61" s="81">
        <v>0</v>
      </c>
      <c r="F61" s="82" t="e">
        <f t="shared" si="2"/>
        <v>#DIV/0!</v>
      </c>
      <c r="G61" s="83" t="e">
        <f t="shared" si="3"/>
        <v>#DIV/0!</v>
      </c>
      <c r="H61" s="85"/>
      <c r="I61" s="96"/>
      <c r="J61" s="96"/>
      <c r="K61" s="96"/>
    </row>
    <row r="62" s="40" customFormat="1" ht="19.7" customHeight="1" spans="1:11">
      <c r="A62" s="73">
        <v>56</v>
      </c>
      <c r="B62" s="80" t="s">
        <v>620</v>
      </c>
      <c r="C62" s="80" t="s">
        <v>570</v>
      </c>
      <c r="D62" s="81">
        <v>1</v>
      </c>
      <c r="E62" s="81">
        <v>35</v>
      </c>
      <c r="F62" s="82">
        <f t="shared" si="2"/>
        <v>97.7142857142857</v>
      </c>
      <c r="G62" s="83">
        <f t="shared" si="3"/>
        <v>781.714285714286</v>
      </c>
      <c r="H62" s="85"/>
      <c r="I62" s="96"/>
      <c r="J62" s="96"/>
      <c r="K62" s="96"/>
    </row>
    <row r="63" s="40" customFormat="1" spans="1:11">
      <c r="A63" s="73">
        <v>57</v>
      </c>
      <c r="B63" s="80" t="s">
        <v>621</v>
      </c>
      <c r="C63" s="80" t="s">
        <v>622</v>
      </c>
      <c r="D63" s="81">
        <v>1</v>
      </c>
      <c r="E63" s="81">
        <v>33</v>
      </c>
      <c r="F63" s="82">
        <f t="shared" si="2"/>
        <v>103.636363636364</v>
      </c>
      <c r="G63" s="83">
        <f t="shared" si="3"/>
        <v>829.090909090909</v>
      </c>
      <c r="H63" s="85"/>
      <c r="I63" s="96"/>
      <c r="J63" s="96"/>
      <c r="K63" s="96"/>
    </row>
    <row r="64" s="40" customFormat="1" spans="1:11">
      <c r="A64" s="73">
        <v>58</v>
      </c>
      <c r="B64" s="80" t="s">
        <v>623</v>
      </c>
      <c r="C64" s="80" t="s">
        <v>624</v>
      </c>
      <c r="D64" s="81">
        <v>1</v>
      </c>
      <c r="E64" s="81">
        <v>33</v>
      </c>
      <c r="F64" s="82">
        <f t="shared" si="2"/>
        <v>103.636363636364</v>
      </c>
      <c r="G64" s="83">
        <f t="shared" si="3"/>
        <v>829.090909090909</v>
      </c>
      <c r="H64" s="85"/>
      <c r="I64" s="96"/>
      <c r="J64" s="96"/>
      <c r="K64" s="96"/>
    </row>
    <row r="65" s="40" customFormat="1" ht="19.7" customHeight="1" spans="1:11">
      <c r="A65" s="73">
        <v>59</v>
      </c>
      <c r="B65" s="80" t="s">
        <v>625</v>
      </c>
      <c r="C65" s="80" t="s">
        <v>626</v>
      </c>
      <c r="D65" s="81">
        <v>1</v>
      </c>
      <c r="E65" s="81">
        <v>66</v>
      </c>
      <c r="F65" s="82">
        <f t="shared" si="2"/>
        <v>51.8181818181818</v>
      </c>
      <c r="G65" s="83">
        <f t="shared" si="3"/>
        <v>414.545454545455</v>
      </c>
      <c r="H65" s="85"/>
      <c r="I65" s="96"/>
      <c r="J65" s="96"/>
      <c r="K65" s="96"/>
    </row>
    <row r="66" s="40" customFormat="1" ht="19.7" customHeight="1" spans="1:11">
      <c r="A66" s="73">
        <v>60</v>
      </c>
      <c r="B66" s="80" t="s">
        <v>627</v>
      </c>
      <c r="C66" s="80" t="s">
        <v>628</v>
      </c>
      <c r="D66" s="81">
        <v>1</v>
      </c>
      <c r="E66" s="81">
        <v>0</v>
      </c>
      <c r="F66" s="82" t="e">
        <f t="shared" si="2"/>
        <v>#DIV/0!</v>
      </c>
      <c r="G66" s="83" t="e">
        <f t="shared" si="3"/>
        <v>#DIV/0!</v>
      </c>
      <c r="H66" s="85"/>
      <c r="I66" s="96"/>
      <c r="J66" s="96"/>
      <c r="K66" s="96"/>
    </row>
    <row r="67" s="40" customFormat="1" ht="19.7" customHeight="1" spans="1:11">
      <c r="A67" s="73">
        <v>61</v>
      </c>
      <c r="B67" s="80" t="s">
        <v>629</v>
      </c>
      <c r="C67" s="80" t="s">
        <v>630</v>
      </c>
      <c r="D67" s="81">
        <v>1</v>
      </c>
      <c r="E67" s="81">
        <v>0</v>
      </c>
      <c r="F67" s="82" t="e">
        <f t="shared" si="2"/>
        <v>#DIV/0!</v>
      </c>
      <c r="G67" s="83" t="e">
        <f t="shared" si="3"/>
        <v>#DIV/0!</v>
      </c>
      <c r="H67" s="85"/>
      <c r="I67" s="96"/>
      <c r="J67" s="96"/>
      <c r="K67" s="96"/>
    </row>
    <row r="68" s="40" customFormat="1" ht="19.7" customHeight="1" spans="1:11">
      <c r="A68" s="73">
        <v>62</v>
      </c>
      <c r="B68" s="80" t="s">
        <v>631</v>
      </c>
      <c r="C68" s="80" t="s">
        <v>570</v>
      </c>
      <c r="D68" s="81">
        <v>1</v>
      </c>
      <c r="E68" s="81">
        <v>0</v>
      </c>
      <c r="F68" s="82" t="e">
        <f t="shared" si="2"/>
        <v>#DIV/0!</v>
      </c>
      <c r="G68" s="83" t="e">
        <f t="shared" si="3"/>
        <v>#DIV/0!</v>
      </c>
      <c r="H68" s="85"/>
      <c r="I68" s="96"/>
      <c r="J68" s="96"/>
      <c r="K68" s="96"/>
    </row>
    <row r="69" s="40" customFormat="1" ht="19.7" customHeight="1" spans="1:11">
      <c r="A69" s="73">
        <v>63</v>
      </c>
      <c r="B69" s="80" t="s">
        <v>632</v>
      </c>
      <c r="C69" s="80" t="s">
        <v>570</v>
      </c>
      <c r="D69" s="81">
        <v>1</v>
      </c>
      <c r="E69" s="81">
        <v>44</v>
      </c>
      <c r="F69" s="82">
        <f t="shared" si="2"/>
        <v>77.7272727272727</v>
      </c>
      <c r="G69" s="83">
        <f t="shared" si="3"/>
        <v>621.818181818182</v>
      </c>
      <c r="H69" s="85"/>
      <c r="I69" s="96"/>
      <c r="J69" s="96"/>
      <c r="K69" s="96"/>
    </row>
    <row r="70" s="40" customFormat="1" ht="19.7" customHeight="1" spans="1:11">
      <c r="A70" s="73">
        <v>64</v>
      </c>
      <c r="B70" s="80" t="s">
        <v>633</v>
      </c>
      <c r="C70" s="80" t="s">
        <v>634</v>
      </c>
      <c r="D70" s="81">
        <v>1</v>
      </c>
      <c r="E70" s="81">
        <v>33</v>
      </c>
      <c r="F70" s="82">
        <f t="shared" si="2"/>
        <v>103.636363636364</v>
      </c>
      <c r="G70" s="83">
        <f t="shared" si="3"/>
        <v>829.090909090909</v>
      </c>
      <c r="H70" s="85"/>
      <c r="I70" s="96"/>
      <c r="J70" s="96"/>
      <c r="K70" s="96"/>
    </row>
    <row r="71" s="40" customFormat="1" ht="19.7" customHeight="1" spans="1:11">
      <c r="A71" s="73">
        <v>65</v>
      </c>
      <c r="B71" s="90" t="s">
        <v>635</v>
      </c>
      <c r="C71" s="90" t="s">
        <v>636</v>
      </c>
      <c r="D71" s="91">
        <v>1</v>
      </c>
      <c r="E71" s="91">
        <v>37.7142857142857</v>
      </c>
      <c r="F71" s="92">
        <f t="shared" ref="F71:F88" si="4">3420/E71</f>
        <v>90.6818181818182</v>
      </c>
      <c r="G71" s="97">
        <f t="shared" ref="G71:G88" si="5">8*F71</f>
        <v>725.454545454545</v>
      </c>
      <c r="H71" s="85"/>
      <c r="I71" s="96"/>
      <c r="J71" s="96"/>
      <c r="K71" s="96"/>
    </row>
    <row r="72" s="40" customFormat="1" ht="19.7" customHeight="1" spans="1:11">
      <c r="A72" s="73">
        <v>66</v>
      </c>
      <c r="B72" s="80" t="s">
        <v>637</v>
      </c>
      <c r="C72" s="80" t="s">
        <v>570</v>
      </c>
      <c r="D72" s="81">
        <v>1</v>
      </c>
      <c r="E72" s="81">
        <v>62</v>
      </c>
      <c r="F72" s="82">
        <f t="shared" si="4"/>
        <v>55.1612903225806</v>
      </c>
      <c r="G72" s="83">
        <f t="shared" si="5"/>
        <v>441.290322580645</v>
      </c>
      <c r="H72" s="85"/>
      <c r="I72" s="96"/>
      <c r="J72" s="96"/>
      <c r="K72" s="96"/>
    </row>
    <row r="73" s="40" customFormat="1" ht="19.7" customHeight="1" spans="1:11">
      <c r="A73" s="73">
        <v>67</v>
      </c>
      <c r="B73" s="90" t="s">
        <v>638</v>
      </c>
      <c r="C73" s="90" t="s">
        <v>636</v>
      </c>
      <c r="D73" s="91">
        <v>1</v>
      </c>
      <c r="E73" s="91">
        <v>50</v>
      </c>
      <c r="F73" s="92">
        <v>50</v>
      </c>
      <c r="G73" s="97">
        <f t="shared" si="5"/>
        <v>400</v>
      </c>
      <c r="H73" s="85"/>
      <c r="I73" s="96"/>
      <c r="J73" s="96"/>
      <c r="K73" s="96"/>
    </row>
    <row r="74" s="40" customFormat="1" ht="19.7" customHeight="1" spans="1:11">
      <c r="A74" s="73">
        <v>68</v>
      </c>
      <c r="B74" s="86" t="s">
        <v>140</v>
      </c>
      <c r="C74" s="86" t="s">
        <v>19</v>
      </c>
      <c r="D74" s="87">
        <v>1</v>
      </c>
      <c r="E74" s="87">
        <v>66</v>
      </c>
      <c r="F74" s="88">
        <v>50</v>
      </c>
      <c r="G74" s="89">
        <f t="shared" si="5"/>
        <v>400</v>
      </c>
      <c r="H74" s="85"/>
      <c r="I74" s="96"/>
      <c r="J74" s="96"/>
      <c r="K74" s="96"/>
    </row>
    <row r="75" s="40" customFormat="1" ht="19.7" customHeight="1" spans="1:11">
      <c r="A75" s="73">
        <v>69</v>
      </c>
      <c r="B75" s="80" t="s">
        <v>639</v>
      </c>
      <c r="C75" s="80" t="s">
        <v>640</v>
      </c>
      <c r="D75" s="81">
        <v>1</v>
      </c>
      <c r="E75" s="81">
        <v>68.75</v>
      </c>
      <c r="F75" s="82">
        <f t="shared" si="4"/>
        <v>49.7454545454545</v>
      </c>
      <c r="G75" s="83">
        <f t="shared" si="5"/>
        <v>397.963636363636</v>
      </c>
      <c r="H75" s="85"/>
      <c r="I75" s="96"/>
      <c r="J75" s="96"/>
      <c r="K75" s="96"/>
    </row>
    <row r="76" s="40" customFormat="1" ht="19.7" customHeight="1" spans="1:11">
      <c r="A76" s="73">
        <v>70</v>
      </c>
      <c r="B76" s="80" t="s">
        <v>641</v>
      </c>
      <c r="C76" s="80" t="s">
        <v>570</v>
      </c>
      <c r="D76" s="81">
        <v>1</v>
      </c>
      <c r="E76" s="81">
        <v>68.75</v>
      </c>
      <c r="F76" s="82">
        <f t="shared" si="4"/>
        <v>49.7454545454545</v>
      </c>
      <c r="G76" s="83">
        <f t="shared" si="5"/>
        <v>397.963636363636</v>
      </c>
      <c r="H76" s="85"/>
      <c r="I76" s="96"/>
      <c r="J76" s="96"/>
      <c r="K76" s="96"/>
    </row>
    <row r="77" s="40" customFormat="1" ht="19.7" customHeight="1" spans="1:11">
      <c r="A77" s="73">
        <v>71</v>
      </c>
      <c r="B77" s="80" t="s">
        <v>639</v>
      </c>
      <c r="C77" s="80" t="s">
        <v>570</v>
      </c>
      <c r="D77" s="81">
        <v>1</v>
      </c>
      <c r="E77" s="81">
        <v>33</v>
      </c>
      <c r="F77" s="82">
        <f t="shared" si="4"/>
        <v>103.636363636364</v>
      </c>
      <c r="G77" s="83">
        <f t="shared" si="5"/>
        <v>829.090909090909</v>
      </c>
      <c r="H77" s="85"/>
      <c r="I77" s="96"/>
      <c r="J77" s="96"/>
      <c r="K77" s="96"/>
    </row>
    <row r="78" s="40" customFormat="1" ht="19.7" customHeight="1" spans="1:11">
      <c r="A78" s="73">
        <v>72</v>
      </c>
      <c r="B78" s="80" t="s">
        <v>642</v>
      </c>
      <c r="C78" s="80" t="s">
        <v>570</v>
      </c>
      <c r="D78" s="81">
        <v>1</v>
      </c>
      <c r="E78" s="81">
        <v>44</v>
      </c>
      <c r="F78" s="82">
        <f t="shared" si="4"/>
        <v>77.7272727272727</v>
      </c>
      <c r="G78" s="83">
        <f t="shared" si="5"/>
        <v>621.818181818182</v>
      </c>
      <c r="H78" s="85"/>
      <c r="I78" s="96"/>
      <c r="J78" s="96"/>
      <c r="K78" s="96"/>
    </row>
    <row r="79" s="40" customFormat="1" ht="19.7" customHeight="1" spans="1:11">
      <c r="A79" s="73">
        <v>73</v>
      </c>
      <c r="B79" s="80" t="s">
        <v>643</v>
      </c>
      <c r="C79" s="80" t="s">
        <v>570</v>
      </c>
      <c r="D79" s="81">
        <v>1</v>
      </c>
      <c r="E79" s="81">
        <v>55</v>
      </c>
      <c r="F79" s="82">
        <f t="shared" si="4"/>
        <v>62.1818181818182</v>
      </c>
      <c r="G79" s="83">
        <f t="shared" si="5"/>
        <v>497.454545454545</v>
      </c>
      <c r="H79" s="85"/>
      <c r="I79" s="96"/>
      <c r="J79" s="96"/>
      <c r="K79" s="96"/>
    </row>
    <row r="80" s="40" customFormat="1" ht="19.7" customHeight="1" spans="1:11">
      <c r="A80" s="73">
        <v>74</v>
      </c>
      <c r="B80" s="80" t="s">
        <v>644</v>
      </c>
      <c r="C80" s="80" t="s">
        <v>645</v>
      </c>
      <c r="D80" s="81">
        <v>1</v>
      </c>
      <c r="E80" s="81">
        <v>52.8</v>
      </c>
      <c r="F80" s="82">
        <f t="shared" si="4"/>
        <v>64.7727272727273</v>
      </c>
      <c r="G80" s="83">
        <f t="shared" si="5"/>
        <v>518.181818181818</v>
      </c>
      <c r="H80" s="85"/>
      <c r="I80" s="96"/>
      <c r="J80" s="96"/>
      <c r="K80" s="96"/>
    </row>
    <row r="81" s="40" customFormat="1" ht="19.7" customHeight="1" spans="1:8">
      <c r="A81" s="73">
        <v>75</v>
      </c>
      <c r="B81" s="80" t="s">
        <v>644</v>
      </c>
      <c r="C81" s="80" t="s">
        <v>646</v>
      </c>
      <c r="D81" s="81">
        <v>1</v>
      </c>
      <c r="E81" s="81">
        <v>29</v>
      </c>
      <c r="F81" s="82">
        <f t="shared" si="4"/>
        <v>117.931034482759</v>
      </c>
      <c r="G81" s="83">
        <f t="shared" si="5"/>
        <v>943.448275862069</v>
      </c>
      <c r="H81" s="94" t="s">
        <v>587</v>
      </c>
    </row>
    <row r="82" s="40" customFormat="1" ht="19.7" customHeight="1" spans="1:11">
      <c r="A82" s="73">
        <v>76</v>
      </c>
      <c r="B82" s="80" t="s">
        <v>647</v>
      </c>
      <c r="C82" s="80" t="s">
        <v>645</v>
      </c>
      <c r="D82" s="81">
        <v>1</v>
      </c>
      <c r="E82" s="81">
        <v>35</v>
      </c>
      <c r="F82" s="82">
        <f t="shared" si="4"/>
        <v>97.7142857142857</v>
      </c>
      <c r="G82" s="83">
        <f t="shared" si="5"/>
        <v>781.714285714286</v>
      </c>
      <c r="H82" s="85"/>
      <c r="I82" s="96"/>
      <c r="J82" s="96"/>
      <c r="K82" s="96"/>
    </row>
    <row r="83" s="40" customFormat="1" ht="19.7" customHeight="1" spans="1:11">
      <c r="A83" s="73">
        <v>77</v>
      </c>
      <c r="B83" s="90" t="s">
        <v>648</v>
      </c>
      <c r="C83" s="90" t="s">
        <v>649</v>
      </c>
      <c r="D83" s="91">
        <v>1</v>
      </c>
      <c r="E83" s="91">
        <v>34</v>
      </c>
      <c r="F83" s="92">
        <f t="shared" si="4"/>
        <v>100.588235294118</v>
      </c>
      <c r="G83" s="97">
        <f t="shared" si="5"/>
        <v>804.705882352941</v>
      </c>
      <c r="H83" s="85"/>
      <c r="I83" s="96"/>
      <c r="J83" s="96"/>
      <c r="K83" s="96"/>
    </row>
    <row r="84" s="40" customFormat="1" ht="19.7" customHeight="1" spans="1:11">
      <c r="A84" s="73">
        <v>78</v>
      </c>
      <c r="B84" s="86" t="s">
        <v>153</v>
      </c>
      <c r="C84" s="86" t="s">
        <v>19</v>
      </c>
      <c r="D84" s="87">
        <v>1</v>
      </c>
      <c r="E84" s="87">
        <v>176</v>
      </c>
      <c r="F84" s="88">
        <f t="shared" si="4"/>
        <v>19.4318181818182</v>
      </c>
      <c r="G84" s="89">
        <f t="shared" si="5"/>
        <v>155.454545454545</v>
      </c>
      <c r="H84" s="85"/>
      <c r="I84" s="96"/>
      <c r="J84" s="96"/>
      <c r="K84" s="96"/>
    </row>
    <row r="85" s="40" customFormat="1" ht="19.7" customHeight="1" spans="1:11">
      <c r="A85" s="73">
        <v>79</v>
      </c>
      <c r="B85" s="86" t="s">
        <v>153</v>
      </c>
      <c r="C85" s="86" t="s">
        <v>650</v>
      </c>
      <c r="D85" s="87">
        <v>1</v>
      </c>
      <c r="E85" s="87">
        <v>88</v>
      </c>
      <c r="F85" s="88">
        <v>50</v>
      </c>
      <c r="G85" s="89">
        <f t="shared" si="5"/>
        <v>400</v>
      </c>
      <c r="H85" s="85"/>
      <c r="I85" s="96"/>
      <c r="J85" s="96"/>
      <c r="K85" s="96"/>
    </row>
    <row r="86" s="40" customFormat="1" ht="19.7" customHeight="1" spans="1:11">
      <c r="A86" s="73">
        <v>80</v>
      </c>
      <c r="B86" s="86" t="s">
        <v>154</v>
      </c>
      <c r="C86" s="86" t="s">
        <v>155</v>
      </c>
      <c r="D86" s="87">
        <v>1</v>
      </c>
      <c r="E86" s="87">
        <v>174</v>
      </c>
      <c r="F86" s="88">
        <v>70</v>
      </c>
      <c r="G86" s="89">
        <f t="shared" si="5"/>
        <v>560</v>
      </c>
      <c r="H86" s="85"/>
      <c r="I86" s="96"/>
      <c r="J86" s="96"/>
      <c r="K86" s="96"/>
    </row>
    <row r="87" s="40" customFormat="1" ht="19.7" customHeight="1" spans="1:11">
      <c r="A87" s="73">
        <v>81</v>
      </c>
      <c r="B87" s="98" t="s">
        <v>651</v>
      </c>
      <c r="C87" s="98" t="s">
        <v>652</v>
      </c>
      <c r="D87" s="99">
        <v>1</v>
      </c>
      <c r="E87" s="99">
        <v>41.25</v>
      </c>
      <c r="F87" s="100">
        <f t="shared" si="4"/>
        <v>82.9090909090909</v>
      </c>
      <c r="G87" s="101">
        <f t="shared" si="5"/>
        <v>663.272727272727</v>
      </c>
      <c r="H87" s="85"/>
      <c r="I87" s="96"/>
      <c r="J87" s="96"/>
      <c r="K87" s="96"/>
    </row>
    <row r="88" s="40" customFormat="1" ht="19.7" customHeight="1" spans="1:11">
      <c r="A88" s="73">
        <v>82</v>
      </c>
      <c r="B88" s="86" t="s">
        <v>159</v>
      </c>
      <c r="C88" s="86" t="s">
        <v>160</v>
      </c>
      <c r="D88" s="87">
        <v>1</v>
      </c>
      <c r="E88" s="87">
        <v>40</v>
      </c>
      <c r="F88" s="88">
        <f t="shared" si="4"/>
        <v>85.5</v>
      </c>
      <c r="G88" s="89">
        <f t="shared" si="5"/>
        <v>684</v>
      </c>
      <c r="H88" s="85"/>
      <c r="I88" s="96"/>
      <c r="J88" s="96"/>
      <c r="K88" s="96"/>
    </row>
    <row r="89" s="40" customFormat="1" spans="1:10">
      <c r="A89" s="73">
        <v>83</v>
      </c>
      <c r="B89" s="86" t="s">
        <v>162</v>
      </c>
      <c r="C89" s="86" t="s">
        <v>653</v>
      </c>
      <c r="D89" s="87">
        <v>1</v>
      </c>
      <c r="E89" s="88"/>
      <c r="F89" s="88">
        <v>75</v>
      </c>
      <c r="G89" s="89">
        <f t="shared" ref="G89" si="6">8*F89</f>
        <v>600</v>
      </c>
      <c r="H89" s="85"/>
      <c r="I89" s="96"/>
      <c r="J89" s="96"/>
    </row>
    <row r="90" s="40" customFormat="1" spans="1:8">
      <c r="A90" s="73">
        <v>84</v>
      </c>
      <c r="B90" s="80" t="s">
        <v>654</v>
      </c>
      <c r="C90" s="80" t="s">
        <v>595</v>
      </c>
      <c r="D90" s="81">
        <v>1</v>
      </c>
      <c r="E90" s="81">
        <v>33</v>
      </c>
      <c r="F90" s="82">
        <f t="shared" ref="F90:F121" si="7">3420/E90</f>
        <v>103.636363636364</v>
      </c>
      <c r="G90" s="83">
        <f t="shared" ref="G90:G121" si="8">8*F90</f>
        <v>829.090909090909</v>
      </c>
      <c r="H90" s="85"/>
    </row>
    <row r="91" s="40" customFormat="1" spans="1:11">
      <c r="A91" s="73">
        <v>85</v>
      </c>
      <c r="B91" s="86" t="s">
        <v>167</v>
      </c>
      <c r="C91" s="86" t="s">
        <v>19</v>
      </c>
      <c r="D91" s="87">
        <v>1</v>
      </c>
      <c r="E91" s="87">
        <v>88</v>
      </c>
      <c r="F91" s="88">
        <v>30</v>
      </c>
      <c r="G91" s="89">
        <f t="shared" si="8"/>
        <v>240</v>
      </c>
      <c r="H91" s="85"/>
      <c r="I91" s="96"/>
      <c r="J91" s="96"/>
      <c r="K91" s="96"/>
    </row>
    <row r="92" s="40" customFormat="1" ht="19.7" customHeight="1" spans="1:11">
      <c r="A92" s="73">
        <v>86</v>
      </c>
      <c r="B92" s="86" t="s">
        <v>168</v>
      </c>
      <c r="C92" s="86" t="s">
        <v>19</v>
      </c>
      <c r="D92" s="87">
        <v>1</v>
      </c>
      <c r="E92" s="87">
        <v>66</v>
      </c>
      <c r="F92" s="88">
        <v>45</v>
      </c>
      <c r="G92" s="89">
        <f t="shared" si="8"/>
        <v>360</v>
      </c>
      <c r="H92" s="85"/>
      <c r="I92" s="96"/>
      <c r="J92" s="96"/>
      <c r="K92" s="96"/>
    </row>
    <row r="93" s="40" customFormat="1" ht="19.7" customHeight="1" spans="1:11">
      <c r="A93" s="73">
        <v>87</v>
      </c>
      <c r="B93" s="86" t="s">
        <v>169</v>
      </c>
      <c r="C93" s="86" t="s">
        <v>19</v>
      </c>
      <c r="D93" s="87">
        <v>1</v>
      </c>
      <c r="E93" s="87">
        <v>76.7441860465116</v>
      </c>
      <c r="F93" s="88">
        <v>52</v>
      </c>
      <c r="G93" s="89">
        <f t="shared" si="8"/>
        <v>416</v>
      </c>
      <c r="H93" s="85"/>
      <c r="I93" s="96"/>
      <c r="J93" s="96"/>
      <c r="K93" s="96"/>
    </row>
    <row r="94" s="40" customFormat="1" ht="19.7" customHeight="1" spans="1:11">
      <c r="A94" s="73">
        <v>88</v>
      </c>
      <c r="B94" s="80" t="s">
        <v>655</v>
      </c>
      <c r="C94" s="80" t="s">
        <v>656</v>
      </c>
      <c r="D94" s="81">
        <v>1</v>
      </c>
      <c r="E94" s="81">
        <v>0</v>
      </c>
      <c r="F94" s="82" t="e">
        <f t="shared" si="7"/>
        <v>#DIV/0!</v>
      </c>
      <c r="G94" s="83" t="e">
        <f t="shared" si="8"/>
        <v>#DIV/0!</v>
      </c>
      <c r="H94" s="85"/>
      <c r="I94" s="96"/>
      <c r="J94" s="96"/>
      <c r="K94" s="96"/>
    </row>
    <row r="95" s="40" customFormat="1" spans="1:11">
      <c r="A95" s="73">
        <v>89</v>
      </c>
      <c r="B95" s="80" t="s">
        <v>657</v>
      </c>
      <c r="C95" s="80" t="s">
        <v>658</v>
      </c>
      <c r="D95" s="81">
        <v>1</v>
      </c>
      <c r="E95" s="81">
        <v>13</v>
      </c>
      <c r="F95" s="82">
        <f t="shared" si="7"/>
        <v>263.076923076923</v>
      </c>
      <c r="G95" s="83">
        <f t="shared" si="8"/>
        <v>2104.61538461538</v>
      </c>
      <c r="H95" s="85"/>
      <c r="I95" s="96"/>
      <c r="J95" s="96"/>
      <c r="K95" s="96"/>
    </row>
    <row r="96" s="40" customFormat="1" spans="1:11">
      <c r="A96" s="73">
        <v>90</v>
      </c>
      <c r="B96" s="80">
        <v>4185413151</v>
      </c>
      <c r="C96" s="80" t="s">
        <v>579</v>
      </c>
      <c r="D96" s="81">
        <v>1</v>
      </c>
      <c r="E96" s="81">
        <v>0</v>
      </c>
      <c r="F96" s="82" t="e">
        <f t="shared" si="7"/>
        <v>#DIV/0!</v>
      </c>
      <c r="G96" s="83" t="e">
        <f t="shared" si="8"/>
        <v>#DIV/0!</v>
      </c>
      <c r="H96" s="85"/>
      <c r="I96" s="96"/>
      <c r="J96" s="96"/>
      <c r="K96" s="96"/>
    </row>
    <row r="97" s="40" customFormat="1" ht="19.7" customHeight="1" spans="1:11">
      <c r="A97" s="73">
        <v>91</v>
      </c>
      <c r="B97" s="80" t="s">
        <v>659</v>
      </c>
      <c r="C97" s="80" t="s">
        <v>660</v>
      </c>
      <c r="D97" s="81">
        <v>1</v>
      </c>
      <c r="E97" s="81">
        <v>43.4210526315789</v>
      </c>
      <c r="F97" s="82">
        <f t="shared" si="7"/>
        <v>78.7636363636364</v>
      </c>
      <c r="G97" s="83">
        <f t="shared" si="8"/>
        <v>630.109090909091</v>
      </c>
      <c r="H97" s="85"/>
      <c r="I97" s="96"/>
      <c r="J97" s="96"/>
      <c r="K97" s="96"/>
    </row>
    <row r="98" s="40" customFormat="1" ht="19.7" customHeight="1" spans="1:11">
      <c r="A98" s="73">
        <v>92</v>
      </c>
      <c r="B98" s="86">
        <v>5830294500</v>
      </c>
      <c r="C98" s="86" t="s">
        <v>17</v>
      </c>
      <c r="D98" s="87">
        <v>1</v>
      </c>
      <c r="E98" s="87">
        <v>15</v>
      </c>
      <c r="F98" s="88">
        <v>200</v>
      </c>
      <c r="G98" s="89">
        <f t="shared" si="8"/>
        <v>1600</v>
      </c>
      <c r="H98" s="85"/>
      <c r="I98" s="96"/>
      <c r="J98" s="96"/>
      <c r="K98" s="96"/>
    </row>
    <row r="99" s="40" customFormat="1" spans="1:11">
      <c r="A99" s="73">
        <v>93</v>
      </c>
      <c r="B99" s="80" t="s">
        <v>661</v>
      </c>
      <c r="C99" s="80" t="s">
        <v>662</v>
      </c>
      <c r="D99" s="81">
        <v>1</v>
      </c>
      <c r="E99" s="81">
        <v>17.6</v>
      </c>
      <c r="F99" s="82">
        <f t="shared" si="7"/>
        <v>194.318181818182</v>
      </c>
      <c r="G99" s="83">
        <f t="shared" si="8"/>
        <v>1554.54545454545</v>
      </c>
      <c r="H99" s="85"/>
      <c r="I99" s="96"/>
      <c r="J99" s="96"/>
      <c r="K99" s="96"/>
    </row>
    <row r="100" s="40" customFormat="1" ht="19.7" customHeight="1" spans="1:11">
      <c r="A100" s="73">
        <v>94</v>
      </c>
      <c r="B100" s="80" t="s">
        <v>663</v>
      </c>
      <c r="C100" s="80" t="s">
        <v>664</v>
      </c>
      <c r="D100" s="81">
        <v>1</v>
      </c>
      <c r="E100" s="81">
        <v>44</v>
      </c>
      <c r="F100" s="82">
        <f t="shared" si="7"/>
        <v>77.7272727272727</v>
      </c>
      <c r="G100" s="83">
        <f t="shared" si="8"/>
        <v>621.818181818182</v>
      </c>
      <c r="H100" s="85"/>
      <c r="I100" s="96"/>
      <c r="J100" s="96"/>
      <c r="K100" s="96"/>
    </row>
    <row r="101" s="40" customFormat="1" spans="1:11">
      <c r="A101" s="73">
        <v>95</v>
      </c>
      <c r="B101" s="80" t="s">
        <v>665</v>
      </c>
      <c r="C101" s="80" t="s">
        <v>664</v>
      </c>
      <c r="D101" s="81">
        <v>1</v>
      </c>
      <c r="E101" s="81">
        <v>33</v>
      </c>
      <c r="F101" s="82">
        <f t="shared" si="7"/>
        <v>103.636363636364</v>
      </c>
      <c r="G101" s="83">
        <f t="shared" si="8"/>
        <v>829.090909090909</v>
      </c>
      <c r="H101" s="85"/>
      <c r="I101" s="96"/>
      <c r="J101" s="96"/>
      <c r="K101" s="96"/>
    </row>
    <row r="102" s="40" customFormat="1" spans="1:11">
      <c r="A102" s="73">
        <v>96</v>
      </c>
      <c r="B102" s="80" t="s">
        <v>666</v>
      </c>
      <c r="C102" s="75" t="s">
        <v>667</v>
      </c>
      <c r="D102" s="81">
        <v>1</v>
      </c>
      <c r="E102" s="81">
        <v>22</v>
      </c>
      <c r="F102" s="82">
        <f t="shared" si="7"/>
        <v>155.454545454545</v>
      </c>
      <c r="G102" s="83">
        <f t="shared" si="8"/>
        <v>1243.63636363636</v>
      </c>
      <c r="H102" s="85"/>
      <c r="I102" s="96"/>
      <c r="J102" s="96"/>
      <c r="K102" s="96"/>
    </row>
    <row r="103" s="40" customFormat="1" spans="1:11">
      <c r="A103" s="73">
        <v>97</v>
      </c>
      <c r="B103" s="80" t="s">
        <v>668</v>
      </c>
      <c r="C103" s="80" t="s">
        <v>570</v>
      </c>
      <c r="D103" s="81">
        <v>1</v>
      </c>
      <c r="E103" s="81">
        <v>40.6153846153846</v>
      </c>
      <c r="F103" s="82">
        <f t="shared" si="7"/>
        <v>84.2045454545455</v>
      </c>
      <c r="G103" s="83">
        <f t="shared" si="8"/>
        <v>673.636363636364</v>
      </c>
      <c r="H103" s="85"/>
      <c r="I103" s="96"/>
      <c r="J103" s="96"/>
      <c r="K103" s="96"/>
    </row>
    <row r="104" s="40" customFormat="1" ht="19.7" customHeight="1" spans="1:11">
      <c r="A104" s="73">
        <v>98</v>
      </c>
      <c r="B104" s="80" t="s">
        <v>669</v>
      </c>
      <c r="C104" s="80" t="s">
        <v>667</v>
      </c>
      <c r="D104" s="81">
        <v>1</v>
      </c>
      <c r="E104" s="81">
        <v>26</v>
      </c>
      <c r="F104" s="82">
        <f t="shared" si="7"/>
        <v>131.538461538462</v>
      </c>
      <c r="G104" s="83">
        <f t="shared" si="8"/>
        <v>1052.30769230769</v>
      </c>
      <c r="H104" s="85"/>
      <c r="I104" s="96"/>
      <c r="J104" s="96"/>
      <c r="K104" s="96"/>
    </row>
    <row r="105" s="40" customFormat="1" spans="1:11">
      <c r="A105" s="73">
        <v>99</v>
      </c>
      <c r="B105" s="80">
        <v>518207700</v>
      </c>
      <c r="C105" s="75" t="s">
        <v>670</v>
      </c>
      <c r="D105" s="81">
        <v>1</v>
      </c>
      <c r="E105" s="81">
        <v>36.6666666666667</v>
      </c>
      <c r="F105" s="82">
        <f t="shared" si="7"/>
        <v>93.2727272727273</v>
      </c>
      <c r="G105" s="83">
        <f t="shared" si="8"/>
        <v>746.181818181818</v>
      </c>
      <c r="H105" s="85"/>
      <c r="I105" s="96"/>
      <c r="J105" s="96"/>
      <c r="K105" s="96"/>
    </row>
    <row r="106" s="40" customFormat="1" ht="19.7" customHeight="1" spans="1:11">
      <c r="A106" s="73">
        <v>100</v>
      </c>
      <c r="B106" s="80" t="s">
        <v>671</v>
      </c>
      <c r="C106" s="75" t="s">
        <v>672</v>
      </c>
      <c r="D106" s="81">
        <v>1</v>
      </c>
      <c r="E106" s="81">
        <v>9</v>
      </c>
      <c r="F106" s="82">
        <f t="shared" si="7"/>
        <v>380</v>
      </c>
      <c r="G106" s="83">
        <f t="shared" si="8"/>
        <v>3040</v>
      </c>
      <c r="H106" s="94" t="s">
        <v>587</v>
      </c>
      <c r="I106" s="96"/>
      <c r="J106" s="96"/>
      <c r="K106" s="96"/>
    </row>
    <row r="107" s="40" customFormat="1" ht="19.7" customHeight="1" spans="1:8">
      <c r="A107" s="73">
        <v>101</v>
      </c>
      <c r="B107" s="80" t="s">
        <v>671</v>
      </c>
      <c r="C107" s="75" t="s">
        <v>673</v>
      </c>
      <c r="D107" s="81">
        <v>1</v>
      </c>
      <c r="E107" s="81">
        <v>15.7142857142857</v>
      </c>
      <c r="F107" s="82">
        <f t="shared" si="7"/>
        <v>217.636363636364</v>
      </c>
      <c r="G107" s="83">
        <f t="shared" si="8"/>
        <v>1741.09090909091</v>
      </c>
      <c r="H107" s="85"/>
    </row>
    <row r="108" s="40" customFormat="1" spans="1:11">
      <c r="A108" s="73">
        <v>102</v>
      </c>
      <c r="B108" s="80">
        <v>5596745800</v>
      </c>
      <c r="C108" s="75" t="s">
        <v>674</v>
      </c>
      <c r="D108" s="81">
        <v>1</v>
      </c>
      <c r="E108" s="81">
        <v>33</v>
      </c>
      <c r="F108" s="82">
        <f t="shared" si="7"/>
        <v>103.636363636364</v>
      </c>
      <c r="G108" s="83">
        <f t="shared" si="8"/>
        <v>829.090909090909</v>
      </c>
      <c r="H108" s="94"/>
      <c r="I108" s="96"/>
      <c r="J108" s="96"/>
      <c r="K108" s="96"/>
    </row>
    <row r="109" s="40" customFormat="1" spans="1:11">
      <c r="A109" s="73">
        <v>103</v>
      </c>
      <c r="B109" s="80" t="s">
        <v>675</v>
      </c>
      <c r="C109" s="75" t="s">
        <v>676</v>
      </c>
      <c r="D109" s="81">
        <v>1</v>
      </c>
      <c r="E109" s="81">
        <v>20</v>
      </c>
      <c r="F109" s="82">
        <f t="shared" si="7"/>
        <v>171</v>
      </c>
      <c r="G109" s="83">
        <f t="shared" si="8"/>
        <v>1368</v>
      </c>
      <c r="H109" s="85"/>
      <c r="I109" s="96"/>
      <c r="J109" s="96"/>
      <c r="K109" s="96"/>
    </row>
    <row r="110" s="40" customFormat="1" spans="1:11">
      <c r="A110" s="73">
        <v>104</v>
      </c>
      <c r="B110" s="80" t="s">
        <v>677</v>
      </c>
      <c r="C110" s="80" t="s">
        <v>676</v>
      </c>
      <c r="D110" s="81">
        <v>1</v>
      </c>
      <c r="E110" s="81">
        <v>16.2962962962963</v>
      </c>
      <c r="F110" s="82">
        <f t="shared" si="7"/>
        <v>209.863636363636</v>
      </c>
      <c r="G110" s="83">
        <f t="shared" si="8"/>
        <v>1678.90909090909</v>
      </c>
      <c r="H110" s="85"/>
      <c r="I110" s="96"/>
      <c r="J110" s="96"/>
      <c r="K110" s="96"/>
    </row>
    <row r="111" s="40" customFormat="1" ht="19.7" customHeight="1" spans="1:11">
      <c r="A111" s="73">
        <v>105</v>
      </c>
      <c r="B111" s="90" t="s">
        <v>678</v>
      </c>
      <c r="C111" s="102" t="s">
        <v>679</v>
      </c>
      <c r="D111" s="91">
        <v>1</v>
      </c>
      <c r="E111" s="91">
        <v>54</v>
      </c>
      <c r="F111" s="92">
        <f t="shared" si="7"/>
        <v>63.3333333333333</v>
      </c>
      <c r="G111" s="97">
        <f t="shared" si="8"/>
        <v>506.666666666667</v>
      </c>
      <c r="H111" s="85"/>
      <c r="I111" s="96"/>
      <c r="J111" s="96"/>
      <c r="K111" s="96"/>
    </row>
    <row r="112" s="40" customFormat="1" ht="19.7" customHeight="1" spans="1:11">
      <c r="A112" s="73">
        <v>106</v>
      </c>
      <c r="B112" s="80" t="s">
        <v>680</v>
      </c>
      <c r="C112" s="80" t="s">
        <v>681</v>
      </c>
      <c r="D112" s="81">
        <v>1</v>
      </c>
      <c r="E112" s="81">
        <v>33</v>
      </c>
      <c r="F112" s="82">
        <f t="shared" si="7"/>
        <v>103.636363636364</v>
      </c>
      <c r="G112" s="83">
        <f t="shared" si="8"/>
        <v>829.090909090909</v>
      </c>
      <c r="H112" s="85"/>
      <c r="I112" s="96"/>
      <c r="J112" s="96"/>
      <c r="K112" s="96"/>
    </row>
    <row r="113" s="40" customFormat="1" spans="1:11">
      <c r="A113" s="73">
        <v>107</v>
      </c>
      <c r="B113" s="80" t="s">
        <v>682</v>
      </c>
      <c r="C113" s="80" t="s">
        <v>683</v>
      </c>
      <c r="D113" s="81">
        <v>1</v>
      </c>
      <c r="E113" s="81">
        <v>43.4210526315789</v>
      </c>
      <c r="F113" s="82">
        <f t="shared" si="7"/>
        <v>78.7636363636364</v>
      </c>
      <c r="G113" s="83">
        <f t="shared" si="8"/>
        <v>630.109090909091</v>
      </c>
      <c r="H113" s="85"/>
      <c r="I113" s="96"/>
      <c r="J113" s="96"/>
      <c r="K113" s="96"/>
    </row>
    <row r="114" s="40" customFormat="1" ht="19.7" customHeight="1" spans="1:11">
      <c r="A114" s="73">
        <v>108</v>
      </c>
      <c r="B114" s="86" t="s">
        <v>212</v>
      </c>
      <c r="C114" s="86" t="s">
        <v>23</v>
      </c>
      <c r="D114" s="87">
        <v>1</v>
      </c>
      <c r="E114" s="87">
        <v>38.8235294117647</v>
      </c>
      <c r="F114" s="88">
        <v>100</v>
      </c>
      <c r="G114" s="89">
        <f t="shared" si="8"/>
        <v>800</v>
      </c>
      <c r="H114" s="85"/>
      <c r="I114" s="96"/>
      <c r="J114" s="96"/>
      <c r="K114" s="96"/>
    </row>
    <row r="115" s="40" customFormat="1" ht="19.7" customHeight="1" spans="1:11">
      <c r="A115" s="73">
        <v>109</v>
      </c>
      <c r="B115" s="80" t="s">
        <v>684</v>
      </c>
      <c r="C115" s="80" t="s">
        <v>574</v>
      </c>
      <c r="D115" s="81">
        <v>1</v>
      </c>
      <c r="E115" s="81">
        <v>34</v>
      </c>
      <c r="F115" s="82">
        <f t="shared" si="7"/>
        <v>100.588235294118</v>
      </c>
      <c r="G115" s="83">
        <f t="shared" si="8"/>
        <v>804.705882352941</v>
      </c>
      <c r="H115" s="85"/>
      <c r="I115" s="96"/>
      <c r="J115" s="96"/>
      <c r="K115" s="96"/>
    </row>
    <row r="116" s="40" customFormat="1" ht="19.7" customHeight="1" spans="1:11">
      <c r="A116" s="73">
        <v>110</v>
      </c>
      <c r="B116" s="80" t="s">
        <v>685</v>
      </c>
      <c r="C116" s="80" t="s">
        <v>686</v>
      </c>
      <c r="D116" s="81">
        <v>1</v>
      </c>
      <c r="E116" s="81">
        <v>22.9166666666667</v>
      </c>
      <c r="F116" s="82">
        <f t="shared" si="7"/>
        <v>149.236363636364</v>
      </c>
      <c r="G116" s="83">
        <f t="shared" si="8"/>
        <v>1193.89090909091</v>
      </c>
      <c r="H116" s="103"/>
      <c r="I116" s="96"/>
      <c r="J116" s="96"/>
      <c r="K116" s="96"/>
    </row>
    <row r="117" s="40" customFormat="1" ht="19.7" customHeight="1" spans="1:11">
      <c r="A117" s="73">
        <v>111</v>
      </c>
      <c r="B117" s="86" t="s">
        <v>218</v>
      </c>
      <c r="C117" s="86" t="s">
        <v>217</v>
      </c>
      <c r="D117" s="87">
        <v>1</v>
      </c>
      <c r="E117" s="87">
        <v>26.4</v>
      </c>
      <c r="F117" s="88">
        <v>105</v>
      </c>
      <c r="G117" s="89">
        <f t="shared" si="8"/>
        <v>840</v>
      </c>
      <c r="H117" s="94" t="s">
        <v>587</v>
      </c>
      <c r="I117" s="96"/>
      <c r="J117" s="96"/>
      <c r="K117" s="96"/>
    </row>
    <row r="118" s="40" customFormat="1" ht="19.7" customHeight="1" spans="1:8">
      <c r="A118" s="73">
        <v>112</v>
      </c>
      <c r="B118" s="80" t="s">
        <v>687</v>
      </c>
      <c r="C118" s="80" t="s">
        <v>686</v>
      </c>
      <c r="D118" s="81">
        <v>1</v>
      </c>
      <c r="E118" s="81">
        <v>33</v>
      </c>
      <c r="F118" s="82">
        <f t="shared" si="7"/>
        <v>103.636363636364</v>
      </c>
      <c r="G118" s="83">
        <f t="shared" si="8"/>
        <v>829.090909090909</v>
      </c>
      <c r="H118" s="85"/>
    </row>
    <row r="119" s="40" customFormat="1" ht="19.7" customHeight="1" spans="1:11">
      <c r="A119" s="73">
        <v>113</v>
      </c>
      <c r="B119" s="80" t="s">
        <v>688</v>
      </c>
      <c r="C119" s="80" t="s">
        <v>686</v>
      </c>
      <c r="D119" s="81">
        <v>1</v>
      </c>
      <c r="E119" s="81">
        <v>16.5</v>
      </c>
      <c r="F119" s="82">
        <f t="shared" si="7"/>
        <v>207.272727272727</v>
      </c>
      <c r="G119" s="83">
        <f t="shared" si="8"/>
        <v>1658.18181818182</v>
      </c>
      <c r="H119" s="85"/>
      <c r="I119" s="96"/>
      <c r="J119" s="96"/>
      <c r="K119" s="96"/>
    </row>
    <row r="120" s="40" customFormat="1" ht="19.7" customHeight="1" spans="1:11">
      <c r="A120" s="73">
        <v>114</v>
      </c>
      <c r="B120" s="80" t="s">
        <v>689</v>
      </c>
      <c r="C120" s="80" t="s">
        <v>686</v>
      </c>
      <c r="D120" s="81">
        <v>1</v>
      </c>
      <c r="E120" s="81">
        <v>43.4210526315789</v>
      </c>
      <c r="F120" s="82">
        <f t="shared" si="7"/>
        <v>78.7636363636364</v>
      </c>
      <c r="G120" s="83">
        <f t="shared" si="8"/>
        <v>630.109090909091</v>
      </c>
      <c r="H120" s="85"/>
      <c r="I120" s="96"/>
      <c r="J120" s="96"/>
      <c r="K120" s="96"/>
    </row>
    <row r="121" s="40" customFormat="1" spans="1:11">
      <c r="A121" s="73">
        <v>115</v>
      </c>
      <c r="B121" s="80" t="s">
        <v>690</v>
      </c>
      <c r="C121" s="80" t="s">
        <v>686</v>
      </c>
      <c r="D121" s="81">
        <v>1</v>
      </c>
      <c r="E121" s="81">
        <v>33</v>
      </c>
      <c r="F121" s="82">
        <f t="shared" si="7"/>
        <v>103.636363636364</v>
      </c>
      <c r="G121" s="83">
        <f t="shared" si="8"/>
        <v>829.090909090909</v>
      </c>
      <c r="H121" s="85"/>
      <c r="I121" s="96"/>
      <c r="J121" s="96"/>
      <c r="K121" s="96"/>
    </row>
    <row r="122" s="40" customFormat="1" spans="1:11">
      <c r="A122" s="73">
        <v>116</v>
      </c>
      <c r="B122" s="80" t="s">
        <v>691</v>
      </c>
      <c r="C122" s="80" t="s">
        <v>686</v>
      </c>
      <c r="D122" s="81">
        <v>1</v>
      </c>
      <c r="E122" s="81">
        <v>0</v>
      </c>
      <c r="F122" s="82" t="e">
        <f t="shared" ref="F122:F153" si="9">3420/E122</f>
        <v>#DIV/0!</v>
      </c>
      <c r="G122" s="83" t="e">
        <f t="shared" ref="G122:G153" si="10">8*F122</f>
        <v>#DIV/0!</v>
      </c>
      <c r="H122" s="85"/>
      <c r="I122" s="96"/>
      <c r="J122" s="96"/>
      <c r="K122" s="96"/>
    </row>
    <row r="123" s="40" customFormat="1" spans="1:11">
      <c r="A123" s="73">
        <v>117</v>
      </c>
      <c r="B123" s="80" t="s">
        <v>692</v>
      </c>
      <c r="C123" s="80" t="s">
        <v>686</v>
      </c>
      <c r="D123" s="81">
        <v>1</v>
      </c>
      <c r="E123" s="81">
        <v>0</v>
      </c>
      <c r="F123" s="82" t="e">
        <f t="shared" si="9"/>
        <v>#DIV/0!</v>
      </c>
      <c r="G123" s="83" t="e">
        <f t="shared" si="10"/>
        <v>#DIV/0!</v>
      </c>
      <c r="H123" s="85"/>
      <c r="I123" s="96"/>
      <c r="J123" s="96"/>
      <c r="K123" s="96"/>
    </row>
    <row r="124" s="40" customFormat="1" spans="1:11">
      <c r="A124" s="73">
        <v>118</v>
      </c>
      <c r="B124" s="90" t="s">
        <v>693</v>
      </c>
      <c r="C124" s="90" t="s">
        <v>694</v>
      </c>
      <c r="D124" s="91">
        <v>1</v>
      </c>
      <c r="E124" s="91">
        <v>66</v>
      </c>
      <c r="F124" s="92">
        <f t="shared" si="9"/>
        <v>51.8181818181818</v>
      </c>
      <c r="G124" s="97">
        <f t="shared" si="10"/>
        <v>414.545454545455</v>
      </c>
      <c r="H124" s="85"/>
      <c r="I124" s="96"/>
      <c r="J124" s="96"/>
      <c r="K124" s="96"/>
    </row>
    <row r="125" s="40" customFormat="1" ht="19.7" customHeight="1" spans="1:11">
      <c r="A125" s="73">
        <v>119</v>
      </c>
      <c r="B125" s="80" t="s">
        <v>695</v>
      </c>
      <c r="C125" s="80" t="s">
        <v>686</v>
      </c>
      <c r="D125" s="81">
        <v>1</v>
      </c>
      <c r="E125" s="81">
        <v>0</v>
      </c>
      <c r="F125" s="82" t="e">
        <f t="shared" si="9"/>
        <v>#DIV/0!</v>
      </c>
      <c r="G125" s="83" t="e">
        <f t="shared" si="10"/>
        <v>#DIV/0!</v>
      </c>
      <c r="H125" s="85"/>
      <c r="I125" s="96"/>
      <c r="J125" s="96"/>
      <c r="K125" s="96"/>
    </row>
    <row r="126" s="40" customFormat="1" spans="1:11">
      <c r="A126" s="73">
        <v>120</v>
      </c>
      <c r="B126" s="80" t="s">
        <v>696</v>
      </c>
      <c r="C126" s="80" t="s">
        <v>686</v>
      </c>
      <c r="D126" s="81">
        <v>1</v>
      </c>
      <c r="E126" s="81">
        <v>0</v>
      </c>
      <c r="F126" s="82" t="e">
        <f t="shared" si="9"/>
        <v>#DIV/0!</v>
      </c>
      <c r="G126" s="83" t="e">
        <f t="shared" si="10"/>
        <v>#DIV/0!</v>
      </c>
      <c r="H126" s="85"/>
      <c r="I126" s="96"/>
      <c r="J126" s="96"/>
      <c r="K126" s="96"/>
    </row>
    <row r="127" s="40" customFormat="1" ht="19.7" customHeight="1" spans="1:11">
      <c r="A127" s="73">
        <v>121</v>
      </c>
      <c r="B127" s="80" t="s">
        <v>697</v>
      </c>
      <c r="C127" s="80" t="s">
        <v>686</v>
      </c>
      <c r="D127" s="81">
        <v>1</v>
      </c>
      <c r="E127" s="81">
        <v>0</v>
      </c>
      <c r="F127" s="82" t="e">
        <f t="shared" si="9"/>
        <v>#DIV/0!</v>
      </c>
      <c r="G127" s="83" t="e">
        <f t="shared" si="10"/>
        <v>#DIV/0!</v>
      </c>
      <c r="H127" s="85"/>
      <c r="I127" s="96"/>
      <c r="J127" s="96"/>
      <c r="K127" s="96"/>
    </row>
    <row r="128" s="40" customFormat="1" spans="1:11">
      <c r="A128" s="73">
        <v>122</v>
      </c>
      <c r="B128" s="80" t="s">
        <v>698</v>
      </c>
      <c r="C128" s="80" t="s">
        <v>686</v>
      </c>
      <c r="D128" s="81">
        <v>1</v>
      </c>
      <c r="E128" s="81">
        <v>34.375</v>
      </c>
      <c r="F128" s="82">
        <f t="shared" si="9"/>
        <v>99.4909090909091</v>
      </c>
      <c r="G128" s="83">
        <f t="shared" si="10"/>
        <v>795.927272727273</v>
      </c>
      <c r="H128" s="85"/>
      <c r="I128" s="96"/>
      <c r="J128" s="96"/>
      <c r="K128" s="96"/>
    </row>
    <row r="129" s="40" customFormat="1" spans="1:11">
      <c r="A129" s="73">
        <v>123</v>
      </c>
      <c r="B129" s="80" t="s">
        <v>699</v>
      </c>
      <c r="C129" s="80" t="s">
        <v>700</v>
      </c>
      <c r="D129" s="81">
        <v>1</v>
      </c>
      <c r="E129" s="81">
        <v>27</v>
      </c>
      <c r="F129" s="82">
        <f t="shared" si="9"/>
        <v>126.666666666667</v>
      </c>
      <c r="G129" s="83">
        <f t="shared" si="10"/>
        <v>1013.33333333333</v>
      </c>
      <c r="H129" s="85"/>
      <c r="I129" s="96"/>
      <c r="J129" s="96"/>
      <c r="K129" s="96"/>
    </row>
    <row r="130" s="40" customFormat="1" spans="1:11">
      <c r="A130" s="73">
        <v>124</v>
      </c>
      <c r="B130" s="80" t="s">
        <v>701</v>
      </c>
      <c r="C130" s="80" t="s">
        <v>686</v>
      </c>
      <c r="D130" s="81">
        <v>1</v>
      </c>
      <c r="E130" s="81">
        <v>33</v>
      </c>
      <c r="F130" s="82">
        <f t="shared" si="9"/>
        <v>103.636363636364</v>
      </c>
      <c r="G130" s="83">
        <f t="shared" si="10"/>
        <v>829.090909090909</v>
      </c>
      <c r="H130" s="85"/>
      <c r="I130" s="96"/>
      <c r="J130" s="96"/>
      <c r="K130" s="96"/>
    </row>
    <row r="131" s="40" customFormat="1" spans="1:11">
      <c r="A131" s="73">
        <v>125</v>
      </c>
      <c r="B131" s="80" t="s">
        <v>701</v>
      </c>
      <c r="C131" s="80" t="s">
        <v>702</v>
      </c>
      <c r="D131" s="81">
        <v>1</v>
      </c>
      <c r="E131" s="81">
        <v>44</v>
      </c>
      <c r="F131" s="82">
        <f t="shared" si="9"/>
        <v>77.7272727272727</v>
      </c>
      <c r="G131" s="83">
        <f t="shared" si="10"/>
        <v>621.818181818182</v>
      </c>
      <c r="H131" s="85"/>
      <c r="I131" s="96"/>
      <c r="J131" s="96"/>
      <c r="K131" s="96"/>
    </row>
    <row r="132" s="40" customFormat="1" spans="1:11">
      <c r="A132" s="73">
        <v>126</v>
      </c>
      <c r="B132" s="80" t="s">
        <v>703</v>
      </c>
      <c r="C132" s="80" t="s">
        <v>704</v>
      </c>
      <c r="D132" s="81">
        <v>1</v>
      </c>
      <c r="E132" s="81">
        <v>13.2</v>
      </c>
      <c r="F132" s="82">
        <f t="shared" si="9"/>
        <v>259.090909090909</v>
      </c>
      <c r="G132" s="83">
        <f t="shared" si="10"/>
        <v>2072.72727272727</v>
      </c>
      <c r="H132" s="85"/>
      <c r="I132" s="96"/>
      <c r="J132" s="96"/>
      <c r="K132" s="96"/>
    </row>
    <row r="133" s="40" customFormat="1" spans="1:11">
      <c r="A133" s="73">
        <v>127</v>
      </c>
      <c r="B133" s="80" t="s">
        <v>705</v>
      </c>
      <c r="C133" s="80" t="s">
        <v>706</v>
      </c>
      <c r="D133" s="81">
        <v>1</v>
      </c>
      <c r="E133" s="81">
        <v>0</v>
      </c>
      <c r="F133" s="82" t="e">
        <f t="shared" si="9"/>
        <v>#DIV/0!</v>
      </c>
      <c r="G133" s="83" t="e">
        <f t="shared" si="10"/>
        <v>#DIV/0!</v>
      </c>
      <c r="H133" s="85"/>
      <c r="I133" s="96"/>
      <c r="J133" s="96"/>
      <c r="K133" s="96"/>
    </row>
    <row r="134" s="40" customFormat="1" ht="19.7" customHeight="1" spans="1:11">
      <c r="A134" s="73">
        <v>128</v>
      </c>
      <c r="B134" s="80" t="s">
        <v>707</v>
      </c>
      <c r="C134" s="80" t="s">
        <v>574</v>
      </c>
      <c r="D134" s="81">
        <v>1</v>
      </c>
      <c r="E134" s="81">
        <v>33</v>
      </c>
      <c r="F134" s="82">
        <f t="shared" si="9"/>
        <v>103.636363636364</v>
      </c>
      <c r="G134" s="83">
        <f t="shared" si="10"/>
        <v>829.090909090909</v>
      </c>
      <c r="H134" s="85"/>
      <c r="I134" s="96"/>
      <c r="J134" s="96"/>
      <c r="K134" s="96"/>
    </row>
    <row r="135" s="40" customFormat="1" ht="19.7" customHeight="1" spans="1:11">
      <c r="A135" s="73">
        <v>129</v>
      </c>
      <c r="B135" s="80" t="s">
        <v>708</v>
      </c>
      <c r="C135" s="80" t="s">
        <v>574</v>
      </c>
      <c r="D135" s="81">
        <v>1</v>
      </c>
      <c r="E135" s="81">
        <v>42.3076923076923</v>
      </c>
      <c r="F135" s="82">
        <f t="shared" si="9"/>
        <v>80.8363636363636</v>
      </c>
      <c r="G135" s="83">
        <f t="shared" si="10"/>
        <v>646.690909090909</v>
      </c>
      <c r="H135" s="85"/>
      <c r="I135" s="96"/>
      <c r="J135" s="96"/>
      <c r="K135" s="96"/>
    </row>
    <row r="136" s="40" customFormat="1" ht="19.7" customHeight="1" spans="1:11">
      <c r="A136" s="73">
        <v>130</v>
      </c>
      <c r="B136" s="90" t="s">
        <v>709</v>
      </c>
      <c r="C136" s="90" t="s">
        <v>710</v>
      </c>
      <c r="D136" s="91">
        <v>1</v>
      </c>
      <c r="E136" s="91">
        <v>36</v>
      </c>
      <c r="F136" s="92">
        <f t="shared" si="9"/>
        <v>95</v>
      </c>
      <c r="G136" s="93">
        <f t="shared" si="10"/>
        <v>760</v>
      </c>
      <c r="H136" s="85"/>
      <c r="I136" s="96"/>
      <c r="J136" s="96"/>
      <c r="K136" s="96"/>
    </row>
    <row r="137" s="40" customFormat="1" spans="1:11">
      <c r="A137" s="73">
        <v>131</v>
      </c>
      <c r="B137" s="80" t="s">
        <v>711</v>
      </c>
      <c r="C137" s="80" t="s">
        <v>622</v>
      </c>
      <c r="D137" s="81">
        <v>1</v>
      </c>
      <c r="E137" s="81">
        <v>44</v>
      </c>
      <c r="F137" s="82">
        <f t="shared" si="9"/>
        <v>77.7272727272727</v>
      </c>
      <c r="G137" s="83">
        <f t="shared" si="10"/>
        <v>621.818181818182</v>
      </c>
      <c r="H137" s="85"/>
      <c r="I137" s="96"/>
      <c r="J137" s="96"/>
      <c r="K137" s="96"/>
    </row>
    <row r="138" s="40" customFormat="1" ht="19.7" customHeight="1" spans="1:11">
      <c r="A138" s="73">
        <v>132</v>
      </c>
      <c r="B138" s="80" t="s">
        <v>712</v>
      </c>
      <c r="C138" s="80" t="s">
        <v>713</v>
      </c>
      <c r="D138" s="81">
        <v>1</v>
      </c>
      <c r="E138" s="81">
        <v>66</v>
      </c>
      <c r="F138" s="82">
        <f t="shared" si="9"/>
        <v>51.8181818181818</v>
      </c>
      <c r="G138" s="83">
        <f t="shared" si="10"/>
        <v>414.545454545455</v>
      </c>
      <c r="H138" s="85"/>
      <c r="I138" s="96"/>
      <c r="J138" s="96"/>
      <c r="K138" s="96"/>
    </row>
    <row r="139" s="40" customFormat="1" ht="19.7" customHeight="1" spans="1:11">
      <c r="A139" s="73">
        <v>133</v>
      </c>
      <c r="B139" s="80" t="s">
        <v>714</v>
      </c>
      <c r="C139" s="80" t="s">
        <v>715</v>
      </c>
      <c r="D139" s="81">
        <v>1</v>
      </c>
      <c r="E139" s="81">
        <v>37.7142857142857</v>
      </c>
      <c r="F139" s="82">
        <f t="shared" si="9"/>
        <v>90.6818181818182</v>
      </c>
      <c r="G139" s="83">
        <f t="shared" si="10"/>
        <v>725.454545454545</v>
      </c>
      <c r="H139" s="85"/>
      <c r="I139" s="96"/>
      <c r="J139" s="96"/>
      <c r="K139" s="96"/>
    </row>
    <row r="140" s="40" customFormat="1" ht="19.7" customHeight="1" spans="1:11">
      <c r="A140" s="73">
        <v>134</v>
      </c>
      <c r="B140" s="80" t="s">
        <v>716</v>
      </c>
      <c r="C140" s="80" t="s">
        <v>717</v>
      </c>
      <c r="D140" s="81">
        <v>1</v>
      </c>
      <c r="E140" s="81">
        <v>44</v>
      </c>
      <c r="F140" s="82">
        <f t="shared" si="9"/>
        <v>77.7272727272727</v>
      </c>
      <c r="G140" s="83">
        <f t="shared" si="10"/>
        <v>621.818181818182</v>
      </c>
      <c r="H140" s="85"/>
      <c r="I140" s="96"/>
      <c r="J140" s="96"/>
      <c r="K140" s="96"/>
    </row>
    <row r="141" s="40" customFormat="1" ht="19.7" customHeight="1" spans="1:11">
      <c r="A141" s="73">
        <v>135</v>
      </c>
      <c r="B141" s="80" t="s">
        <v>718</v>
      </c>
      <c r="C141" s="80" t="s">
        <v>719</v>
      </c>
      <c r="D141" s="81">
        <v>1</v>
      </c>
      <c r="E141" s="81">
        <v>0</v>
      </c>
      <c r="F141" s="82" t="e">
        <f t="shared" si="9"/>
        <v>#DIV/0!</v>
      </c>
      <c r="G141" s="83" t="e">
        <f t="shared" si="10"/>
        <v>#DIV/0!</v>
      </c>
      <c r="H141" s="85"/>
      <c r="I141" s="96"/>
      <c r="J141" s="96"/>
      <c r="K141" s="96"/>
    </row>
    <row r="142" s="40" customFormat="1" ht="19.7" customHeight="1" spans="1:11">
      <c r="A142" s="73">
        <v>136</v>
      </c>
      <c r="B142" s="80" t="s">
        <v>720</v>
      </c>
      <c r="C142" s="80" t="s">
        <v>721</v>
      </c>
      <c r="D142" s="81">
        <v>1</v>
      </c>
      <c r="E142" s="81">
        <v>0</v>
      </c>
      <c r="F142" s="82" t="e">
        <f t="shared" si="9"/>
        <v>#DIV/0!</v>
      </c>
      <c r="G142" s="83" t="e">
        <f t="shared" si="10"/>
        <v>#DIV/0!</v>
      </c>
      <c r="H142" s="85"/>
      <c r="I142" s="96"/>
      <c r="J142" s="96"/>
      <c r="K142" s="96"/>
    </row>
    <row r="143" s="40" customFormat="1" ht="19.7" customHeight="1" spans="1:11">
      <c r="A143" s="73">
        <v>137</v>
      </c>
      <c r="B143" s="80" t="s">
        <v>722</v>
      </c>
      <c r="C143" s="80" t="s">
        <v>721</v>
      </c>
      <c r="D143" s="81">
        <v>1</v>
      </c>
      <c r="E143" s="81">
        <v>0</v>
      </c>
      <c r="F143" s="82" t="e">
        <f t="shared" si="9"/>
        <v>#DIV/0!</v>
      </c>
      <c r="G143" s="83" t="e">
        <f t="shared" si="10"/>
        <v>#DIV/0!</v>
      </c>
      <c r="H143" s="85"/>
      <c r="I143" s="96"/>
      <c r="J143" s="96"/>
      <c r="K143" s="96"/>
    </row>
    <row r="144" s="40" customFormat="1" ht="19.7" customHeight="1" spans="1:11">
      <c r="A144" s="73">
        <v>138</v>
      </c>
      <c r="B144" s="80" t="s">
        <v>723</v>
      </c>
      <c r="C144" s="80" t="s">
        <v>724</v>
      </c>
      <c r="D144" s="81">
        <v>1</v>
      </c>
      <c r="E144" s="81">
        <v>26.4</v>
      </c>
      <c r="F144" s="82">
        <f t="shared" si="9"/>
        <v>129.545454545455</v>
      </c>
      <c r="G144" s="83">
        <f t="shared" si="10"/>
        <v>1036.36363636364</v>
      </c>
      <c r="H144" s="85"/>
      <c r="I144" s="96"/>
      <c r="J144" s="96"/>
      <c r="K144" s="96"/>
    </row>
    <row r="145" s="40" customFormat="1" ht="19.7" customHeight="1" spans="1:11">
      <c r="A145" s="73">
        <v>139</v>
      </c>
      <c r="B145" s="80" t="s">
        <v>725</v>
      </c>
      <c r="C145" s="80" t="s">
        <v>726</v>
      </c>
      <c r="D145" s="81">
        <v>1</v>
      </c>
      <c r="E145" s="81">
        <v>62</v>
      </c>
      <c r="F145" s="82">
        <f t="shared" si="9"/>
        <v>55.1612903225806</v>
      </c>
      <c r="G145" s="83">
        <f t="shared" si="10"/>
        <v>441.290322580645</v>
      </c>
      <c r="H145" s="85"/>
      <c r="I145" s="96"/>
      <c r="J145" s="96"/>
      <c r="K145" s="96"/>
    </row>
    <row r="146" s="40" customFormat="1" ht="19.7" customHeight="1" spans="1:11">
      <c r="A146" s="73">
        <v>140</v>
      </c>
      <c r="B146" s="80" t="s">
        <v>727</v>
      </c>
      <c r="C146" s="80" t="s">
        <v>728</v>
      </c>
      <c r="D146" s="81">
        <v>1</v>
      </c>
      <c r="E146" s="81">
        <v>73.3333333333333</v>
      </c>
      <c r="F146" s="82">
        <f t="shared" si="9"/>
        <v>46.6363636363636</v>
      </c>
      <c r="G146" s="83">
        <f t="shared" si="10"/>
        <v>373.090909090909</v>
      </c>
      <c r="H146" s="85"/>
      <c r="I146" s="96"/>
      <c r="J146" s="96"/>
      <c r="K146" s="96"/>
    </row>
    <row r="147" s="40" customFormat="1" ht="19.7" customHeight="1" spans="1:11">
      <c r="A147" s="73">
        <v>141</v>
      </c>
      <c r="B147" s="80" t="s">
        <v>729</v>
      </c>
      <c r="C147" s="80" t="s">
        <v>730</v>
      </c>
      <c r="D147" s="81">
        <v>1</v>
      </c>
      <c r="E147" s="81">
        <v>173.684210526316</v>
      </c>
      <c r="F147" s="82">
        <f t="shared" si="9"/>
        <v>19.6909090909091</v>
      </c>
      <c r="G147" s="83">
        <f t="shared" si="10"/>
        <v>157.527272727273</v>
      </c>
      <c r="H147" s="85"/>
      <c r="I147" s="96"/>
      <c r="J147" s="96"/>
      <c r="K147" s="96"/>
    </row>
    <row r="148" s="40" customFormat="1" ht="19.7" customHeight="1" spans="1:11">
      <c r="A148" s="73">
        <v>142</v>
      </c>
      <c r="B148" s="80" t="s">
        <v>731</v>
      </c>
      <c r="C148" s="80" t="s">
        <v>730</v>
      </c>
      <c r="D148" s="81">
        <v>1</v>
      </c>
      <c r="E148" s="81">
        <v>0</v>
      </c>
      <c r="F148" s="82" t="e">
        <f t="shared" si="9"/>
        <v>#DIV/0!</v>
      </c>
      <c r="G148" s="83" t="e">
        <f t="shared" si="10"/>
        <v>#DIV/0!</v>
      </c>
      <c r="H148" s="85"/>
      <c r="I148" s="96"/>
      <c r="J148" s="96"/>
      <c r="K148" s="96"/>
    </row>
    <row r="149" s="40" customFormat="1" ht="19.7" customHeight="1" spans="1:11">
      <c r="A149" s="73">
        <v>143</v>
      </c>
      <c r="B149" s="80" t="s">
        <v>729</v>
      </c>
      <c r="C149" s="80" t="s">
        <v>730</v>
      </c>
      <c r="D149" s="81">
        <v>1</v>
      </c>
      <c r="E149" s="81">
        <v>176</v>
      </c>
      <c r="F149" s="82">
        <f t="shared" si="9"/>
        <v>19.4318181818182</v>
      </c>
      <c r="G149" s="83">
        <f t="shared" si="10"/>
        <v>155.454545454545</v>
      </c>
      <c r="H149" s="85"/>
      <c r="I149" s="96"/>
      <c r="J149" s="96"/>
      <c r="K149" s="96"/>
    </row>
    <row r="150" s="40" customFormat="1" ht="19.7" customHeight="1" spans="1:11">
      <c r="A150" s="73">
        <v>144</v>
      </c>
      <c r="B150" s="90" t="s">
        <v>732</v>
      </c>
      <c r="C150" s="90" t="s">
        <v>733</v>
      </c>
      <c r="D150" s="91">
        <v>1</v>
      </c>
      <c r="E150" s="91">
        <v>80</v>
      </c>
      <c r="F150" s="92">
        <v>35</v>
      </c>
      <c r="G150" s="97">
        <f t="shared" si="10"/>
        <v>280</v>
      </c>
      <c r="H150" s="85"/>
      <c r="I150" s="96"/>
      <c r="J150" s="96"/>
      <c r="K150" s="96"/>
    </row>
    <row r="151" s="40" customFormat="1" ht="19.7" customHeight="1" spans="1:11">
      <c r="A151" s="73">
        <v>145</v>
      </c>
      <c r="B151" s="80" t="s">
        <v>734</v>
      </c>
      <c r="C151" s="80" t="s">
        <v>570</v>
      </c>
      <c r="D151" s="81">
        <v>1</v>
      </c>
      <c r="E151" s="81">
        <v>0</v>
      </c>
      <c r="F151" s="82" t="e">
        <f t="shared" si="9"/>
        <v>#DIV/0!</v>
      </c>
      <c r="G151" s="83" t="e">
        <f t="shared" si="10"/>
        <v>#DIV/0!</v>
      </c>
      <c r="H151" s="85"/>
      <c r="I151" s="96"/>
      <c r="J151" s="96"/>
      <c r="K151" s="96"/>
    </row>
    <row r="152" s="40" customFormat="1" ht="19.7" customHeight="1" spans="1:11">
      <c r="A152" s="73">
        <v>146</v>
      </c>
      <c r="B152" s="80" t="s">
        <v>735</v>
      </c>
      <c r="C152" s="80" t="s">
        <v>570</v>
      </c>
      <c r="D152" s="81">
        <v>1</v>
      </c>
      <c r="E152" s="81">
        <v>0</v>
      </c>
      <c r="F152" s="82" t="e">
        <f t="shared" si="9"/>
        <v>#DIV/0!</v>
      </c>
      <c r="G152" s="83" t="e">
        <f t="shared" si="10"/>
        <v>#DIV/0!</v>
      </c>
      <c r="H152" s="85"/>
      <c r="I152" s="96"/>
      <c r="J152" s="96"/>
      <c r="K152" s="96"/>
    </row>
    <row r="153" s="40" customFormat="1" ht="19.7" customHeight="1" spans="1:11">
      <c r="A153" s="73">
        <v>147</v>
      </c>
      <c r="B153" s="80" t="s">
        <v>736</v>
      </c>
      <c r="C153" s="80" t="s">
        <v>570</v>
      </c>
      <c r="D153" s="81">
        <v>1</v>
      </c>
      <c r="E153" s="81">
        <v>0</v>
      </c>
      <c r="F153" s="82" t="e">
        <f t="shared" si="9"/>
        <v>#DIV/0!</v>
      </c>
      <c r="G153" s="83" t="e">
        <f t="shared" si="10"/>
        <v>#DIV/0!</v>
      </c>
      <c r="H153" s="85"/>
      <c r="I153" s="96"/>
      <c r="J153" s="96"/>
      <c r="K153" s="96"/>
    </row>
    <row r="154" s="40" customFormat="1" ht="19.7" customHeight="1" spans="1:11">
      <c r="A154" s="73">
        <v>148</v>
      </c>
      <c r="B154" s="80" t="s">
        <v>737</v>
      </c>
      <c r="C154" s="80" t="s">
        <v>574</v>
      </c>
      <c r="D154" s="81">
        <v>1</v>
      </c>
      <c r="E154" s="81">
        <v>0</v>
      </c>
      <c r="F154" s="82" t="e">
        <f t="shared" ref="F154:F185" si="11">3420/E154</f>
        <v>#DIV/0!</v>
      </c>
      <c r="G154" s="83" t="e">
        <f t="shared" ref="G154:G185" si="12">8*F154</f>
        <v>#DIV/0!</v>
      </c>
      <c r="H154" s="85"/>
      <c r="I154" s="96"/>
      <c r="J154" s="96"/>
      <c r="K154" s="96"/>
    </row>
    <row r="155" s="40" customFormat="1" ht="19.7" customHeight="1" spans="1:11">
      <c r="A155" s="73">
        <v>149</v>
      </c>
      <c r="B155" s="80" t="s">
        <v>738</v>
      </c>
      <c r="C155" s="80" t="s">
        <v>739</v>
      </c>
      <c r="D155" s="81">
        <v>1</v>
      </c>
      <c r="E155" s="81">
        <v>33</v>
      </c>
      <c r="F155" s="82">
        <f t="shared" si="11"/>
        <v>103.636363636364</v>
      </c>
      <c r="G155" s="83">
        <f t="shared" si="12"/>
        <v>829.090909090909</v>
      </c>
      <c r="H155" s="85"/>
      <c r="I155" s="96"/>
      <c r="J155" s="96"/>
      <c r="K155" s="96"/>
    </row>
    <row r="156" s="40" customFormat="1" ht="19.7" customHeight="1" spans="1:11">
      <c r="A156" s="73">
        <v>150</v>
      </c>
      <c r="B156" s="80" t="s">
        <v>740</v>
      </c>
      <c r="C156" s="80" t="s">
        <v>741</v>
      </c>
      <c r="D156" s="81">
        <v>1</v>
      </c>
      <c r="E156" s="81">
        <v>16.5</v>
      </c>
      <c r="F156" s="82">
        <f t="shared" si="11"/>
        <v>207.272727272727</v>
      </c>
      <c r="G156" s="83">
        <f t="shared" si="12"/>
        <v>1658.18181818182</v>
      </c>
      <c r="H156" s="85"/>
      <c r="I156" s="96"/>
      <c r="J156" s="96"/>
      <c r="K156" s="96"/>
    </row>
    <row r="157" s="40" customFormat="1" ht="19.7" customHeight="1" spans="1:11">
      <c r="A157" s="73">
        <v>151</v>
      </c>
      <c r="B157" s="80" t="s">
        <v>742</v>
      </c>
      <c r="C157" s="80" t="s">
        <v>743</v>
      </c>
      <c r="D157" s="81">
        <v>1</v>
      </c>
      <c r="E157" s="81">
        <v>0</v>
      </c>
      <c r="F157" s="82" t="e">
        <f t="shared" si="11"/>
        <v>#DIV/0!</v>
      </c>
      <c r="G157" s="83" t="e">
        <f t="shared" si="12"/>
        <v>#DIV/0!</v>
      </c>
      <c r="H157" s="85"/>
      <c r="I157" s="96"/>
      <c r="J157" s="96"/>
      <c r="K157" s="96"/>
    </row>
    <row r="158" s="40" customFormat="1" ht="19.7" customHeight="1" spans="1:11">
      <c r="A158" s="73">
        <v>152</v>
      </c>
      <c r="B158" s="80" t="s">
        <v>744</v>
      </c>
      <c r="C158" s="80" t="s">
        <v>715</v>
      </c>
      <c r="D158" s="81">
        <v>1</v>
      </c>
      <c r="E158" s="81">
        <v>37.7142857142857</v>
      </c>
      <c r="F158" s="82">
        <f t="shared" si="11"/>
        <v>90.6818181818182</v>
      </c>
      <c r="G158" s="83">
        <f t="shared" si="12"/>
        <v>725.454545454545</v>
      </c>
      <c r="H158" s="85"/>
      <c r="I158" s="96"/>
      <c r="J158" s="96"/>
      <c r="K158" s="96"/>
    </row>
    <row r="159" s="40" customFormat="1" ht="19.7" customHeight="1" spans="1:11">
      <c r="A159" s="73">
        <v>153</v>
      </c>
      <c r="B159" s="80" t="s">
        <v>745</v>
      </c>
      <c r="C159" s="80" t="s">
        <v>715</v>
      </c>
      <c r="D159" s="81">
        <v>1</v>
      </c>
      <c r="E159" s="81">
        <v>44</v>
      </c>
      <c r="F159" s="82">
        <f t="shared" si="11"/>
        <v>77.7272727272727</v>
      </c>
      <c r="G159" s="83">
        <f t="shared" si="12"/>
        <v>621.818181818182</v>
      </c>
      <c r="H159" s="85"/>
      <c r="I159" s="96"/>
      <c r="J159" s="96"/>
      <c r="K159" s="96"/>
    </row>
    <row r="160" s="40" customFormat="1" ht="19.7" customHeight="1" spans="1:11">
      <c r="A160" s="73">
        <v>154</v>
      </c>
      <c r="B160" s="80" t="s">
        <v>746</v>
      </c>
      <c r="C160" s="80" t="s">
        <v>583</v>
      </c>
      <c r="D160" s="81">
        <v>1</v>
      </c>
      <c r="E160" s="81">
        <v>33</v>
      </c>
      <c r="F160" s="82">
        <f t="shared" si="11"/>
        <v>103.636363636364</v>
      </c>
      <c r="G160" s="83">
        <f t="shared" si="12"/>
        <v>829.090909090909</v>
      </c>
      <c r="H160" s="85"/>
      <c r="I160" s="96"/>
      <c r="J160" s="96"/>
      <c r="K160" s="96"/>
    </row>
    <row r="161" s="40" customFormat="1" ht="19.7" customHeight="1" spans="1:11">
      <c r="A161" s="73">
        <v>155</v>
      </c>
      <c r="B161" s="80" t="s">
        <v>747</v>
      </c>
      <c r="C161" s="80" t="s">
        <v>748</v>
      </c>
      <c r="D161" s="81">
        <v>1</v>
      </c>
      <c r="E161" s="81">
        <v>0</v>
      </c>
      <c r="F161" s="82" t="e">
        <f t="shared" si="11"/>
        <v>#DIV/0!</v>
      </c>
      <c r="G161" s="83" t="e">
        <f t="shared" si="12"/>
        <v>#DIV/0!</v>
      </c>
      <c r="H161" s="85"/>
      <c r="I161" s="96"/>
      <c r="J161" s="96"/>
      <c r="K161" s="96"/>
    </row>
    <row r="162" s="40" customFormat="1" ht="19.7" customHeight="1" spans="1:11">
      <c r="A162" s="73">
        <v>156</v>
      </c>
      <c r="B162" s="90" t="s">
        <v>749</v>
      </c>
      <c r="C162" s="90" t="s">
        <v>750</v>
      </c>
      <c r="D162" s="91">
        <v>1</v>
      </c>
      <c r="E162" s="91">
        <v>14.6666666666667</v>
      </c>
      <c r="F162" s="92">
        <v>200</v>
      </c>
      <c r="G162" s="97">
        <f t="shared" si="12"/>
        <v>1600</v>
      </c>
      <c r="H162" s="85"/>
      <c r="I162" s="96"/>
      <c r="J162" s="96"/>
      <c r="K162" s="96"/>
    </row>
    <row r="163" s="40" customFormat="1" ht="19.7" customHeight="1" spans="1:11">
      <c r="A163" s="73">
        <v>157</v>
      </c>
      <c r="B163" s="86" t="s">
        <v>308</v>
      </c>
      <c r="C163" s="86" t="s">
        <v>309</v>
      </c>
      <c r="D163" s="87">
        <v>1</v>
      </c>
      <c r="E163" s="87">
        <v>14.6666666666667</v>
      </c>
      <c r="F163" s="88">
        <v>200</v>
      </c>
      <c r="G163" s="89">
        <f t="shared" si="12"/>
        <v>1600</v>
      </c>
      <c r="H163" s="85"/>
      <c r="I163" s="96"/>
      <c r="J163" s="96"/>
      <c r="K163" s="96"/>
    </row>
    <row r="164" s="40" customFormat="1" ht="19.7" customHeight="1" spans="1:11">
      <c r="A164" s="73">
        <v>158</v>
      </c>
      <c r="B164" s="80" t="s">
        <v>751</v>
      </c>
      <c r="C164" s="80" t="s">
        <v>752</v>
      </c>
      <c r="D164" s="81">
        <v>1</v>
      </c>
      <c r="E164" s="81">
        <v>12.2222222222222</v>
      </c>
      <c r="F164" s="82">
        <v>200</v>
      </c>
      <c r="G164" s="83">
        <f t="shared" si="12"/>
        <v>1600</v>
      </c>
      <c r="H164" s="85"/>
      <c r="I164" s="96"/>
      <c r="J164" s="96"/>
      <c r="K164" s="96"/>
    </row>
    <row r="165" s="40" customFormat="1" ht="19.7" customHeight="1" spans="1:11">
      <c r="A165" s="73">
        <v>159</v>
      </c>
      <c r="B165" s="80" t="s">
        <v>753</v>
      </c>
      <c r="C165" s="80" t="s">
        <v>754</v>
      </c>
      <c r="D165" s="81">
        <v>1</v>
      </c>
      <c r="E165" s="81">
        <v>14</v>
      </c>
      <c r="F165" s="82">
        <f t="shared" si="11"/>
        <v>244.285714285714</v>
      </c>
      <c r="G165" s="83">
        <f t="shared" si="12"/>
        <v>1954.28571428571</v>
      </c>
      <c r="H165" s="85"/>
      <c r="I165" s="96"/>
      <c r="J165" s="96"/>
      <c r="K165" s="96"/>
    </row>
    <row r="166" s="40" customFormat="1" ht="19.7" customHeight="1" spans="1:11">
      <c r="A166" s="73">
        <v>160</v>
      </c>
      <c r="B166" s="80" t="s">
        <v>755</v>
      </c>
      <c r="C166" s="80" t="s">
        <v>756</v>
      </c>
      <c r="D166" s="81">
        <v>1</v>
      </c>
      <c r="E166" s="81">
        <v>12</v>
      </c>
      <c r="F166" s="82">
        <f t="shared" si="11"/>
        <v>285</v>
      </c>
      <c r="G166" s="83">
        <f t="shared" si="12"/>
        <v>2280</v>
      </c>
      <c r="H166" s="85"/>
      <c r="I166" s="96"/>
      <c r="J166" s="96"/>
      <c r="K166" s="96"/>
    </row>
    <row r="167" s="40" customFormat="1" ht="19.7" customHeight="1" spans="1:11">
      <c r="A167" s="73">
        <v>161</v>
      </c>
      <c r="B167" s="80" t="s">
        <v>757</v>
      </c>
      <c r="C167" s="80" t="s">
        <v>756</v>
      </c>
      <c r="D167" s="81">
        <v>1</v>
      </c>
      <c r="E167" s="81">
        <v>10.5431309904153</v>
      </c>
      <c r="F167" s="82">
        <f t="shared" si="11"/>
        <v>324.381818181818</v>
      </c>
      <c r="G167" s="83">
        <f t="shared" si="12"/>
        <v>2595.05454545455</v>
      </c>
      <c r="H167" s="85"/>
      <c r="I167" s="96"/>
      <c r="J167" s="96"/>
      <c r="K167" s="96"/>
    </row>
    <row r="168" s="40" customFormat="1" ht="19.7" customHeight="1" spans="1:11">
      <c r="A168" s="73">
        <v>162</v>
      </c>
      <c r="B168" s="80" t="s">
        <v>758</v>
      </c>
      <c r="C168" s="80" t="s">
        <v>756</v>
      </c>
      <c r="D168" s="81">
        <v>1</v>
      </c>
      <c r="E168" s="81">
        <v>10.1538461538462</v>
      </c>
      <c r="F168" s="82">
        <f t="shared" si="11"/>
        <v>336.818181818182</v>
      </c>
      <c r="G168" s="83">
        <f t="shared" si="12"/>
        <v>2694.54545454545</v>
      </c>
      <c r="H168" s="85"/>
      <c r="I168" s="96"/>
      <c r="J168" s="96"/>
      <c r="K168" s="96"/>
    </row>
    <row r="169" s="40" customFormat="1" ht="19.7" customHeight="1" spans="1:11">
      <c r="A169" s="73">
        <v>163</v>
      </c>
      <c r="B169" s="86" t="s">
        <v>318</v>
      </c>
      <c r="C169" s="86" t="s">
        <v>19</v>
      </c>
      <c r="D169" s="87">
        <v>1</v>
      </c>
      <c r="E169" s="87">
        <v>34</v>
      </c>
      <c r="F169" s="88">
        <v>100</v>
      </c>
      <c r="G169" s="89">
        <f t="shared" si="12"/>
        <v>800</v>
      </c>
      <c r="H169" s="85"/>
      <c r="I169" s="96"/>
      <c r="J169" s="96"/>
      <c r="K169" s="96"/>
    </row>
    <row r="170" s="40" customFormat="1" ht="19.7" customHeight="1" spans="1:11">
      <c r="A170" s="73">
        <v>164</v>
      </c>
      <c r="B170" s="86" t="s">
        <v>319</v>
      </c>
      <c r="C170" s="86" t="s">
        <v>19</v>
      </c>
      <c r="D170" s="87">
        <v>1</v>
      </c>
      <c r="E170" s="87"/>
      <c r="F170" s="88">
        <v>91</v>
      </c>
      <c r="G170" s="89">
        <f t="shared" si="12"/>
        <v>728</v>
      </c>
      <c r="H170" s="85"/>
      <c r="I170" s="96"/>
      <c r="J170" s="96"/>
      <c r="K170" s="96"/>
    </row>
    <row r="171" s="40" customFormat="1" ht="19.7" customHeight="1" spans="1:10">
      <c r="A171" s="73">
        <v>165</v>
      </c>
      <c r="B171" s="80" t="s">
        <v>759</v>
      </c>
      <c r="C171" s="80" t="s">
        <v>760</v>
      </c>
      <c r="D171" s="81">
        <v>1</v>
      </c>
      <c r="E171" s="81">
        <v>30</v>
      </c>
      <c r="F171" s="82">
        <f t="shared" si="11"/>
        <v>114</v>
      </c>
      <c r="G171" s="83">
        <f t="shared" si="12"/>
        <v>912</v>
      </c>
      <c r="H171" s="85"/>
      <c r="I171" s="96"/>
      <c r="J171" s="96"/>
    </row>
    <row r="172" s="40" customFormat="1" ht="19.7" customHeight="1" spans="1:8">
      <c r="A172" s="73">
        <v>166</v>
      </c>
      <c r="B172" s="80" t="s">
        <v>759</v>
      </c>
      <c r="C172" s="80" t="s">
        <v>579</v>
      </c>
      <c r="D172" s="81">
        <v>1</v>
      </c>
      <c r="E172" s="81">
        <v>52.8</v>
      </c>
      <c r="F172" s="82">
        <f t="shared" si="11"/>
        <v>64.7727272727273</v>
      </c>
      <c r="G172" s="83">
        <f t="shared" si="12"/>
        <v>518.181818181818</v>
      </c>
      <c r="H172" s="85"/>
    </row>
    <row r="173" s="40" customFormat="1" spans="1:11">
      <c r="A173" s="73">
        <v>167</v>
      </c>
      <c r="B173" s="80" t="s">
        <v>761</v>
      </c>
      <c r="C173" s="80" t="s">
        <v>762</v>
      </c>
      <c r="D173" s="81">
        <v>1</v>
      </c>
      <c r="E173" s="81">
        <v>0</v>
      </c>
      <c r="F173" s="82" t="e">
        <f t="shared" si="11"/>
        <v>#DIV/0!</v>
      </c>
      <c r="G173" s="83" t="e">
        <f t="shared" si="12"/>
        <v>#DIV/0!</v>
      </c>
      <c r="H173" s="85"/>
      <c r="I173" s="96"/>
      <c r="J173" s="96"/>
      <c r="K173" s="96"/>
    </row>
    <row r="174" s="40" customFormat="1" spans="1:11">
      <c r="A174" s="73">
        <v>168</v>
      </c>
      <c r="B174" s="80" t="s">
        <v>763</v>
      </c>
      <c r="C174" s="80" t="s">
        <v>762</v>
      </c>
      <c r="D174" s="81">
        <v>1</v>
      </c>
      <c r="E174" s="81">
        <v>0</v>
      </c>
      <c r="F174" s="82" t="e">
        <f t="shared" si="11"/>
        <v>#DIV/0!</v>
      </c>
      <c r="G174" s="83" t="e">
        <f t="shared" si="12"/>
        <v>#DIV/0!</v>
      </c>
      <c r="H174" s="85"/>
      <c r="I174" s="96"/>
      <c r="J174" s="96"/>
      <c r="K174" s="96"/>
    </row>
    <row r="175" s="40" customFormat="1" spans="1:11">
      <c r="A175" s="73">
        <v>169</v>
      </c>
      <c r="B175" s="80" t="s">
        <v>764</v>
      </c>
      <c r="C175" s="80" t="s">
        <v>765</v>
      </c>
      <c r="D175" s="81">
        <v>1</v>
      </c>
      <c r="E175" s="81">
        <v>0</v>
      </c>
      <c r="F175" s="82" t="e">
        <f t="shared" si="11"/>
        <v>#DIV/0!</v>
      </c>
      <c r="G175" s="83" t="e">
        <f t="shared" si="12"/>
        <v>#DIV/0!</v>
      </c>
      <c r="H175" s="85"/>
      <c r="I175" s="96"/>
      <c r="J175" s="96"/>
      <c r="K175" s="96"/>
    </row>
    <row r="176" s="40" customFormat="1" ht="19.7" customHeight="1" spans="1:11">
      <c r="A176" s="73">
        <v>170</v>
      </c>
      <c r="B176" s="80" t="s">
        <v>766</v>
      </c>
      <c r="C176" s="80" t="s">
        <v>767</v>
      </c>
      <c r="D176" s="81">
        <v>1</v>
      </c>
      <c r="E176" s="81">
        <v>52.3809523809524</v>
      </c>
      <c r="F176" s="82">
        <f t="shared" si="11"/>
        <v>65.2909090909091</v>
      </c>
      <c r="G176" s="83">
        <f t="shared" si="12"/>
        <v>522.327272727273</v>
      </c>
      <c r="H176" s="85"/>
      <c r="I176" s="96"/>
      <c r="J176" s="96"/>
      <c r="K176" s="96"/>
    </row>
    <row r="177" s="40" customFormat="1" ht="19.7" customHeight="1" spans="1:11">
      <c r="A177" s="73">
        <v>171</v>
      </c>
      <c r="B177" s="80" t="s">
        <v>768</v>
      </c>
      <c r="C177" s="80" t="s">
        <v>767</v>
      </c>
      <c r="D177" s="81">
        <v>1</v>
      </c>
      <c r="E177" s="81">
        <v>52.3809523809524</v>
      </c>
      <c r="F177" s="82">
        <f t="shared" si="11"/>
        <v>65.2909090909091</v>
      </c>
      <c r="G177" s="83">
        <f t="shared" si="12"/>
        <v>522.327272727273</v>
      </c>
      <c r="H177" s="85"/>
      <c r="I177" s="96"/>
      <c r="J177" s="96"/>
      <c r="K177" s="96"/>
    </row>
    <row r="178" s="40" customFormat="1" ht="19.7" customHeight="1" spans="1:11">
      <c r="A178" s="73">
        <v>172</v>
      </c>
      <c r="B178" s="80" t="s">
        <v>769</v>
      </c>
      <c r="C178" s="80" t="s">
        <v>767</v>
      </c>
      <c r="D178" s="81">
        <v>1</v>
      </c>
      <c r="E178" s="81">
        <v>52.3809523809524</v>
      </c>
      <c r="F178" s="82">
        <f t="shared" si="11"/>
        <v>65.2909090909091</v>
      </c>
      <c r="G178" s="83">
        <f t="shared" si="12"/>
        <v>522.327272727273</v>
      </c>
      <c r="H178" s="85"/>
      <c r="I178" s="96"/>
      <c r="J178" s="96"/>
      <c r="K178" s="96"/>
    </row>
    <row r="179" s="40" customFormat="1" ht="19.7" customHeight="1" spans="1:11">
      <c r="A179" s="73">
        <v>173</v>
      </c>
      <c r="B179" s="80" t="s">
        <v>770</v>
      </c>
      <c r="C179" s="80" t="s">
        <v>767</v>
      </c>
      <c r="D179" s="81">
        <v>1</v>
      </c>
      <c r="E179" s="81">
        <v>0</v>
      </c>
      <c r="F179" s="82" t="e">
        <f t="shared" si="11"/>
        <v>#DIV/0!</v>
      </c>
      <c r="G179" s="83" t="e">
        <f t="shared" si="12"/>
        <v>#DIV/0!</v>
      </c>
      <c r="H179" s="85"/>
      <c r="I179" s="96"/>
      <c r="J179" s="96"/>
      <c r="K179" s="96"/>
    </row>
    <row r="180" s="40" customFormat="1" ht="19.7" customHeight="1" spans="1:11">
      <c r="A180" s="73">
        <v>174</v>
      </c>
      <c r="B180" s="86" t="s">
        <v>330</v>
      </c>
      <c r="C180" s="86" t="s">
        <v>160</v>
      </c>
      <c r="D180" s="87">
        <v>1</v>
      </c>
      <c r="E180" s="87">
        <v>36.6666666666667</v>
      </c>
      <c r="F180" s="88">
        <v>80</v>
      </c>
      <c r="G180" s="89">
        <f t="shared" si="12"/>
        <v>640</v>
      </c>
      <c r="H180" s="85"/>
      <c r="I180" s="96"/>
      <c r="J180" s="96"/>
      <c r="K180" s="96"/>
    </row>
    <row r="181" s="40" customFormat="1" ht="19.7" customHeight="1" spans="1:11">
      <c r="A181" s="73">
        <v>175</v>
      </c>
      <c r="B181" s="86" t="s">
        <v>331</v>
      </c>
      <c r="C181" s="86" t="s">
        <v>27</v>
      </c>
      <c r="D181" s="87">
        <v>1</v>
      </c>
      <c r="E181" s="87">
        <v>13.2</v>
      </c>
      <c r="F181" s="88">
        <f t="shared" si="11"/>
        <v>259.090909090909</v>
      </c>
      <c r="G181" s="89">
        <f t="shared" si="12"/>
        <v>2072.72727272727</v>
      </c>
      <c r="H181" s="94" t="s">
        <v>587</v>
      </c>
      <c r="I181" s="96"/>
      <c r="J181" s="96"/>
      <c r="K181" s="96"/>
    </row>
    <row r="182" s="40" customFormat="1" ht="19.7" customHeight="1" spans="1:11">
      <c r="A182" s="73">
        <v>176</v>
      </c>
      <c r="B182" s="80" t="s">
        <v>771</v>
      </c>
      <c r="C182" s="80"/>
      <c r="D182" s="81">
        <v>1</v>
      </c>
      <c r="E182" s="81">
        <v>0</v>
      </c>
      <c r="F182" s="82" t="e">
        <f t="shared" si="11"/>
        <v>#DIV/0!</v>
      </c>
      <c r="G182" s="83" t="e">
        <f t="shared" si="12"/>
        <v>#DIV/0!</v>
      </c>
      <c r="H182" s="104"/>
      <c r="I182" s="96"/>
      <c r="J182" s="96"/>
      <c r="K182" s="96"/>
    </row>
    <row r="183" s="40" customFormat="1" spans="1:11">
      <c r="A183" s="73">
        <v>177</v>
      </c>
      <c r="B183" s="80" t="s">
        <v>772</v>
      </c>
      <c r="C183" s="80" t="s">
        <v>664</v>
      </c>
      <c r="D183" s="81">
        <v>1</v>
      </c>
      <c r="E183" s="81">
        <v>0</v>
      </c>
      <c r="F183" s="82" t="e">
        <f t="shared" si="11"/>
        <v>#DIV/0!</v>
      </c>
      <c r="G183" s="83" t="e">
        <f t="shared" si="12"/>
        <v>#DIV/0!</v>
      </c>
      <c r="H183" s="85"/>
      <c r="I183" s="96"/>
      <c r="J183" s="96"/>
      <c r="K183" s="96"/>
    </row>
    <row r="184" s="40" customFormat="1" ht="19.7" customHeight="1" spans="1:11">
      <c r="A184" s="73">
        <v>178</v>
      </c>
      <c r="B184" s="80" t="s">
        <v>773</v>
      </c>
      <c r="C184" s="80" t="s">
        <v>774</v>
      </c>
      <c r="D184" s="81">
        <v>1</v>
      </c>
      <c r="E184" s="81">
        <v>50.7692307692308</v>
      </c>
      <c r="F184" s="82">
        <f t="shared" si="11"/>
        <v>67.3636363636364</v>
      </c>
      <c r="G184" s="83">
        <f t="shared" si="12"/>
        <v>538.909090909091</v>
      </c>
      <c r="H184" s="85"/>
      <c r="I184" s="96"/>
      <c r="J184" s="96"/>
      <c r="K184" s="96"/>
    </row>
    <row r="185" s="40" customFormat="1" ht="19.7" customHeight="1" spans="1:11">
      <c r="A185" s="73">
        <v>179</v>
      </c>
      <c r="B185" s="80" t="s">
        <v>775</v>
      </c>
      <c r="C185" s="80" t="s">
        <v>574</v>
      </c>
      <c r="D185" s="81">
        <v>1</v>
      </c>
      <c r="E185" s="81">
        <v>33</v>
      </c>
      <c r="F185" s="82">
        <f t="shared" si="11"/>
        <v>103.636363636364</v>
      </c>
      <c r="G185" s="83">
        <f t="shared" si="12"/>
        <v>829.090909090909</v>
      </c>
      <c r="H185" s="85"/>
      <c r="I185" s="96"/>
      <c r="J185" s="96"/>
      <c r="K185" s="96"/>
    </row>
    <row r="186" s="40" customFormat="1" ht="19.7" customHeight="1" spans="1:11">
      <c r="A186" s="73">
        <v>180</v>
      </c>
      <c r="B186" s="80" t="s">
        <v>776</v>
      </c>
      <c r="C186" s="80" t="s">
        <v>574</v>
      </c>
      <c r="D186" s="81">
        <v>1</v>
      </c>
      <c r="E186" s="81">
        <v>44</v>
      </c>
      <c r="F186" s="82">
        <f t="shared" ref="F186:F216" si="13">3420/E186</f>
        <v>77.7272727272727</v>
      </c>
      <c r="G186" s="83">
        <f t="shared" ref="G186:G217" si="14">8*F186</f>
        <v>621.818181818182</v>
      </c>
      <c r="H186" s="85"/>
      <c r="I186" s="96"/>
      <c r="J186" s="96"/>
      <c r="K186" s="96"/>
    </row>
    <row r="187" s="40" customFormat="1" spans="1:11">
      <c r="A187" s="73">
        <v>181</v>
      </c>
      <c r="B187" s="90">
        <v>8825633600</v>
      </c>
      <c r="C187" s="90" t="s">
        <v>777</v>
      </c>
      <c r="D187" s="91">
        <v>1</v>
      </c>
      <c r="E187" s="91">
        <v>35</v>
      </c>
      <c r="F187" s="92">
        <v>88</v>
      </c>
      <c r="G187" s="97">
        <f t="shared" si="14"/>
        <v>704</v>
      </c>
      <c r="H187" s="85"/>
      <c r="I187" s="96"/>
      <c r="J187" s="96"/>
      <c r="K187" s="96"/>
    </row>
    <row r="188" s="40" customFormat="1" spans="1:11">
      <c r="A188" s="73">
        <v>182</v>
      </c>
      <c r="B188" s="80">
        <v>1626340000</v>
      </c>
      <c r="C188" s="80" t="s">
        <v>778</v>
      </c>
      <c r="D188" s="81">
        <v>1</v>
      </c>
      <c r="E188" s="81">
        <v>37</v>
      </c>
      <c r="F188" s="82">
        <f t="shared" si="13"/>
        <v>92.4324324324324</v>
      </c>
      <c r="G188" s="83">
        <f t="shared" si="14"/>
        <v>739.459459459459</v>
      </c>
      <c r="H188" s="85"/>
      <c r="I188" s="96"/>
      <c r="J188" s="96"/>
      <c r="K188" s="96"/>
    </row>
    <row r="189" s="40" customFormat="1" ht="19.7" customHeight="1" spans="1:11">
      <c r="A189" s="73">
        <v>183</v>
      </c>
      <c r="B189" s="80" t="s">
        <v>779</v>
      </c>
      <c r="C189" s="80" t="s">
        <v>626</v>
      </c>
      <c r="D189" s="81">
        <v>1</v>
      </c>
      <c r="E189" s="81">
        <v>64</v>
      </c>
      <c r="F189" s="82">
        <f t="shared" si="13"/>
        <v>53.4375</v>
      </c>
      <c r="G189" s="83">
        <f t="shared" si="14"/>
        <v>427.5</v>
      </c>
      <c r="H189" s="85"/>
      <c r="I189" s="96"/>
      <c r="J189" s="96"/>
      <c r="K189" s="96"/>
    </row>
    <row r="190" s="40" customFormat="1" ht="19.7" customHeight="1" spans="1:11">
      <c r="A190" s="73">
        <v>184</v>
      </c>
      <c r="B190" s="90" t="s">
        <v>780</v>
      </c>
      <c r="C190" s="90" t="s">
        <v>781</v>
      </c>
      <c r="D190" s="91">
        <v>1</v>
      </c>
      <c r="E190" s="91">
        <v>60</v>
      </c>
      <c r="F190" s="92">
        <f t="shared" si="13"/>
        <v>57</v>
      </c>
      <c r="G190" s="97">
        <f t="shared" si="14"/>
        <v>456</v>
      </c>
      <c r="H190" s="85"/>
      <c r="I190" s="96"/>
      <c r="J190" s="96"/>
      <c r="K190" s="96"/>
    </row>
    <row r="191" s="40" customFormat="1" ht="19.7" customHeight="1" spans="1:11">
      <c r="A191" s="73">
        <v>185</v>
      </c>
      <c r="B191" s="80" t="s">
        <v>782</v>
      </c>
      <c r="C191" s="80" t="s">
        <v>783</v>
      </c>
      <c r="D191" s="81">
        <v>1</v>
      </c>
      <c r="E191" s="81">
        <v>110</v>
      </c>
      <c r="F191" s="82">
        <f t="shared" si="13"/>
        <v>31.0909090909091</v>
      </c>
      <c r="G191" s="83">
        <f t="shared" si="14"/>
        <v>248.727272727273</v>
      </c>
      <c r="H191" s="85"/>
      <c r="I191" s="96"/>
      <c r="J191" s="96"/>
      <c r="K191" s="96"/>
    </row>
    <row r="192" s="40" customFormat="1" ht="19.7" customHeight="1" spans="1:11">
      <c r="A192" s="73">
        <v>186</v>
      </c>
      <c r="B192" s="80" t="s">
        <v>782</v>
      </c>
      <c r="C192" s="80" t="s">
        <v>784</v>
      </c>
      <c r="D192" s="81">
        <v>1</v>
      </c>
      <c r="E192" s="81">
        <v>44</v>
      </c>
      <c r="F192" s="82">
        <f t="shared" si="13"/>
        <v>77.7272727272727</v>
      </c>
      <c r="G192" s="83">
        <f t="shared" si="14"/>
        <v>621.818181818182</v>
      </c>
      <c r="H192" s="85"/>
      <c r="I192" s="96"/>
      <c r="J192" s="96"/>
      <c r="K192" s="96"/>
    </row>
    <row r="193" s="40" customFormat="1" ht="19.7" customHeight="1" spans="1:11">
      <c r="A193" s="73">
        <v>187</v>
      </c>
      <c r="B193" s="80" t="s">
        <v>785</v>
      </c>
      <c r="C193" s="80" t="s">
        <v>786</v>
      </c>
      <c r="D193" s="81">
        <v>1</v>
      </c>
      <c r="E193" s="81">
        <v>66</v>
      </c>
      <c r="F193" s="82">
        <f t="shared" si="13"/>
        <v>51.8181818181818</v>
      </c>
      <c r="G193" s="83">
        <f t="shared" si="14"/>
        <v>414.545454545455</v>
      </c>
      <c r="H193" s="85"/>
      <c r="I193" s="96"/>
      <c r="J193" s="96"/>
      <c r="K193" s="96"/>
    </row>
    <row r="194" s="40" customFormat="1" ht="19.7" customHeight="1" spans="1:11">
      <c r="A194" s="73">
        <v>188</v>
      </c>
      <c r="B194" s="80" t="s">
        <v>787</v>
      </c>
      <c r="C194" s="80" t="s">
        <v>788</v>
      </c>
      <c r="D194" s="81">
        <v>1</v>
      </c>
      <c r="E194" s="81">
        <v>13.2</v>
      </c>
      <c r="F194" s="82">
        <f t="shared" si="13"/>
        <v>259.090909090909</v>
      </c>
      <c r="G194" s="83">
        <f t="shared" si="14"/>
        <v>2072.72727272727</v>
      </c>
      <c r="H194" s="85"/>
      <c r="I194" s="96"/>
      <c r="J194" s="96"/>
      <c r="K194" s="96"/>
    </row>
    <row r="195" s="40" customFormat="1" spans="1:11">
      <c r="A195" s="73">
        <v>189</v>
      </c>
      <c r="B195" s="80" t="s">
        <v>789</v>
      </c>
      <c r="C195" s="80" t="s">
        <v>570</v>
      </c>
      <c r="D195" s="81">
        <v>1</v>
      </c>
      <c r="E195" s="81">
        <v>66</v>
      </c>
      <c r="F195" s="82">
        <f t="shared" si="13"/>
        <v>51.8181818181818</v>
      </c>
      <c r="G195" s="83">
        <f t="shared" si="14"/>
        <v>414.545454545455</v>
      </c>
      <c r="H195" s="85"/>
      <c r="I195" s="96"/>
      <c r="J195" s="96"/>
      <c r="K195" s="96"/>
    </row>
    <row r="196" s="40" customFormat="1" spans="1:11">
      <c r="A196" s="73">
        <v>190</v>
      </c>
      <c r="B196" s="80" t="s">
        <v>790</v>
      </c>
      <c r="C196" s="80" t="s">
        <v>791</v>
      </c>
      <c r="D196" s="81">
        <v>1</v>
      </c>
      <c r="E196" s="81">
        <v>0</v>
      </c>
      <c r="F196" s="82" t="e">
        <f t="shared" si="13"/>
        <v>#DIV/0!</v>
      </c>
      <c r="G196" s="83" t="e">
        <f t="shared" si="14"/>
        <v>#DIV/0!</v>
      </c>
      <c r="H196" s="85"/>
      <c r="I196" s="96"/>
      <c r="J196" s="96"/>
      <c r="K196" s="96"/>
    </row>
    <row r="197" s="40" customFormat="1" ht="19.7" customHeight="1" spans="1:11">
      <c r="A197" s="73">
        <v>191</v>
      </c>
      <c r="B197" s="80" t="s">
        <v>792</v>
      </c>
      <c r="C197" s="80" t="s">
        <v>793</v>
      </c>
      <c r="D197" s="81">
        <v>1</v>
      </c>
      <c r="E197" s="81">
        <v>12</v>
      </c>
      <c r="F197" s="82">
        <f t="shared" si="13"/>
        <v>285</v>
      </c>
      <c r="G197" s="83">
        <f t="shared" si="14"/>
        <v>2280</v>
      </c>
      <c r="H197" s="85"/>
      <c r="I197" s="96"/>
      <c r="J197" s="96"/>
      <c r="K197" s="96"/>
    </row>
    <row r="198" s="40" customFormat="1" ht="19.7" customHeight="1" spans="1:11">
      <c r="A198" s="73">
        <v>192</v>
      </c>
      <c r="B198" s="80" t="s">
        <v>794</v>
      </c>
      <c r="C198" s="80" t="s">
        <v>795</v>
      </c>
      <c r="D198" s="81">
        <v>1</v>
      </c>
      <c r="E198" s="81">
        <v>110</v>
      </c>
      <c r="F198" s="82">
        <f t="shared" si="13"/>
        <v>31.0909090909091</v>
      </c>
      <c r="G198" s="83">
        <f t="shared" si="14"/>
        <v>248.727272727273</v>
      </c>
      <c r="H198" s="85"/>
      <c r="I198" s="96"/>
      <c r="J198" s="96"/>
      <c r="K198" s="96"/>
    </row>
    <row r="199" s="40" customFormat="1" ht="19.7" customHeight="1" spans="1:11">
      <c r="A199" s="73">
        <v>193</v>
      </c>
      <c r="B199" s="80" t="s">
        <v>796</v>
      </c>
      <c r="C199" s="80" t="s">
        <v>795</v>
      </c>
      <c r="D199" s="81">
        <v>1</v>
      </c>
      <c r="E199" s="81">
        <v>110</v>
      </c>
      <c r="F199" s="82">
        <f t="shared" si="13"/>
        <v>31.0909090909091</v>
      </c>
      <c r="G199" s="83">
        <f t="shared" si="14"/>
        <v>248.727272727273</v>
      </c>
      <c r="H199" s="85"/>
      <c r="I199" s="96"/>
      <c r="J199" s="96"/>
      <c r="K199" s="96"/>
    </row>
    <row r="200" s="40" customFormat="1" ht="19.7" customHeight="1" spans="1:11">
      <c r="A200" s="73">
        <v>194</v>
      </c>
      <c r="B200" s="80" t="s">
        <v>797</v>
      </c>
      <c r="C200" s="80" t="s">
        <v>795</v>
      </c>
      <c r="D200" s="81">
        <v>1</v>
      </c>
      <c r="E200" s="81">
        <v>110</v>
      </c>
      <c r="F200" s="82">
        <f t="shared" si="13"/>
        <v>31.0909090909091</v>
      </c>
      <c r="G200" s="83">
        <f t="shared" si="14"/>
        <v>248.727272727273</v>
      </c>
      <c r="H200" s="85"/>
      <c r="I200" s="96"/>
      <c r="J200" s="96"/>
      <c r="K200" s="96"/>
    </row>
    <row r="201" s="40" customFormat="1" ht="19.7" customHeight="1" spans="1:11">
      <c r="A201" s="73">
        <v>195</v>
      </c>
      <c r="B201" s="80" t="s">
        <v>798</v>
      </c>
      <c r="C201" s="80" t="s">
        <v>795</v>
      </c>
      <c r="D201" s="81">
        <v>1</v>
      </c>
      <c r="E201" s="81">
        <v>110</v>
      </c>
      <c r="F201" s="82">
        <f t="shared" si="13"/>
        <v>31.0909090909091</v>
      </c>
      <c r="G201" s="83">
        <f t="shared" si="14"/>
        <v>248.727272727273</v>
      </c>
      <c r="H201" s="85"/>
      <c r="I201" s="96"/>
      <c r="J201" s="96"/>
      <c r="K201" s="96"/>
    </row>
    <row r="202" s="40" customFormat="1" ht="19.7" customHeight="1" spans="1:11">
      <c r="A202" s="73">
        <v>196</v>
      </c>
      <c r="B202" s="80" t="s">
        <v>799</v>
      </c>
      <c r="C202" s="80" t="s">
        <v>800</v>
      </c>
      <c r="D202" s="81">
        <v>1</v>
      </c>
      <c r="E202" s="81">
        <v>0</v>
      </c>
      <c r="F202" s="82" t="e">
        <f t="shared" si="13"/>
        <v>#DIV/0!</v>
      </c>
      <c r="G202" s="83" t="e">
        <f t="shared" si="14"/>
        <v>#DIV/0!</v>
      </c>
      <c r="H202" s="85"/>
      <c r="I202" s="96"/>
      <c r="J202" s="96"/>
      <c r="K202" s="96"/>
    </row>
    <row r="203" s="40" customFormat="1" spans="1:11">
      <c r="A203" s="73">
        <v>197</v>
      </c>
      <c r="B203" s="80" t="s">
        <v>801</v>
      </c>
      <c r="C203" s="80" t="s">
        <v>802</v>
      </c>
      <c r="D203" s="81">
        <v>1</v>
      </c>
      <c r="E203" s="81">
        <v>0</v>
      </c>
      <c r="F203" s="82" t="e">
        <f t="shared" si="13"/>
        <v>#DIV/0!</v>
      </c>
      <c r="G203" s="83" t="e">
        <f t="shared" si="14"/>
        <v>#DIV/0!</v>
      </c>
      <c r="H203" s="85"/>
      <c r="I203" s="96"/>
      <c r="J203" s="96"/>
      <c r="K203" s="96"/>
    </row>
    <row r="204" s="40" customFormat="1" spans="1:11">
      <c r="A204" s="73">
        <v>198</v>
      </c>
      <c r="B204" s="80" t="s">
        <v>803</v>
      </c>
      <c r="C204" s="80" t="s">
        <v>570</v>
      </c>
      <c r="D204" s="81">
        <v>1</v>
      </c>
      <c r="E204" s="81">
        <v>66</v>
      </c>
      <c r="F204" s="82">
        <f t="shared" si="13"/>
        <v>51.8181818181818</v>
      </c>
      <c r="G204" s="83">
        <f t="shared" si="14"/>
        <v>414.545454545455</v>
      </c>
      <c r="H204" s="85"/>
      <c r="I204" s="96"/>
      <c r="J204" s="96"/>
      <c r="K204" s="96"/>
    </row>
    <row r="205" s="40" customFormat="1" ht="19.7" customHeight="1" spans="1:11">
      <c r="A205" s="73">
        <v>199</v>
      </c>
      <c r="B205" s="86" t="s">
        <v>367</v>
      </c>
      <c r="C205" s="86" t="s">
        <v>477</v>
      </c>
      <c r="D205" s="87">
        <v>1</v>
      </c>
      <c r="E205" s="87">
        <v>20.3076923076923</v>
      </c>
      <c r="F205" s="88">
        <v>31</v>
      </c>
      <c r="G205" s="89">
        <f t="shared" si="14"/>
        <v>248</v>
      </c>
      <c r="H205" s="85"/>
      <c r="I205" s="96"/>
      <c r="J205" s="96"/>
      <c r="K205" s="96"/>
    </row>
    <row r="206" s="40" customFormat="1" spans="1:8">
      <c r="A206" s="73">
        <v>200</v>
      </c>
      <c r="B206" s="80">
        <v>5198205300</v>
      </c>
      <c r="C206" s="80" t="s">
        <v>804</v>
      </c>
      <c r="D206" s="81">
        <v>1</v>
      </c>
      <c r="E206" s="81">
        <v>33</v>
      </c>
      <c r="F206" s="82">
        <f t="shared" si="13"/>
        <v>103.636363636364</v>
      </c>
      <c r="G206" s="83">
        <f t="shared" si="14"/>
        <v>829.090909090909</v>
      </c>
      <c r="H206" s="85"/>
    </row>
    <row r="207" s="40" customFormat="1" spans="1:11">
      <c r="A207" s="73">
        <v>201</v>
      </c>
      <c r="B207" s="80">
        <v>5198205300</v>
      </c>
      <c r="C207" s="80" t="s">
        <v>805</v>
      </c>
      <c r="D207" s="81">
        <v>1</v>
      </c>
      <c r="E207" s="81">
        <v>66</v>
      </c>
      <c r="F207" s="82">
        <f t="shared" si="13"/>
        <v>51.8181818181818</v>
      </c>
      <c r="G207" s="83">
        <f t="shared" si="14"/>
        <v>414.545454545455</v>
      </c>
      <c r="H207" s="85"/>
      <c r="I207" s="96"/>
      <c r="J207" s="96"/>
      <c r="K207" s="96"/>
    </row>
    <row r="208" s="40" customFormat="1" spans="1:11">
      <c r="A208" s="73">
        <v>202</v>
      </c>
      <c r="B208" s="90" t="s">
        <v>806</v>
      </c>
      <c r="C208" s="90" t="s">
        <v>694</v>
      </c>
      <c r="D208" s="91">
        <v>1</v>
      </c>
      <c r="E208" s="91">
        <v>26.4</v>
      </c>
      <c r="F208" s="92">
        <f t="shared" si="13"/>
        <v>129.545454545455</v>
      </c>
      <c r="G208" s="97">
        <f t="shared" si="14"/>
        <v>1036.36363636364</v>
      </c>
      <c r="H208" s="85"/>
      <c r="I208" s="96"/>
      <c r="J208" s="96"/>
      <c r="K208" s="96"/>
    </row>
    <row r="209" s="40" customFormat="1" ht="19.7" customHeight="1" spans="1:11">
      <c r="A209" s="73">
        <v>203</v>
      </c>
      <c r="B209" s="80" t="s">
        <v>807</v>
      </c>
      <c r="C209" s="80" t="s">
        <v>808</v>
      </c>
      <c r="D209" s="81">
        <v>1</v>
      </c>
      <c r="E209" s="81">
        <v>0</v>
      </c>
      <c r="F209" s="82" t="e">
        <f t="shared" si="13"/>
        <v>#DIV/0!</v>
      </c>
      <c r="G209" s="83" t="e">
        <f t="shared" si="14"/>
        <v>#DIV/0!</v>
      </c>
      <c r="H209" s="85"/>
      <c r="I209" s="96"/>
      <c r="J209" s="96"/>
      <c r="K209" s="96"/>
    </row>
    <row r="210" s="40" customFormat="1" ht="19.7" customHeight="1" spans="1:11">
      <c r="A210" s="73">
        <v>204</v>
      </c>
      <c r="B210" s="80" t="s">
        <v>809</v>
      </c>
      <c r="C210" s="80" t="s">
        <v>809</v>
      </c>
      <c r="D210" s="81">
        <v>1</v>
      </c>
      <c r="E210" s="81">
        <v>66</v>
      </c>
      <c r="F210" s="82">
        <f t="shared" si="13"/>
        <v>51.8181818181818</v>
      </c>
      <c r="G210" s="83">
        <f t="shared" si="14"/>
        <v>414.545454545455</v>
      </c>
      <c r="H210" s="85"/>
      <c r="I210" s="96"/>
      <c r="J210" s="96"/>
      <c r="K210" s="96"/>
    </row>
    <row r="211" s="40" customFormat="1" ht="19.7" customHeight="1" spans="1:11">
      <c r="A211" s="73">
        <v>205</v>
      </c>
      <c r="B211" s="80" t="s">
        <v>810</v>
      </c>
      <c r="C211" s="80" t="s">
        <v>811</v>
      </c>
      <c r="D211" s="81">
        <v>1</v>
      </c>
      <c r="E211" s="81">
        <v>0</v>
      </c>
      <c r="F211" s="82" t="e">
        <f t="shared" si="13"/>
        <v>#DIV/0!</v>
      </c>
      <c r="G211" s="83" t="e">
        <f t="shared" si="14"/>
        <v>#DIV/0!</v>
      </c>
      <c r="H211" s="85"/>
      <c r="I211" s="96"/>
      <c r="J211" s="96"/>
      <c r="K211" s="96"/>
    </row>
    <row r="212" s="40" customFormat="1" spans="1:11">
      <c r="A212" s="73">
        <v>206</v>
      </c>
      <c r="B212" s="80" t="s">
        <v>812</v>
      </c>
      <c r="C212" s="80" t="s">
        <v>813</v>
      </c>
      <c r="D212" s="81">
        <v>1</v>
      </c>
      <c r="E212" s="81">
        <v>0</v>
      </c>
      <c r="F212" s="82" t="e">
        <f t="shared" si="13"/>
        <v>#DIV/0!</v>
      </c>
      <c r="G212" s="83" t="e">
        <f t="shared" si="14"/>
        <v>#DIV/0!</v>
      </c>
      <c r="H212" s="85"/>
      <c r="I212" s="96"/>
      <c r="J212" s="96"/>
      <c r="K212" s="96"/>
    </row>
    <row r="213" s="40" customFormat="1" ht="19.7" customHeight="1" spans="1:11">
      <c r="A213" s="73">
        <v>207</v>
      </c>
      <c r="B213" s="80" t="s">
        <v>814</v>
      </c>
      <c r="C213" s="80" t="s">
        <v>815</v>
      </c>
      <c r="D213" s="81">
        <v>1</v>
      </c>
      <c r="E213" s="81">
        <v>44</v>
      </c>
      <c r="F213" s="82">
        <f t="shared" si="13"/>
        <v>77.7272727272727</v>
      </c>
      <c r="G213" s="83">
        <f t="shared" si="14"/>
        <v>621.818181818182</v>
      </c>
      <c r="H213" s="85"/>
      <c r="I213" s="96"/>
      <c r="J213" s="96"/>
      <c r="K213" s="96"/>
    </row>
    <row r="214" s="40" customFormat="1" ht="19.7" customHeight="1" spans="1:11">
      <c r="A214" s="73">
        <v>208</v>
      </c>
      <c r="B214" s="80" t="s">
        <v>816</v>
      </c>
      <c r="C214" s="80" t="s">
        <v>788</v>
      </c>
      <c r="D214" s="81">
        <v>1</v>
      </c>
      <c r="E214" s="81">
        <v>0</v>
      </c>
      <c r="F214" s="82" t="e">
        <f t="shared" si="13"/>
        <v>#DIV/0!</v>
      </c>
      <c r="G214" s="83" t="e">
        <f t="shared" si="14"/>
        <v>#DIV/0!</v>
      </c>
      <c r="H214" s="85"/>
      <c r="I214" s="96"/>
      <c r="J214" s="96"/>
      <c r="K214" s="96"/>
    </row>
    <row r="215" s="40" customFormat="1" spans="1:11">
      <c r="A215" s="73">
        <v>209</v>
      </c>
      <c r="B215" s="80" t="s">
        <v>817</v>
      </c>
      <c r="C215" s="80" t="s">
        <v>570</v>
      </c>
      <c r="D215" s="81">
        <v>1</v>
      </c>
      <c r="E215" s="81">
        <v>0</v>
      </c>
      <c r="F215" s="82" t="e">
        <f t="shared" si="13"/>
        <v>#DIV/0!</v>
      </c>
      <c r="G215" s="83" t="e">
        <f t="shared" si="14"/>
        <v>#DIV/0!</v>
      </c>
      <c r="H215" s="85"/>
      <c r="I215" s="96"/>
      <c r="J215" s="96"/>
      <c r="K215" s="96"/>
    </row>
    <row r="216" s="40" customFormat="1" ht="19.7" customHeight="1" spans="1:11">
      <c r="A216" s="73">
        <v>210</v>
      </c>
      <c r="B216" s="80" t="s">
        <v>818</v>
      </c>
      <c r="C216" s="80" t="s">
        <v>788</v>
      </c>
      <c r="D216" s="81">
        <v>1</v>
      </c>
      <c r="E216" s="81">
        <v>0</v>
      </c>
      <c r="F216" s="82" t="e">
        <f t="shared" si="13"/>
        <v>#DIV/0!</v>
      </c>
      <c r="G216" s="83" t="e">
        <f t="shared" si="14"/>
        <v>#DIV/0!</v>
      </c>
      <c r="H216" s="85"/>
      <c r="I216" s="96"/>
      <c r="J216" s="96"/>
      <c r="K216" s="96"/>
    </row>
    <row r="217" s="40" customFormat="1" spans="1:11">
      <c r="A217" s="73">
        <v>211</v>
      </c>
      <c r="B217" s="90" t="s">
        <v>819</v>
      </c>
      <c r="C217" s="90" t="s">
        <v>820</v>
      </c>
      <c r="D217" s="91">
        <v>1</v>
      </c>
      <c r="E217" s="91">
        <v>60</v>
      </c>
      <c r="F217" s="92">
        <v>15</v>
      </c>
      <c r="G217" s="97">
        <f t="shared" si="14"/>
        <v>120</v>
      </c>
      <c r="H217" s="85"/>
      <c r="I217" s="96"/>
      <c r="J217" s="96"/>
      <c r="K217" s="96"/>
    </row>
    <row r="218" s="40" customFormat="1" ht="19.7" customHeight="1" spans="1:11">
      <c r="A218" s="73">
        <v>212</v>
      </c>
      <c r="B218" s="80" t="s">
        <v>821</v>
      </c>
      <c r="C218" s="80" t="s">
        <v>822</v>
      </c>
      <c r="D218" s="81">
        <v>1</v>
      </c>
      <c r="E218" s="81">
        <v>88</v>
      </c>
      <c r="F218" s="82">
        <f t="shared" ref="F218:F249" si="15">3420/E218</f>
        <v>38.8636363636364</v>
      </c>
      <c r="G218" s="83">
        <f t="shared" ref="G218:G247" si="16">8*F218</f>
        <v>310.909090909091</v>
      </c>
      <c r="H218" s="85"/>
      <c r="I218" s="96"/>
      <c r="J218" s="96"/>
      <c r="K218" s="96"/>
    </row>
    <row r="219" s="40" customFormat="1" spans="1:8">
      <c r="A219" s="73">
        <v>213</v>
      </c>
      <c r="B219" s="80"/>
      <c r="C219" s="80" t="s">
        <v>823</v>
      </c>
      <c r="D219" s="81">
        <v>1</v>
      </c>
      <c r="E219" s="81">
        <v>52.8</v>
      </c>
      <c r="F219" s="82">
        <f t="shared" si="15"/>
        <v>64.7727272727273</v>
      </c>
      <c r="G219" s="83">
        <f t="shared" si="16"/>
        <v>518.181818181818</v>
      </c>
      <c r="H219" s="85"/>
    </row>
    <row r="220" s="40" customFormat="1" ht="19.7" customHeight="1" spans="1:8">
      <c r="A220" s="73">
        <v>214</v>
      </c>
      <c r="B220" s="86" t="s">
        <v>824</v>
      </c>
      <c r="C220" s="105" t="s">
        <v>825</v>
      </c>
      <c r="D220" s="87">
        <v>1</v>
      </c>
      <c r="E220" s="87">
        <v>57</v>
      </c>
      <c r="F220" s="88">
        <v>25</v>
      </c>
      <c r="G220" s="89">
        <f t="shared" si="16"/>
        <v>200</v>
      </c>
      <c r="H220" s="85"/>
    </row>
    <row r="221" s="40" customFormat="1" ht="19.7" customHeight="1" spans="1:8">
      <c r="A221" s="73">
        <v>215</v>
      </c>
      <c r="B221" s="86" t="s">
        <v>826</v>
      </c>
      <c r="C221" s="105" t="s">
        <v>825</v>
      </c>
      <c r="D221" s="87">
        <v>1</v>
      </c>
      <c r="E221" s="87">
        <v>55</v>
      </c>
      <c r="F221" s="88">
        <v>57</v>
      </c>
      <c r="G221" s="89">
        <f t="shared" si="16"/>
        <v>456</v>
      </c>
      <c r="H221" s="85"/>
    </row>
    <row r="222" s="40" customFormat="1" spans="1:8">
      <c r="A222" s="73">
        <v>216</v>
      </c>
      <c r="B222" s="86">
        <v>42010</v>
      </c>
      <c r="C222" s="86" t="s">
        <v>827</v>
      </c>
      <c r="D222" s="87">
        <v>1</v>
      </c>
      <c r="E222" s="87">
        <v>47</v>
      </c>
      <c r="F222" s="88">
        <v>75</v>
      </c>
      <c r="G222" s="89">
        <f t="shared" si="16"/>
        <v>600</v>
      </c>
      <c r="H222" s="85"/>
    </row>
    <row r="223" s="40" customFormat="1" ht="19.7" customHeight="1" spans="1:8">
      <c r="A223" s="73">
        <v>217</v>
      </c>
      <c r="B223" s="86" t="s">
        <v>828</v>
      </c>
      <c r="C223" s="86" t="s">
        <v>829</v>
      </c>
      <c r="D223" s="87">
        <v>1</v>
      </c>
      <c r="E223" s="87">
        <v>33</v>
      </c>
      <c r="F223" s="88">
        <v>45</v>
      </c>
      <c r="G223" s="89">
        <f t="shared" si="16"/>
        <v>360</v>
      </c>
      <c r="H223" s="85"/>
    </row>
    <row r="224" s="40" customFormat="1" ht="19.7" customHeight="1" spans="1:8">
      <c r="A224" s="73">
        <v>218</v>
      </c>
      <c r="B224" s="86" t="s">
        <v>830</v>
      </c>
      <c r="C224" s="86" t="s">
        <v>831</v>
      </c>
      <c r="D224" s="87">
        <v>1</v>
      </c>
      <c r="E224" s="87">
        <v>56</v>
      </c>
      <c r="F224" s="88">
        <v>50</v>
      </c>
      <c r="G224" s="89">
        <f t="shared" si="16"/>
        <v>400</v>
      </c>
      <c r="H224" s="85"/>
    </row>
    <row r="225" s="40" customFormat="1" ht="19.7" customHeight="1" spans="1:8">
      <c r="A225" s="73">
        <v>219</v>
      </c>
      <c r="B225" s="80" t="s">
        <v>832</v>
      </c>
      <c r="C225" s="80" t="s">
        <v>833</v>
      </c>
      <c r="D225" s="81">
        <v>1</v>
      </c>
      <c r="E225" s="81">
        <v>27</v>
      </c>
      <c r="F225" s="82">
        <f t="shared" si="15"/>
        <v>126.666666666667</v>
      </c>
      <c r="G225" s="83">
        <f t="shared" si="16"/>
        <v>1013.33333333333</v>
      </c>
      <c r="H225" s="85"/>
    </row>
    <row r="226" s="40" customFormat="1" ht="19.7" customHeight="1" spans="1:8">
      <c r="A226" s="73">
        <v>220</v>
      </c>
      <c r="B226" s="90" t="s">
        <v>834</v>
      </c>
      <c r="C226" s="90" t="s">
        <v>835</v>
      </c>
      <c r="D226" s="91">
        <v>1</v>
      </c>
      <c r="E226" s="91">
        <v>30</v>
      </c>
      <c r="F226" s="92">
        <f t="shared" si="15"/>
        <v>114</v>
      </c>
      <c r="G226" s="97">
        <f t="shared" si="16"/>
        <v>912</v>
      </c>
      <c r="H226" s="85"/>
    </row>
    <row r="227" s="40" customFormat="1" ht="19.7" customHeight="1" spans="1:8">
      <c r="A227" s="73">
        <v>221</v>
      </c>
      <c r="B227" s="86" t="s">
        <v>836</v>
      </c>
      <c r="C227" s="86" t="s">
        <v>837</v>
      </c>
      <c r="D227" s="87">
        <v>1</v>
      </c>
      <c r="E227" s="87">
        <v>33</v>
      </c>
      <c r="F227" s="88">
        <v>88</v>
      </c>
      <c r="G227" s="89">
        <f t="shared" si="16"/>
        <v>704</v>
      </c>
      <c r="H227" s="85"/>
    </row>
    <row r="228" s="40" customFormat="1" ht="19.7" customHeight="1" spans="1:8">
      <c r="A228" s="73">
        <v>222</v>
      </c>
      <c r="B228" s="90" t="s">
        <v>838</v>
      </c>
      <c r="C228" s="90" t="s">
        <v>839</v>
      </c>
      <c r="D228" s="91">
        <v>1</v>
      </c>
      <c r="E228" s="91">
        <v>52</v>
      </c>
      <c r="F228" s="92">
        <v>50</v>
      </c>
      <c r="G228" s="97">
        <f t="shared" si="16"/>
        <v>400</v>
      </c>
      <c r="H228" s="85"/>
    </row>
    <row r="229" s="40" customFormat="1" ht="19.7" customHeight="1" spans="1:8">
      <c r="A229" s="73">
        <v>223</v>
      </c>
      <c r="B229" s="80" t="s">
        <v>840</v>
      </c>
      <c r="C229" s="80" t="s">
        <v>743</v>
      </c>
      <c r="D229" s="81">
        <v>1</v>
      </c>
      <c r="E229" s="81">
        <v>41</v>
      </c>
      <c r="F229" s="82">
        <f t="shared" si="15"/>
        <v>83.4146341463415</v>
      </c>
      <c r="G229" s="83">
        <f t="shared" si="16"/>
        <v>667.317073170732</v>
      </c>
      <c r="H229" s="85"/>
    </row>
    <row r="230" s="40" customFormat="1" ht="19.7" customHeight="1" spans="1:8">
      <c r="A230" s="73">
        <v>224</v>
      </c>
      <c r="B230" s="86" t="s">
        <v>841</v>
      </c>
      <c r="C230" s="86" t="s">
        <v>110</v>
      </c>
      <c r="D230" s="87">
        <v>1</v>
      </c>
      <c r="E230" s="87">
        <v>56</v>
      </c>
      <c r="F230" s="88">
        <f t="shared" si="15"/>
        <v>61.0714285714286</v>
      </c>
      <c r="G230" s="89">
        <f t="shared" si="16"/>
        <v>488.571428571429</v>
      </c>
      <c r="H230" s="85"/>
    </row>
    <row r="231" s="40" customFormat="1" ht="19.7" customHeight="1" spans="1:8">
      <c r="A231" s="73">
        <v>225</v>
      </c>
      <c r="B231" s="80" t="s">
        <v>842</v>
      </c>
      <c r="C231" s="80" t="s">
        <v>843</v>
      </c>
      <c r="D231" s="81">
        <v>1</v>
      </c>
      <c r="E231" s="81">
        <v>42</v>
      </c>
      <c r="F231" s="82">
        <f t="shared" si="15"/>
        <v>81.4285714285714</v>
      </c>
      <c r="G231" s="83">
        <f t="shared" si="16"/>
        <v>651.428571428571</v>
      </c>
      <c r="H231" s="85"/>
    </row>
    <row r="232" s="40" customFormat="1" ht="19.7" customHeight="1" spans="1:8">
      <c r="A232" s="73">
        <v>226</v>
      </c>
      <c r="B232" s="80" t="s">
        <v>842</v>
      </c>
      <c r="C232" s="80" t="s">
        <v>844</v>
      </c>
      <c r="D232" s="81">
        <v>1</v>
      </c>
      <c r="E232" s="81">
        <v>29</v>
      </c>
      <c r="F232" s="82">
        <f t="shared" si="15"/>
        <v>117.931034482759</v>
      </c>
      <c r="G232" s="83">
        <f t="shared" si="16"/>
        <v>943.448275862069</v>
      </c>
      <c r="H232" s="94" t="s">
        <v>587</v>
      </c>
    </row>
    <row r="233" s="40" customFormat="1" ht="19.7" customHeight="1" spans="1:8">
      <c r="A233" s="73">
        <v>227</v>
      </c>
      <c r="B233" s="80" t="s">
        <v>845</v>
      </c>
      <c r="C233" s="80" t="s">
        <v>846</v>
      </c>
      <c r="D233" s="81">
        <v>1</v>
      </c>
      <c r="E233" s="81">
        <v>66</v>
      </c>
      <c r="F233" s="82">
        <f t="shared" si="15"/>
        <v>51.8181818181818</v>
      </c>
      <c r="G233" s="83">
        <f t="shared" si="16"/>
        <v>414.545454545455</v>
      </c>
      <c r="H233" s="85"/>
    </row>
    <row r="234" s="40" customFormat="1" ht="19.7" customHeight="1" spans="1:8">
      <c r="A234" s="73">
        <v>228</v>
      </c>
      <c r="B234" s="80" t="s">
        <v>847</v>
      </c>
      <c r="C234" s="80" t="s">
        <v>848</v>
      </c>
      <c r="D234" s="81">
        <v>1</v>
      </c>
      <c r="E234" s="81">
        <v>150</v>
      </c>
      <c r="F234" s="82">
        <f t="shared" si="15"/>
        <v>22.8</v>
      </c>
      <c r="G234" s="83">
        <f t="shared" si="16"/>
        <v>182.4</v>
      </c>
      <c r="H234" s="85"/>
    </row>
    <row r="235" s="40" customFormat="1" ht="19.7" customHeight="1" spans="1:8">
      <c r="A235" s="73">
        <v>229</v>
      </c>
      <c r="B235" s="90" t="s">
        <v>849</v>
      </c>
      <c r="C235" s="90" t="s">
        <v>636</v>
      </c>
      <c r="D235" s="91">
        <v>1</v>
      </c>
      <c r="E235" s="91">
        <v>32</v>
      </c>
      <c r="F235" s="92">
        <f t="shared" si="15"/>
        <v>106.875</v>
      </c>
      <c r="G235" s="97">
        <f t="shared" si="16"/>
        <v>855</v>
      </c>
      <c r="H235" s="104"/>
    </row>
    <row r="236" s="40" customFormat="1" ht="19.7" customHeight="1" spans="1:8">
      <c r="A236" s="73">
        <v>230</v>
      </c>
      <c r="B236" s="80" t="s">
        <v>850</v>
      </c>
      <c r="C236" s="80" t="s">
        <v>851</v>
      </c>
      <c r="D236" s="81">
        <v>1</v>
      </c>
      <c r="E236" s="81">
        <v>37.7142857142857</v>
      </c>
      <c r="F236" s="82">
        <f t="shared" si="15"/>
        <v>90.6818181818182</v>
      </c>
      <c r="G236" s="83">
        <f t="shared" si="16"/>
        <v>725.454545454545</v>
      </c>
      <c r="H236" s="106"/>
    </row>
    <row r="237" s="40" customFormat="1" spans="1:8">
      <c r="A237" s="73">
        <v>231</v>
      </c>
      <c r="B237" s="90">
        <v>22500</v>
      </c>
      <c r="C237" s="90" t="s">
        <v>852</v>
      </c>
      <c r="D237" s="91">
        <v>1</v>
      </c>
      <c r="E237" s="91">
        <v>9</v>
      </c>
      <c r="F237" s="92">
        <f t="shared" si="15"/>
        <v>380</v>
      </c>
      <c r="G237" s="97">
        <f t="shared" si="16"/>
        <v>3040</v>
      </c>
      <c r="H237" s="104"/>
    </row>
    <row r="238" s="40" customFormat="1" ht="19.7" customHeight="1" spans="1:8">
      <c r="A238" s="73">
        <v>232</v>
      </c>
      <c r="B238" s="80" t="s">
        <v>853</v>
      </c>
      <c r="C238" s="80" t="s">
        <v>741</v>
      </c>
      <c r="D238" s="81">
        <v>1</v>
      </c>
      <c r="E238" s="81">
        <v>66</v>
      </c>
      <c r="F238" s="82">
        <f t="shared" si="15"/>
        <v>51.8181818181818</v>
      </c>
      <c r="G238" s="83">
        <f t="shared" si="16"/>
        <v>414.545454545455</v>
      </c>
      <c r="H238" s="85"/>
    </row>
    <row r="239" s="40" customFormat="1" spans="1:8">
      <c r="A239" s="73">
        <v>233</v>
      </c>
      <c r="B239" s="80" t="s">
        <v>854</v>
      </c>
      <c r="C239" s="80" t="s">
        <v>855</v>
      </c>
      <c r="D239" s="81">
        <v>1</v>
      </c>
      <c r="E239" s="81">
        <v>66</v>
      </c>
      <c r="F239" s="82">
        <f t="shared" si="15"/>
        <v>51.8181818181818</v>
      </c>
      <c r="G239" s="83">
        <f t="shared" si="16"/>
        <v>414.545454545455</v>
      </c>
      <c r="H239" s="85"/>
    </row>
    <row r="240" s="40" customFormat="1" ht="19.7" customHeight="1" spans="1:8">
      <c r="A240" s="73">
        <v>234</v>
      </c>
      <c r="B240" s="80" t="s">
        <v>856</v>
      </c>
      <c r="C240" s="80" t="s">
        <v>857</v>
      </c>
      <c r="D240" s="81">
        <v>1</v>
      </c>
      <c r="E240" s="81">
        <v>22</v>
      </c>
      <c r="F240" s="82">
        <f t="shared" si="15"/>
        <v>155.454545454545</v>
      </c>
      <c r="G240" s="83">
        <f t="shared" si="16"/>
        <v>1243.63636363636</v>
      </c>
      <c r="H240" s="85"/>
    </row>
    <row r="241" s="40" customFormat="1" ht="19.7" customHeight="1" spans="1:8">
      <c r="A241" s="73">
        <v>235</v>
      </c>
      <c r="B241" s="90" t="s">
        <v>858</v>
      </c>
      <c r="C241" s="90" t="s">
        <v>859</v>
      </c>
      <c r="D241" s="91">
        <v>1</v>
      </c>
      <c r="E241" s="91">
        <v>30</v>
      </c>
      <c r="F241" s="92">
        <f t="shared" si="15"/>
        <v>114</v>
      </c>
      <c r="G241" s="97">
        <f t="shared" si="16"/>
        <v>912</v>
      </c>
      <c r="H241" s="85"/>
    </row>
    <row r="242" s="40" customFormat="1" ht="19.7" customHeight="1" spans="1:8">
      <c r="A242" s="73">
        <v>236</v>
      </c>
      <c r="B242" s="80" t="s">
        <v>860</v>
      </c>
      <c r="C242" s="80" t="s">
        <v>861</v>
      </c>
      <c r="D242" s="81">
        <v>1</v>
      </c>
      <c r="E242" s="81">
        <v>38</v>
      </c>
      <c r="F242" s="82">
        <f t="shared" si="15"/>
        <v>90</v>
      </c>
      <c r="G242" s="83">
        <f t="shared" si="16"/>
        <v>720</v>
      </c>
      <c r="H242" s="85"/>
    </row>
    <row r="243" s="40" customFormat="1" spans="1:11">
      <c r="A243" s="73">
        <v>237</v>
      </c>
      <c r="B243" s="86" t="s">
        <v>862</v>
      </c>
      <c r="C243" s="86" t="s">
        <v>517</v>
      </c>
      <c r="D243" s="87">
        <v>1</v>
      </c>
      <c r="E243" s="86"/>
      <c r="F243" s="88">
        <v>50</v>
      </c>
      <c r="G243" s="89">
        <f t="shared" si="16"/>
        <v>400</v>
      </c>
      <c r="H243" s="85"/>
      <c r="I243" s="96"/>
      <c r="J243" s="96"/>
      <c r="K243" s="96"/>
    </row>
    <row r="244" s="40" customFormat="1" ht="19.7" customHeight="1" spans="1:11">
      <c r="A244" s="73">
        <v>238</v>
      </c>
      <c r="B244" s="86" t="s">
        <v>863</v>
      </c>
      <c r="C244" s="86" t="s">
        <v>864</v>
      </c>
      <c r="D244" s="87">
        <v>1</v>
      </c>
      <c r="E244" s="86"/>
      <c r="F244" s="88">
        <v>50</v>
      </c>
      <c r="G244" s="89">
        <f t="shared" si="16"/>
        <v>400</v>
      </c>
      <c r="H244" s="85"/>
      <c r="I244" s="96"/>
      <c r="J244" s="96"/>
      <c r="K244" s="96"/>
    </row>
    <row r="245" s="40" customFormat="1" spans="1:11">
      <c r="A245" s="73">
        <v>239</v>
      </c>
      <c r="B245" s="90" t="s">
        <v>865</v>
      </c>
      <c r="C245" s="90" t="s">
        <v>866</v>
      </c>
      <c r="D245" s="91">
        <v>1</v>
      </c>
      <c r="E245" s="107">
        <v>27.3</v>
      </c>
      <c r="F245" s="92">
        <v>100</v>
      </c>
      <c r="G245" s="97">
        <f t="shared" si="16"/>
        <v>800</v>
      </c>
      <c r="H245" s="85"/>
      <c r="I245" s="96"/>
      <c r="J245" s="96"/>
      <c r="K245" s="96"/>
    </row>
    <row r="246" s="40" customFormat="1" ht="19.7" customHeight="1" spans="1:11">
      <c r="A246" s="73">
        <v>240</v>
      </c>
      <c r="B246" s="108" t="s">
        <v>45</v>
      </c>
      <c r="C246" s="108" t="s">
        <v>867</v>
      </c>
      <c r="D246" s="91">
        <v>1</v>
      </c>
      <c r="E246" s="90">
        <v>23</v>
      </c>
      <c r="F246" s="92">
        <v>150</v>
      </c>
      <c r="G246" s="97">
        <f t="shared" si="16"/>
        <v>1200</v>
      </c>
      <c r="H246" s="104"/>
      <c r="I246" s="96"/>
      <c r="J246" s="96"/>
      <c r="K246" s="96"/>
    </row>
    <row r="247" s="40" customFormat="1" spans="1:11">
      <c r="A247" s="73">
        <v>241</v>
      </c>
      <c r="B247" s="86" t="s">
        <v>868</v>
      </c>
      <c r="C247" s="86" t="s">
        <v>553</v>
      </c>
      <c r="D247" s="87">
        <v>1</v>
      </c>
      <c r="E247" s="87">
        <v>27.3</v>
      </c>
      <c r="F247" s="88">
        <v>100</v>
      </c>
      <c r="G247" s="89">
        <f t="shared" si="16"/>
        <v>800</v>
      </c>
      <c r="H247" s="85"/>
      <c r="I247" s="96"/>
      <c r="J247" s="96"/>
      <c r="K247" s="96"/>
    </row>
    <row r="248" s="40" customFormat="1" ht="19.7" customHeight="1" spans="1:11">
      <c r="A248" s="73">
        <v>242</v>
      </c>
      <c r="B248" s="80" t="s">
        <v>869</v>
      </c>
      <c r="C248" s="80"/>
      <c r="D248" s="81">
        <v>1</v>
      </c>
      <c r="E248" s="81">
        <v>35</v>
      </c>
      <c r="F248" s="82">
        <v>100</v>
      </c>
      <c r="G248" s="83">
        <f t="shared" ref="G248:G254" si="17">8*F248</f>
        <v>800</v>
      </c>
      <c r="H248" s="85"/>
      <c r="I248" s="96"/>
      <c r="J248" s="96"/>
      <c r="K248" s="96"/>
    </row>
    <row r="249" s="40" customFormat="1" ht="19.7" customHeight="1" spans="1:11">
      <c r="A249" s="73">
        <v>243</v>
      </c>
      <c r="B249" s="80" t="s">
        <v>560</v>
      </c>
      <c r="C249" s="80"/>
      <c r="D249" s="81">
        <v>1</v>
      </c>
      <c r="E249" s="81">
        <v>39</v>
      </c>
      <c r="F249" s="82">
        <f t="shared" si="15"/>
        <v>87.6923076923077</v>
      </c>
      <c r="G249" s="83">
        <f t="shared" si="17"/>
        <v>701.538461538462</v>
      </c>
      <c r="H249" s="85"/>
      <c r="I249" s="96"/>
      <c r="J249" s="96"/>
      <c r="K249" s="96"/>
    </row>
    <row r="250" s="40" customFormat="1" spans="1:11">
      <c r="A250" s="73">
        <v>244</v>
      </c>
      <c r="B250" s="109" t="s">
        <v>47</v>
      </c>
      <c r="C250" s="222" t="s">
        <v>870</v>
      </c>
      <c r="D250" s="81">
        <v>1</v>
      </c>
      <c r="E250" s="81"/>
      <c r="F250" s="82">
        <v>26</v>
      </c>
      <c r="G250" s="83">
        <f t="shared" si="17"/>
        <v>208</v>
      </c>
      <c r="H250" s="85"/>
      <c r="I250" s="96"/>
      <c r="J250" s="96"/>
      <c r="K250" s="96"/>
    </row>
    <row r="251" s="40" customFormat="1" spans="1:11">
      <c r="A251" s="73">
        <v>245</v>
      </c>
      <c r="B251" s="109" t="s">
        <v>871</v>
      </c>
      <c r="C251" s="109">
        <v>332</v>
      </c>
      <c r="D251" s="81">
        <v>1</v>
      </c>
      <c r="E251" s="81"/>
      <c r="F251" s="82">
        <v>100</v>
      </c>
      <c r="G251" s="83">
        <f t="shared" si="17"/>
        <v>800</v>
      </c>
      <c r="H251" s="85"/>
      <c r="I251" s="96"/>
      <c r="J251" s="96"/>
      <c r="K251" s="96"/>
    </row>
    <row r="252" s="40" customFormat="1" spans="1:11">
      <c r="A252" s="73">
        <v>246</v>
      </c>
      <c r="B252" s="109" t="s">
        <v>872</v>
      </c>
      <c r="C252" s="109"/>
      <c r="D252" s="81">
        <v>1</v>
      </c>
      <c r="E252" s="81"/>
      <c r="F252" s="82">
        <v>150</v>
      </c>
      <c r="G252" s="83">
        <f t="shared" si="17"/>
        <v>1200</v>
      </c>
      <c r="H252" s="85"/>
      <c r="I252" s="96"/>
      <c r="J252" s="96"/>
      <c r="K252" s="96"/>
    </row>
    <row r="253" s="40" customFormat="1" spans="1:11">
      <c r="A253" s="73">
        <v>247</v>
      </c>
      <c r="B253" s="86" t="s">
        <v>873</v>
      </c>
      <c r="C253" s="223" t="s">
        <v>874</v>
      </c>
      <c r="D253" s="87">
        <v>1</v>
      </c>
      <c r="E253" s="87"/>
      <c r="F253" s="88">
        <v>40</v>
      </c>
      <c r="G253" s="89">
        <f t="shared" si="17"/>
        <v>320</v>
      </c>
      <c r="H253" s="85"/>
      <c r="I253" s="96"/>
      <c r="J253" s="96"/>
      <c r="K253" s="96"/>
    </row>
    <row r="254" s="40" customFormat="1" spans="1:11">
      <c r="A254" s="73">
        <v>248</v>
      </c>
      <c r="B254" s="109"/>
      <c r="C254" s="222" t="s">
        <v>875</v>
      </c>
      <c r="D254" s="110">
        <v>1</v>
      </c>
      <c r="E254" s="81"/>
      <c r="F254" s="82">
        <v>150</v>
      </c>
      <c r="G254" s="83">
        <f t="shared" si="17"/>
        <v>1200</v>
      </c>
      <c r="H254" s="85"/>
      <c r="I254" s="96"/>
      <c r="J254" s="96"/>
      <c r="K254" s="96"/>
    </row>
    <row r="255" s="40" customFormat="1" spans="1:11">
      <c r="A255" s="73">
        <v>249</v>
      </c>
      <c r="B255" s="109"/>
      <c r="C255" s="109"/>
      <c r="D255" s="81"/>
      <c r="E255" s="81"/>
      <c r="F255" s="82"/>
      <c r="G255" s="83"/>
      <c r="H255" s="85"/>
      <c r="I255" s="96"/>
      <c r="J255" s="96"/>
      <c r="K255" s="96"/>
    </row>
    <row r="256" s="40" customFormat="1" spans="1:11">
      <c r="A256" s="73">
        <v>250</v>
      </c>
      <c r="B256" s="109" t="s">
        <v>871</v>
      </c>
      <c r="C256" s="80">
        <v>288</v>
      </c>
      <c r="D256" s="81">
        <v>1</v>
      </c>
      <c r="E256" s="81"/>
      <c r="F256" s="82">
        <v>150</v>
      </c>
      <c r="G256" s="83">
        <f t="shared" ref="G256" si="18">8*F256</f>
        <v>1200</v>
      </c>
      <c r="H256" s="85"/>
      <c r="I256" s="96"/>
      <c r="J256" s="96"/>
      <c r="K256" s="96"/>
    </row>
    <row r="257" s="40" customFormat="1" spans="1:11">
      <c r="A257" s="73"/>
      <c r="B257" s="109"/>
      <c r="C257" s="80"/>
      <c r="D257" s="81"/>
      <c r="E257" s="81"/>
      <c r="F257" s="82"/>
      <c r="G257" s="83"/>
      <c r="H257" s="85"/>
      <c r="I257" s="96"/>
      <c r="J257" s="96"/>
      <c r="K257" s="96"/>
    </row>
    <row r="258" s="40" customFormat="1" spans="1:11">
      <c r="A258" s="73"/>
      <c r="B258" s="109"/>
      <c r="C258" s="80"/>
      <c r="D258" s="81"/>
      <c r="E258" s="81"/>
      <c r="F258" s="82"/>
      <c r="G258" s="83"/>
      <c r="H258" s="85"/>
      <c r="I258" s="96"/>
      <c r="J258" s="96"/>
      <c r="K258" s="96"/>
    </row>
    <row r="259" s="40" customFormat="1" spans="1:11">
      <c r="A259" s="73"/>
      <c r="B259" s="109"/>
      <c r="C259" s="80"/>
      <c r="D259" s="81"/>
      <c r="E259" s="81"/>
      <c r="F259" s="82"/>
      <c r="G259" s="83"/>
      <c r="H259" s="85"/>
      <c r="I259" s="96"/>
      <c r="J259" s="96"/>
      <c r="K259" s="96"/>
    </row>
    <row r="260" s="40" customFormat="1" spans="1:11">
      <c r="A260" s="73"/>
      <c r="B260" s="109"/>
      <c r="C260" s="80"/>
      <c r="D260" s="81"/>
      <c r="E260" s="81"/>
      <c r="F260" s="82"/>
      <c r="G260" s="83"/>
      <c r="H260" s="85"/>
      <c r="I260" s="96"/>
      <c r="J260" s="96"/>
      <c r="K260" s="96"/>
    </row>
    <row r="261" s="40" customFormat="1" spans="1:11">
      <c r="A261" s="73"/>
      <c r="B261" s="109"/>
      <c r="C261" s="80"/>
      <c r="D261" s="81"/>
      <c r="E261" s="81"/>
      <c r="F261" s="82"/>
      <c r="G261" s="83"/>
      <c r="H261" s="85"/>
      <c r="I261" s="96"/>
      <c r="J261" s="96"/>
      <c r="K261" s="96"/>
    </row>
    <row r="262" s="40" customFormat="1" spans="1:11">
      <c r="A262" s="73"/>
      <c r="B262" s="109"/>
      <c r="C262" s="80"/>
      <c r="D262" s="81"/>
      <c r="E262" s="81"/>
      <c r="F262" s="82"/>
      <c r="G262" s="83"/>
      <c r="H262" s="85"/>
      <c r="I262" s="96"/>
      <c r="J262" s="96"/>
      <c r="K262" s="96"/>
    </row>
    <row r="263" s="40" customFormat="1" spans="1:11">
      <c r="A263" s="73"/>
      <c r="B263" s="109"/>
      <c r="C263" s="80"/>
      <c r="D263" s="81"/>
      <c r="E263" s="81"/>
      <c r="F263" s="82"/>
      <c r="G263" s="83"/>
      <c r="H263" s="85"/>
      <c r="I263" s="96"/>
      <c r="J263" s="96"/>
      <c r="K263" s="96"/>
    </row>
    <row r="264" s="40" customFormat="1" spans="1:11">
      <c r="A264" s="73"/>
      <c r="B264" s="109"/>
      <c r="C264" s="80"/>
      <c r="D264" s="81"/>
      <c r="E264" s="81"/>
      <c r="F264" s="82"/>
      <c r="G264" s="83"/>
      <c r="H264" s="85"/>
      <c r="I264" s="96"/>
      <c r="J264" s="96"/>
      <c r="K264" s="96"/>
    </row>
    <row r="265" s="40" customFormat="1" spans="1:11">
      <c r="A265" s="73"/>
      <c r="B265" s="109"/>
      <c r="C265" s="80"/>
      <c r="D265" s="81"/>
      <c r="E265" s="81"/>
      <c r="F265" s="82"/>
      <c r="G265" s="83"/>
      <c r="H265" s="85"/>
      <c r="I265" s="96"/>
      <c r="J265" s="96"/>
      <c r="K265" s="96"/>
    </row>
    <row r="266" s="40" customFormat="1" spans="1:11">
      <c r="A266" s="73"/>
      <c r="B266" s="109"/>
      <c r="C266" s="80"/>
      <c r="D266" s="81"/>
      <c r="E266" s="81"/>
      <c r="F266" s="82"/>
      <c r="G266" s="83"/>
      <c r="H266" s="85"/>
      <c r="I266" s="96"/>
      <c r="J266" s="96"/>
      <c r="K266" s="96"/>
    </row>
    <row r="267" s="40" customFormat="1" spans="1:11">
      <c r="A267" s="73"/>
      <c r="B267" s="109"/>
      <c r="C267" s="80"/>
      <c r="D267" s="81"/>
      <c r="E267" s="81"/>
      <c r="F267" s="82"/>
      <c r="G267" s="83"/>
      <c r="H267" s="85"/>
      <c r="I267" s="96"/>
      <c r="J267" s="96"/>
      <c r="K267" s="96"/>
    </row>
    <row r="268" s="40" customFormat="1" spans="1:11">
      <c r="A268" s="73"/>
      <c r="B268" s="109"/>
      <c r="C268" s="80"/>
      <c r="D268" s="81"/>
      <c r="E268" s="81"/>
      <c r="F268" s="82"/>
      <c r="G268" s="83"/>
      <c r="H268" s="85"/>
      <c r="I268" s="96"/>
      <c r="J268" s="96"/>
      <c r="K268" s="96"/>
    </row>
    <row r="269" s="40" customFormat="1" spans="1:11">
      <c r="A269" s="73"/>
      <c r="B269" s="109"/>
      <c r="C269" s="80"/>
      <c r="D269" s="81"/>
      <c r="E269" s="81"/>
      <c r="F269" s="82"/>
      <c r="G269" s="83"/>
      <c r="H269" s="85"/>
      <c r="I269" s="96"/>
      <c r="J269" s="96"/>
      <c r="K269" s="96"/>
    </row>
    <row r="270" s="40" customFormat="1" spans="1:11">
      <c r="A270" s="73"/>
      <c r="B270" s="109"/>
      <c r="C270" s="80"/>
      <c r="D270" s="81"/>
      <c r="E270" s="81"/>
      <c r="F270" s="82"/>
      <c r="G270" s="83"/>
      <c r="H270" s="85"/>
      <c r="I270" s="96"/>
      <c r="J270" s="96"/>
      <c r="K270" s="96"/>
    </row>
    <row r="271" s="40" customFormat="1" spans="1:11">
      <c r="A271" s="73"/>
      <c r="B271" s="109"/>
      <c r="C271" s="80"/>
      <c r="D271" s="81"/>
      <c r="E271" s="81"/>
      <c r="F271" s="82"/>
      <c r="G271" s="83"/>
      <c r="H271" s="85"/>
      <c r="I271" s="96"/>
      <c r="J271" s="96"/>
      <c r="K271" s="96"/>
    </row>
    <row r="272" s="40" customFormat="1" spans="1:11">
      <c r="A272" s="73"/>
      <c r="B272" s="109"/>
      <c r="C272" s="80"/>
      <c r="D272" s="81"/>
      <c r="E272" s="81"/>
      <c r="F272" s="82"/>
      <c r="G272" s="83"/>
      <c r="H272" s="85"/>
      <c r="I272" s="96"/>
      <c r="J272" s="96"/>
      <c r="K272" s="96"/>
    </row>
    <row r="273" s="40" customFormat="1" spans="1:11">
      <c r="A273" s="73"/>
      <c r="B273" s="109"/>
      <c r="C273" s="80"/>
      <c r="D273" s="81"/>
      <c r="E273" s="81"/>
      <c r="F273" s="82"/>
      <c r="G273" s="83"/>
      <c r="H273" s="85"/>
      <c r="I273" s="96"/>
      <c r="J273" s="96"/>
      <c r="K273" s="96"/>
    </row>
    <row r="274" s="40" customFormat="1" spans="1:11">
      <c r="A274" s="73"/>
      <c r="B274" s="109"/>
      <c r="C274" s="80"/>
      <c r="D274" s="81"/>
      <c r="E274" s="81"/>
      <c r="F274" s="82"/>
      <c r="G274" s="83"/>
      <c r="H274" s="85"/>
      <c r="I274" s="96"/>
      <c r="J274" s="96"/>
      <c r="K274" s="96"/>
    </row>
    <row r="275" s="40" customFormat="1" spans="1:11">
      <c r="A275" s="73"/>
      <c r="B275" s="109"/>
      <c r="C275" s="80"/>
      <c r="D275" s="81"/>
      <c r="E275" s="81"/>
      <c r="F275" s="82"/>
      <c r="G275" s="83"/>
      <c r="H275" s="85"/>
      <c r="I275" s="96"/>
      <c r="J275" s="96"/>
      <c r="K275" s="96"/>
    </row>
    <row r="276" s="40" customFormat="1" spans="1:11">
      <c r="A276" s="73"/>
      <c r="B276" s="109"/>
      <c r="C276" s="80"/>
      <c r="D276" s="81"/>
      <c r="E276" s="81"/>
      <c r="F276" s="82"/>
      <c r="G276" s="83"/>
      <c r="H276" s="85"/>
      <c r="I276" s="96"/>
      <c r="J276" s="96"/>
      <c r="K276" s="96"/>
    </row>
    <row r="277" s="40" customFormat="1" spans="1:11">
      <c r="A277" s="73"/>
      <c r="B277" s="109"/>
      <c r="C277" s="80"/>
      <c r="D277" s="81"/>
      <c r="E277" s="81"/>
      <c r="F277" s="82"/>
      <c r="G277" s="83"/>
      <c r="H277" s="85"/>
      <c r="I277" s="96"/>
      <c r="J277" s="96"/>
      <c r="K277" s="96"/>
    </row>
    <row r="278" s="40" customFormat="1" spans="1:11">
      <c r="A278" s="73"/>
      <c r="B278" s="109"/>
      <c r="C278" s="80"/>
      <c r="D278" s="81"/>
      <c r="E278" s="81"/>
      <c r="F278" s="82"/>
      <c r="G278" s="83"/>
      <c r="H278" s="85"/>
      <c r="I278" s="96"/>
      <c r="J278" s="96"/>
      <c r="K278" s="96"/>
    </row>
    <row r="279" s="40" customFormat="1" spans="1:11">
      <c r="A279" s="73"/>
      <c r="B279" s="109"/>
      <c r="C279" s="80"/>
      <c r="D279" s="81"/>
      <c r="E279" s="81"/>
      <c r="F279" s="82"/>
      <c r="G279" s="83"/>
      <c r="H279" s="85"/>
      <c r="I279" s="96"/>
      <c r="J279" s="96"/>
      <c r="K279" s="96"/>
    </row>
    <row r="280" s="40" customFormat="1" spans="1:11">
      <c r="A280" s="73"/>
      <c r="B280" s="109"/>
      <c r="C280" s="80"/>
      <c r="D280" s="81"/>
      <c r="E280" s="81"/>
      <c r="F280" s="82"/>
      <c r="G280" s="83"/>
      <c r="H280" s="85"/>
      <c r="I280" s="96"/>
      <c r="J280" s="96"/>
      <c r="K280" s="96"/>
    </row>
    <row r="281" s="40" customFormat="1" spans="1:11">
      <c r="A281" s="73"/>
      <c r="B281" s="109"/>
      <c r="C281" s="80"/>
      <c r="D281" s="81"/>
      <c r="E281" s="81"/>
      <c r="F281" s="82"/>
      <c r="G281" s="83"/>
      <c r="H281" s="85"/>
      <c r="I281" s="96"/>
      <c r="J281" s="96"/>
      <c r="K281" s="96"/>
    </row>
    <row r="282" s="40" customFormat="1" spans="1:11">
      <c r="A282" s="73"/>
      <c r="B282" s="109"/>
      <c r="C282" s="80"/>
      <c r="D282" s="81"/>
      <c r="E282" s="81"/>
      <c r="F282" s="82"/>
      <c r="G282" s="83"/>
      <c r="H282" s="85"/>
      <c r="I282" s="96"/>
      <c r="J282" s="96"/>
      <c r="K282" s="96"/>
    </row>
    <row r="283" s="40" customFormat="1" spans="1:11">
      <c r="A283" s="73"/>
      <c r="B283" s="109"/>
      <c r="C283" s="80"/>
      <c r="D283" s="81"/>
      <c r="E283" s="81"/>
      <c r="F283" s="82"/>
      <c r="G283" s="83"/>
      <c r="H283" s="85"/>
      <c r="I283" s="96"/>
      <c r="J283" s="96"/>
      <c r="K283" s="96"/>
    </row>
    <row r="284" s="40" customFormat="1" spans="1:11">
      <c r="A284" s="73"/>
      <c r="B284" s="109"/>
      <c r="C284" s="80"/>
      <c r="D284" s="81"/>
      <c r="E284" s="81"/>
      <c r="F284" s="82"/>
      <c r="G284" s="83"/>
      <c r="H284" s="85"/>
      <c r="I284" s="96"/>
      <c r="J284" s="96"/>
      <c r="K284" s="96"/>
    </row>
    <row r="285" s="40" customFormat="1" spans="1:11">
      <c r="A285" s="73"/>
      <c r="B285" s="109"/>
      <c r="C285" s="80"/>
      <c r="D285" s="81"/>
      <c r="E285" s="81"/>
      <c r="F285" s="82"/>
      <c r="G285" s="83"/>
      <c r="H285" s="85"/>
      <c r="I285" s="96"/>
      <c r="J285" s="96"/>
      <c r="K285" s="96"/>
    </row>
    <row r="286" s="40" customFormat="1" spans="1:11">
      <c r="A286" s="73"/>
      <c r="B286" s="109"/>
      <c r="C286" s="80"/>
      <c r="D286" s="81"/>
      <c r="E286" s="81"/>
      <c r="F286" s="82"/>
      <c r="G286" s="83"/>
      <c r="H286" s="85"/>
      <c r="I286" s="96"/>
      <c r="J286" s="96"/>
      <c r="K286" s="96"/>
    </row>
    <row r="287" s="40" customFormat="1" spans="1:11">
      <c r="A287" s="73"/>
      <c r="B287" s="109"/>
      <c r="C287" s="80"/>
      <c r="D287" s="81"/>
      <c r="E287" s="81"/>
      <c r="F287" s="82"/>
      <c r="G287" s="83"/>
      <c r="H287" s="85"/>
      <c r="I287" s="96"/>
      <c r="J287" s="96"/>
      <c r="K287" s="96"/>
    </row>
    <row r="288" s="40" customFormat="1" spans="1:11">
      <c r="A288" s="73"/>
      <c r="B288" s="109"/>
      <c r="C288" s="80"/>
      <c r="D288" s="81"/>
      <c r="E288" s="81"/>
      <c r="F288" s="82"/>
      <c r="G288" s="83"/>
      <c r="H288" s="85"/>
      <c r="I288" s="96"/>
      <c r="J288" s="96"/>
      <c r="K288" s="96"/>
    </row>
    <row r="289" s="40" customFormat="1" spans="1:11">
      <c r="A289" s="73"/>
      <c r="B289" s="109"/>
      <c r="C289" s="80"/>
      <c r="D289" s="81"/>
      <c r="E289" s="81"/>
      <c r="F289" s="82"/>
      <c r="G289" s="83"/>
      <c r="H289" s="85"/>
      <c r="I289" s="96"/>
      <c r="J289" s="96"/>
      <c r="K289" s="96"/>
    </row>
    <row r="290" s="40" customFormat="1" spans="1:11">
      <c r="A290" s="73"/>
      <c r="B290" s="109"/>
      <c r="C290" s="80"/>
      <c r="D290" s="81"/>
      <c r="E290" s="81"/>
      <c r="F290" s="82"/>
      <c r="G290" s="83"/>
      <c r="H290" s="85"/>
      <c r="I290" s="96"/>
      <c r="J290" s="96"/>
      <c r="K290" s="96"/>
    </row>
    <row r="291" s="40" customFormat="1" spans="1:11">
      <c r="A291" s="73"/>
      <c r="B291" s="109"/>
      <c r="C291" s="80"/>
      <c r="D291" s="81"/>
      <c r="E291" s="81"/>
      <c r="F291" s="82"/>
      <c r="G291" s="83"/>
      <c r="H291" s="85"/>
      <c r="I291" s="96"/>
      <c r="J291" s="96"/>
      <c r="K291" s="96"/>
    </row>
    <row r="292" s="40" customFormat="1" spans="1:11">
      <c r="A292" s="73"/>
      <c r="B292" s="109"/>
      <c r="C292" s="80"/>
      <c r="D292" s="81"/>
      <c r="E292" s="81"/>
      <c r="F292" s="82"/>
      <c r="G292" s="83"/>
      <c r="H292" s="85"/>
      <c r="I292" s="96"/>
      <c r="J292" s="96"/>
      <c r="K292" s="96"/>
    </row>
    <row r="293" s="40" customFormat="1" spans="1:11">
      <c r="A293" s="73"/>
      <c r="B293" s="109"/>
      <c r="C293" s="80"/>
      <c r="D293" s="81"/>
      <c r="E293" s="81"/>
      <c r="F293" s="82"/>
      <c r="G293" s="83"/>
      <c r="H293" s="85"/>
      <c r="I293" s="96"/>
      <c r="J293" s="96"/>
      <c r="K293" s="96"/>
    </row>
    <row r="294" s="40" customFormat="1" spans="1:11">
      <c r="A294" s="73"/>
      <c r="B294" s="109"/>
      <c r="C294" s="80"/>
      <c r="D294" s="81"/>
      <c r="E294" s="81"/>
      <c r="F294" s="82"/>
      <c r="G294" s="83"/>
      <c r="H294" s="85"/>
      <c r="I294" s="96"/>
      <c r="J294" s="96"/>
      <c r="K294" s="96"/>
    </row>
    <row r="295" s="40" customFormat="1" spans="1:11">
      <c r="A295" s="73"/>
      <c r="B295" s="109"/>
      <c r="C295" s="80"/>
      <c r="D295" s="81"/>
      <c r="E295" s="81"/>
      <c r="F295" s="82"/>
      <c r="G295" s="83"/>
      <c r="H295" s="85"/>
      <c r="I295" s="96"/>
      <c r="J295" s="96"/>
      <c r="K295" s="96"/>
    </row>
    <row r="296" s="40" customFormat="1" spans="1:11">
      <c r="A296" s="73"/>
      <c r="B296" s="109"/>
      <c r="C296" s="80"/>
      <c r="D296" s="81"/>
      <c r="E296" s="81"/>
      <c r="F296" s="82"/>
      <c r="G296" s="83"/>
      <c r="H296" s="85"/>
      <c r="I296" s="96"/>
      <c r="J296" s="96"/>
      <c r="K296" s="96"/>
    </row>
    <row r="297" s="40" customFormat="1" spans="1:11">
      <c r="A297" s="73"/>
      <c r="B297" s="109"/>
      <c r="C297" s="80"/>
      <c r="D297" s="81"/>
      <c r="E297" s="81"/>
      <c r="F297" s="82"/>
      <c r="G297" s="83"/>
      <c r="H297" s="85"/>
      <c r="I297" s="96"/>
      <c r="J297" s="96"/>
      <c r="K297" s="96"/>
    </row>
    <row r="298" s="40" customFormat="1" spans="1:11">
      <c r="A298" s="73"/>
      <c r="B298" s="109"/>
      <c r="C298" s="80"/>
      <c r="D298" s="81"/>
      <c r="E298" s="81"/>
      <c r="F298" s="82"/>
      <c r="G298" s="83"/>
      <c r="H298" s="85"/>
      <c r="I298" s="96"/>
      <c r="J298" s="96"/>
      <c r="K298" s="96"/>
    </row>
    <row r="299" s="40" customFormat="1" spans="1:11">
      <c r="A299" s="73"/>
      <c r="B299" s="109"/>
      <c r="C299" s="80"/>
      <c r="D299" s="81"/>
      <c r="E299" s="81"/>
      <c r="F299" s="82"/>
      <c r="G299" s="83"/>
      <c r="H299" s="85"/>
      <c r="I299" s="96"/>
      <c r="J299" s="96"/>
      <c r="K299" s="96"/>
    </row>
    <row r="300" s="40" customFormat="1" spans="1:11">
      <c r="A300" s="73"/>
      <c r="B300" s="109"/>
      <c r="C300" s="80"/>
      <c r="D300" s="81"/>
      <c r="E300" s="81"/>
      <c r="F300" s="82"/>
      <c r="G300" s="83"/>
      <c r="H300" s="85"/>
      <c r="I300" s="96"/>
      <c r="J300" s="96"/>
      <c r="K300" s="96"/>
    </row>
    <row r="301" s="40" customFormat="1" spans="1:11">
      <c r="A301" s="73"/>
      <c r="B301" s="109"/>
      <c r="C301" s="80"/>
      <c r="D301" s="81"/>
      <c r="E301" s="81"/>
      <c r="F301" s="82"/>
      <c r="G301" s="83"/>
      <c r="H301" s="85"/>
      <c r="I301" s="96"/>
      <c r="J301" s="96"/>
      <c r="K301" s="96"/>
    </row>
    <row r="302" s="40" customFormat="1" spans="1:11">
      <c r="A302" s="73"/>
      <c r="B302" s="109"/>
      <c r="C302" s="80"/>
      <c r="D302" s="81"/>
      <c r="E302" s="81"/>
      <c r="F302" s="82"/>
      <c r="G302" s="83"/>
      <c r="H302" s="85"/>
      <c r="I302" s="96"/>
      <c r="J302" s="96"/>
      <c r="K302" s="96"/>
    </row>
    <row r="303" s="40" customFormat="1" spans="1:11">
      <c r="A303" s="73"/>
      <c r="B303" s="109"/>
      <c r="C303" s="80"/>
      <c r="D303" s="81"/>
      <c r="E303" s="81"/>
      <c r="F303" s="82"/>
      <c r="G303" s="83"/>
      <c r="H303" s="85"/>
      <c r="I303" s="96"/>
      <c r="J303" s="96"/>
      <c r="K303" s="96"/>
    </row>
    <row r="304" s="40" customFormat="1" spans="1:11">
      <c r="A304" s="73"/>
      <c r="B304" s="109"/>
      <c r="C304" s="80"/>
      <c r="D304" s="81"/>
      <c r="E304" s="81"/>
      <c r="F304" s="82"/>
      <c r="G304" s="83"/>
      <c r="H304" s="85"/>
      <c r="I304" s="96"/>
      <c r="J304" s="96"/>
      <c r="K304" s="96"/>
    </row>
    <row r="305" s="40" customFormat="1" spans="1:11">
      <c r="A305" s="73"/>
      <c r="B305" s="109"/>
      <c r="C305" s="80"/>
      <c r="D305" s="81"/>
      <c r="E305" s="81"/>
      <c r="F305" s="82"/>
      <c r="G305" s="83"/>
      <c r="H305" s="85"/>
      <c r="I305" s="96"/>
      <c r="J305" s="96"/>
      <c r="K305" s="96"/>
    </row>
    <row r="306" s="40" customFormat="1" spans="1:11">
      <c r="A306" s="73"/>
      <c r="B306" s="109"/>
      <c r="C306" s="80"/>
      <c r="D306" s="81"/>
      <c r="E306" s="81"/>
      <c r="F306" s="82"/>
      <c r="G306" s="83"/>
      <c r="H306" s="85"/>
      <c r="I306" s="96"/>
      <c r="J306" s="96"/>
      <c r="K306" s="96"/>
    </row>
    <row r="307" s="40" customFormat="1" spans="1:11">
      <c r="A307" s="73"/>
      <c r="B307" s="109"/>
      <c r="C307" s="80"/>
      <c r="D307" s="81"/>
      <c r="E307" s="81"/>
      <c r="F307" s="82"/>
      <c r="G307" s="83"/>
      <c r="H307" s="85"/>
      <c r="I307" s="96"/>
      <c r="J307" s="96"/>
      <c r="K307" s="96"/>
    </row>
    <row r="308" s="40" customFormat="1" spans="1:11">
      <c r="A308" s="73"/>
      <c r="B308" s="109"/>
      <c r="C308" s="80"/>
      <c r="D308" s="81"/>
      <c r="E308" s="81"/>
      <c r="F308" s="82"/>
      <c r="G308" s="83"/>
      <c r="H308" s="85"/>
      <c r="I308" s="96"/>
      <c r="J308" s="96"/>
      <c r="K308" s="96"/>
    </row>
    <row r="309" s="40" customFormat="1" spans="1:11">
      <c r="A309" s="73"/>
      <c r="B309" s="109"/>
      <c r="C309" s="80"/>
      <c r="D309" s="81"/>
      <c r="E309" s="81"/>
      <c r="F309" s="82"/>
      <c r="G309" s="83"/>
      <c r="H309" s="85"/>
      <c r="I309" s="96"/>
      <c r="J309" s="96"/>
      <c r="K309" s="96"/>
    </row>
    <row r="310" s="40" customFormat="1" ht="19.7" customHeight="1" spans="1:11">
      <c r="A310" s="73"/>
      <c r="B310" s="109"/>
      <c r="C310" s="80"/>
      <c r="D310" s="81"/>
      <c r="E310" s="81"/>
      <c r="F310" s="82"/>
      <c r="G310" s="83"/>
      <c r="H310" s="85"/>
      <c r="I310" s="96"/>
      <c r="J310" s="96"/>
      <c r="K310" s="96"/>
    </row>
    <row r="311" spans="1:11">
      <c r="A311" s="111"/>
      <c r="B311" s="112"/>
      <c r="C311" s="112"/>
      <c r="D311" s="112"/>
      <c r="E311" s="113"/>
      <c r="F311" s="113"/>
      <c r="G311" s="114" t="s">
        <v>876</v>
      </c>
      <c r="H311" s="115">
        <v>44992</v>
      </c>
      <c r="I311" s="4"/>
      <c r="J311" s="4"/>
      <c r="K311" s="4"/>
    </row>
    <row r="312" spans="1:11">
      <c r="A312" s="116"/>
      <c r="B312" s="34"/>
      <c r="C312" s="34"/>
      <c r="D312" s="34"/>
      <c r="F312" s="117" t="s">
        <v>877</v>
      </c>
      <c r="G312" s="118" t="s">
        <v>878</v>
      </c>
      <c r="H312" s="119"/>
      <c r="I312" s="4"/>
      <c r="J312" s="4"/>
      <c r="K312" s="4"/>
    </row>
    <row r="313" spans="1:11">
      <c r="A313" s="116"/>
      <c r="B313" s="34"/>
      <c r="C313" s="34"/>
      <c r="D313" s="34"/>
      <c r="F313" s="120"/>
      <c r="G313" s="121"/>
      <c r="H313" s="119"/>
      <c r="I313" s="4"/>
      <c r="J313" s="4"/>
      <c r="K313" s="4"/>
    </row>
    <row r="314" spans="1:11">
      <c r="A314" s="116"/>
      <c r="B314" s="34"/>
      <c r="C314" s="34"/>
      <c r="D314" s="34"/>
      <c r="F314" s="5"/>
      <c r="G314" s="122"/>
      <c r="H314" s="119"/>
      <c r="I314" s="4"/>
      <c r="J314" s="4"/>
      <c r="K314" s="4"/>
    </row>
    <row r="315" spans="1:11">
      <c r="A315" s="116"/>
      <c r="B315" s="34"/>
      <c r="C315" s="34"/>
      <c r="D315" s="34"/>
      <c r="F315" s="13"/>
      <c r="G315" s="123"/>
      <c r="H315" s="119"/>
      <c r="I315" s="4"/>
      <c r="J315" s="4"/>
      <c r="K315" s="4"/>
    </row>
    <row r="316" spans="1:11">
      <c r="A316" s="116"/>
      <c r="B316" s="34"/>
      <c r="C316" s="34"/>
      <c r="D316" s="34"/>
      <c r="F316" s="124"/>
      <c r="G316" s="125"/>
      <c r="H316" s="119"/>
      <c r="I316" s="4"/>
      <c r="J316" s="4"/>
      <c r="K316" s="4"/>
    </row>
    <row r="317" ht="15.75" spans="1:11">
      <c r="A317" s="126"/>
      <c r="B317" s="127"/>
      <c r="C317" s="128"/>
      <c r="D317" s="129"/>
      <c r="E317" s="130"/>
      <c r="F317" s="130"/>
      <c r="G317" s="130"/>
      <c r="H317" s="131"/>
      <c r="I317" s="4"/>
      <c r="J317" s="4"/>
      <c r="K317" s="4"/>
    </row>
    <row r="318" ht="15.75" spans="1:11">
      <c r="A318" s="4"/>
      <c r="B318" s="132"/>
      <c r="C318" s="4"/>
      <c r="D318" s="34"/>
      <c r="E318" s="59"/>
      <c r="F318" s="59"/>
      <c r="G318" s="59"/>
      <c r="H318" s="4"/>
      <c r="I318" s="4"/>
      <c r="J318" s="4"/>
      <c r="K318" s="4"/>
    </row>
    <row r="319" spans="1:11">
      <c r="A319" s="4"/>
      <c r="B319" s="132"/>
      <c r="C319" s="4"/>
      <c r="D319" s="34"/>
      <c r="E319" s="59"/>
      <c r="F319" s="59"/>
      <c r="G319" s="59"/>
      <c r="H319" s="4"/>
      <c r="I319" s="4"/>
      <c r="J319" s="4"/>
      <c r="K319" s="4"/>
    </row>
    <row r="320" spans="1:11">
      <c r="A320" s="4"/>
      <c r="B320" s="133"/>
      <c r="C320" s="4"/>
      <c r="D320" s="34"/>
      <c r="E320" s="59"/>
      <c r="F320" s="59"/>
      <c r="G320" s="59"/>
      <c r="H320" s="4"/>
      <c r="I320" s="4"/>
      <c r="J320" s="4"/>
      <c r="K320" s="4"/>
    </row>
    <row r="321" spans="1:11">
      <c r="A321" s="4"/>
      <c r="B321" s="133"/>
      <c r="C321" s="4"/>
      <c r="D321" s="34"/>
      <c r="E321" s="59"/>
      <c r="F321" s="59"/>
      <c r="G321" s="59"/>
      <c r="H321" s="4"/>
      <c r="I321" s="4"/>
      <c r="J321" s="4"/>
      <c r="K321" s="4"/>
    </row>
    <row r="322" spans="1:11">
      <c r="A322" s="4"/>
      <c r="B322" s="133"/>
      <c r="C322" s="4"/>
      <c r="D322" s="34"/>
      <c r="E322" s="59"/>
      <c r="F322" s="59"/>
      <c r="G322" s="59"/>
      <c r="H322" s="4"/>
      <c r="I322" s="4"/>
      <c r="J322" s="4"/>
      <c r="K322" s="4"/>
    </row>
    <row r="323" spans="1:11">
      <c r="A323" s="4"/>
      <c r="B323" s="133"/>
      <c r="C323" s="4"/>
      <c r="D323" s="34"/>
      <c r="E323" s="59"/>
      <c r="F323" s="59"/>
      <c r="G323" s="59"/>
      <c r="H323" s="4"/>
      <c r="I323" s="4"/>
      <c r="J323" s="4"/>
      <c r="K323" s="4"/>
    </row>
    <row r="324" spans="1:11">
      <c r="A324" s="4"/>
      <c r="B324" s="133"/>
      <c r="C324" s="4"/>
      <c r="D324" s="34"/>
      <c r="E324" s="59"/>
      <c r="F324" s="59"/>
      <c r="G324" s="59"/>
      <c r="H324" s="4"/>
      <c r="I324" s="4"/>
      <c r="J324" s="4"/>
      <c r="K324" s="4"/>
    </row>
    <row r="325" spans="1:11">
      <c r="A325" s="4"/>
      <c r="B325" s="133"/>
      <c r="C325" s="4"/>
      <c r="D325" s="34"/>
      <c r="E325" s="59"/>
      <c r="F325" s="59"/>
      <c r="G325" s="59"/>
      <c r="H325" s="4"/>
      <c r="I325" s="4"/>
      <c r="J325" s="4"/>
      <c r="K325" s="4"/>
    </row>
    <row r="326" spans="1:11">
      <c r="A326" s="4"/>
      <c r="B326" s="133"/>
      <c r="C326" s="4"/>
      <c r="D326" s="34"/>
      <c r="E326" s="59"/>
      <c r="F326" s="59"/>
      <c r="G326" s="59"/>
      <c r="H326" s="4"/>
      <c r="I326" s="4"/>
      <c r="J326" s="4"/>
      <c r="K326" s="4"/>
    </row>
    <row r="327" spans="1:11">
      <c r="A327" s="4"/>
      <c r="B327" s="133"/>
      <c r="C327" s="4"/>
      <c r="D327" s="34"/>
      <c r="E327" s="59"/>
      <c r="F327" s="59"/>
      <c r="G327" s="59"/>
      <c r="H327" s="4"/>
      <c r="I327" s="4"/>
      <c r="J327" s="4"/>
      <c r="K327" s="4"/>
    </row>
    <row r="328" spans="1:11">
      <c r="A328" s="4"/>
      <c r="B328" s="133"/>
      <c r="C328" s="4"/>
      <c r="D328" s="34"/>
      <c r="E328" s="59"/>
      <c r="F328" s="59"/>
      <c r="G328" s="59"/>
      <c r="H328" s="4"/>
      <c r="I328" s="4"/>
      <c r="J328" s="4"/>
      <c r="K328" s="4"/>
    </row>
    <row r="329" spans="1:11">
      <c r="A329" s="4"/>
      <c r="B329" s="133"/>
      <c r="C329" s="4"/>
      <c r="D329" s="34"/>
      <c r="E329" s="59"/>
      <c r="F329" s="59"/>
      <c r="G329" s="59"/>
      <c r="H329" s="4"/>
      <c r="I329" s="4"/>
      <c r="J329" s="4"/>
      <c r="K329" s="4"/>
    </row>
    <row r="330" spans="1:11">
      <c r="A330" s="4"/>
      <c r="B330" s="133"/>
      <c r="C330" s="4"/>
      <c r="D330" s="34"/>
      <c r="E330" s="59"/>
      <c r="F330" s="59"/>
      <c r="G330" s="59"/>
      <c r="H330" s="4"/>
      <c r="I330" s="4"/>
      <c r="J330" s="4"/>
      <c r="K330" s="4"/>
    </row>
    <row r="331" spans="1:11">
      <c r="A331" s="4"/>
      <c r="B331" s="133"/>
      <c r="C331" s="4"/>
      <c r="D331" s="34"/>
      <c r="E331" s="59"/>
      <c r="F331" s="59"/>
      <c r="G331" s="59"/>
      <c r="H331" s="4"/>
      <c r="I331" s="4"/>
      <c r="J331" s="4"/>
      <c r="K331" s="4"/>
    </row>
    <row r="332" spans="1:11">
      <c r="A332" s="4"/>
      <c r="B332" s="133"/>
      <c r="C332" s="4"/>
      <c r="D332" s="34"/>
      <c r="E332" s="59"/>
      <c r="F332" s="59"/>
      <c r="G332" s="59"/>
      <c r="H332" s="4"/>
      <c r="I332" s="4"/>
      <c r="J332" s="4"/>
      <c r="K332" s="4"/>
    </row>
    <row r="333" spans="1:11">
      <c r="A333" s="4"/>
      <c r="B333" s="133"/>
      <c r="C333" s="4"/>
      <c r="D333" s="34"/>
      <c r="E333" s="59"/>
      <c r="F333" s="59"/>
      <c r="G333" s="59"/>
      <c r="H333" s="4"/>
      <c r="I333" s="4"/>
      <c r="J333" s="4"/>
      <c r="K333" s="4"/>
    </row>
    <row r="334" spans="1:11">
      <c r="A334" s="4"/>
      <c r="B334" s="133"/>
      <c r="C334" s="4"/>
      <c r="D334" s="34"/>
      <c r="E334" s="59"/>
      <c r="F334" s="59"/>
      <c r="G334" s="59"/>
      <c r="H334" s="4"/>
      <c r="I334" s="4"/>
      <c r="J334" s="4"/>
      <c r="K334" s="4"/>
    </row>
    <row r="335" spans="1:11">
      <c r="A335" s="4"/>
      <c r="B335" s="133"/>
      <c r="C335" s="4"/>
      <c r="D335" s="34"/>
      <c r="E335" s="59"/>
      <c r="F335" s="59"/>
      <c r="G335" s="59"/>
      <c r="H335" s="4"/>
      <c r="I335" s="4"/>
      <c r="J335" s="4"/>
      <c r="K335" s="4"/>
    </row>
    <row r="336" spans="1:11">
      <c r="A336" s="4"/>
      <c r="B336" s="133"/>
      <c r="C336" s="4"/>
      <c r="D336" s="34"/>
      <c r="E336" s="59"/>
      <c r="F336" s="59"/>
      <c r="G336" s="59"/>
      <c r="H336" s="4"/>
      <c r="I336" s="4"/>
      <c r="J336" s="4"/>
      <c r="K336" s="4"/>
    </row>
    <row r="337" spans="1:11">
      <c r="A337" s="4"/>
      <c r="B337" s="133"/>
      <c r="C337" s="4"/>
      <c r="D337" s="34"/>
      <c r="E337" s="59"/>
      <c r="F337" s="59"/>
      <c r="G337" s="59"/>
      <c r="H337" s="4"/>
      <c r="I337" s="4"/>
      <c r="J337" s="4"/>
      <c r="K337" s="4"/>
    </row>
    <row r="338" spans="1:11">
      <c r="A338" s="4"/>
      <c r="B338" s="133"/>
      <c r="C338" s="4"/>
      <c r="D338" s="34"/>
      <c r="E338" s="59"/>
      <c r="F338" s="59"/>
      <c r="G338" s="59"/>
      <c r="H338" s="4"/>
      <c r="I338" s="4"/>
      <c r="J338" s="4"/>
      <c r="K338" s="4"/>
    </row>
    <row r="339" spans="1:11">
      <c r="A339" s="4"/>
      <c r="B339" s="133"/>
      <c r="C339" s="4"/>
      <c r="D339" s="34"/>
      <c r="E339" s="59"/>
      <c r="F339" s="59"/>
      <c r="G339" s="59"/>
      <c r="H339" s="4"/>
      <c r="I339" s="4"/>
      <c r="J339" s="4"/>
      <c r="K339" s="4"/>
    </row>
    <row r="340" spans="1:11">
      <c r="A340" s="4"/>
      <c r="B340" s="133"/>
      <c r="C340" s="4"/>
      <c r="D340" s="34"/>
      <c r="E340" s="59"/>
      <c r="F340" s="59"/>
      <c r="G340" s="59"/>
      <c r="H340" s="4"/>
      <c r="I340" s="4"/>
      <c r="J340" s="4"/>
      <c r="K340" s="4"/>
    </row>
    <row r="341" spans="1:11">
      <c r="A341" s="4"/>
      <c r="B341" s="133"/>
      <c r="C341" s="4"/>
      <c r="D341" s="34"/>
      <c r="E341" s="59"/>
      <c r="F341" s="59"/>
      <c r="G341" s="59"/>
      <c r="H341" s="4"/>
      <c r="I341" s="4"/>
      <c r="J341" s="4"/>
      <c r="K341" s="4"/>
    </row>
    <row r="342" spans="1:11">
      <c r="A342" s="4"/>
      <c r="B342" s="133"/>
      <c r="C342" s="4"/>
      <c r="D342" s="34"/>
      <c r="E342" s="59"/>
      <c r="F342" s="59"/>
      <c r="G342" s="59"/>
      <c r="H342" s="4"/>
      <c r="I342" s="4"/>
      <c r="J342" s="4"/>
      <c r="K342" s="4"/>
    </row>
    <row r="343" spans="1:11">
      <c r="A343" s="4"/>
      <c r="B343" s="133"/>
      <c r="C343" s="4"/>
      <c r="D343" s="34"/>
      <c r="E343" s="59"/>
      <c r="F343" s="59"/>
      <c r="G343" s="59"/>
      <c r="H343" s="4"/>
      <c r="I343" s="4"/>
      <c r="J343" s="4"/>
      <c r="K343" s="4"/>
    </row>
    <row r="344" spans="1:11">
      <c r="A344" s="4"/>
      <c r="B344" s="133"/>
      <c r="C344" s="4"/>
      <c r="D344" s="34"/>
      <c r="E344" s="59"/>
      <c r="F344" s="59"/>
      <c r="G344" s="59"/>
      <c r="H344" s="4"/>
      <c r="I344" s="4"/>
      <c r="J344" s="4"/>
      <c r="K344" s="4"/>
    </row>
    <row r="345" spans="1:11">
      <c r="A345" s="4"/>
      <c r="B345" s="133"/>
      <c r="C345" s="4"/>
      <c r="D345" s="34"/>
      <c r="E345" s="59"/>
      <c r="F345" s="59"/>
      <c r="G345" s="59"/>
      <c r="H345" s="4"/>
      <c r="I345" s="4"/>
      <c r="J345" s="4"/>
      <c r="K345" s="4"/>
    </row>
    <row r="346" spans="1:11">
      <c r="A346" s="4"/>
      <c r="B346" s="133"/>
      <c r="C346" s="4"/>
      <c r="D346" s="34"/>
      <c r="E346" s="59"/>
      <c r="F346" s="59"/>
      <c r="G346" s="59"/>
      <c r="H346" s="4"/>
      <c r="I346" s="4"/>
      <c r="J346" s="4"/>
      <c r="K346" s="4"/>
    </row>
    <row r="347" spans="1:11">
      <c r="A347" s="4"/>
      <c r="B347" s="133"/>
      <c r="C347" s="4"/>
      <c r="D347" s="34"/>
      <c r="E347" s="59"/>
      <c r="F347" s="59"/>
      <c r="G347" s="59"/>
      <c r="H347" s="4"/>
      <c r="I347" s="4"/>
      <c r="J347" s="4"/>
      <c r="K347" s="4"/>
    </row>
    <row r="348" spans="1:11">
      <c r="A348" s="4"/>
      <c r="B348" s="133"/>
      <c r="C348" s="4"/>
      <c r="D348" s="34"/>
      <c r="E348" s="59"/>
      <c r="F348" s="59"/>
      <c r="G348" s="59"/>
      <c r="H348" s="4"/>
      <c r="I348" s="4"/>
      <c r="J348" s="4"/>
      <c r="K348" s="4"/>
    </row>
    <row r="349" spans="1:11">
      <c r="A349" s="4"/>
      <c r="B349" s="133"/>
      <c r="C349" s="4"/>
      <c r="D349" s="34"/>
      <c r="E349" s="59"/>
      <c r="F349" s="59"/>
      <c r="G349" s="59"/>
      <c r="H349" s="4"/>
      <c r="I349" s="4"/>
      <c r="J349" s="4"/>
      <c r="K349" s="4"/>
    </row>
    <row r="350" spans="1:11">
      <c r="A350" s="4"/>
      <c r="B350" s="133"/>
      <c r="C350" s="4"/>
      <c r="D350" s="34"/>
      <c r="E350" s="59"/>
      <c r="F350" s="59"/>
      <c r="G350" s="59"/>
      <c r="H350" s="4"/>
      <c r="I350" s="4"/>
      <c r="J350" s="4"/>
      <c r="K350" s="4"/>
    </row>
    <row r="351" spans="1:11">
      <c r="A351" s="4"/>
      <c r="B351" s="133"/>
      <c r="C351" s="4"/>
      <c r="D351" s="34"/>
      <c r="E351" s="59"/>
      <c r="F351" s="59"/>
      <c r="G351" s="59"/>
      <c r="H351" s="4"/>
      <c r="I351" s="4"/>
      <c r="J351" s="4"/>
      <c r="K351" s="4"/>
    </row>
    <row r="352" spans="1:11">
      <c r="A352" s="4"/>
      <c r="B352" s="133"/>
      <c r="C352" s="4"/>
      <c r="D352" s="34"/>
      <c r="E352" s="59"/>
      <c r="F352" s="59"/>
      <c r="G352" s="59"/>
      <c r="H352" s="4"/>
      <c r="I352" s="4"/>
      <c r="J352" s="4"/>
      <c r="K352" s="4"/>
    </row>
    <row r="353" spans="1:11">
      <c r="A353" s="4"/>
      <c r="B353" s="133"/>
      <c r="C353" s="4"/>
      <c r="D353" s="34"/>
      <c r="E353" s="59"/>
      <c r="F353" s="59"/>
      <c r="G353" s="59"/>
      <c r="H353" s="4"/>
      <c r="I353" s="4"/>
      <c r="J353" s="4"/>
      <c r="K353" s="4"/>
    </row>
    <row r="354" spans="1:11">
      <c r="A354" s="4"/>
      <c r="B354" s="4"/>
      <c r="C354" s="4"/>
      <c r="D354" s="34"/>
      <c r="E354" s="59"/>
      <c r="F354" s="59"/>
      <c r="G354" s="59"/>
      <c r="H354" s="4"/>
      <c r="I354" s="4"/>
      <c r="J354" s="4"/>
      <c r="K354" s="4"/>
    </row>
  </sheetData>
  <mergeCells count="4">
    <mergeCell ref="F313:F315"/>
    <mergeCell ref="G313:G315"/>
    <mergeCell ref="H7:H8"/>
    <mergeCell ref="A3:H5"/>
  </mergeCells>
  <pageMargins left="0.7" right="0.7" top="0.75" bottom="0.75" header="0.3" footer="0.3"/>
  <pageSetup paperSize="1" scale="63" orientation="portrait"/>
  <headerFooter/>
  <rowBreaks count="1" manualBreakCount="1">
    <brk id="189" max="7" man="1"/>
  </rowBreaks>
  <drawing r:id="rId1"/>
  <legacyDrawing r:id="rId2"/>
  <oleObjects>
    <mc:AlternateContent xmlns:mc="http://schemas.openxmlformats.org/markup-compatibility/2006">
      <mc:Choice Requires="x14">
        <oleObject shapeId="5121" progId="Paint.Picture" r:id="rId3">
          <objectPr defaultSize="0" r:id="rId4">
            <anchor moveWithCells="1">
              <from>
                <xdr:col>0</xdr:col>
                <xdr:colOff>76200</xdr:colOff>
                <xdr:row>2</xdr:row>
                <xdr:rowOff>123825</xdr:rowOff>
              </from>
              <to>
                <xdr:col>0</xdr:col>
                <xdr:colOff>428625</xdr:colOff>
                <xdr:row>4</xdr:row>
                <xdr:rowOff>76200</xdr:rowOff>
              </to>
            </anchor>
          </objectPr>
        </oleObject>
      </mc:Choice>
      <mc:Fallback>
        <oleObject shapeId="5121" progId="Paint.Picture" r:id="rId3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54"/>
  <sheetViews>
    <sheetView tabSelected="1" view="pageBreakPreview" zoomScale="60" zoomScaleNormal="90" topLeftCell="C203" workbookViewId="0">
      <selection activeCell="H229" sqref="A3:H256"/>
    </sheetView>
  </sheetViews>
  <sheetFormatPr defaultColWidth="9.95238095238095" defaultRowHeight="15"/>
  <cols>
    <col min="1" max="1" width="11.2952380952381" customWidth="1"/>
    <col min="2" max="2" width="26.7714285714286" customWidth="1"/>
    <col min="3" max="3" width="28.5142857142857" customWidth="1"/>
    <col min="4" max="4" width="5.38095238095238" style="53" customWidth="1"/>
    <col min="5" max="5" width="8.74285714285714" style="54" customWidth="1"/>
    <col min="6" max="6" width="17.752380952381" style="54" customWidth="1"/>
    <col min="7" max="7" width="18.2952380952381" style="54" customWidth="1"/>
    <col min="8" max="8" width="25.152380952381" customWidth="1"/>
  </cols>
  <sheetData>
    <row r="1" spans="1:11">
      <c r="A1" s="55"/>
      <c r="B1" s="56"/>
      <c r="C1" s="56"/>
      <c r="D1" s="56"/>
      <c r="E1" s="57"/>
      <c r="F1" s="57"/>
      <c r="G1" s="57"/>
      <c r="H1" s="6"/>
      <c r="I1" s="6"/>
      <c r="J1" s="6"/>
      <c r="K1" s="6"/>
    </row>
    <row r="2" ht="15.75" spans="1:11">
      <c r="A2" s="58"/>
      <c r="B2" s="34"/>
      <c r="C2" s="34"/>
      <c r="D2" s="34"/>
      <c r="E2" s="59"/>
      <c r="F2" s="59"/>
      <c r="G2" s="59"/>
      <c r="H2" s="6"/>
      <c r="I2" s="6"/>
      <c r="J2" s="6"/>
      <c r="K2" s="6"/>
    </row>
    <row r="3" customHeight="1" spans="1:11">
      <c r="A3" s="60" t="s">
        <v>563</v>
      </c>
      <c r="B3" s="61"/>
      <c r="C3" s="61"/>
      <c r="D3" s="61"/>
      <c r="E3" s="61"/>
      <c r="F3" s="61"/>
      <c r="G3" s="61"/>
      <c r="H3" s="62"/>
      <c r="I3" s="6"/>
      <c r="J3" s="6"/>
      <c r="K3" s="6"/>
    </row>
    <row r="4" customHeight="1" spans="1:11">
      <c r="A4" s="63"/>
      <c r="B4" s="64"/>
      <c r="C4" s="64"/>
      <c r="D4" s="64"/>
      <c r="E4" s="64"/>
      <c r="F4" s="64"/>
      <c r="G4" s="64"/>
      <c r="H4" s="65"/>
      <c r="I4" s="6"/>
      <c r="J4" s="6"/>
      <c r="K4" s="6"/>
    </row>
    <row r="5" customHeight="1" spans="1:11">
      <c r="A5" s="66"/>
      <c r="B5" s="67"/>
      <c r="C5" s="67"/>
      <c r="D5" s="67"/>
      <c r="E5" s="67"/>
      <c r="F5" s="67"/>
      <c r="G5" s="67"/>
      <c r="H5" s="68"/>
      <c r="I5" s="6"/>
      <c r="J5" s="6"/>
      <c r="K5" s="6"/>
    </row>
    <row r="6" s="39" customFormat="1" ht="38.45" customHeight="1" spans="1:11">
      <c r="A6" s="69" t="s">
        <v>3</v>
      </c>
      <c r="B6" s="70" t="s">
        <v>404</v>
      </c>
      <c r="C6" s="70" t="s">
        <v>7</v>
      </c>
      <c r="D6" s="70" t="s">
        <v>8</v>
      </c>
      <c r="E6" s="70" t="s">
        <v>564</v>
      </c>
      <c r="F6" s="71" t="s">
        <v>9</v>
      </c>
      <c r="G6" s="71" t="s">
        <v>10</v>
      </c>
      <c r="H6" s="72" t="s">
        <v>565</v>
      </c>
      <c r="I6" s="95"/>
      <c r="J6" s="95"/>
      <c r="K6" s="95"/>
    </row>
    <row r="7" s="40" customFormat="1" spans="1:11">
      <c r="A7" s="73">
        <v>1</v>
      </c>
      <c r="B7" s="74">
        <v>446494700</v>
      </c>
      <c r="C7" s="75" t="s">
        <v>566</v>
      </c>
      <c r="D7" s="76">
        <v>1</v>
      </c>
      <c r="E7" s="76">
        <v>33</v>
      </c>
      <c r="F7" s="77">
        <f t="shared" ref="F7:F23" si="0">3420/E7</f>
        <v>103.636363636364</v>
      </c>
      <c r="G7" s="78">
        <f t="shared" ref="G7:G70" si="1">8*F7</f>
        <v>829.090909090909</v>
      </c>
      <c r="H7" s="79"/>
      <c r="I7" s="96"/>
      <c r="J7" s="96"/>
      <c r="K7" s="96"/>
    </row>
    <row r="8" s="40" customFormat="1" spans="1:11">
      <c r="A8" s="73">
        <v>2</v>
      </c>
      <c r="B8" s="80">
        <v>6132179900</v>
      </c>
      <c r="C8" s="75" t="s">
        <v>567</v>
      </c>
      <c r="D8" s="81">
        <v>1</v>
      </c>
      <c r="E8" s="81">
        <v>16.5</v>
      </c>
      <c r="F8" s="82">
        <f t="shared" si="0"/>
        <v>207.272727272727</v>
      </c>
      <c r="G8" s="83">
        <f t="shared" si="1"/>
        <v>1658.18181818182</v>
      </c>
      <c r="H8" s="84"/>
      <c r="I8" s="96"/>
      <c r="J8" s="96"/>
      <c r="K8" s="96"/>
    </row>
    <row r="9" s="40" customFormat="1" spans="1:11">
      <c r="A9" s="73">
        <v>3</v>
      </c>
      <c r="B9" s="80">
        <v>6268879200</v>
      </c>
      <c r="C9" s="75" t="s">
        <v>568</v>
      </c>
      <c r="D9" s="81">
        <v>1</v>
      </c>
      <c r="E9" s="81">
        <v>33</v>
      </c>
      <c r="F9" s="82">
        <f t="shared" si="0"/>
        <v>103.636363636364</v>
      </c>
      <c r="G9" s="83">
        <f t="shared" si="1"/>
        <v>829.090909090909</v>
      </c>
      <c r="H9" s="85"/>
      <c r="I9" s="96"/>
      <c r="J9" s="96"/>
      <c r="K9" s="96"/>
    </row>
    <row r="10" s="40" customFormat="1" spans="1:11">
      <c r="A10" s="73">
        <v>4</v>
      </c>
      <c r="B10" s="80" t="s">
        <v>569</v>
      </c>
      <c r="C10" s="75" t="s">
        <v>570</v>
      </c>
      <c r="D10" s="81">
        <v>1</v>
      </c>
      <c r="E10" s="81">
        <v>32</v>
      </c>
      <c r="F10" s="82">
        <f t="shared" si="0"/>
        <v>106.875</v>
      </c>
      <c r="G10" s="83">
        <f t="shared" si="1"/>
        <v>855</v>
      </c>
      <c r="H10" s="85"/>
      <c r="I10" s="96"/>
      <c r="J10" s="96"/>
      <c r="K10" s="96"/>
    </row>
    <row r="11" s="40" customFormat="1" ht="19.7" customHeight="1" spans="1:11">
      <c r="A11" s="73">
        <v>5</v>
      </c>
      <c r="B11" s="80" t="s">
        <v>571</v>
      </c>
      <c r="C11" s="75" t="s">
        <v>572</v>
      </c>
      <c r="D11" s="81">
        <v>1</v>
      </c>
      <c r="E11" s="81">
        <v>52.8</v>
      </c>
      <c r="F11" s="82">
        <f t="shared" si="0"/>
        <v>64.7727272727273</v>
      </c>
      <c r="G11" s="83">
        <f t="shared" si="1"/>
        <v>518.181818181818</v>
      </c>
      <c r="H11" s="85"/>
      <c r="I11" s="96"/>
      <c r="J11" s="96"/>
      <c r="K11" s="96"/>
    </row>
    <row r="12" s="40" customFormat="1" ht="19.7" customHeight="1" spans="1:11">
      <c r="A12" s="73">
        <v>6</v>
      </c>
      <c r="B12" s="80" t="s">
        <v>573</v>
      </c>
      <c r="C12" s="80" t="s">
        <v>574</v>
      </c>
      <c r="D12" s="81">
        <v>1</v>
      </c>
      <c r="E12" s="81">
        <v>37</v>
      </c>
      <c r="F12" s="82">
        <f t="shared" si="0"/>
        <v>92.4324324324324</v>
      </c>
      <c r="G12" s="83">
        <f t="shared" si="1"/>
        <v>739.459459459459</v>
      </c>
      <c r="H12" s="85"/>
      <c r="I12" s="96"/>
      <c r="J12" s="96"/>
      <c r="K12" s="96"/>
    </row>
    <row r="13" s="40" customFormat="1" spans="1:11">
      <c r="A13" s="73">
        <v>7</v>
      </c>
      <c r="B13" s="80" t="s">
        <v>575</v>
      </c>
      <c r="C13" s="80" t="s">
        <v>576</v>
      </c>
      <c r="D13" s="81">
        <v>1</v>
      </c>
      <c r="E13" s="81">
        <v>63</v>
      </c>
      <c r="F13" s="82">
        <f t="shared" si="0"/>
        <v>54.2857142857143</v>
      </c>
      <c r="G13" s="83">
        <f t="shared" si="1"/>
        <v>434.285714285714</v>
      </c>
      <c r="H13" s="85"/>
      <c r="I13" s="96"/>
      <c r="J13" s="96"/>
      <c r="K13" s="96"/>
    </row>
    <row r="14" s="40" customFormat="1" spans="1:11">
      <c r="A14" s="73">
        <v>8</v>
      </c>
      <c r="B14" s="80" t="s">
        <v>577</v>
      </c>
      <c r="C14" s="80" t="s">
        <v>576</v>
      </c>
      <c r="D14" s="81">
        <v>1</v>
      </c>
      <c r="E14" s="81">
        <v>61.1111111111111</v>
      </c>
      <c r="F14" s="82">
        <f t="shared" si="0"/>
        <v>55.9636363636364</v>
      </c>
      <c r="G14" s="83">
        <f t="shared" si="1"/>
        <v>447.709090909091</v>
      </c>
      <c r="H14" s="85"/>
      <c r="I14" s="96"/>
      <c r="J14" s="96"/>
      <c r="K14" s="96"/>
    </row>
    <row r="15" s="40" customFormat="1" spans="1:11">
      <c r="A15" s="73">
        <v>9</v>
      </c>
      <c r="B15" s="80" t="s">
        <v>578</v>
      </c>
      <c r="C15" s="80" t="s">
        <v>579</v>
      </c>
      <c r="D15" s="81">
        <v>1</v>
      </c>
      <c r="E15" s="81">
        <v>78.5714285714286</v>
      </c>
      <c r="F15" s="82">
        <f t="shared" si="0"/>
        <v>43.5272727272727</v>
      </c>
      <c r="G15" s="83">
        <f t="shared" si="1"/>
        <v>348.218181818182</v>
      </c>
      <c r="H15" s="85"/>
      <c r="I15" s="96"/>
      <c r="J15" s="96"/>
      <c r="K15" s="96"/>
    </row>
    <row r="16" s="40" customFormat="1" spans="1:11">
      <c r="A16" s="73">
        <v>10</v>
      </c>
      <c r="B16" s="80" t="s">
        <v>580</v>
      </c>
      <c r="C16" s="80" t="s">
        <v>579</v>
      </c>
      <c r="D16" s="81">
        <v>1</v>
      </c>
      <c r="E16" s="81">
        <v>33</v>
      </c>
      <c r="F16" s="82">
        <f t="shared" si="0"/>
        <v>103.636363636364</v>
      </c>
      <c r="G16" s="83">
        <f t="shared" si="1"/>
        <v>829.090909090909</v>
      </c>
      <c r="H16" s="85"/>
      <c r="I16" s="96"/>
      <c r="J16" s="96"/>
      <c r="K16" s="96"/>
    </row>
    <row r="17" s="40" customFormat="1" spans="1:11">
      <c r="A17" s="73">
        <v>11</v>
      </c>
      <c r="B17" s="80">
        <v>709500628</v>
      </c>
      <c r="C17" s="80" t="s">
        <v>579</v>
      </c>
      <c r="D17" s="81">
        <v>1</v>
      </c>
      <c r="E17" s="81">
        <v>68.75</v>
      </c>
      <c r="F17" s="82">
        <f t="shared" si="0"/>
        <v>49.7454545454545</v>
      </c>
      <c r="G17" s="83">
        <f t="shared" si="1"/>
        <v>397.963636363636</v>
      </c>
      <c r="H17" s="85"/>
      <c r="I17" s="96"/>
      <c r="J17" s="96"/>
      <c r="K17" s="96"/>
    </row>
    <row r="18" s="40" customFormat="1" spans="1:11">
      <c r="A18" s="73">
        <v>12</v>
      </c>
      <c r="B18" s="80">
        <v>709501034</v>
      </c>
      <c r="C18" s="80" t="s">
        <v>579</v>
      </c>
      <c r="D18" s="81">
        <v>1</v>
      </c>
      <c r="E18" s="81">
        <v>33</v>
      </c>
      <c r="F18" s="82">
        <f t="shared" si="0"/>
        <v>103.636363636364</v>
      </c>
      <c r="G18" s="83">
        <f t="shared" si="1"/>
        <v>829.090909090909</v>
      </c>
      <c r="H18" s="85"/>
      <c r="I18" s="96"/>
      <c r="J18" s="96"/>
      <c r="K18" s="96"/>
    </row>
    <row r="19" s="40" customFormat="1" spans="1:11">
      <c r="A19" s="73">
        <v>13</v>
      </c>
      <c r="B19" s="80">
        <v>709501035</v>
      </c>
      <c r="C19" s="80" t="s">
        <v>579</v>
      </c>
      <c r="D19" s="81">
        <v>1</v>
      </c>
      <c r="E19" s="81">
        <v>61.1111111111111</v>
      </c>
      <c r="F19" s="82">
        <f t="shared" si="0"/>
        <v>55.9636363636364</v>
      </c>
      <c r="G19" s="83">
        <f t="shared" si="1"/>
        <v>447.709090909091</v>
      </c>
      <c r="H19" s="85"/>
      <c r="I19" s="96"/>
      <c r="J19" s="96"/>
      <c r="K19" s="96"/>
    </row>
    <row r="20" s="40" customFormat="1" spans="1:11">
      <c r="A20" s="73">
        <v>14</v>
      </c>
      <c r="B20" s="80">
        <v>709501245</v>
      </c>
      <c r="C20" s="80" t="s">
        <v>579</v>
      </c>
      <c r="D20" s="81">
        <v>1</v>
      </c>
      <c r="E20" s="81">
        <v>78.5714285714286</v>
      </c>
      <c r="F20" s="82">
        <f t="shared" si="0"/>
        <v>43.5272727272727</v>
      </c>
      <c r="G20" s="83">
        <f t="shared" si="1"/>
        <v>348.218181818182</v>
      </c>
      <c r="H20" s="85"/>
      <c r="I20" s="96"/>
      <c r="J20" s="96"/>
      <c r="K20" s="96"/>
    </row>
    <row r="21" s="40" customFormat="1" spans="1:11">
      <c r="A21" s="73">
        <v>15</v>
      </c>
      <c r="B21" s="80">
        <v>732982200</v>
      </c>
      <c r="C21" s="80" t="s">
        <v>581</v>
      </c>
      <c r="D21" s="81">
        <v>1</v>
      </c>
      <c r="E21" s="81">
        <v>54</v>
      </c>
      <c r="F21" s="82">
        <f t="shared" si="0"/>
        <v>63.3333333333333</v>
      </c>
      <c r="G21" s="83">
        <f t="shared" si="1"/>
        <v>506.666666666667</v>
      </c>
      <c r="H21" s="85"/>
      <c r="I21" s="96"/>
      <c r="J21" s="96"/>
      <c r="K21" s="96"/>
    </row>
    <row r="22" s="40" customFormat="1" spans="1:11">
      <c r="A22" s="73">
        <v>16</v>
      </c>
      <c r="B22" s="80">
        <v>803711425</v>
      </c>
      <c r="C22" s="80" t="s">
        <v>579</v>
      </c>
      <c r="D22" s="81">
        <v>1</v>
      </c>
      <c r="E22" s="81">
        <v>88</v>
      </c>
      <c r="F22" s="82">
        <f t="shared" si="0"/>
        <v>38.8636363636364</v>
      </c>
      <c r="G22" s="83">
        <f t="shared" si="1"/>
        <v>310.909090909091</v>
      </c>
      <c r="H22" s="85"/>
      <c r="I22" s="96"/>
      <c r="J22" s="96"/>
      <c r="K22" s="96"/>
    </row>
    <row r="23" s="40" customFormat="1" spans="1:11">
      <c r="A23" s="73">
        <v>17</v>
      </c>
      <c r="B23" s="80" t="s">
        <v>582</v>
      </c>
      <c r="C23" s="80" t="s">
        <v>583</v>
      </c>
      <c r="D23" s="81">
        <v>1</v>
      </c>
      <c r="E23" s="81">
        <v>47.8260869565217</v>
      </c>
      <c r="F23" s="82">
        <f t="shared" si="0"/>
        <v>71.5090909090909</v>
      </c>
      <c r="G23" s="83">
        <f t="shared" si="1"/>
        <v>572.072727272727</v>
      </c>
      <c r="H23" s="85"/>
      <c r="I23" s="96"/>
      <c r="J23" s="96"/>
      <c r="K23" s="96"/>
    </row>
    <row r="24" s="40" customFormat="1" spans="1:11">
      <c r="A24" s="73">
        <v>18</v>
      </c>
      <c r="B24" s="86" t="s">
        <v>50</v>
      </c>
      <c r="C24" s="86" t="s">
        <v>51</v>
      </c>
      <c r="D24" s="87">
        <v>1</v>
      </c>
      <c r="E24" s="87">
        <v>64</v>
      </c>
      <c r="F24" s="88">
        <v>32</v>
      </c>
      <c r="G24" s="89">
        <f t="shared" si="1"/>
        <v>256</v>
      </c>
      <c r="H24" s="85"/>
      <c r="I24" s="96"/>
      <c r="J24" s="96"/>
      <c r="K24" s="96"/>
    </row>
    <row r="25" s="40" customFormat="1" spans="1:11">
      <c r="A25" s="73">
        <v>19</v>
      </c>
      <c r="B25" s="90" t="s">
        <v>584</v>
      </c>
      <c r="C25" s="90" t="s">
        <v>585</v>
      </c>
      <c r="D25" s="91">
        <v>1</v>
      </c>
      <c r="E25" s="91">
        <v>146.666666666667</v>
      </c>
      <c r="F25" s="92">
        <v>20</v>
      </c>
      <c r="G25" s="93">
        <f t="shared" si="1"/>
        <v>160</v>
      </c>
      <c r="H25" s="85"/>
      <c r="I25" s="96"/>
      <c r="J25" s="96"/>
      <c r="K25" s="96"/>
    </row>
    <row r="26" s="40" customFormat="1" spans="1:11">
      <c r="A26" s="73">
        <v>20</v>
      </c>
      <c r="B26" s="80" t="s">
        <v>586</v>
      </c>
      <c r="C26" s="80" t="s">
        <v>579</v>
      </c>
      <c r="D26" s="81">
        <v>1</v>
      </c>
      <c r="E26" s="81">
        <v>52.8</v>
      </c>
      <c r="F26" s="82">
        <f t="shared" ref="F26:F35" si="2">3420/E26</f>
        <v>64.7727272727273</v>
      </c>
      <c r="G26" s="83">
        <f t="shared" si="1"/>
        <v>518.181818181818</v>
      </c>
      <c r="H26" s="85"/>
      <c r="I26" s="96"/>
      <c r="J26" s="96"/>
      <c r="K26" s="96"/>
    </row>
    <row r="27" s="40" customFormat="1" spans="1:11">
      <c r="A27" s="73">
        <v>21</v>
      </c>
      <c r="B27" s="80" t="s">
        <v>586</v>
      </c>
      <c r="C27" s="80" t="s">
        <v>576</v>
      </c>
      <c r="D27" s="81">
        <v>1</v>
      </c>
      <c r="E27" s="81">
        <v>8</v>
      </c>
      <c r="F27" s="82">
        <f t="shared" si="2"/>
        <v>427.5</v>
      </c>
      <c r="G27" s="83">
        <f t="shared" si="1"/>
        <v>3420</v>
      </c>
      <c r="H27" s="94" t="s">
        <v>587</v>
      </c>
      <c r="I27" s="96"/>
      <c r="J27" s="96"/>
      <c r="K27" s="96"/>
    </row>
    <row r="28" s="40" customFormat="1" spans="1:11">
      <c r="A28" s="73">
        <v>22</v>
      </c>
      <c r="B28" s="80" t="s">
        <v>588</v>
      </c>
      <c r="C28" s="80" t="s">
        <v>579</v>
      </c>
      <c r="D28" s="81">
        <v>1</v>
      </c>
      <c r="E28" s="81">
        <v>66</v>
      </c>
      <c r="F28" s="82">
        <f t="shared" si="2"/>
        <v>51.8181818181818</v>
      </c>
      <c r="G28" s="83">
        <f t="shared" si="1"/>
        <v>414.545454545455</v>
      </c>
      <c r="H28" s="85"/>
      <c r="I28" s="96"/>
      <c r="J28" s="96"/>
      <c r="K28" s="96"/>
    </row>
    <row r="29" s="40" customFormat="1" spans="1:8">
      <c r="A29" s="73">
        <v>23</v>
      </c>
      <c r="B29" s="80" t="s">
        <v>588</v>
      </c>
      <c r="C29" s="80" t="s">
        <v>576</v>
      </c>
      <c r="D29" s="81">
        <v>1</v>
      </c>
      <c r="E29" s="81">
        <v>9</v>
      </c>
      <c r="F29" s="82">
        <f t="shared" si="2"/>
        <v>380</v>
      </c>
      <c r="G29" s="83">
        <f t="shared" si="1"/>
        <v>3040</v>
      </c>
      <c r="H29" s="94" t="s">
        <v>587</v>
      </c>
    </row>
    <row r="30" s="40" customFormat="1" ht="19.7" customHeight="1" spans="1:11">
      <c r="A30" s="73">
        <v>24</v>
      </c>
      <c r="B30" s="80" t="s">
        <v>589</v>
      </c>
      <c r="C30" s="80" t="s">
        <v>590</v>
      </c>
      <c r="D30" s="81">
        <v>1</v>
      </c>
      <c r="E30" s="81">
        <v>26</v>
      </c>
      <c r="F30" s="82">
        <f t="shared" si="2"/>
        <v>131.538461538462</v>
      </c>
      <c r="G30" s="83">
        <f t="shared" si="1"/>
        <v>1052.30769230769</v>
      </c>
      <c r="H30" s="85"/>
      <c r="I30" s="96"/>
      <c r="J30" s="96"/>
      <c r="K30" s="96"/>
    </row>
    <row r="31" s="40" customFormat="1" ht="19.7" customHeight="1" spans="1:11">
      <c r="A31" s="73">
        <v>25</v>
      </c>
      <c r="B31" s="80" t="s">
        <v>591</v>
      </c>
      <c r="C31" s="80" t="s">
        <v>570</v>
      </c>
      <c r="D31" s="81">
        <v>1</v>
      </c>
      <c r="E31" s="81">
        <v>33</v>
      </c>
      <c r="F31" s="82">
        <f t="shared" si="2"/>
        <v>103.636363636364</v>
      </c>
      <c r="G31" s="83">
        <f t="shared" si="1"/>
        <v>829.090909090909</v>
      </c>
      <c r="H31" s="85"/>
      <c r="I31" s="96"/>
      <c r="J31" s="96"/>
      <c r="K31" s="96"/>
    </row>
    <row r="32" s="40" customFormat="1" ht="19.7" customHeight="1" spans="1:11">
      <c r="A32" s="73">
        <v>26</v>
      </c>
      <c r="B32" s="80" t="s">
        <v>592</v>
      </c>
      <c r="C32" s="80" t="s">
        <v>570</v>
      </c>
      <c r="D32" s="81">
        <v>1</v>
      </c>
      <c r="E32" s="81">
        <v>34</v>
      </c>
      <c r="F32" s="82">
        <f t="shared" si="2"/>
        <v>100.588235294118</v>
      </c>
      <c r="G32" s="83">
        <f t="shared" si="1"/>
        <v>804.705882352941</v>
      </c>
      <c r="H32" s="85"/>
      <c r="I32" s="96"/>
      <c r="J32" s="96"/>
      <c r="K32" s="96"/>
    </row>
    <row r="33" s="40" customFormat="1" ht="19.7" customHeight="1" spans="1:11">
      <c r="A33" s="73">
        <v>27</v>
      </c>
      <c r="B33" s="80" t="s">
        <v>593</v>
      </c>
      <c r="C33" s="80" t="s">
        <v>570</v>
      </c>
      <c r="D33" s="81">
        <v>1</v>
      </c>
      <c r="E33" s="81">
        <v>165</v>
      </c>
      <c r="F33" s="82">
        <f t="shared" si="2"/>
        <v>20.7272727272727</v>
      </c>
      <c r="G33" s="83">
        <f t="shared" si="1"/>
        <v>165.818181818182</v>
      </c>
      <c r="H33" s="85"/>
      <c r="I33" s="96"/>
      <c r="J33" s="96"/>
      <c r="K33" s="96"/>
    </row>
    <row r="34" s="40" customFormat="1" spans="1:11">
      <c r="A34" s="73">
        <v>28</v>
      </c>
      <c r="B34" s="80" t="s">
        <v>594</v>
      </c>
      <c r="C34" s="80" t="s">
        <v>595</v>
      </c>
      <c r="D34" s="81">
        <v>1</v>
      </c>
      <c r="E34" s="81">
        <v>33</v>
      </c>
      <c r="F34" s="82">
        <f t="shared" si="2"/>
        <v>103.636363636364</v>
      </c>
      <c r="G34" s="83">
        <f t="shared" si="1"/>
        <v>829.090909090909</v>
      </c>
      <c r="H34" s="85"/>
      <c r="I34" s="96"/>
      <c r="J34" s="96"/>
      <c r="K34" s="96"/>
    </row>
    <row r="35" s="40" customFormat="1" ht="19.7" customHeight="1" spans="1:11">
      <c r="A35" s="73">
        <v>29</v>
      </c>
      <c r="B35" s="80" t="s">
        <v>596</v>
      </c>
      <c r="C35" s="80" t="s">
        <v>579</v>
      </c>
      <c r="D35" s="81">
        <v>1</v>
      </c>
      <c r="E35" s="81">
        <v>33</v>
      </c>
      <c r="F35" s="82">
        <f t="shared" si="2"/>
        <v>103.636363636364</v>
      </c>
      <c r="G35" s="83">
        <f t="shared" si="1"/>
        <v>829.090909090909</v>
      </c>
      <c r="H35" s="85"/>
      <c r="I35" s="96"/>
      <c r="J35" s="96"/>
      <c r="K35" s="96"/>
    </row>
    <row r="36" s="40" customFormat="1" spans="1:11">
      <c r="A36" s="73">
        <v>30</v>
      </c>
      <c r="B36" s="86" t="s">
        <v>74</v>
      </c>
      <c r="C36" s="86" t="s">
        <v>33</v>
      </c>
      <c r="D36" s="87">
        <v>1</v>
      </c>
      <c r="E36" s="87">
        <v>42</v>
      </c>
      <c r="F36" s="88">
        <v>75</v>
      </c>
      <c r="G36" s="89">
        <f t="shared" si="1"/>
        <v>600</v>
      </c>
      <c r="H36" s="85"/>
      <c r="I36" s="96"/>
      <c r="J36" s="96"/>
      <c r="K36" s="96"/>
    </row>
    <row r="37" s="40" customFormat="1" spans="1:11">
      <c r="A37" s="73">
        <v>31</v>
      </c>
      <c r="B37" s="80" t="s">
        <v>597</v>
      </c>
      <c r="C37" s="80" t="s">
        <v>583</v>
      </c>
      <c r="D37" s="81">
        <v>1</v>
      </c>
      <c r="E37" s="81">
        <v>33</v>
      </c>
      <c r="F37" s="82">
        <f t="shared" ref="F37:F46" si="3">3420/E37</f>
        <v>103.636363636364</v>
      </c>
      <c r="G37" s="83">
        <f t="shared" si="1"/>
        <v>829.090909090909</v>
      </c>
      <c r="H37" s="85"/>
      <c r="I37" s="96"/>
      <c r="J37" s="96"/>
      <c r="K37" s="96"/>
    </row>
    <row r="38" s="40" customFormat="1" spans="1:11">
      <c r="A38" s="73">
        <v>32</v>
      </c>
      <c r="B38" s="80">
        <v>1980653540</v>
      </c>
      <c r="C38" s="80" t="s">
        <v>579</v>
      </c>
      <c r="D38" s="81">
        <v>1</v>
      </c>
      <c r="E38" s="81">
        <v>44</v>
      </c>
      <c r="F38" s="82">
        <f t="shared" si="3"/>
        <v>77.7272727272727</v>
      </c>
      <c r="G38" s="83">
        <f t="shared" si="1"/>
        <v>621.818181818182</v>
      </c>
      <c r="H38" s="85"/>
      <c r="I38" s="96"/>
      <c r="J38" s="96"/>
      <c r="K38" s="96"/>
    </row>
    <row r="39" s="40" customFormat="1" spans="1:11">
      <c r="A39" s="73">
        <v>33</v>
      </c>
      <c r="B39" s="80">
        <v>1980653550</v>
      </c>
      <c r="C39" s="80" t="s">
        <v>579</v>
      </c>
      <c r="D39" s="81">
        <v>1</v>
      </c>
      <c r="E39" s="81">
        <v>47.1428571428571</v>
      </c>
      <c r="F39" s="82">
        <f t="shared" si="3"/>
        <v>72.5454545454545</v>
      </c>
      <c r="G39" s="83">
        <f t="shared" si="1"/>
        <v>580.363636363636</v>
      </c>
      <c r="H39" s="85"/>
      <c r="I39" s="96"/>
      <c r="J39" s="96"/>
      <c r="K39" s="96"/>
    </row>
    <row r="40" s="40" customFormat="1" spans="1:11">
      <c r="A40" s="73">
        <v>34</v>
      </c>
      <c r="B40" s="80">
        <v>1980653560</v>
      </c>
      <c r="C40" s="80" t="s">
        <v>579</v>
      </c>
      <c r="D40" s="81">
        <v>1</v>
      </c>
      <c r="E40" s="81">
        <v>44</v>
      </c>
      <c r="F40" s="82">
        <f t="shared" si="3"/>
        <v>77.7272727272727</v>
      </c>
      <c r="G40" s="83">
        <f t="shared" si="1"/>
        <v>621.818181818182</v>
      </c>
      <c r="H40" s="85"/>
      <c r="I40" s="96"/>
      <c r="J40" s="96"/>
      <c r="K40" s="96"/>
    </row>
    <row r="41" s="40" customFormat="1" spans="1:11">
      <c r="A41" s="73">
        <v>35</v>
      </c>
      <c r="B41" s="80" t="s">
        <v>598</v>
      </c>
      <c r="C41" s="80" t="s">
        <v>579</v>
      </c>
      <c r="D41" s="81">
        <v>1</v>
      </c>
      <c r="E41" s="81">
        <v>30</v>
      </c>
      <c r="F41" s="82">
        <f t="shared" si="3"/>
        <v>114</v>
      </c>
      <c r="G41" s="83">
        <f t="shared" si="1"/>
        <v>912</v>
      </c>
      <c r="H41" s="85"/>
      <c r="I41" s="96"/>
      <c r="J41" s="96"/>
      <c r="K41" s="96"/>
    </row>
    <row r="42" s="40" customFormat="1" spans="1:11">
      <c r="A42" s="73">
        <v>36</v>
      </c>
      <c r="B42" s="80">
        <v>1980653630</v>
      </c>
      <c r="C42" s="80" t="s">
        <v>579</v>
      </c>
      <c r="D42" s="81">
        <v>1</v>
      </c>
      <c r="E42" s="81">
        <v>36.6666666666667</v>
      </c>
      <c r="F42" s="82">
        <f t="shared" si="3"/>
        <v>93.2727272727273</v>
      </c>
      <c r="G42" s="83">
        <f t="shared" si="1"/>
        <v>746.181818181818</v>
      </c>
      <c r="H42" s="85"/>
      <c r="I42" s="96"/>
      <c r="J42" s="96"/>
      <c r="K42" s="96"/>
    </row>
    <row r="43" s="40" customFormat="1" ht="19.7" customHeight="1" spans="1:11">
      <c r="A43" s="73">
        <v>37</v>
      </c>
      <c r="B43" s="80" t="s">
        <v>599</v>
      </c>
      <c r="C43" s="80" t="s">
        <v>600</v>
      </c>
      <c r="D43" s="81">
        <v>1</v>
      </c>
      <c r="E43" s="81">
        <v>27.5</v>
      </c>
      <c r="F43" s="82">
        <f t="shared" si="3"/>
        <v>124.363636363636</v>
      </c>
      <c r="G43" s="83">
        <f t="shared" si="1"/>
        <v>994.909090909091</v>
      </c>
      <c r="H43" s="85"/>
      <c r="I43" s="96"/>
      <c r="J43" s="96"/>
      <c r="K43" s="96"/>
    </row>
    <row r="44" s="40" customFormat="1" ht="19.7" customHeight="1" spans="1:11">
      <c r="A44" s="73">
        <v>38</v>
      </c>
      <c r="B44" s="80" t="s">
        <v>601</v>
      </c>
      <c r="C44" s="80" t="s">
        <v>602</v>
      </c>
      <c r="D44" s="81">
        <v>1</v>
      </c>
      <c r="E44" s="81">
        <v>55</v>
      </c>
      <c r="F44" s="82">
        <f t="shared" si="3"/>
        <v>62.1818181818182</v>
      </c>
      <c r="G44" s="83">
        <f t="shared" si="1"/>
        <v>497.454545454545</v>
      </c>
      <c r="H44" s="85"/>
      <c r="I44" s="96"/>
      <c r="J44" s="96"/>
      <c r="K44" s="96"/>
    </row>
    <row r="45" s="40" customFormat="1" ht="19.7" customHeight="1" spans="1:11">
      <c r="A45" s="73">
        <v>39</v>
      </c>
      <c r="B45" s="80" t="s">
        <v>603</v>
      </c>
      <c r="C45" s="80" t="s">
        <v>604</v>
      </c>
      <c r="D45" s="81">
        <v>1</v>
      </c>
      <c r="E45" s="81">
        <v>0</v>
      </c>
      <c r="F45" s="82" t="e">
        <f t="shared" si="3"/>
        <v>#DIV/0!</v>
      </c>
      <c r="G45" s="83" t="e">
        <f t="shared" si="1"/>
        <v>#DIV/0!</v>
      </c>
      <c r="H45" s="85"/>
      <c r="I45" s="96"/>
      <c r="J45" s="96"/>
      <c r="K45" s="96"/>
    </row>
    <row r="46" s="40" customFormat="1" ht="19.7" customHeight="1" spans="1:11">
      <c r="A46" s="73">
        <v>40</v>
      </c>
      <c r="B46" s="80" t="s">
        <v>605</v>
      </c>
      <c r="C46" s="80" t="s">
        <v>583</v>
      </c>
      <c r="D46" s="81">
        <v>1</v>
      </c>
      <c r="E46" s="81">
        <v>54</v>
      </c>
      <c r="F46" s="82">
        <f t="shared" si="3"/>
        <v>63.3333333333333</v>
      </c>
      <c r="G46" s="83">
        <f t="shared" si="1"/>
        <v>506.666666666667</v>
      </c>
      <c r="H46" s="85"/>
      <c r="I46" s="96"/>
      <c r="J46" s="96"/>
      <c r="K46" s="96"/>
    </row>
    <row r="47" s="40" customFormat="1" ht="19.7" customHeight="1" spans="1:11">
      <c r="A47" s="73">
        <v>41</v>
      </c>
      <c r="B47" s="86" t="s">
        <v>88</v>
      </c>
      <c r="C47" s="86" t="s">
        <v>89</v>
      </c>
      <c r="D47" s="87">
        <v>1</v>
      </c>
      <c r="E47" s="87">
        <v>27</v>
      </c>
      <c r="F47" s="88">
        <v>100</v>
      </c>
      <c r="G47" s="89">
        <f t="shared" si="1"/>
        <v>800</v>
      </c>
      <c r="H47" s="85"/>
      <c r="I47" s="96"/>
      <c r="J47" s="96"/>
      <c r="K47" s="96"/>
    </row>
    <row r="48" s="40" customFormat="1" spans="1:11">
      <c r="A48" s="73">
        <v>42</v>
      </c>
      <c r="B48" s="80" t="s">
        <v>606</v>
      </c>
      <c r="C48" s="80" t="s">
        <v>579</v>
      </c>
      <c r="D48" s="81">
        <v>1</v>
      </c>
      <c r="E48" s="81">
        <v>44</v>
      </c>
      <c r="F48" s="82">
        <f t="shared" ref="F48:F72" si="4">3420/E48</f>
        <v>77.7272727272727</v>
      </c>
      <c r="G48" s="83">
        <f t="shared" si="1"/>
        <v>621.818181818182</v>
      </c>
      <c r="H48" s="85"/>
      <c r="I48" s="96"/>
      <c r="J48" s="96"/>
      <c r="K48" s="96"/>
    </row>
    <row r="49" s="40" customFormat="1" spans="1:11">
      <c r="A49" s="73">
        <v>43</v>
      </c>
      <c r="B49" s="80" t="s">
        <v>607</v>
      </c>
      <c r="C49" s="80" t="s">
        <v>579</v>
      </c>
      <c r="D49" s="81">
        <v>1</v>
      </c>
      <c r="E49" s="81">
        <v>44</v>
      </c>
      <c r="F49" s="82">
        <f t="shared" si="4"/>
        <v>77.7272727272727</v>
      </c>
      <c r="G49" s="83">
        <f t="shared" si="1"/>
        <v>621.818181818182</v>
      </c>
      <c r="H49" s="85"/>
      <c r="I49" s="96"/>
      <c r="J49" s="96"/>
      <c r="K49" s="96"/>
    </row>
    <row r="50" s="40" customFormat="1" spans="1:11">
      <c r="A50" s="73">
        <v>44</v>
      </c>
      <c r="B50" s="80">
        <v>2036258810</v>
      </c>
      <c r="C50" s="80" t="s">
        <v>579</v>
      </c>
      <c r="D50" s="81">
        <v>1</v>
      </c>
      <c r="E50" s="81">
        <v>45.8333333333333</v>
      </c>
      <c r="F50" s="82">
        <f t="shared" si="4"/>
        <v>74.6181818181818</v>
      </c>
      <c r="G50" s="83">
        <f t="shared" si="1"/>
        <v>596.945454545454</v>
      </c>
      <c r="H50" s="85"/>
      <c r="I50" s="96"/>
      <c r="J50" s="96"/>
      <c r="K50" s="96"/>
    </row>
    <row r="51" s="40" customFormat="1" spans="1:11">
      <c r="A51" s="73">
        <v>45</v>
      </c>
      <c r="B51" s="80" t="s">
        <v>608</v>
      </c>
      <c r="C51" s="80" t="s">
        <v>579</v>
      </c>
      <c r="D51" s="81">
        <v>1</v>
      </c>
      <c r="E51" s="81">
        <v>110</v>
      </c>
      <c r="F51" s="82">
        <f t="shared" si="4"/>
        <v>31.0909090909091</v>
      </c>
      <c r="G51" s="83">
        <f t="shared" si="1"/>
        <v>248.727272727273</v>
      </c>
      <c r="H51" s="85"/>
      <c r="I51" s="96"/>
      <c r="J51" s="96"/>
      <c r="K51" s="96"/>
    </row>
    <row r="52" s="40" customFormat="1" spans="1:11">
      <c r="A52" s="73">
        <v>46</v>
      </c>
      <c r="B52" s="80" t="s">
        <v>609</v>
      </c>
      <c r="C52" s="80" t="s">
        <v>610</v>
      </c>
      <c r="D52" s="81">
        <v>1</v>
      </c>
      <c r="E52" s="81">
        <v>27.5</v>
      </c>
      <c r="F52" s="82">
        <f t="shared" si="4"/>
        <v>124.363636363636</v>
      </c>
      <c r="G52" s="83">
        <f t="shared" si="1"/>
        <v>994.909090909091</v>
      </c>
      <c r="H52" s="85"/>
      <c r="I52" s="96"/>
      <c r="J52" s="96"/>
      <c r="K52" s="96"/>
    </row>
    <row r="53" s="40" customFormat="1" spans="1:11">
      <c r="A53" s="73">
        <v>47</v>
      </c>
      <c r="B53" s="80">
        <v>2090342710</v>
      </c>
      <c r="C53" s="80" t="s">
        <v>579</v>
      </c>
      <c r="D53" s="81">
        <v>1</v>
      </c>
      <c r="E53" s="81">
        <v>33</v>
      </c>
      <c r="F53" s="82">
        <f t="shared" si="4"/>
        <v>103.636363636364</v>
      </c>
      <c r="G53" s="83">
        <f t="shared" si="1"/>
        <v>829.090909090909</v>
      </c>
      <c r="H53" s="85"/>
      <c r="I53" s="96"/>
      <c r="J53" s="96"/>
      <c r="K53" s="96"/>
    </row>
    <row r="54" s="40" customFormat="1" spans="1:11">
      <c r="A54" s="73">
        <v>48</v>
      </c>
      <c r="B54" s="80" t="s">
        <v>611</v>
      </c>
      <c r="C54" s="80" t="s">
        <v>610</v>
      </c>
      <c r="D54" s="81">
        <v>1</v>
      </c>
      <c r="E54" s="81">
        <v>0</v>
      </c>
      <c r="F54" s="82" t="e">
        <f t="shared" si="4"/>
        <v>#DIV/0!</v>
      </c>
      <c r="G54" s="83" t="e">
        <f t="shared" si="1"/>
        <v>#DIV/0!</v>
      </c>
      <c r="H54" s="85"/>
      <c r="I54" s="96"/>
      <c r="J54" s="96"/>
      <c r="K54" s="96"/>
    </row>
    <row r="55" s="40" customFormat="1" spans="1:11">
      <c r="A55" s="73">
        <v>49</v>
      </c>
      <c r="B55" s="80">
        <v>2097071370</v>
      </c>
      <c r="C55" s="80" t="s">
        <v>579</v>
      </c>
      <c r="D55" s="81">
        <v>1</v>
      </c>
      <c r="E55" s="81">
        <v>36.6666666666667</v>
      </c>
      <c r="F55" s="82">
        <f t="shared" si="4"/>
        <v>93.2727272727273</v>
      </c>
      <c r="G55" s="83">
        <f t="shared" si="1"/>
        <v>746.181818181818</v>
      </c>
      <c r="H55" s="85"/>
      <c r="I55" s="96"/>
      <c r="J55" s="96"/>
      <c r="K55" s="96"/>
    </row>
    <row r="56" s="40" customFormat="1" spans="1:11">
      <c r="A56" s="73">
        <v>50</v>
      </c>
      <c r="B56" s="80" t="s">
        <v>612</v>
      </c>
      <c r="C56" s="80" t="s">
        <v>613</v>
      </c>
      <c r="D56" s="81">
        <v>1</v>
      </c>
      <c r="E56" s="81">
        <v>12.2222222222222</v>
      </c>
      <c r="F56" s="82">
        <f t="shared" si="4"/>
        <v>279.818181818182</v>
      </c>
      <c r="G56" s="83">
        <f t="shared" si="1"/>
        <v>2238.54545454545</v>
      </c>
      <c r="H56" s="85"/>
      <c r="I56" s="96"/>
      <c r="J56" s="96"/>
      <c r="K56" s="96"/>
    </row>
    <row r="57" s="40" customFormat="1" ht="19.7" customHeight="1" spans="1:11">
      <c r="A57" s="73">
        <v>51</v>
      </c>
      <c r="B57" s="80" t="s">
        <v>614</v>
      </c>
      <c r="C57" s="80" t="s">
        <v>615</v>
      </c>
      <c r="D57" s="81">
        <v>1</v>
      </c>
      <c r="E57" s="81">
        <v>13.2</v>
      </c>
      <c r="F57" s="82">
        <f t="shared" si="4"/>
        <v>259.090909090909</v>
      </c>
      <c r="G57" s="83">
        <f t="shared" si="1"/>
        <v>2072.72727272727</v>
      </c>
      <c r="H57" s="85"/>
      <c r="I57" s="96"/>
      <c r="J57" s="96"/>
      <c r="K57" s="96"/>
    </row>
    <row r="58" s="40" customFormat="1" ht="19.7" customHeight="1" spans="1:11">
      <c r="A58" s="73">
        <v>52</v>
      </c>
      <c r="B58" s="80" t="s">
        <v>616</v>
      </c>
      <c r="C58" s="80" t="s">
        <v>579</v>
      </c>
      <c r="D58" s="81">
        <v>1</v>
      </c>
      <c r="E58" s="81">
        <v>39.2857142857143</v>
      </c>
      <c r="F58" s="82">
        <f t="shared" si="4"/>
        <v>87.0545454545455</v>
      </c>
      <c r="G58" s="83">
        <f t="shared" si="1"/>
        <v>696.436363636364</v>
      </c>
      <c r="H58" s="85"/>
      <c r="I58" s="96"/>
      <c r="J58" s="96"/>
      <c r="K58" s="96"/>
    </row>
    <row r="59" s="40" customFormat="1" ht="19.7" customHeight="1" spans="1:11">
      <c r="A59" s="73">
        <v>53</v>
      </c>
      <c r="B59" s="80" t="s">
        <v>617</v>
      </c>
      <c r="C59" s="80" t="s">
        <v>579</v>
      </c>
      <c r="D59" s="81">
        <v>1</v>
      </c>
      <c r="E59" s="81">
        <v>61.1111111111111</v>
      </c>
      <c r="F59" s="82">
        <f t="shared" si="4"/>
        <v>55.9636363636364</v>
      </c>
      <c r="G59" s="83">
        <f t="shared" si="1"/>
        <v>447.709090909091</v>
      </c>
      <c r="H59" s="85"/>
      <c r="I59" s="96"/>
      <c r="J59" s="96"/>
      <c r="K59" s="96"/>
    </row>
    <row r="60" s="40" customFormat="1" ht="19.7" customHeight="1" spans="1:11">
      <c r="A60" s="73">
        <v>54</v>
      </c>
      <c r="B60" s="80" t="s">
        <v>618</v>
      </c>
      <c r="C60" s="80" t="s">
        <v>579</v>
      </c>
      <c r="D60" s="81">
        <v>1</v>
      </c>
      <c r="E60" s="81">
        <v>33</v>
      </c>
      <c r="F60" s="82">
        <f t="shared" si="4"/>
        <v>103.636363636364</v>
      </c>
      <c r="G60" s="83">
        <f t="shared" si="1"/>
        <v>829.090909090909</v>
      </c>
      <c r="H60" s="85"/>
      <c r="I60" s="96"/>
      <c r="J60" s="96"/>
      <c r="K60" s="96"/>
    </row>
    <row r="61" s="40" customFormat="1" ht="19.7" customHeight="1" spans="1:11">
      <c r="A61" s="73">
        <v>55</v>
      </c>
      <c r="B61" s="80" t="s">
        <v>619</v>
      </c>
      <c r="C61" s="80" t="s">
        <v>579</v>
      </c>
      <c r="D61" s="81">
        <v>1</v>
      </c>
      <c r="E61" s="81">
        <v>0</v>
      </c>
      <c r="F61" s="82" t="e">
        <f t="shared" si="4"/>
        <v>#DIV/0!</v>
      </c>
      <c r="G61" s="83" t="e">
        <f t="shared" si="1"/>
        <v>#DIV/0!</v>
      </c>
      <c r="H61" s="85"/>
      <c r="I61" s="96"/>
      <c r="J61" s="96"/>
      <c r="K61" s="96"/>
    </row>
    <row r="62" s="40" customFormat="1" ht="19.7" customHeight="1" spans="1:11">
      <c r="A62" s="73">
        <v>56</v>
      </c>
      <c r="B62" s="80" t="s">
        <v>620</v>
      </c>
      <c r="C62" s="80" t="s">
        <v>570</v>
      </c>
      <c r="D62" s="81">
        <v>1</v>
      </c>
      <c r="E62" s="81">
        <v>35</v>
      </c>
      <c r="F62" s="82">
        <f t="shared" si="4"/>
        <v>97.7142857142857</v>
      </c>
      <c r="G62" s="83">
        <f t="shared" si="1"/>
        <v>781.714285714286</v>
      </c>
      <c r="H62" s="85"/>
      <c r="I62" s="96"/>
      <c r="J62" s="96"/>
      <c r="K62" s="96"/>
    </row>
    <row r="63" s="40" customFormat="1" spans="1:11">
      <c r="A63" s="73">
        <v>57</v>
      </c>
      <c r="B63" s="80" t="s">
        <v>621</v>
      </c>
      <c r="C63" s="80" t="s">
        <v>622</v>
      </c>
      <c r="D63" s="81">
        <v>1</v>
      </c>
      <c r="E63" s="81">
        <v>33</v>
      </c>
      <c r="F63" s="82">
        <f t="shared" si="4"/>
        <v>103.636363636364</v>
      </c>
      <c r="G63" s="83">
        <f t="shared" si="1"/>
        <v>829.090909090909</v>
      </c>
      <c r="H63" s="85"/>
      <c r="I63" s="96"/>
      <c r="J63" s="96"/>
      <c r="K63" s="96"/>
    </row>
    <row r="64" s="40" customFormat="1" spans="1:11">
      <c r="A64" s="73">
        <v>58</v>
      </c>
      <c r="B64" s="80" t="s">
        <v>623</v>
      </c>
      <c r="C64" s="80" t="s">
        <v>624</v>
      </c>
      <c r="D64" s="81">
        <v>1</v>
      </c>
      <c r="E64" s="81">
        <v>33</v>
      </c>
      <c r="F64" s="82">
        <f t="shared" si="4"/>
        <v>103.636363636364</v>
      </c>
      <c r="G64" s="83">
        <f t="shared" si="1"/>
        <v>829.090909090909</v>
      </c>
      <c r="H64" s="85"/>
      <c r="I64" s="96"/>
      <c r="J64" s="96"/>
      <c r="K64" s="96"/>
    </row>
    <row r="65" s="40" customFormat="1" ht="19.7" customHeight="1" spans="1:11">
      <c r="A65" s="73">
        <v>59</v>
      </c>
      <c r="B65" s="80" t="s">
        <v>625</v>
      </c>
      <c r="C65" s="80" t="s">
        <v>626</v>
      </c>
      <c r="D65" s="81">
        <v>1</v>
      </c>
      <c r="E65" s="81">
        <v>66</v>
      </c>
      <c r="F65" s="82">
        <f t="shared" si="4"/>
        <v>51.8181818181818</v>
      </c>
      <c r="G65" s="83">
        <f t="shared" si="1"/>
        <v>414.545454545455</v>
      </c>
      <c r="H65" s="85"/>
      <c r="I65" s="96"/>
      <c r="J65" s="96"/>
      <c r="K65" s="96"/>
    </row>
    <row r="66" s="40" customFormat="1" ht="19.7" customHeight="1" spans="1:11">
      <c r="A66" s="73">
        <v>60</v>
      </c>
      <c r="B66" s="80" t="s">
        <v>627</v>
      </c>
      <c r="C66" s="80" t="s">
        <v>628</v>
      </c>
      <c r="D66" s="81">
        <v>1</v>
      </c>
      <c r="E66" s="81">
        <v>0</v>
      </c>
      <c r="F66" s="82" t="e">
        <f t="shared" si="4"/>
        <v>#DIV/0!</v>
      </c>
      <c r="G66" s="83" t="e">
        <f t="shared" si="1"/>
        <v>#DIV/0!</v>
      </c>
      <c r="H66" s="85"/>
      <c r="I66" s="96"/>
      <c r="J66" s="96"/>
      <c r="K66" s="96"/>
    </row>
    <row r="67" s="40" customFormat="1" ht="19.7" customHeight="1" spans="1:11">
      <c r="A67" s="73">
        <v>61</v>
      </c>
      <c r="B67" s="80" t="s">
        <v>629</v>
      </c>
      <c r="C67" s="80" t="s">
        <v>630</v>
      </c>
      <c r="D67" s="81">
        <v>1</v>
      </c>
      <c r="E67" s="81">
        <v>0</v>
      </c>
      <c r="F67" s="82" t="e">
        <f t="shared" si="4"/>
        <v>#DIV/0!</v>
      </c>
      <c r="G67" s="83" t="e">
        <f t="shared" si="1"/>
        <v>#DIV/0!</v>
      </c>
      <c r="H67" s="85"/>
      <c r="I67" s="96"/>
      <c r="J67" s="96"/>
      <c r="K67" s="96"/>
    </row>
    <row r="68" s="40" customFormat="1" ht="19.7" customHeight="1" spans="1:11">
      <c r="A68" s="73">
        <v>62</v>
      </c>
      <c r="B68" s="80" t="s">
        <v>631</v>
      </c>
      <c r="C68" s="80" t="s">
        <v>570</v>
      </c>
      <c r="D68" s="81">
        <v>1</v>
      </c>
      <c r="E68" s="81">
        <v>0</v>
      </c>
      <c r="F68" s="82" t="e">
        <f t="shared" si="4"/>
        <v>#DIV/0!</v>
      </c>
      <c r="G68" s="83" t="e">
        <f t="shared" si="1"/>
        <v>#DIV/0!</v>
      </c>
      <c r="H68" s="85"/>
      <c r="I68" s="96"/>
      <c r="J68" s="96"/>
      <c r="K68" s="96"/>
    </row>
    <row r="69" s="40" customFormat="1" ht="19.7" customHeight="1" spans="1:11">
      <c r="A69" s="73">
        <v>63</v>
      </c>
      <c r="B69" s="80" t="s">
        <v>632</v>
      </c>
      <c r="C69" s="80" t="s">
        <v>570</v>
      </c>
      <c r="D69" s="81">
        <v>1</v>
      </c>
      <c r="E69" s="81">
        <v>44</v>
      </c>
      <c r="F69" s="82">
        <f t="shared" si="4"/>
        <v>77.7272727272727</v>
      </c>
      <c r="G69" s="83">
        <f t="shared" si="1"/>
        <v>621.818181818182</v>
      </c>
      <c r="H69" s="85"/>
      <c r="I69" s="96"/>
      <c r="J69" s="96"/>
      <c r="K69" s="96"/>
    </row>
    <row r="70" s="40" customFormat="1" ht="19.7" customHeight="1" spans="1:11">
      <c r="A70" s="73">
        <v>64</v>
      </c>
      <c r="B70" s="80" t="s">
        <v>633</v>
      </c>
      <c r="C70" s="80" t="s">
        <v>634</v>
      </c>
      <c r="D70" s="81">
        <v>1</v>
      </c>
      <c r="E70" s="81">
        <v>33</v>
      </c>
      <c r="F70" s="82">
        <f t="shared" si="4"/>
        <v>103.636363636364</v>
      </c>
      <c r="G70" s="83">
        <f t="shared" si="1"/>
        <v>829.090909090909</v>
      </c>
      <c r="H70" s="85"/>
      <c r="I70" s="96"/>
      <c r="J70" s="96"/>
      <c r="K70" s="96"/>
    </row>
    <row r="71" s="40" customFormat="1" ht="19.7" customHeight="1" spans="1:11">
      <c r="A71" s="73">
        <v>65</v>
      </c>
      <c r="B71" s="90" t="s">
        <v>635</v>
      </c>
      <c r="C71" s="90" t="s">
        <v>636</v>
      </c>
      <c r="D71" s="91">
        <v>1</v>
      </c>
      <c r="E71" s="91">
        <v>37.7142857142857</v>
      </c>
      <c r="F71" s="92">
        <f t="shared" si="4"/>
        <v>90.6818181818182</v>
      </c>
      <c r="G71" s="97">
        <f t="shared" ref="G71:G134" si="5">8*F71</f>
        <v>725.454545454545</v>
      </c>
      <c r="H71" s="85"/>
      <c r="I71" s="96"/>
      <c r="J71" s="96"/>
      <c r="K71" s="96"/>
    </row>
    <row r="72" s="40" customFormat="1" ht="19.7" customHeight="1" spans="1:11">
      <c r="A72" s="73">
        <v>66</v>
      </c>
      <c r="B72" s="80" t="s">
        <v>637</v>
      </c>
      <c r="C72" s="80" t="s">
        <v>570</v>
      </c>
      <c r="D72" s="81">
        <v>1</v>
      </c>
      <c r="E72" s="81">
        <v>62</v>
      </c>
      <c r="F72" s="82">
        <f t="shared" si="4"/>
        <v>55.1612903225806</v>
      </c>
      <c r="G72" s="83">
        <f t="shared" si="5"/>
        <v>441.290322580645</v>
      </c>
      <c r="H72" s="85"/>
      <c r="I72" s="96"/>
      <c r="J72" s="96"/>
      <c r="K72" s="96"/>
    </row>
    <row r="73" s="40" customFormat="1" ht="19.7" customHeight="1" spans="1:11">
      <c r="A73" s="73">
        <v>67</v>
      </c>
      <c r="B73" s="90" t="s">
        <v>638</v>
      </c>
      <c r="C73" s="90" t="s">
        <v>636</v>
      </c>
      <c r="D73" s="91">
        <v>1</v>
      </c>
      <c r="E73" s="91">
        <v>50</v>
      </c>
      <c r="F73" s="92">
        <v>50</v>
      </c>
      <c r="G73" s="97">
        <f t="shared" si="5"/>
        <v>400</v>
      </c>
      <c r="H73" s="85"/>
      <c r="I73" s="96"/>
      <c r="J73" s="96"/>
      <c r="K73" s="96"/>
    </row>
    <row r="74" s="40" customFormat="1" ht="19.7" customHeight="1" spans="1:11">
      <c r="A74" s="73">
        <v>68</v>
      </c>
      <c r="B74" s="86" t="s">
        <v>140</v>
      </c>
      <c r="C74" s="86" t="s">
        <v>19</v>
      </c>
      <c r="D74" s="87">
        <v>1</v>
      </c>
      <c r="E74" s="87">
        <v>66</v>
      </c>
      <c r="F74" s="88">
        <v>50</v>
      </c>
      <c r="G74" s="89">
        <f t="shared" si="5"/>
        <v>400</v>
      </c>
      <c r="H74" s="85"/>
      <c r="I74" s="96"/>
      <c r="J74" s="96"/>
      <c r="K74" s="96"/>
    </row>
    <row r="75" s="40" customFormat="1" ht="19.7" customHeight="1" spans="1:11">
      <c r="A75" s="73">
        <v>69</v>
      </c>
      <c r="B75" s="80" t="s">
        <v>639</v>
      </c>
      <c r="C75" s="80" t="s">
        <v>640</v>
      </c>
      <c r="D75" s="81">
        <v>1</v>
      </c>
      <c r="E75" s="81">
        <v>68.75</v>
      </c>
      <c r="F75" s="82">
        <f t="shared" ref="F75:F84" si="6">3420/E75</f>
        <v>49.7454545454545</v>
      </c>
      <c r="G75" s="83">
        <f t="shared" si="5"/>
        <v>397.963636363636</v>
      </c>
      <c r="H75" s="85"/>
      <c r="I75" s="96"/>
      <c r="J75" s="96"/>
      <c r="K75" s="96"/>
    </row>
    <row r="76" s="40" customFormat="1" ht="19.7" customHeight="1" spans="1:11">
      <c r="A76" s="73">
        <v>70</v>
      </c>
      <c r="B76" s="80" t="s">
        <v>641</v>
      </c>
      <c r="C76" s="80" t="s">
        <v>570</v>
      </c>
      <c r="D76" s="81">
        <v>1</v>
      </c>
      <c r="E76" s="81">
        <v>68.75</v>
      </c>
      <c r="F76" s="82">
        <f t="shared" si="6"/>
        <v>49.7454545454545</v>
      </c>
      <c r="G76" s="83">
        <f t="shared" si="5"/>
        <v>397.963636363636</v>
      </c>
      <c r="H76" s="85"/>
      <c r="I76" s="96"/>
      <c r="J76" s="96"/>
      <c r="K76" s="96"/>
    </row>
    <row r="77" s="40" customFormat="1" ht="19.7" customHeight="1" spans="1:11">
      <c r="A77" s="73">
        <v>71</v>
      </c>
      <c r="B77" s="80" t="s">
        <v>639</v>
      </c>
      <c r="C77" s="80" t="s">
        <v>570</v>
      </c>
      <c r="D77" s="81">
        <v>1</v>
      </c>
      <c r="E77" s="81">
        <v>33</v>
      </c>
      <c r="F77" s="82">
        <f t="shared" si="6"/>
        <v>103.636363636364</v>
      </c>
      <c r="G77" s="83">
        <f t="shared" si="5"/>
        <v>829.090909090909</v>
      </c>
      <c r="H77" s="85"/>
      <c r="I77" s="96"/>
      <c r="J77" s="96"/>
      <c r="K77" s="96"/>
    </row>
    <row r="78" s="40" customFormat="1" ht="19.7" customHeight="1" spans="1:11">
      <c r="A78" s="73">
        <v>72</v>
      </c>
      <c r="B78" s="80" t="s">
        <v>642</v>
      </c>
      <c r="C78" s="80" t="s">
        <v>570</v>
      </c>
      <c r="D78" s="81">
        <v>1</v>
      </c>
      <c r="E78" s="81">
        <v>44</v>
      </c>
      <c r="F78" s="82">
        <f t="shared" si="6"/>
        <v>77.7272727272727</v>
      </c>
      <c r="G78" s="83">
        <f t="shared" si="5"/>
        <v>621.818181818182</v>
      </c>
      <c r="H78" s="85"/>
      <c r="I78" s="96"/>
      <c r="J78" s="96"/>
      <c r="K78" s="96"/>
    </row>
    <row r="79" s="40" customFormat="1" ht="19.7" customHeight="1" spans="1:11">
      <c r="A79" s="73">
        <v>73</v>
      </c>
      <c r="B79" s="80" t="s">
        <v>643</v>
      </c>
      <c r="C79" s="80" t="s">
        <v>570</v>
      </c>
      <c r="D79" s="81">
        <v>1</v>
      </c>
      <c r="E79" s="81">
        <v>55</v>
      </c>
      <c r="F79" s="82">
        <f t="shared" si="6"/>
        <v>62.1818181818182</v>
      </c>
      <c r="G79" s="83">
        <f t="shared" si="5"/>
        <v>497.454545454545</v>
      </c>
      <c r="H79" s="85"/>
      <c r="I79" s="96"/>
      <c r="J79" s="96"/>
      <c r="K79" s="96"/>
    </row>
    <row r="80" s="40" customFormat="1" ht="19.7" customHeight="1" spans="1:11">
      <c r="A80" s="73">
        <v>74</v>
      </c>
      <c r="B80" s="80" t="s">
        <v>644</v>
      </c>
      <c r="C80" s="80" t="s">
        <v>645</v>
      </c>
      <c r="D80" s="81">
        <v>1</v>
      </c>
      <c r="E80" s="81">
        <v>52.8</v>
      </c>
      <c r="F80" s="82">
        <f t="shared" si="6"/>
        <v>64.7727272727273</v>
      </c>
      <c r="G80" s="83">
        <f t="shared" si="5"/>
        <v>518.181818181818</v>
      </c>
      <c r="H80" s="85"/>
      <c r="I80" s="96"/>
      <c r="J80" s="96"/>
      <c r="K80" s="96"/>
    </row>
    <row r="81" s="40" customFormat="1" ht="19.7" customHeight="1" spans="1:8">
      <c r="A81" s="73">
        <v>75</v>
      </c>
      <c r="B81" s="80" t="s">
        <v>644</v>
      </c>
      <c r="C81" s="80" t="s">
        <v>646</v>
      </c>
      <c r="D81" s="81">
        <v>1</v>
      </c>
      <c r="E81" s="81">
        <v>29</v>
      </c>
      <c r="F81" s="82">
        <f t="shared" si="6"/>
        <v>117.931034482759</v>
      </c>
      <c r="G81" s="83">
        <f t="shared" si="5"/>
        <v>943.448275862069</v>
      </c>
      <c r="H81" s="94" t="s">
        <v>587</v>
      </c>
    </row>
    <row r="82" s="40" customFormat="1" ht="19.7" customHeight="1" spans="1:11">
      <c r="A82" s="73">
        <v>76</v>
      </c>
      <c r="B82" s="80" t="s">
        <v>647</v>
      </c>
      <c r="C82" s="80" t="s">
        <v>645</v>
      </c>
      <c r="D82" s="81">
        <v>1</v>
      </c>
      <c r="E82" s="81">
        <v>35</v>
      </c>
      <c r="F82" s="82">
        <f t="shared" si="6"/>
        <v>97.7142857142857</v>
      </c>
      <c r="G82" s="83">
        <f t="shared" si="5"/>
        <v>781.714285714286</v>
      </c>
      <c r="H82" s="85"/>
      <c r="I82" s="96"/>
      <c r="J82" s="96"/>
      <c r="K82" s="96"/>
    </row>
    <row r="83" s="40" customFormat="1" ht="19.7" customHeight="1" spans="1:11">
      <c r="A83" s="73">
        <v>77</v>
      </c>
      <c r="B83" s="90" t="s">
        <v>648</v>
      </c>
      <c r="C83" s="90" t="s">
        <v>649</v>
      </c>
      <c r="D83" s="91">
        <v>1</v>
      </c>
      <c r="E83" s="91">
        <v>34</v>
      </c>
      <c r="F83" s="92">
        <f t="shared" si="6"/>
        <v>100.588235294118</v>
      </c>
      <c r="G83" s="97">
        <f t="shared" si="5"/>
        <v>804.705882352941</v>
      </c>
      <c r="H83" s="85"/>
      <c r="I83" s="96"/>
      <c r="J83" s="96"/>
      <c r="K83" s="96"/>
    </row>
    <row r="84" s="40" customFormat="1" ht="19.7" customHeight="1" spans="1:11">
      <c r="A84" s="73">
        <v>78</v>
      </c>
      <c r="B84" s="86" t="s">
        <v>153</v>
      </c>
      <c r="C84" s="86" t="s">
        <v>19</v>
      </c>
      <c r="D84" s="87">
        <v>1</v>
      </c>
      <c r="E84" s="87">
        <v>176</v>
      </c>
      <c r="F84" s="88">
        <f t="shared" si="6"/>
        <v>19.4318181818182</v>
      </c>
      <c r="G84" s="89">
        <f t="shared" si="5"/>
        <v>155.454545454545</v>
      </c>
      <c r="H84" s="85"/>
      <c r="I84" s="96"/>
      <c r="J84" s="96"/>
      <c r="K84" s="96"/>
    </row>
    <row r="85" s="40" customFormat="1" ht="19.7" customHeight="1" spans="1:11">
      <c r="A85" s="73">
        <v>79</v>
      </c>
      <c r="B85" s="86" t="s">
        <v>153</v>
      </c>
      <c r="C85" s="86" t="s">
        <v>650</v>
      </c>
      <c r="D85" s="87">
        <v>1</v>
      </c>
      <c r="E85" s="87">
        <v>88</v>
      </c>
      <c r="F85" s="88">
        <v>50</v>
      </c>
      <c r="G85" s="89">
        <f t="shared" si="5"/>
        <v>400</v>
      </c>
      <c r="H85" s="85"/>
      <c r="I85" s="96"/>
      <c r="J85" s="96"/>
      <c r="K85" s="96"/>
    </row>
    <row r="86" s="40" customFormat="1" ht="19.7" customHeight="1" spans="1:11">
      <c r="A86" s="73">
        <v>80</v>
      </c>
      <c r="B86" s="86" t="s">
        <v>154</v>
      </c>
      <c r="C86" s="86" t="s">
        <v>155</v>
      </c>
      <c r="D86" s="87">
        <v>1</v>
      </c>
      <c r="E86" s="87">
        <v>174</v>
      </c>
      <c r="F86" s="88">
        <v>70</v>
      </c>
      <c r="G86" s="89">
        <f t="shared" si="5"/>
        <v>560</v>
      </c>
      <c r="H86" s="85"/>
      <c r="I86" s="96"/>
      <c r="J86" s="96"/>
      <c r="K86" s="96"/>
    </row>
    <row r="87" s="40" customFormat="1" ht="19.7" customHeight="1" spans="1:11">
      <c r="A87" s="73">
        <v>81</v>
      </c>
      <c r="B87" s="98" t="s">
        <v>651</v>
      </c>
      <c r="C87" s="98" t="s">
        <v>652</v>
      </c>
      <c r="D87" s="99">
        <v>1</v>
      </c>
      <c r="E87" s="99">
        <v>41.25</v>
      </c>
      <c r="F87" s="100">
        <f t="shared" ref="F87:F90" si="7">3420/E87</f>
        <v>82.9090909090909</v>
      </c>
      <c r="G87" s="101">
        <f t="shared" si="5"/>
        <v>663.272727272727</v>
      </c>
      <c r="H87" s="85"/>
      <c r="I87" s="96"/>
      <c r="J87" s="96"/>
      <c r="K87" s="96"/>
    </row>
    <row r="88" s="40" customFormat="1" ht="19.7" customHeight="1" spans="1:11">
      <c r="A88" s="73">
        <v>82</v>
      </c>
      <c r="B88" s="86" t="s">
        <v>159</v>
      </c>
      <c r="C88" s="86" t="s">
        <v>160</v>
      </c>
      <c r="D88" s="87">
        <v>1</v>
      </c>
      <c r="E88" s="87">
        <v>40</v>
      </c>
      <c r="F88" s="88">
        <f t="shared" si="7"/>
        <v>85.5</v>
      </c>
      <c r="G88" s="89">
        <f t="shared" si="5"/>
        <v>684</v>
      </c>
      <c r="H88" s="85"/>
      <c r="I88" s="96"/>
      <c r="J88" s="96"/>
      <c r="K88" s="96"/>
    </row>
    <row r="89" s="40" customFormat="1" spans="1:10">
      <c r="A89" s="73">
        <v>83</v>
      </c>
      <c r="B89" s="86" t="s">
        <v>162</v>
      </c>
      <c r="C89" s="86" t="s">
        <v>653</v>
      </c>
      <c r="D89" s="87">
        <v>1</v>
      </c>
      <c r="E89" s="88"/>
      <c r="F89" s="88">
        <v>75</v>
      </c>
      <c r="G89" s="89">
        <f t="shared" si="5"/>
        <v>600</v>
      </c>
      <c r="H89" s="85"/>
      <c r="I89" s="96"/>
      <c r="J89" s="96"/>
    </row>
    <row r="90" s="40" customFormat="1" spans="1:8">
      <c r="A90" s="73">
        <v>84</v>
      </c>
      <c r="B90" s="80" t="s">
        <v>654</v>
      </c>
      <c r="C90" s="80" t="s">
        <v>595</v>
      </c>
      <c r="D90" s="81">
        <v>1</v>
      </c>
      <c r="E90" s="81">
        <v>33</v>
      </c>
      <c r="F90" s="82">
        <f t="shared" si="7"/>
        <v>103.636363636364</v>
      </c>
      <c r="G90" s="83">
        <f t="shared" si="5"/>
        <v>829.090909090909</v>
      </c>
      <c r="H90" s="85"/>
    </row>
    <row r="91" s="40" customFormat="1" spans="1:11">
      <c r="A91" s="73">
        <v>85</v>
      </c>
      <c r="B91" s="86" t="s">
        <v>167</v>
      </c>
      <c r="C91" s="86" t="s">
        <v>19</v>
      </c>
      <c r="D91" s="87">
        <v>1</v>
      </c>
      <c r="E91" s="87">
        <v>88</v>
      </c>
      <c r="F91" s="88">
        <v>30</v>
      </c>
      <c r="G91" s="89">
        <f t="shared" si="5"/>
        <v>240</v>
      </c>
      <c r="H91" s="85"/>
      <c r="I91" s="96"/>
      <c r="J91" s="96"/>
      <c r="K91" s="96"/>
    </row>
    <row r="92" s="40" customFormat="1" ht="19.7" customHeight="1" spans="1:11">
      <c r="A92" s="73">
        <v>86</v>
      </c>
      <c r="B92" s="86" t="s">
        <v>168</v>
      </c>
      <c r="C92" s="86" t="s">
        <v>19</v>
      </c>
      <c r="D92" s="87">
        <v>1</v>
      </c>
      <c r="E92" s="87">
        <v>66</v>
      </c>
      <c r="F92" s="88">
        <v>45</v>
      </c>
      <c r="G92" s="89">
        <f t="shared" si="5"/>
        <v>360</v>
      </c>
      <c r="H92" s="85"/>
      <c r="I92" s="96"/>
      <c r="J92" s="96"/>
      <c r="K92" s="96"/>
    </row>
    <row r="93" s="40" customFormat="1" ht="19.7" customHeight="1" spans="1:11">
      <c r="A93" s="73">
        <v>87</v>
      </c>
      <c r="B93" s="86" t="s">
        <v>169</v>
      </c>
      <c r="C93" s="86" t="s">
        <v>19</v>
      </c>
      <c r="D93" s="87">
        <v>1</v>
      </c>
      <c r="E93" s="87">
        <v>76.7441860465116</v>
      </c>
      <c r="F93" s="88">
        <v>52</v>
      </c>
      <c r="G93" s="89">
        <f t="shared" si="5"/>
        <v>416</v>
      </c>
      <c r="H93" s="85"/>
      <c r="I93" s="96"/>
      <c r="J93" s="96"/>
      <c r="K93" s="96"/>
    </row>
    <row r="94" s="40" customFormat="1" ht="19.7" customHeight="1" spans="1:11">
      <c r="A94" s="73">
        <v>88</v>
      </c>
      <c r="B94" s="80" t="s">
        <v>655</v>
      </c>
      <c r="C94" s="80" t="s">
        <v>656</v>
      </c>
      <c r="D94" s="81">
        <v>1</v>
      </c>
      <c r="E94" s="81">
        <v>0</v>
      </c>
      <c r="F94" s="82" t="e">
        <f t="shared" ref="F94:F97" si="8">3420/E94</f>
        <v>#DIV/0!</v>
      </c>
      <c r="G94" s="83" t="e">
        <f t="shared" si="5"/>
        <v>#DIV/0!</v>
      </c>
      <c r="H94" s="85"/>
      <c r="I94" s="96"/>
      <c r="J94" s="96"/>
      <c r="K94" s="96"/>
    </row>
    <row r="95" s="40" customFormat="1" spans="1:11">
      <c r="A95" s="73">
        <v>89</v>
      </c>
      <c r="B95" s="80" t="s">
        <v>657</v>
      </c>
      <c r="C95" s="80" t="s">
        <v>658</v>
      </c>
      <c r="D95" s="81">
        <v>1</v>
      </c>
      <c r="E95" s="81">
        <v>13</v>
      </c>
      <c r="F95" s="82">
        <f t="shared" si="8"/>
        <v>263.076923076923</v>
      </c>
      <c r="G95" s="83">
        <f t="shared" si="5"/>
        <v>2104.61538461538</v>
      </c>
      <c r="H95" s="85"/>
      <c r="I95" s="96"/>
      <c r="J95" s="96"/>
      <c r="K95" s="96"/>
    </row>
    <row r="96" s="40" customFormat="1" spans="1:11">
      <c r="A96" s="73">
        <v>90</v>
      </c>
      <c r="B96" s="80">
        <v>4185413151</v>
      </c>
      <c r="C96" s="80" t="s">
        <v>579</v>
      </c>
      <c r="D96" s="81">
        <v>1</v>
      </c>
      <c r="E96" s="81">
        <v>0</v>
      </c>
      <c r="F96" s="82" t="e">
        <f t="shared" si="8"/>
        <v>#DIV/0!</v>
      </c>
      <c r="G96" s="83" t="e">
        <f t="shared" si="5"/>
        <v>#DIV/0!</v>
      </c>
      <c r="H96" s="85"/>
      <c r="I96" s="96"/>
      <c r="J96" s="96"/>
      <c r="K96" s="96"/>
    </row>
    <row r="97" s="40" customFormat="1" ht="19.7" customHeight="1" spans="1:11">
      <c r="A97" s="73">
        <v>91</v>
      </c>
      <c r="B97" s="80" t="s">
        <v>659</v>
      </c>
      <c r="C97" s="80" t="s">
        <v>660</v>
      </c>
      <c r="D97" s="81">
        <v>1</v>
      </c>
      <c r="E97" s="81">
        <v>43.4210526315789</v>
      </c>
      <c r="F97" s="82">
        <f t="shared" si="8"/>
        <v>78.7636363636364</v>
      </c>
      <c r="G97" s="83">
        <f t="shared" si="5"/>
        <v>630.109090909091</v>
      </c>
      <c r="H97" s="85"/>
      <c r="I97" s="96"/>
      <c r="J97" s="96"/>
      <c r="K97" s="96"/>
    </row>
    <row r="98" s="40" customFormat="1" ht="19.7" customHeight="1" spans="1:11">
      <c r="A98" s="73">
        <v>92</v>
      </c>
      <c r="B98" s="86">
        <v>5830294500</v>
      </c>
      <c r="C98" s="86" t="s">
        <v>17</v>
      </c>
      <c r="D98" s="87">
        <v>1</v>
      </c>
      <c r="E98" s="87">
        <v>15</v>
      </c>
      <c r="F98" s="88">
        <v>200</v>
      </c>
      <c r="G98" s="89">
        <f t="shared" si="5"/>
        <v>1600</v>
      </c>
      <c r="H98" s="85"/>
      <c r="I98" s="96"/>
      <c r="J98" s="96"/>
      <c r="K98" s="96"/>
    </row>
    <row r="99" s="40" customFormat="1" spans="1:11">
      <c r="A99" s="73">
        <v>93</v>
      </c>
      <c r="B99" s="80" t="s">
        <v>661</v>
      </c>
      <c r="C99" s="80" t="s">
        <v>662</v>
      </c>
      <c r="D99" s="81">
        <v>1</v>
      </c>
      <c r="E99" s="81">
        <v>17.6</v>
      </c>
      <c r="F99" s="82">
        <f t="shared" ref="F99:F113" si="9">3420/E99</f>
        <v>194.318181818182</v>
      </c>
      <c r="G99" s="83">
        <f t="shared" si="5"/>
        <v>1554.54545454545</v>
      </c>
      <c r="H99" s="85"/>
      <c r="I99" s="96"/>
      <c r="J99" s="96"/>
      <c r="K99" s="96"/>
    </row>
    <row r="100" s="40" customFormat="1" ht="19.7" customHeight="1" spans="1:11">
      <c r="A100" s="73">
        <v>94</v>
      </c>
      <c r="B100" s="80" t="s">
        <v>663</v>
      </c>
      <c r="C100" s="80" t="s">
        <v>664</v>
      </c>
      <c r="D100" s="81">
        <v>1</v>
      </c>
      <c r="E100" s="81">
        <v>44</v>
      </c>
      <c r="F100" s="82">
        <f t="shared" si="9"/>
        <v>77.7272727272727</v>
      </c>
      <c r="G100" s="83">
        <f t="shared" si="5"/>
        <v>621.818181818182</v>
      </c>
      <c r="H100" s="85"/>
      <c r="I100" s="96"/>
      <c r="J100" s="96"/>
      <c r="K100" s="96"/>
    </row>
    <row r="101" s="40" customFormat="1" spans="1:11">
      <c r="A101" s="73">
        <v>95</v>
      </c>
      <c r="B101" s="80" t="s">
        <v>665</v>
      </c>
      <c r="C101" s="80" t="s">
        <v>664</v>
      </c>
      <c r="D101" s="81">
        <v>1</v>
      </c>
      <c r="E101" s="81">
        <v>33</v>
      </c>
      <c r="F101" s="82">
        <f t="shared" si="9"/>
        <v>103.636363636364</v>
      </c>
      <c r="G101" s="83">
        <f t="shared" si="5"/>
        <v>829.090909090909</v>
      </c>
      <c r="H101" s="85"/>
      <c r="I101" s="96"/>
      <c r="J101" s="96"/>
      <c r="K101" s="96"/>
    </row>
    <row r="102" s="40" customFormat="1" spans="1:11">
      <c r="A102" s="73">
        <v>96</v>
      </c>
      <c r="B102" s="80" t="s">
        <v>666</v>
      </c>
      <c r="C102" s="75" t="s">
        <v>667</v>
      </c>
      <c r="D102" s="81">
        <v>1</v>
      </c>
      <c r="E102" s="81">
        <v>22</v>
      </c>
      <c r="F102" s="82">
        <f t="shared" si="9"/>
        <v>155.454545454545</v>
      </c>
      <c r="G102" s="83">
        <f t="shared" si="5"/>
        <v>1243.63636363636</v>
      </c>
      <c r="H102" s="85"/>
      <c r="I102" s="96"/>
      <c r="J102" s="96"/>
      <c r="K102" s="96"/>
    </row>
    <row r="103" s="40" customFormat="1" spans="1:11">
      <c r="A103" s="73">
        <v>97</v>
      </c>
      <c r="B103" s="80" t="s">
        <v>668</v>
      </c>
      <c r="C103" s="80" t="s">
        <v>570</v>
      </c>
      <c r="D103" s="81">
        <v>1</v>
      </c>
      <c r="E103" s="81">
        <v>40.6153846153846</v>
      </c>
      <c r="F103" s="82">
        <f t="shared" si="9"/>
        <v>84.2045454545455</v>
      </c>
      <c r="G103" s="83">
        <f t="shared" si="5"/>
        <v>673.636363636364</v>
      </c>
      <c r="H103" s="85"/>
      <c r="I103" s="96"/>
      <c r="J103" s="96"/>
      <c r="K103" s="96"/>
    </row>
    <row r="104" s="40" customFormat="1" ht="19.7" customHeight="1" spans="1:11">
      <c r="A104" s="73">
        <v>98</v>
      </c>
      <c r="B104" s="80" t="s">
        <v>669</v>
      </c>
      <c r="C104" s="80" t="s">
        <v>667</v>
      </c>
      <c r="D104" s="81">
        <v>1</v>
      </c>
      <c r="E104" s="81">
        <v>26</v>
      </c>
      <c r="F104" s="82">
        <f t="shared" si="9"/>
        <v>131.538461538462</v>
      </c>
      <c r="G104" s="83">
        <f t="shared" si="5"/>
        <v>1052.30769230769</v>
      </c>
      <c r="H104" s="85"/>
      <c r="I104" s="96"/>
      <c r="J104" s="96"/>
      <c r="K104" s="96"/>
    </row>
    <row r="105" s="40" customFormat="1" spans="1:11">
      <c r="A105" s="73">
        <v>99</v>
      </c>
      <c r="B105" s="80">
        <v>518207700</v>
      </c>
      <c r="C105" s="75" t="s">
        <v>670</v>
      </c>
      <c r="D105" s="81">
        <v>1</v>
      </c>
      <c r="E105" s="81">
        <v>36.6666666666667</v>
      </c>
      <c r="F105" s="82">
        <f t="shared" si="9"/>
        <v>93.2727272727273</v>
      </c>
      <c r="G105" s="83">
        <f t="shared" si="5"/>
        <v>746.181818181818</v>
      </c>
      <c r="H105" s="85"/>
      <c r="I105" s="96"/>
      <c r="J105" s="96"/>
      <c r="K105" s="96"/>
    </row>
    <row r="106" s="40" customFormat="1" ht="19.7" customHeight="1" spans="1:11">
      <c r="A106" s="73">
        <v>100</v>
      </c>
      <c r="B106" s="80" t="s">
        <v>671</v>
      </c>
      <c r="C106" s="75" t="s">
        <v>672</v>
      </c>
      <c r="D106" s="81">
        <v>1</v>
      </c>
      <c r="E106" s="81">
        <v>9</v>
      </c>
      <c r="F106" s="82">
        <f t="shared" si="9"/>
        <v>380</v>
      </c>
      <c r="G106" s="83">
        <f t="shared" si="5"/>
        <v>3040</v>
      </c>
      <c r="H106" s="94" t="s">
        <v>587</v>
      </c>
      <c r="I106" s="96"/>
      <c r="J106" s="96"/>
      <c r="K106" s="96"/>
    </row>
    <row r="107" s="40" customFormat="1" ht="19.7" customHeight="1" spans="1:8">
      <c r="A107" s="73">
        <v>101</v>
      </c>
      <c r="B107" s="80" t="s">
        <v>671</v>
      </c>
      <c r="C107" s="75" t="s">
        <v>673</v>
      </c>
      <c r="D107" s="81">
        <v>1</v>
      </c>
      <c r="E107" s="81">
        <v>15.7142857142857</v>
      </c>
      <c r="F107" s="82">
        <f t="shared" si="9"/>
        <v>217.636363636364</v>
      </c>
      <c r="G107" s="83">
        <f t="shared" si="5"/>
        <v>1741.09090909091</v>
      </c>
      <c r="H107" s="85"/>
    </row>
    <row r="108" s="40" customFormat="1" spans="1:11">
      <c r="A108" s="73">
        <v>102</v>
      </c>
      <c r="B108" s="80">
        <v>5596745800</v>
      </c>
      <c r="C108" s="75" t="s">
        <v>674</v>
      </c>
      <c r="D108" s="81">
        <v>1</v>
      </c>
      <c r="E108" s="81">
        <v>33</v>
      </c>
      <c r="F108" s="82">
        <f t="shared" si="9"/>
        <v>103.636363636364</v>
      </c>
      <c r="G108" s="83">
        <f t="shared" si="5"/>
        <v>829.090909090909</v>
      </c>
      <c r="H108" s="94"/>
      <c r="I108" s="96"/>
      <c r="J108" s="96"/>
      <c r="K108" s="96"/>
    </row>
    <row r="109" s="40" customFormat="1" spans="1:11">
      <c r="A109" s="73">
        <v>103</v>
      </c>
      <c r="B109" s="80" t="s">
        <v>675</v>
      </c>
      <c r="C109" s="75" t="s">
        <v>676</v>
      </c>
      <c r="D109" s="81">
        <v>1</v>
      </c>
      <c r="E109" s="81">
        <v>20</v>
      </c>
      <c r="F109" s="82">
        <f t="shared" si="9"/>
        <v>171</v>
      </c>
      <c r="G109" s="83">
        <f t="shared" si="5"/>
        <v>1368</v>
      </c>
      <c r="H109" s="85"/>
      <c r="I109" s="96"/>
      <c r="J109" s="96"/>
      <c r="K109" s="96"/>
    </row>
    <row r="110" s="40" customFormat="1" spans="1:11">
      <c r="A110" s="73">
        <v>104</v>
      </c>
      <c r="B110" s="80" t="s">
        <v>677</v>
      </c>
      <c r="C110" s="80" t="s">
        <v>676</v>
      </c>
      <c r="D110" s="81">
        <v>1</v>
      </c>
      <c r="E110" s="81">
        <v>16.2962962962963</v>
      </c>
      <c r="F110" s="82">
        <f t="shared" si="9"/>
        <v>209.863636363636</v>
      </c>
      <c r="G110" s="83">
        <f t="shared" si="5"/>
        <v>1678.90909090909</v>
      </c>
      <c r="H110" s="85"/>
      <c r="I110" s="96"/>
      <c r="J110" s="96"/>
      <c r="K110" s="96"/>
    </row>
    <row r="111" s="40" customFormat="1" ht="19.7" customHeight="1" spans="1:11">
      <c r="A111" s="73">
        <v>105</v>
      </c>
      <c r="B111" s="90" t="s">
        <v>678</v>
      </c>
      <c r="C111" s="102" t="s">
        <v>679</v>
      </c>
      <c r="D111" s="91">
        <v>1</v>
      </c>
      <c r="E111" s="91">
        <v>54</v>
      </c>
      <c r="F111" s="92">
        <f t="shared" si="9"/>
        <v>63.3333333333333</v>
      </c>
      <c r="G111" s="97">
        <f t="shared" si="5"/>
        <v>506.666666666667</v>
      </c>
      <c r="H111" s="85"/>
      <c r="I111" s="96"/>
      <c r="J111" s="96"/>
      <c r="K111" s="96"/>
    </row>
    <row r="112" s="40" customFormat="1" ht="19.7" customHeight="1" spans="1:11">
      <c r="A112" s="73">
        <v>106</v>
      </c>
      <c r="B112" s="80" t="s">
        <v>680</v>
      </c>
      <c r="C112" s="80" t="s">
        <v>681</v>
      </c>
      <c r="D112" s="81">
        <v>1</v>
      </c>
      <c r="E112" s="81">
        <v>33</v>
      </c>
      <c r="F112" s="82">
        <f t="shared" si="9"/>
        <v>103.636363636364</v>
      </c>
      <c r="G112" s="83">
        <f t="shared" si="5"/>
        <v>829.090909090909</v>
      </c>
      <c r="H112" s="85"/>
      <c r="I112" s="96"/>
      <c r="J112" s="96"/>
      <c r="K112" s="96"/>
    </row>
    <row r="113" s="40" customFormat="1" spans="1:11">
      <c r="A113" s="73">
        <v>107</v>
      </c>
      <c r="B113" s="80" t="s">
        <v>682</v>
      </c>
      <c r="C113" s="80" t="s">
        <v>683</v>
      </c>
      <c r="D113" s="81">
        <v>1</v>
      </c>
      <c r="E113" s="81">
        <v>43.4210526315789</v>
      </c>
      <c r="F113" s="82">
        <f t="shared" si="9"/>
        <v>78.7636363636364</v>
      </c>
      <c r="G113" s="83">
        <f t="shared" si="5"/>
        <v>630.109090909091</v>
      </c>
      <c r="H113" s="85"/>
      <c r="I113" s="96"/>
      <c r="J113" s="96"/>
      <c r="K113" s="96"/>
    </row>
    <row r="114" s="40" customFormat="1" ht="19.7" customHeight="1" spans="1:11">
      <c r="A114" s="73">
        <v>108</v>
      </c>
      <c r="B114" s="86" t="s">
        <v>212</v>
      </c>
      <c r="C114" s="86" t="s">
        <v>23</v>
      </c>
      <c r="D114" s="87">
        <v>1</v>
      </c>
      <c r="E114" s="87">
        <v>38.8235294117647</v>
      </c>
      <c r="F114" s="88">
        <v>100</v>
      </c>
      <c r="G114" s="89">
        <f t="shared" si="5"/>
        <v>800</v>
      </c>
      <c r="H114" s="85"/>
      <c r="I114" s="96"/>
      <c r="J114" s="96"/>
      <c r="K114" s="96"/>
    </row>
    <row r="115" s="40" customFormat="1" ht="19.7" customHeight="1" spans="1:11">
      <c r="A115" s="73">
        <v>109</v>
      </c>
      <c r="B115" s="80" t="s">
        <v>684</v>
      </c>
      <c r="C115" s="80" t="s">
        <v>574</v>
      </c>
      <c r="D115" s="81">
        <v>1</v>
      </c>
      <c r="E115" s="81">
        <v>34</v>
      </c>
      <c r="F115" s="82">
        <f t="shared" ref="F115:F149" si="10">3420/E115</f>
        <v>100.588235294118</v>
      </c>
      <c r="G115" s="83">
        <f t="shared" si="5"/>
        <v>804.705882352941</v>
      </c>
      <c r="H115" s="85"/>
      <c r="I115" s="96"/>
      <c r="J115" s="96"/>
      <c r="K115" s="96"/>
    </row>
    <row r="116" s="40" customFormat="1" ht="19.7" customHeight="1" spans="1:11">
      <c r="A116" s="73">
        <v>110</v>
      </c>
      <c r="B116" s="80" t="s">
        <v>685</v>
      </c>
      <c r="C116" s="80" t="s">
        <v>686</v>
      </c>
      <c r="D116" s="81">
        <v>1</v>
      </c>
      <c r="E116" s="81">
        <v>22.9166666666667</v>
      </c>
      <c r="F116" s="82">
        <f t="shared" si="10"/>
        <v>149.236363636364</v>
      </c>
      <c r="G116" s="83">
        <f t="shared" si="5"/>
        <v>1193.89090909091</v>
      </c>
      <c r="H116" s="103"/>
      <c r="I116" s="96"/>
      <c r="J116" s="96"/>
      <c r="K116" s="96"/>
    </row>
    <row r="117" s="40" customFormat="1" ht="19.7" customHeight="1" spans="1:11">
      <c r="A117" s="73">
        <v>111</v>
      </c>
      <c r="B117" s="86" t="s">
        <v>218</v>
      </c>
      <c r="C117" s="86" t="s">
        <v>217</v>
      </c>
      <c r="D117" s="87">
        <v>1</v>
      </c>
      <c r="E117" s="87">
        <v>26.4</v>
      </c>
      <c r="F117" s="88">
        <v>105</v>
      </c>
      <c r="G117" s="89">
        <f t="shared" si="5"/>
        <v>840</v>
      </c>
      <c r="H117" s="94" t="s">
        <v>587</v>
      </c>
      <c r="I117" s="96"/>
      <c r="J117" s="96"/>
      <c r="K117" s="96"/>
    </row>
    <row r="118" s="40" customFormat="1" ht="19.7" customHeight="1" spans="1:8">
      <c r="A118" s="73">
        <v>112</v>
      </c>
      <c r="B118" s="80" t="s">
        <v>687</v>
      </c>
      <c r="C118" s="80" t="s">
        <v>686</v>
      </c>
      <c r="D118" s="81">
        <v>1</v>
      </c>
      <c r="E118" s="81">
        <v>33</v>
      </c>
      <c r="F118" s="82">
        <f t="shared" si="10"/>
        <v>103.636363636364</v>
      </c>
      <c r="G118" s="83">
        <f t="shared" si="5"/>
        <v>829.090909090909</v>
      </c>
      <c r="H118" s="85"/>
    </row>
    <row r="119" s="40" customFormat="1" ht="19.7" customHeight="1" spans="1:11">
      <c r="A119" s="73">
        <v>113</v>
      </c>
      <c r="B119" s="80" t="s">
        <v>688</v>
      </c>
      <c r="C119" s="80" t="s">
        <v>686</v>
      </c>
      <c r="D119" s="81">
        <v>1</v>
      </c>
      <c r="E119" s="81">
        <v>16.5</v>
      </c>
      <c r="F119" s="82">
        <f t="shared" si="10"/>
        <v>207.272727272727</v>
      </c>
      <c r="G119" s="83">
        <f t="shared" si="5"/>
        <v>1658.18181818182</v>
      </c>
      <c r="H119" s="85"/>
      <c r="I119" s="96"/>
      <c r="J119" s="96"/>
      <c r="K119" s="96"/>
    </row>
    <row r="120" s="40" customFormat="1" ht="19.7" customHeight="1" spans="1:11">
      <c r="A120" s="73">
        <v>114</v>
      </c>
      <c r="B120" s="80" t="s">
        <v>689</v>
      </c>
      <c r="C120" s="80" t="s">
        <v>686</v>
      </c>
      <c r="D120" s="81">
        <v>1</v>
      </c>
      <c r="E120" s="81">
        <v>43.4210526315789</v>
      </c>
      <c r="F120" s="82">
        <f t="shared" si="10"/>
        <v>78.7636363636364</v>
      </c>
      <c r="G120" s="83">
        <f t="shared" si="5"/>
        <v>630.109090909091</v>
      </c>
      <c r="H120" s="85"/>
      <c r="I120" s="96"/>
      <c r="J120" s="96"/>
      <c r="K120" s="96"/>
    </row>
    <row r="121" s="40" customFormat="1" spans="1:11">
      <c r="A121" s="73">
        <v>115</v>
      </c>
      <c r="B121" s="80" t="s">
        <v>690</v>
      </c>
      <c r="C121" s="80" t="s">
        <v>686</v>
      </c>
      <c r="D121" s="81">
        <v>1</v>
      </c>
      <c r="E121" s="81">
        <v>33</v>
      </c>
      <c r="F121" s="82">
        <f t="shared" si="10"/>
        <v>103.636363636364</v>
      </c>
      <c r="G121" s="83">
        <f t="shared" si="5"/>
        <v>829.090909090909</v>
      </c>
      <c r="H121" s="85"/>
      <c r="I121" s="96"/>
      <c r="J121" s="96"/>
      <c r="K121" s="96"/>
    </row>
    <row r="122" s="40" customFormat="1" spans="1:11">
      <c r="A122" s="73">
        <v>116</v>
      </c>
      <c r="B122" s="80" t="s">
        <v>691</v>
      </c>
      <c r="C122" s="80" t="s">
        <v>686</v>
      </c>
      <c r="D122" s="81">
        <v>1</v>
      </c>
      <c r="E122" s="81">
        <v>0</v>
      </c>
      <c r="F122" s="82" t="e">
        <f t="shared" si="10"/>
        <v>#DIV/0!</v>
      </c>
      <c r="G122" s="83" t="e">
        <f t="shared" si="5"/>
        <v>#DIV/0!</v>
      </c>
      <c r="H122" s="85"/>
      <c r="I122" s="96"/>
      <c r="J122" s="96"/>
      <c r="K122" s="96"/>
    </row>
    <row r="123" s="40" customFormat="1" spans="1:11">
      <c r="A123" s="73">
        <v>117</v>
      </c>
      <c r="B123" s="80" t="s">
        <v>692</v>
      </c>
      <c r="C123" s="80" t="s">
        <v>686</v>
      </c>
      <c r="D123" s="81">
        <v>1</v>
      </c>
      <c r="E123" s="81">
        <v>0</v>
      </c>
      <c r="F123" s="82" t="e">
        <f t="shared" si="10"/>
        <v>#DIV/0!</v>
      </c>
      <c r="G123" s="83" t="e">
        <f t="shared" si="5"/>
        <v>#DIV/0!</v>
      </c>
      <c r="H123" s="85"/>
      <c r="I123" s="96"/>
      <c r="J123" s="96"/>
      <c r="K123" s="96"/>
    </row>
    <row r="124" s="40" customFormat="1" spans="1:11">
      <c r="A124" s="73">
        <v>118</v>
      </c>
      <c r="B124" s="90" t="s">
        <v>693</v>
      </c>
      <c r="C124" s="90" t="s">
        <v>694</v>
      </c>
      <c r="D124" s="91">
        <v>1</v>
      </c>
      <c r="E124" s="91">
        <v>66</v>
      </c>
      <c r="F124" s="92">
        <f t="shared" si="10"/>
        <v>51.8181818181818</v>
      </c>
      <c r="G124" s="97">
        <f t="shared" si="5"/>
        <v>414.545454545455</v>
      </c>
      <c r="H124" s="85"/>
      <c r="I124" s="96"/>
      <c r="J124" s="96"/>
      <c r="K124" s="96"/>
    </row>
    <row r="125" s="40" customFormat="1" ht="19.7" customHeight="1" spans="1:11">
      <c r="A125" s="73">
        <v>119</v>
      </c>
      <c r="B125" s="80" t="s">
        <v>695</v>
      </c>
      <c r="C125" s="80" t="s">
        <v>686</v>
      </c>
      <c r="D125" s="81">
        <v>1</v>
      </c>
      <c r="E125" s="81">
        <v>0</v>
      </c>
      <c r="F125" s="82" t="e">
        <f t="shared" si="10"/>
        <v>#DIV/0!</v>
      </c>
      <c r="G125" s="83" t="e">
        <f t="shared" si="5"/>
        <v>#DIV/0!</v>
      </c>
      <c r="H125" s="85"/>
      <c r="I125" s="96"/>
      <c r="J125" s="96"/>
      <c r="K125" s="96"/>
    </row>
    <row r="126" s="40" customFormat="1" spans="1:11">
      <c r="A126" s="73">
        <v>120</v>
      </c>
      <c r="B126" s="80" t="s">
        <v>696</v>
      </c>
      <c r="C126" s="80" t="s">
        <v>686</v>
      </c>
      <c r="D126" s="81">
        <v>1</v>
      </c>
      <c r="E126" s="81">
        <v>0</v>
      </c>
      <c r="F126" s="82" t="e">
        <f t="shared" si="10"/>
        <v>#DIV/0!</v>
      </c>
      <c r="G126" s="83" t="e">
        <f t="shared" si="5"/>
        <v>#DIV/0!</v>
      </c>
      <c r="H126" s="85"/>
      <c r="I126" s="96"/>
      <c r="J126" s="96"/>
      <c r="K126" s="96"/>
    </row>
    <row r="127" s="40" customFormat="1" ht="19.7" customHeight="1" spans="1:11">
      <c r="A127" s="73">
        <v>121</v>
      </c>
      <c r="B127" s="80" t="s">
        <v>697</v>
      </c>
      <c r="C127" s="80" t="s">
        <v>686</v>
      </c>
      <c r="D127" s="81">
        <v>1</v>
      </c>
      <c r="E127" s="81">
        <v>0</v>
      </c>
      <c r="F127" s="82" t="e">
        <f t="shared" si="10"/>
        <v>#DIV/0!</v>
      </c>
      <c r="G127" s="83" t="e">
        <f t="shared" si="5"/>
        <v>#DIV/0!</v>
      </c>
      <c r="H127" s="85"/>
      <c r="I127" s="96"/>
      <c r="J127" s="96"/>
      <c r="K127" s="96"/>
    </row>
    <row r="128" s="40" customFormat="1" spans="1:11">
      <c r="A128" s="73">
        <v>122</v>
      </c>
      <c r="B128" s="80" t="s">
        <v>698</v>
      </c>
      <c r="C128" s="80" t="s">
        <v>686</v>
      </c>
      <c r="D128" s="81">
        <v>1</v>
      </c>
      <c r="E128" s="81">
        <v>34.375</v>
      </c>
      <c r="F128" s="82">
        <f t="shared" si="10"/>
        <v>99.4909090909091</v>
      </c>
      <c r="G128" s="83">
        <f t="shared" si="5"/>
        <v>795.927272727273</v>
      </c>
      <c r="H128" s="85"/>
      <c r="I128" s="96"/>
      <c r="J128" s="96"/>
      <c r="K128" s="96"/>
    </row>
    <row r="129" s="40" customFormat="1" spans="1:11">
      <c r="A129" s="73">
        <v>123</v>
      </c>
      <c r="B129" s="80" t="s">
        <v>699</v>
      </c>
      <c r="C129" s="80" t="s">
        <v>700</v>
      </c>
      <c r="D129" s="81">
        <v>1</v>
      </c>
      <c r="E129" s="81">
        <v>27</v>
      </c>
      <c r="F129" s="82">
        <f t="shared" si="10"/>
        <v>126.666666666667</v>
      </c>
      <c r="G129" s="83">
        <f t="shared" si="5"/>
        <v>1013.33333333333</v>
      </c>
      <c r="H129" s="85"/>
      <c r="I129" s="96"/>
      <c r="J129" s="96"/>
      <c r="K129" s="96"/>
    </row>
    <row r="130" s="40" customFormat="1" spans="1:11">
      <c r="A130" s="73">
        <v>124</v>
      </c>
      <c r="B130" s="80" t="s">
        <v>701</v>
      </c>
      <c r="C130" s="80" t="s">
        <v>686</v>
      </c>
      <c r="D130" s="81">
        <v>1</v>
      </c>
      <c r="E130" s="81">
        <v>33</v>
      </c>
      <c r="F130" s="82">
        <f t="shared" si="10"/>
        <v>103.636363636364</v>
      </c>
      <c r="G130" s="83">
        <f t="shared" si="5"/>
        <v>829.090909090909</v>
      </c>
      <c r="H130" s="85"/>
      <c r="I130" s="96"/>
      <c r="J130" s="96"/>
      <c r="K130" s="96"/>
    </row>
    <row r="131" s="40" customFormat="1" spans="1:11">
      <c r="A131" s="73">
        <v>125</v>
      </c>
      <c r="B131" s="80" t="s">
        <v>701</v>
      </c>
      <c r="C131" s="80" t="s">
        <v>702</v>
      </c>
      <c r="D131" s="81">
        <v>1</v>
      </c>
      <c r="E131" s="81">
        <v>44</v>
      </c>
      <c r="F131" s="82">
        <f t="shared" si="10"/>
        <v>77.7272727272727</v>
      </c>
      <c r="G131" s="83">
        <f t="shared" si="5"/>
        <v>621.818181818182</v>
      </c>
      <c r="H131" s="85"/>
      <c r="I131" s="96"/>
      <c r="J131" s="96"/>
      <c r="K131" s="96"/>
    </row>
    <row r="132" s="40" customFormat="1" spans="1:11">
      <c r="A132" s="73">
        <v>126</v>
      </c>
      <c r="B132" s="80" t="s">
        <v>703</v>
      </c>
      <c r="C132" s="80" t="s">
        <v>704</v>
      </c>
      <c r="D132" s="81">
        <v>1</v>
      </c>
      <c r="E132" s="81">
        <v>13.2</v>
      </c>
      <c r="F132" s="82">
        <f t="shared" si="10"/>
        <v>259.090909090909</v>
      </c>
      <c r="G132" s="83">
        <f t="shared" si="5"/>
        <v>2072.72727272727</v>
      </c>
      <c r="H132" s="85"/>
      <c r="I132" s="96"/>
      <c r="J132" s="96"/>
      <c r="K132" s="96"/>
    </row>
    <row r="133" s="40" customFormat="1" spans="1:11">
      <c r="A133" s="73">
        <v>127</v>
      </c>
      <c r="B133" s="80" t="s">
        <v>705</v>
      </c>
      <c r="C133" s="80" t="s">
        <v>706</v>
      </c>
      <c r="D133" s="81">
        <v>1</v>
      </c>
      <c r="E133" s="81">
        <v>0</v>
      </c>
      <c r="F133" s="82" t="e">
        <f t="shared" si="10"/>
        <v>#DIV/0!</v>
      </c>
      <c r="G133" s="83" t="e">
        <f t="shared" si="5"/>
        <v>#DIV/0!</v>
      </c>
      <c r="H133" s="85"/>
      <c r="I133" s="96"/>
      <c r="J133" s="96"/>
      <c r="K133" s="96"/>
    </row>
    <row r="134" s="40" customFormat="1" ht="19.7" customHeight="1" spans="1:11">
      <c r="A134" s="73">
        <v>128</v>
      </c>
      <c r="B134" s="80" t="s">
        <v>707</v>
      </c>
      <c r="C134" s="80" t="s">
        <v>574</v>
      </c>
      <c r="D134" s="81">
        <v>1</v>
      </c>
      <c r="E134" s="81">
        <v>33</v>
      </c>
      <c r="F134" s="82">
        <f t="shared" si="10"/>
        <v>103.636363636364</v>
      </c>
      <c r="G134" s="83">
        <f t="shared" si="5"/>
        <v>829.090909090909</v>
      </c>
      <c r="H134" s="85"/>
      <c r="I134" s="96"/>
      <c r="J134" s="96"/>
      <c r="K134" s="96"/>
    </row>
    <row r="135" s="40" customFormat="1" ht="19.7" customHeight="1" spans="1:11">
      <c r="A135" s="73">
        <v>129</v>
      </c>
      <c r="B135" s="80" t="s">
        <v>708</v>
      </c>
      <c r="C135" s="80" t="s">
        <v>574</v>
      </c>
      <c r="D135" s="81">
        <v>1</v>
      </c>
      <c r="E135" s="81">
        <v>42.3076923076923</v>
      </c>
      <c r="F135" s="82">
        <f t="shared" si="10"/>
        <v>80.8363636363636</v>
      </c>
      <c r="G135" s="83">
        <f t="shared" ref="G135:G198" si="11">8*F135</f>
        <v>646.690909090909</v>
      </c>
      <c r="H135" s="85"/>
      <c r="I135" s="96"/>
      <c r="J135" s="96"/>
      <c r="K135" s="96"/>
    </row>
    <row r="136" s="40" customFormat="1" ht="19.7" customHeight="1" spans="1:11">
      <c r="A136" s="73">
        <v>130</v>
      </c>
      <c r="B136" s="90" t="s">
        <v>709</v>
      </c>
      <c r="C136" s="90" t="s">
        <v>710</v>
      </c>
      <c r="D136" s="91">
        <v>1</v>
      </c>
      <c r="E136" s="91">
        <v>36</v>
      </c>
      <c r="F136" s="92">
        <f t="shared" si="10"/>
        <v>95</v>
      </c>
      <c r="G136" s="93">
        <f t="shared" si="11"/>
        <v>760</v>
      </c>
      <c r="H136" s="85"/>
      <c r="I136" s="96"/>
      <c r="J136" s="96"/>
      <c r="K136" s="96"/>
    </row>
    <row r="137" s="40" customFormat="1" spans="1:11">
      <c r="A137" s="73">
        <v>131</v>
      </c>
      <c r="B137" s="80" t="s">
        <v>711</v>
      </c>
      <c r="C137" s="80" t="s">
        <v>622</v>
      </c>
      <c r="D137" s="81">
        <v>1</v>
      </c>
      <c r="E137" s="81">
        <v>44</v>
      </c>
      <c r="F137" s="82">
        <f t="shared" si="10"/>
        <v>77.7272727272727</v>
      </c>
      <c r="G137" s="83">
        <f t="shared" si="11"/>
        <v>621.818181818182</v>
      </c>
      <c r="H137" s="85"/>
      <c r="I137" s="96"/>
      <c r="J137" s="96"/>
      <c r="K137" s="96"/>
    </row>
    <row r="138" s="40" customFormat="1" ht="19.7" customHeight="1" spans="1:11">
      <c r="A138" s="73">
        <v>132</v>
      </c>
      <c r="B138" s="80" t="s">
        <v>712</v>
      </c>
      <c r="C138" s="80" t="s">
        <v>713</v>
      </c>
      <c r="D138" s="81">
        <v>1</v>
      </c>
      <c r="E138" s="81">
        <v>66</v>
      </c>
      <c r="F138" s="82">
        <f t="shared" si="10"/>
        <v>51.8181818181818</v>
      </c>
      <c r="G138" s="83">
        <f t="shared" si="11"/>
        <v>414.545454545455</v>
      </c>
      <c r="H138" s="85"/>
      <c r="I138" s="96"/>
      <c r="J138" s="96"/>
      <c r="K138" s="96"/>
    </row>
    <row r="139" s="40" customFormat="1" ht="19.7" customHeight="1" spans="1:11">
      <c r="A139" s="73">
        <v>133</v>
      </c>
      <c r="B139" s="80" t="s">
        <v>714</v>
      </c>
      <c r="C139" s="80" t="s">
        <v>715</v>
      </c>
      <c r="D139" s="81">
        <v>1</v>
      </c>
      <c r="E139" s="81">
        <v>37.7142857142857</v>
      </c>
      <c r="F139" s="82">
        <f t="shared" si="10"/>
        <v>90.6818181818182</v>
      </c>
      <c r="G139" s="83">
        <f t="shared" si="11"/>
        <v>725.454545454545</v>
      </c>
      <c r="H139" s="85"/>
      <c r="I139" s="96"/>
      <c r="J139" s="96"/>
      <c r="K139" s="96"/>
    </row>
    <row r="140" s="40" customFormat="1" ht="19.7" customHeight="1" spans="1:11">
      <c r="A140" s="73">
        <v>134</v>
      </c>
      <c r="B140" s="80" t="s">
        <v>716</v>
      </c>
      <c r="C140" s="80" t="s">
        <v>717</v>
      </c>
      <c r="D140" s="81">
        <v>1</v>
      </c>
      <c r="E140" s="81">
        <v>44</v>
      </c>
      <c r="F140" s="82">
        <f t="shared" si="10"/>
        <v>77.7272727272727</v>
      </c>
      <c r="G140" s="83">
        <f t="shared" si="11"/>
        <v>621.818181818182</v>
      </c>
      <c r="H140" s="85"/>
      <c r="I140" s="96"/>
      <c r="J140" s="96"/>
      <c r="K140" s="96"/>
    </row>
    <row r="141" s="40" customFormat="1" ht="19.7" customHeight="1" spans="1:11">
      <c r="A141" s="73">
        <v>135</v>
      </c>
      <c r="B141" s="80" t="s">
        <v>718</v>
      </c>
      <c r="C141" s="80" t="s">
        <v>719</v>
      </c>
      <c r="D141" s="81">
        <v>1</v>
      </c>
      <c r="E141" s="81">
        <v>0</v>
      </c>
      <c r="F141" s="82" t="e">
        <f t="shared" si="10"/>
        <v>#DIV/0!</v>
      </c>
      <c r="G141" s="83" t="e">
        <f t="shared" si="11"/>
        <v>#DIV/0!</v>
      </c>
      <c r="H141" s="85"/>
      <c r="I141" s="96"/>
      <c r="J141" s="96"/>
      <c r="K141" s="96"/>
    </row>
    <row r="142" s="40" customFormat="1" ht="19.7" customHeight="1" spans="1:11">
      <c r="A142" s="73">
        <v>136</v>
      </c>
      <c r="B142" s="80" t="s">
        <v>720</v>
      </c>
      <c r="C142" s="80" t="s">
        <v>721</v>
      </c>
      <c r="D142" s="81">
        <v>1</v>
      </c>
      <c r="E142" s="81">
        <v>0</v>
      </c>
      <c r="F142" s="82" t="e">
        <f t="shared" si="10"/>
        <v>#DIV/0!</v>
      </c>
      <c r="G142" s="83" t="e">
        <f t="shared" si="11"/>
        <v>#DIV/0!</v>
      </c>
      <c r="H142" s="85"/>
      <c r="I142" s="96"/>
      <c r="J142" s="96"/>
      <c r="K142" s="96"/>
    </row>
    <row r="143" s="40" customFormat="1" ht="19.7" customHeight="1" spans="1:11">
      <c r="A143" s="73">
        <v>137</v>
      </c>
      <c r="B143" s="80" t="s">
        <v>722</v>
      </c>
      <c r="C143" s="80" t="s">
        <v>721</v>
      </c>
      <c r="D143" s="81">
        <v>1</v>
      </c>
      <c r="E143" s="81">
        <v>0</v>
      </c>
      <c r="F143" s="82" t="e">
        <f t="shared" si="10"/>
        <v>#DIV/0!</v>
      </c>
      <c r="G143" s="83" t="e">
        <f t="shared" si="11"/>
        <v>#DIV/0!</v>
      </c>
      <c r="H143" s="85"/>
      <c r="I143" s="96"/>
      <c r="J143" s="96"/>
      <c r="K143" s="96"/>
    </row>
    <row r="144" s="40" customFormat="1" ht="19.7" customHeight="1" spans="1:11">
      <c r="A144" s="73">
        <v>138</v>
      </c>
      <c r="B144" s="80" t="s">
        <v>723</v>
      </c>
      <c r="C144" s="80" t="s">
        <v>724</v>
      </c>
      <c r="D144" s="81">
        <v>1</v>
      </c>
      <c r="E144" s="81">
        <v>26.4</v>
      </c>
      <c r="F144" s="82">
        <f t="shared" si="10"/>
        <v>129.545454545455</v>
      </c>
      <c r="G144" s="83">
        <f t="shared" si="11"/>
        <v>1036.36363636364</v>
      </c>
      <c r="H144" s="85"/>
      <c r="I144" s="96"/>
      <c r="J144" s="96"/>
      <c r="K144" s="96"/>
    </row>
    <row r="145" s="40" customFormat="1" ht="19.7" customHeight="1" spans="1:11">
      <c r="A145" s="73">
        <v>139</v>
      </c>
      <c r="B145" s="80" t="s">
        <v>725</v>
      </c>
      <c r="C145" s="80" t="s">
        <v>726</v>
      </c>
      <c r="D145" s="81">
        <v>1</v>
      </c>
      <c r="E145" s="81">
        <v>62</v>
      </c>
      <c r="F145" s="82">
        <f t="shared" si="10"/>
        <v>55.1612903225806</v>
      </c>
      <c r="G145" s="83">
        <f t="shared" si="11"/>
        <v>441.290322580645</v>
      </c>
      <c r="H145" s="85"/>
      <c r="I145" s="96"/>
      <c r="J145" s="96"/>
      <c r="K145" s="96"/>
    </row>
    <row r="146" s="40" customFormat="1" ht="19.7" customHeight="1" spans="1:11">
      <c r="A146" s="73">
        <v>140</v>
      </c>
      <c r="B146" s="80" t="s">
        <v>727</v>
      </c>
      <c r="C146" s="80" t="s">
        <v>728</v>
      </c>
      <c r="D146" s="81">
        <v>1</v>
      </c>
      <c r="E146" s="81">
        <v>73.3333333333333</v>
      </c>
      <c r="F146" s="82">
        <f t="shared" si="10"/>
        <v>46.6363636363636</v>
      </c>
      <c r="G146" s="83">
        <f t="shared" si="11"/>
        <v>373.090909090909</v>
      </c>
      <c r="H146" s="85"/>
      <c r="I146" s="96"/>
      <c r="J146" s="96"/>
      <c r="K146" s="96"/>
    </row>
    <row r="147" s="40" customFormat="1" ht="19.7" customHeight="1" spans="1:11">
      <c r="A147" s="73">
        <v>141</v>
      </c>
      <c r="B147" s="80" t="s">
        <v>729</v>
      </c>
      <c r="C147" s="80" t="s">
        <v>730</v>
      </c>
      <c r="D147" s="81">
        <v>1</v>
      </c>
      <c r="E147" s="81">
        <v>173.684210526316</v>
      </c>
      <c r="F147" s="82">
        <f t="shared" si="10"/>
        <v>19.6909090909091</v>
      </c>
      <c r="G147" s="83">
        <f t="shared" si="11"/>
        <v>157.527272727273</v>
      </c>
      <c r="H147" s="85"/>
      <c r="I147" s="96"/>
      <c r="J147" s="96"/>
      <c r="K147" s="96"/>
    </row>
    <row r="148" s="40" customFormat="1" ht="19.7" customHeight="1" spans="1:11">
      <c r="A148" s="73">
        <v>142</v>
      </c>
      <c r="B148" s="80" t="s">
        <v>731</v>
      </c>
      <c r="C148" s="80" t="s">
        <v>730</v>
      </c>
      <c r="D148" s="81">
        <v>1</v>
      </c>
      <c r="E148" s="81">
        <v>0</v>
      </c>
      <c r="F148" s="82" t="e">
        <f t="shared" si="10"/>
        <v>#DIV/0!</v>
      </c>
      <c r="G148" s="83" t="e">
        <f t="shared" si="11"/>
        <v>#DIV/0!</v>
      </c>
      <c r="H148" s="85"/>
      <c r="I148" s="96"/>
      <c r="J148" s="96"/>
      <c r="K148" s="96"/>
    </row>
    <row r="149" s="40" customFormat="1" ht="19.7" customHeight="1" spans="1:11">
      <c r="A149" s="73">
        <v>143</v>
      </c>
      <c r="B149" s="80" t="s">
        <v>729</v>
      </c>
      <c r="C149" s="80" t="s">
        <v>730</v>
      </c>
      <c r="D149" s="81">
        <v>1</v>
      </c>
      <c r="E149" s="81">
        <v>176</v>
      </c>
      <c r="F149" s="82">
        <f t="shared" si="10"/>
        <v>19.4318181818182</v>
      </c>
      <c r="G149" s="83">
        <f t="shared" si="11"/>
        <v>155.454545454545</v>
      </c>
      <c r="H149" s="85"/>
      <c r="I149" s="96"/>
      <c r="J149" s="96"/>
      <c r="K149" s="96"/>
    </row>
    <row r="150" s="40" customFormat="1" ht="19.7" customHeight="1" spans="1:11">
      <c r="A150" s="73">
        <v>144</v>
      </c>
      <c r="B150" s="90" t="s">
        <v>732</v>
      </c>
      <c r="C150" s="90" t="s">
        <v>733</v>
      </c>
      <c r="D150" s="91">
        <v>1</v>
      </c>
      <c r="E150" s="91">
        <v>80</v>
      </c>
      <c r="F150" s="92">
        <v>35</v>
      </c>
      <c r="G150" s="97">
        <f t="shared" si="11"/>
        <v>280</v>
      </c>
      <c r="H150" s="85"/>
      <c r="I150" s="96"/>
      <c r="J150" s="96"/>
      <c r="K150" s="96"/>
    </row>
    <row r="151" s="40" customFormat="1" ht="19.7" customHeight="1" spans="1:11">
      <c r="A151" s="73">
        <v>145</v>
      </c>
      <c r="B151" s="80" t="s">
        <v>734</v>
      </c>
      <c r="C151" s="80" t="s">
        <v>570</v>
      </c>
      <c r="D151" s="81">
        <v>1</v>
      </c>
      <c r="E151" s="81">
        <v>0</v>
      </c>
      <c r="F151" s="82" t="e">
        <f t="shared" ref="F151:F161" si="12">3420/E151</f>
        <v>#DIV/0!</v>
      </c>
      <c r="G151" s="83" t="e">
        <f t="shared" si="11"/>
        <v>#DIV/0!</v>
      </c>
      <c r="H151" s="85"/>
      <c r="I151" s="96"/>
      <c r="J151" s="96"/>
      <c r="K151" s="96"/>
    </row>
    <row r="152" s="40" customFormat="1" ht="19.7" customHeight="1" spans="1:11">
      <c r="A152" s="73">
        <v>146</v>
      </c>
      <c r="B152" s="80" t="s">
        <v>735</v>
      </c>
      <c r="C152" s="80" t="s">
        <v>570</v>
      </c>
      <c r="D152" s="81">
        <v>1</v>
      </c>
      <c r="E152" s="81">
        <v>0</v>
      </c>
      <c r="F152" s="82" t="e">
        <f t="shared" si="12"/>
        <v>#DIV/0!</v>
      </c>
      <c r="G152" s="83" t="e">
        <f t="shared" si="11"/>
        <v>#DIV/0!</v>
      </c>
      <c r="H152" s="85"/>
      <c r="I152" s="96"/>
      <c r="J152" s="96"/>
      <c r="K152" s="96"/>
    </row>
    <row r="153" s="40" customFormat="1" ht="19.7" customHeight="1" spans="1:11">
      <c r="A153" s="73">
        <v>147</v>
      </c>
      <c r="B153" s="80" t="s">
        <v>736</v>
      </c>
      <c r="C153" s="80" t="s">
        <v>570</v>
      </c>
      <c r="D153" s="81">
        <v>1</v>
      </c>
      <c r="E153" s="81">
        <v>0</v>
      </c>
      <c r="F153" s="82" t="e">
        <f t="shared" si="12"/>
        <v>#DIV/0!</v>
      </c>
      <c r="G153" s="83" t="e">
        <f t="shared" si="11"/>
        <v>#DIV/0!</v>
      </c>
      <c r="H153" s="85"/>
      <c r="I153" s="96"/>
      <c r="J153" s="96"/>
      <c r="K153" s="96"/>
    </row>
    <row r="154" s="40" customFormat="1" ht="19.7" customHeight="1" spans="1:11">
      <c r="A154" s="73">
        <v>148</v>
      </c>
      <c r="B154" s="80" t="s">
        <v>737</v>
      </c>
      <c r="C154" s="80" t="s">
        <v>574</v>
      </c>
      <c r="D154" s="81">
        <v>1</v>
      </c>
      <c r="E154" s="81">
        <v>0</v>
      </c>
      <c r="F154" s="82" t="e">
        <f t="shared" si="12"/>
        <v>#DIV/0!</v>
      </c>
      <c r="G154" s="83" t="e">
        <f t="shared" si="11"/>
        <v>#DIV/0!</v>
      </c>
      <c r="H154" s="85"/>
      <c r="I154" s="96"/>
      <c r="J154" s="96"/>
      <c r="K154" s="96"/>
    </row>
    <row r="155" s="40" customFormat="1" ht="19.7" customHeight="1" spans="1:11">
      <c r="A155" s="73">
        <v>149</v>
      </c>
      <c r="B155" s="80" t="s">
        <v>738</v>
      </c>
      <c r="C155" s="80" t="s">
        <v>739</v>
      </c>
      <c r="D155" s="81">
        <v>1</v>
      </c>
      <c r="E155" s="81">
        <v>33</v>
      </c>
      <c r="F155" s="82">
        <f t="shared" si="12"/>
        <v>103.636363636364</v>
      </c>
      <c r="G155" s="83">
        <f t="shared" si="11"/>
        <v>829.090909090909</v>
      </c>
      <c r="H155" s="85"/>
      <c r="I155" s="96"/>
      <c r="J155" s="96"/>
      <c r="K155" s="96"/>
    </row>
    <row r="156" s="40" customFormat="1" ht="19.7" customHeight="1" spans="1:11">
      <c r="A156" s="73">
        <v>150</v>
      </c>
      <c r="B156" s="80" t="s">
        <v>740</v>
      </c>
      <c r="C156" s="80" t="s">
        <v>741</v>
      </c>
      <c r="D156" s="81">
        <v>1</v>
      </c>
      <c r="E156" s="81">
        <v>16.5</v>
      </c>
      <c r="F156" s="82">
        <f t="shared" si="12"/>
        <v>207.272727272727</v>
      </c>
      <c r="G156" s="83">
        <f t="shared" si="11"/>
        <v>1658.18181818182</v>
      </c>
      <c r="H156" s="85"/>
      <c r="I156" s="96"/>
      <c r="J156" s="96"/>
      <c r="K156" s="96"/>
    </row>
    <row r="157" s="40" customFormat="1" ht="19.7" customHeight="1" spans="1:11">
      <c r="A157" s="73">
        <v>151</v>
      </c>
      <c r="B157" s="80" t="s">
        <v>742</v>
      </c>
      <c r="C157" s="80" t="s">
        <v>743</v>
      </c>
      <c r="D157" s="81">
        <v>1</v>
      </c>
      <c r="E157" s="81">
        <v>0</v>
      </c>
      <c r="F157" s="82" t="e">
        <f t="shared" si="12"/>
        <v>#DIV/0!</v>
      </c>
      <c r="G157" s="83" t="e">
        <f t="shared" si="11"/>
        <v>#DIV/0!</v>
      </c>
      <c r="H157" s="85"/>
      <c r="I157" s="96"/>
      <c r="J157" s="96"/>
      <c r="K157" s="96"/>
    </row>
    <row r="158" s="40" customFormat="1" ht="19.7" customHeight="1" spans="1:11">
      <c r="A158" s="73">
        <v>152</v>
      </c>
      <c r="B158" s="80" t="s">
        <v>744</v>
      </c>
      <c r="C158" s="80" t="s">
        <v>715</v>
      </c>
      <c r="D158" s="81">
        <v>1</v>
      </c>
      <c r="E158" s="81">
        <v>37.7142857142857</v>
      </c>
      <c r="F158" s="82">
        <f t="shared" si="12"/>
        <v>90.6818181818182</v>
      </c>
      <c r="G158" s="83">
        <f t="shared" si="11"/>
        <v>725.454545454545</v>
      </c>
      <c r="H158" s="85"/>
      <c r="I158" s="96"/>
      <c r="J158" s="96"/>
      <c r="K158" s="96"/>
    </row>
    <row r="159" s="40" customFormat="1" ht="19.7" customHeight="1" spans="1:11">
      <c r="A159" s="73">
        <v>153</v>
      </c>
      <c r="B159" s="80" t="s">
        <v>745</v>
      </c>
      <c r="C159" s="80" t="s">
        <v>715</v>
      </c>
      <c r="D159" s="81">
        <v>1</v>
      </c>
      <c r="E159" s="81">
        <v>44</v>
      </c>
      <c r="F159" s="82">
        <f t="shared" si="12"/>
        <v>77.7272727272727</v>
      </c>
      <c r="G159" s="83">
        <f t="shared" si="11"/>
        <v>621.818181818182</v>
      </c>
      <c r="H159" s="85"/>
      <c r="I159" s="96"/>
      <c r="J159" s="96"/>
      <c r="K159" s="96"/>
    </row>
    <row r="160" s="40" customFormat="1" ht="19.7" customHeight="1" spans="1:11">
      <c r="A160" s="73">
        <v>154</v>
      </c>
      <c r="B160" s="80" t="s">
        <v>746</v>
      </c>
      <c r="C160" s="80" t="s">
        <v>583</v>
      </c>
      <c r="D160" s="81">
        <v>1</v>
      </c>
      <c r="E160" s="81">
        <v>33</v>
      </c>
      <c r="F160" s="82">
        <f t="shared" si="12"/>
        <v>103.636363636364</v>
      </c>
      <c r="G160" s="83">
        <f t="shared" si="11"/>
        <v>829.090909090909</v>
      </c>
      <c r="H160" s="85"/>
      <c r="I160" s="96"/>
      <c r="J160" s="96"/>
      <c r="K160" s="96"/>
    </row>
    <row r="161" s="40" customFormat="1" ht="19.7" customHeight="1" spans="1:11">
      <c r="A161" s="73">
        <v>155</v>
      </c>
      <c r="B161" s="80" t="s">
        <v>747</v>
      </c>
      <c r="C161" s="80" t="s">
        <v>748</v>
      </c>
      <c r="D161" s="81">
        <v>1</v>
      </c>
      <c r="E161" s="81">
        <v>0</v>
      </c>
      <c r="F161" s="82" t="e">
        <f t="shared" si="12"/>
        <v>#DIV/0!</v>
      </c>
      <c r="G161" s="83" t="e">
        <f t="shared" si="11"/>
        <v>#DIV/0!</v>
      </c>
      <c r="H161" s="85"/>
      <c r="I161" s="96"/>
      <c r="J161" s="96"/>
      <c r="K161" s="96"/>
    </row>
    <row r="162" s="40" customFormat="1" ht="19.7" customHeight="1" spans="1:11">
      <c r="A162" s="73">
        <v>156</v>
      </c>
      <c r="B162" s="90" t="s">
        <v>749</v>
      </c>
      <c r="C162" s="90" t="s">
        <v>750</v>
      </c>
      <c r="D162" s="91">
        <v>1</v>
      </c>
      <c r="E162" s="91">
        <v>14.6666666666667</v>
      </c>
      <c r="F162" s="92">
        <v>200</v>
      </c>
      <c r="G162" s="97">
        <f t="shared" si="11"/>
        <v>1600</v>
      </c>
      <c r="H162" s="85"/>
      <c r="I162" s="96"/>
      <c r="J162" s="96"/>
      <c r="K162" s="96"/>
    </row>
    <row r="163" s="40" customFormat="1" ht="19.7" customHeight="1" spans="1:11">
      <c r="A163" s="73">
        <v>157</v>
      </c>
      <c r="B163" s="86" t="s">
        <v>308</v>
      </c>
      <c r="C163" s="86" t="s">
        <v>309</v>
      </c>
      <c r="D163" s="87">
        <v>1</v>
      </c>
      <c r="E163" s="87">
        <v>14.6666666666667</v>
      </c>
      <c r="F163" s="88">
        <v>200</v>
      </c>
      <c r="G163" s="89">
        <f t="shared" si="11"/>
        <v>1600</v>
      </c>
      <c r="H163" s="85"/>
      <c r="I163" s="96"/>
      <c r="J163" s="96"/>
      <c r="K163" s="96"/>
    </row>
    <row r="164" s="40" customFormat="1" ht="19.7" customHeight="1" spans="1:11">
      <c r="A164" s="73">
        <v>158</v>
      </c>
      <c r="B164" s="80" t="s">
        <v>751</v>
      </c>
      <c r="C164" s="80" t="s">
        <v>752</v>
      </c>
      <c r="D164" s="81">
        <v>1</v>
      </c>
      <c r="E164" s="81">
        <v>12.2222222222222</v>
      </c>
      <c r="F164" s="82">
        <v>200</v>
      </c>
      <c r="G164" s="83">
        <f t="shared" si="11"/>
        <v>1600</v>
      </c>
      <c r="H164" s="85"/>
      <c r="I164" s="96"/>
      <c r="J164" s="96"/>
      <c r="K164" s="96"/>
    </row>
    <row r="165" s="40" customFormat="1" ht="19.7" customHeight="1" spans="1:11">
      <c r="A165" s="73">
        <v>159</v>
      </c>
      <c r="B165" s="80" t="s">
        <v>753</v>
      </c>
      <c r="C165" s="80" t="s">
        <v>754</v>
      </c>
      <c r="D165" s="81">
        <v>1</v>
      </c>
      <c r="E165" s="81">
        <v>14</v>
      </c>
      <c r="F165" s="82">
        <f t="shared" ref="F165:F168" si="13">3420/E165</f>
        <v>244.285714285714</v>
      </c>
      <c r="G165" s="83">
        <f t="shared" si="11"/>
        <v>1954.28571428571</v>
      </c>
      <c r="H165" s="85"/>
      <c r="I165" s="96"/>
      <c r="J165" s="96"/>
      <c r="K165" s="96"/>
    </row>
    <row r="166" s="40" customFormat="1" ht="19.7" customHeight="1" spans="1:11">
      <c r="A166" s="73">
        <v>160</v>
      </c>
      <c r="B166" s="80" t="s">
        <v>755</v>
      </c>
      <c r="C166" s="80" t="s">
        <v>756</v>
      </c>
      <c r="D166" s="81">
        <v>1</v>
      </c>
      <c r="E166" s="81">
        <v>12</v>
      </c>
      <c r="F166" s="82">
        <f t="shared" si="13"/>
        <v>285</v>
      </c>
      <c r="G166" s="83">
        <f t="shared" si="11"/>
        <v>2280</v>
      </c>
      <c r="H166" s="85"/>
      <c r="I166" s="96"/>
      <c r="J166" s="96"/>
      <c r="K166" s="96"/>
    </row>
    <row r="167" s="40" customFormat="1" ht="19.7" customHeight="1" spans="1:11">
      <c r="A167" s="73">
        <v>161</v>
      </c>
      <c r="B167" s="80" t="s">
        <v>757</v>
      </c>
      <c r="C167" s="80" t="s">
        <v>756</v>
      </c>
      <c r="D167" s="81">
        <v>1</v>
      </c>
      <c r="E167" s="81">
        <v>10.5431309904153</v>
      </c>
      <c r="F167" s="82">
        <f t="shared" si="13"/>
        <v>324.381818181818</v>
      </c>
      <c r="G167" s="83">
        <f t="shared" si="11"/>
        <v>2595.05454545455</v>
      </c>
      <c r="H167" s="85"/>
      <c r="I167" s="96"/>
      <c r="J167" s="96"/>
      <c r="K167" s="96"/>
    </row>
    <row r="168" s="40" customFormat="1" ht="19.7" customHeight="1" spans="1:11">
      <c r="A168" s="73">
        <v>162</v>
      </c>
      <c r="B168" s="80" t="s">
        <v>758</v>
      </c>
      <c r="C168" s="80" t="s">
        <v>756</v>
      </c>
      <c r="D168" s="81">
        <v>1</v>
      </c>
      <c r="E168" s="81">
        <v>10.1538461538462</v>
      </c>
      <c r="F168" s="82">
        <f t="shared" si="13"/>
        <v>336.818181818182</v>
      </c>
      <c r="G168" s="83">
        <f t="shared" si="11"/>
        <v>2694.54545454545</v>
      </c>
      <c r="H168" s="85"/>
      <c r="I168" s="96"/>
      <c r="J168" s="96"/>
      <c r="K168" s="96"/>
    </row>
    <row r="169" s="40" customFormat="1" ht="19.7" customHeight="1" spans="1:11">
      <c r="A169" s="73">
        <v>163</v>
      </c>
      <c r="B169" s="86" t="s">
        <v>318</v>
      </c>
      <c r="C169" s="86" t="s">
        <v>19</v>
      </c>
      <c r="D169" s="87">
        <v>1</v>
      </c>
      <c r="E169" s="87">
        <v>34</v>
      </c>
      <c r="F169" s="88">
        <v>100</v>
      </c>
      <c r="G169" s="89">
        <f t="shared" si="11"/>
        <v>800</v>
      </c>
      <c r="H169" s="85"/>
      <c r="I169" s="96"/>
      <c r="J169" s="96"/>
      <c r="K169" s="96"/>
    </row>
    <row r="170" s="40" customFormat="1" ht="19.7" customHeight="1" spans="1:11">
      <c r="A170" s="73">
        <v>164</v>
      </c>
      <c r="B170" s="86" t="s">
        <v>319</v>
      </c>
      <c r="C170" s="86" t="s">
        <v>19</v>
      </c>
      <c r="D170" s="87">
        <v>1</v>
      </c>
      <c r="E170" s="87"/>
      <c r="F170" s="88">
        <v>91</v>
      </c>
      <c r="G170" s="89">
        <f t="shared" si="11"/>
        <v>728</v>
      </c>
      <c r="H170" s="85"/>
      <c r="I170" s="96"/>
      <c r="J170" s="96"/>
      <c r="K170" s="96"/>
    </row>
    <row r="171" s="40" customFormat="1" ht="19.7" customHeight="1" spans="1:10">
      <c r="A171" s="73">
        <v>165</v>
      </c>
      <c r="B171" s="80" t="s">
        <v>759</v>
      </c>
      <c r="C171" s="80" t="s">
        <v>760</v>
      </c>
      <c r="D171" s="81">
        <v>1</v>
      </c>
      <c r="E171" s="81">
        <v>30</v>
      </c>
      <c r="F171" s="82">
        <f t="shared" ref="F171:F179" si="14">3420/E171</f>
        <v>114</v>
      </c>
      <c r="G171" s="83">
        <f t="shared" si="11"/>
        <v>912</v>
      </c>
      <c r="H171" s="85"/>
      <c r="I171" s="96"/>
      <c r="J171" s="96"/>
    </row>
    <row r="172" s="40" customFormat="1" ht="19.7" customHeight="1" spans="1:8">
      <c r="A172" s="73">
        <v>166</v>
      </c>
      <c r="B172" s="80" t="s">
        <v>759</v>
      </c>
      <c r="C172" s="80" t="s">
        <v>579</v>
      </c>
      <c r="D172" s="81">
        <v>1</v>
      </c>
      <c r="E172" s="81">
        <v>52.8</v>
      </c>
      <c r="F172" s="82">
        <f t="shared" si="14"/>
        <v>64.7727272727273</v>
      </c>
      <c r="G172" s="83">
        <f t="shared" si="11"/>
        <v>518.181818181818</v>
      </c>
      <c r="H172" s="85"/>
    </row>
    <row r="173" s="40" customFormat="1" spans="1:11">
      <c r="A173" s="73">
        <v>167</v>
      </c>
      <c r="B173" s="80" t="s">
        <v>761</v>
      </c>
      <c r="C173" s="80" t="s">
        <v>762</v>
      </c>
      <c r="D173" s="81">
        <v>1</v>
      </c>
      <c r="E173" s="81">
        <v>0</v>
      </c>
      <c r="F173" s="82" t="e">
        <f t="shared" si="14"/>
        <v>#DIV/0!</v>
      </c>
      <c r="G173" s="83" t="e">
        <f t="shared" si="11"/>
        <v>#DIV/0!</v>
      </c>
      <c r="H173" s="85"/>
      <c r="I173" s="96"/>
      <c r="J173" s="96"/>
      <c r="K173" s="96"/>
    </row>
    <row r="174" s="40" customFormat="1" spans="1:11">
      <c r="A174" s="73">
        <v>168</v>
      </c>
      <c r="B174" s="80" t="s">
        <v>763</v>
      </c>
      <c r="C174" s="80" t="s">
        <v>762</v>
      </c>
      <c r="D174" s="81">
        <v>1</v>
      </c>
      <c r="E174" s="81">
        <v>0</v>
      </c>
      <c r="F174" s="82" t="e">
        <f t="shared" si="14"/>
        <v>#DIV/0!</v>
      </c>
      <c r="G174" s="83" t="e">
        <f t="shared" si="11"/>
        <v>#DIV/0!</v>
      </c>
      <c r="H174" s="85"/>
      <c r="I174" s="96"/>
      <c r="J174" s="96"/>
      <c r="K174" s="96"/>
    </row>
    <row r="175" s="40" customFormat="1" spans="1:11">
      <c r="A175" s="73">
        <v>169</v>
      </c>
      <c r="B175" s="80" t="s">
        <v>764</v>
      </c>
      <c r="C175" s="80" t="s">
        <v>765</v>
      </c>
      <c r="D175" s="81">
        <v>1</v>
      </c>
      <c r="E175" s="81">
        <v>0</v>
      </c>
      <c r="F175" s="82" t="e">
        <f t="shared" si="14"/>
        <v>#DIV/0!</v>
      </c>
      <c r="G175" s="83" t="e">
        <f t="shared" si="11"/>
        <v>#DIV/0!</v>
      </c>
      <c r="H175" s="85"/>
      <c r="I175" s="96"/>
      <c r="J175" s="96"/>
      <c r="K175" s="96"/>
    </row>
    <row r="176" s="40" customFormat="1" ht="19.7" customHeight="1" spans="1:11">
      <c r="A176" s="73">
        <v>170</v>
      </c>
      <c r="B176" s="80" t="s">
        <v>766</v>
      </c>
      <c r="C176" s="80" t="s">
        <v>767</v>
      </c>
      <c r="D176" s="81">
        <v>1</v>
      </c>
      <c r="E176" s="81">
        <v>52.3809523809524</v>
      </c>
      <c r="F176" s="82">
        <f t="shared" si="14"/>
        <v>65.2909090909091</v>
      </c>
      <c r="G176" s="83">
        <f t="shared" si="11"/>
        <v>522.327272727273</v>
      </c>
      <c r="H176" s="85"/>
      <c r="I176" s="96"/>
      <c r="J176" s="96"/>
      <c r="K176" s="96"/>
    </row>
    <row r="177" s="40" customFormat="1" ht="19.7" customHeight="1" spans="1:11">
      <c r="A177" s="73">
        <v>171</v>
      </c>
      <c r="B177" s="80" t="s">
        <v>768</v>
      </c>
      <c r="C177" s="80" t="s">
        <v>767</v>
      </c>
      <c r="D177" s="81">
        <v>1</v>
      </c>
      <c r="E177" s="81">
        <v>52.3809523809524</v>
      </c>
      <c r="F177" s="82">
        <f t="shared" si="14"/>
        <v>65.2909090909091</v>
      </c>
      <c r="G177" s="83">
        <f t="shared" si="11"/>
        <v>522.327272727273</v>
      </c>
      <c r="H177" s="85"/>
      <c r="I177" s="96"/>
      <c r="J177" s="96"/>
      <c r="K177" s="96"/>
    </row>
    <row r="178" s="40" customFormat="1" ht="19.7" customHeight="1" spans="1:11">
      <c r="A178" s="73">
        <v>172</v>
      </c>
      <c r="B178" s="80" t="s">
        <v>769</v>
      </c>
      <c r="C178" s="80" t="s">
        <v>767</v>
      </c>
      <c r="D178" s="81">
        <v>1</v>
      </c>
      <c r="E178" s="81">
        <v>52.3809523809524</v>
      </c>
      <c r="F178" s="82">
        <f t="shared" si="14"/>
        <v>65.2909090909091</v>
      </c>
      <c r="G178" s="83">
        <f t="shared" si="11"/>
        <v>522.327272727273</v>
      </c>
      <c r="H178" s="85"/>
      <c r="I178" s="96"/>
      <c r="J178" s="96"/>
      <c r="K178" s="96"/>
    </row>
    <row r="179" s="40" customFormat="1" ht="19.7" customHeight="1" spans="1:11">
      <c r="A179" s="73">
        <v>173</v>
      </c>
      <c r="B179" s="80" t="s">
        <v>770</v>
      </c>
      <c r="C179" s="80" t="s">
        <v>767</v>
      </c>
      <c r="D179" s="81">
        <v>1</v>
      </c>
      <c r="E179" s="81">
        <v>0</v>
      </c>
      <c r="F179" s="82" t="e">
        <f t="shared" si="14"/>
        <v>#DIV/0!</v>
      </c>
      <c r="G179" s="83" t="e">
        <f t="shared" si="11"/>
        <v>#DIV/0!</v>
      </c>
      <c r="H179" s="85"/>
      <c r="I179" s="96"/>
      <c r="J179" s="96"/>
      <c r="K179" s="96"/>
    </row>
    <row r="180" s="40" customFormat="1" ht="19.7" customHeight="1" spans="1:11">
      <c r="A180" s="73">
        <v>174</v>
      </c>
      <c r="B180" s="86" t="s">
        <v>330</v>
      </c>
      <c r="C180" s="86" t="s">
        <v>160</v>
      </c>
      <c r="D180" s="87">
        <v>1</v>
      </c>
      <c r="E180" s="87">
        <v>36.6666666666667</v>
      </c>
      <c r="F180" s="88">
        <v>80</v>
      </c>
      <c r="G180" s="89">
        <f t="shared" si="11"/>
        <v>640</v>
      </c>
      <c r="H180" s="85"/>
      <c r="I180" s="96"/>
      <c r="J180" s="96"/>
      <c r="K180" s="96"/>
    </row>
    <row r="181" s="40" customFormat="1" ht="19.7" customHeight="1" spans="1:11">
      <c r="A181" s="73">
        <v>175</v>
      </c>
      <c r="B181" s="86" t="s">
        <v>331</v>
      </c>
      <c r="C181" s="86" t="s">
        <v>27</v>
      </c>
      <c r="D181" s="87">
        <v>1</v>
      </c>
      <c r="E181" s="87">
        <v>13.2</v>
      </c>
      <c r="F181" s="88">
        <f t="shared" ref="F181:F186" si="15">3420/E181</f>
        <v>259.090909090909</v>
      </c>
      <c r="G181" s="89">
        <f t="shared" si="11"/>
        <v>2072.72727272727</v>
      </c>
      <c r="H181" s="94" t="s">
        <v>587</v>
      </c>
      <c r="I181" s="96"/>
      <c r="J181" s="96"/>
      <c r="K181" s="96"/>
    </row>
    <row r="182" s="40" customFormat="1" ht="19.7" customHeight="1" spans="1:11">
      <c r="A182" s="73">
        <v>176</v>
      </c>
      <c r="B182" s="80" t="s">
        <v>771</v>
      </c>
      <c r="C182" s="80"/>
      <c r="D182" s="81">
        <v>1</v>
      </c>
      <c r="E182" s="81">
        <v>0</v>
      </c>
      <c r="F182" s="82" t="e">
        <f t="shared" si="15"/>
        <v>#DIV/0!</v>
      </c>
      <c r="G182" s="83" t="e">
        <f t="shared" si="11"/>
        <v>#DIV/0!</v>
      </c>
      <c r="H182" s="104"/>
      <c r="I182" s="96"/>
      <c r="J182" s="96"/>
      <c r="K182" s="96"/>
    </row>
    <row r="183" s="40" customFormat="1" spans="1:11">
      <c r="A183" s="73">
        <v>177</v>
      </c>
      <c r="B183" s="80" t="s">
        <v>772</v>
      </c>
      <c r="C183" s="80" t="s">
        <v>664</v>
      </c>
      <c r="D183" s="81">
        <v>1</v>
      </c>
      <c r="E183" s="81">
        <v>0</v>
      </c>
      <c r="F183" s="82" t="e">
        <f t="shared" si="15"/>
        <v>#DIV/0!</v>
      </c>
      <c r="G183" s="83" t="e">
        <f t="shared" si="11"/>
        <v>#DIV/0!</v>
      </c>
      <c r="H183" s="85"/>
      <c r="I183" s="96"/>
      <c r="J183" s="96"/>
      <c r="K183" s="96"/>
    </row>
    <row r="184" s="40" customFormat="1" ht="19.7" customHeight="1" spans="1:11">
      <c r="A184" s="73">
        <v>178</v>
      </c>
      <c r="B184" s="80" t="s">
        <v>773</v>
      </c>
      <c r="C184" s="80" t="s">
        <v>774</v>
      </c>
      <c r="D184" s="81">
        <v>1</v>
      </c>
      <c r="E184" s="81">
        <v>50.7692307692308</v>
      </c>
      <c r="F184" s="82">
        <f t="shared" si="15"/>
        <v>67.3636363636364</v>
      </c>
      <c r="G184" s="83">
        <f t="shared" si="11"/>
        <v>538.909090909091</v>
      </c>
      <c r="H184" s="85"/>
      <c r="I184" s="96"/>
      <c r="J184" s="96"/>
      <c r="K184" s="96"/>
    </row>
    <row r="185" s="40" customFormat="1" ht="19.7" customHeight="1" spans="1:11">
      <c r="A185" s="73">
        <v>179</v>
      </c>
      <c r="B185" s="80" t="s">
        <v>775</v>
      </c>
      <c r="C185" s="80" t="s">
        <v>574</v>
      </c>
      <c r="D185" s="81">
        <v>1</v>
      </c>
      <c r="E185" s="81">
        <v>33</v>
      </c>
      <c r="F185" s="82">
        <f t="shared" si="15"/>
        <v>103.636363636364</v>
      </c>
      <c r="G185" s="83">
        <f t="shared" si="11"/>
        <v>829.090909090909</v>
      </c>
      <c r="H185" s="85"/>
      <c r="I185" s="96"/>
      <c r="J185" s="96"/>
      <c r="K185" s="96"/>
    </row>
    <row r="186" s="40" customFormat="1" ht="19.7" customHeight="1" spans="1:11">
      <c r="A186" s="73">
        <v>180</v>
      </c>
      <c r="B186" s="80" t="s">
        <v>776</v>
      </c>
      <c r="C186" s="80" t="s">
        <v>574</v>
      </c>
      <c r="D186" s="81">
        <v>1</v>
      </c>
      <c r="E186" s="81">
        <v>44</v>
      </c>
      <c r="F186" s="82">
        <f t="shared" si="15"/>
        <v>77.7272727272727</v>
      </c>
      <c r="G186" s="83">
        <f t="shared" si="11"/>
        <v>621.818181818182</v>
      </c>
      <c r="H186" s="85"/>
      <c r="I186" s="96"/>
      <c r="J186" s="96"/>
      <c r="K186" s="96"/>
    </row>
    <row r="187" s="40" customFormat="1" spans="1:11">
      <c r="A187" s="73">
        <v>181</v>
      </c>
      <c r="B187" s="90">
        <v>8825633600</v>
      </c>
      <c r="C187" s="90" t="s">
        <v>777</v>
      </c>
      <c r="D187" s="91">
        <v>1</v>
      </c>
      <c r="E187" s="91">
        <v>35</v>
      </c>
      <c r="F187" s="92">
        <v>88</v>
      </c>
      <c r="G187" s="97">
        <f t="shared" si="11"/>
        <v>704</v>
      </c>
      <c r="H187" s="85"/>
      <c r="I187" s="96"/>
      <c r="J187" s="96"/>
      <c r="K187" s="96"/>
    </row>
    <row r="188" s="40" customFormat="1" spans="1:11">
      <c r="A188" s="73">
        <v>182</v>
      </c>
      <c r="B188" s="80">
        <v>1626340000</v>
      </c>
      <c r="C188" s="80" t="s">
        <v>778</v>
      </c>
      <c r="D188" s="81">
        <v>1</v>
      </c>
      <c r="E188" s="81">
        <v>37</v>
      </c>
      <c r="F188" s="82">
        <f t="shared" ref="F188:F204" si="16">3420/E188</f>
        <v>92.4324324324324</v>
      </c>
      <c r="G188" s="83">
        <f t="shared" si="11"/>
        <v>739.459459459459</v>
      </c>
      <c r="H188" s="85"/>
      <c r="I188" s="96"/>
      <c r="J188" s="96"/>
      <c r="K188" s="96"/>
    </row>
    <row r="189" s="40" customFormat="1" ht="19.7" customHeight="1" spans="1:11">
      <c r="A189" s="73">
        <v>183</v>
      </c>
      <c r="B189" s="80" t="s">
        <v>779</v>
      </c>
      <c r="C189" s="80" t="s">
        <v>626</v>
      </c>
      <c r="D189" s="81">
        <v>1</v>
      </c>
      <c r="E189" s="81">
        <v>64</v>
      </c>
      <c r="F189" s="82">
        <f t="shared" si="16"/>
        <v>53.4375</v>
      </c>
      <c r="G189" s="83">
        <f t="shared" si="11"/>
        <v>427.5</v>
      </c>
      <c r="H189" s="85"/>
      <c r="I189" s="96"/>
      <c r="J189" s="96"/>
      <c r="K189" s="96"/>
    </row>
    <row r="190" s="40" customFormat="1" ht="19.7" customHeight="1" spans="1:11">
      <c r="A190" s="73">
        <v>184</v>
      </c>
      <c r="B190" s="90" t="s">
        <v>780</v>
      </c>
      <c r="C190" s="90" t="s">
        <v>781</v>
      </c>
      <c r="D190" s="91">
        <v>1</v>
      </c>
      <c r="E190" s="91">
        <v>60</v>
      </c>
      <c r="F190" s="92">
        <f t="shared" si="16"/>
        <v>57</v>
      </c>
      <c r="G190" s="97">
        <f t="shared" si="11"/>
        <v>456</v>
      </c>
      <c r="H190" s="85"/>
      <c r="I190" s="96"/>
      <c r="J190" s="96"/>
      <c r="K190" s="96"/>
    </row>
    <row r="191" s="40" customFormat="1" ht="19.7" customHeight="1" spans="1:11">
      <c r="A191" s="73">
        <v>185</v>
      </c>
      <c r="B191" s="80" t="s">
        <v>782</v>
      </c>
      <c r="C191" s="80" t="s">
        <v>783</v>
      </c>
      <c r="D191" s="81">
        <v>1</v>
      </c>
      <c r="E191" s="81">
        <v>110</v>
      </c>
      <c r="F191" s="82">
        <f t="shared" si="16"/>
        <v>31.0909090909091</v>
      </c>
      <c r="G191" s="83">
        <f t="shared" si="11"/>
        <v>248.727272727273</v>
      </c>
      <c r="H191" s="85"/>
      <c r="I191" s="96"/>
      <c r="J191" s="96"/>
      <c r="K191" s="96"/>
    </row>
    <row r="192" s="40" customFormat="1" ht="19.7" customHeight="1" spans="1:11">
      <c r="A192" s="73">
        <v>186</v>
      </c>
      <c r="B192" s="80" t="s">
        <v>782</v>
      </c>
      <c r="C192" s="80" t="s">
        <v>784</v>
      </c>
      <c r="D192" s="81">
        <v>1</v>
      </c>
      <c r="E192" s="81">
        <v>44</v>
      </c>
      <c r="F192" s="82">
        <f t="shared" si="16"/>
        <v>77.7272727272727</v>
      </c>
      <c r="G192" s="83">
        <f t="shared" si="11"/>
        <v>621.818181818182</v>
      </c>
      <c r="H192" s="85"/>
      <c r="I192" s="96"/>
      <c r="J192" s="96"/>
      <c r="K192" s="96"/>
    </row>
    <row r="193" s="40" customFormat="1" ht="19.7" customHeight="1" spans="1:11">
      <c r="A193" s="73">
        <v>187</v>
      </c>
      <c r="B193" s="80" t="s">
        <v>785</v>
      </c>
      <c r="C193" s="80" t="s">
        <v>786</v>
      </c>
      <c r="D193" s="81">
        <v>1</v>
      </c>
      <c r="E193" s="81">
        <v>66</v>
      </c>
      <c r="F193" s="82">
        <f t="shared" si="16"/>
        <v>51.8181818181818</v>
      </c>
      <c r="G193" s="83">
        <f t="shared" si="11"/>
        <v>414.545454545455</v>
      </c>
      <c r="H193" s="85"/>
      <c r="I193" s="96"/>
      <c r="J193" s="96"/>
      <c r="K193" s="96"/>
    </row>
    <row r="194" s="40" customFormat="1" ht="19.7" customHeight="1" spans="1:11">
      <c r="A194" s="73">
        <v>188</v>
      </c>
      <c r="B194" s="80" t="s">
        <v>787</v>
      </c>
      <c r="C194" s="80" t="s">
        <v>788</v>
      </c>
      <c r="D194" s="81">
        <v>1</v>
      </c>
      <c r="E194" s="81">
        <v>13.2</v>
      </c>
      <c r="F194" s="82">
        <f t="shared" si="16"/>
        <v>259.090909090909</v>
      </c>
      <c r="G194" s="83">
        <f t="shared" si="11"/>
        <v>2072.72727272727</v>
      </c>
      <c r="H194" s="85"/>
      <c r="I194" s="96"/>
      <c r="J194" s="96"/>
      <c r="K194" s="96"/>
    </row>
    <row r="195" s="40" customFormat="1" spans="1:11">
      <c r="A195" s="73">
        <v>189</v>
      </c>
      <c r="B195" s="80" t="s">
        <v>789</v>
      </c>
      <c r="C195" s="80" t="s">
        <v>570</v>
      </c>
      <c r="D195" s="81">
        <v>1</v>
      </c>
      <c r="E195" s="81">
        <v>66</v>
      </c>
      <c r="F195" s="82">
        <f t="shared" si="16"/>
        <v>51.8181818181818</v>
      </c>
      <c r="G195" s="83">
        <f t="shared" si="11"/>
        <v>414.545454545455</v>
      </c>
      <c r="H195" s="85"/>
      <c r="I195" s="96"/>
      <c r="J195" s="96"/>
      <c r="K195" s="96"/>
    </row>
    <row r="196" s="40" customFormat="1" spans="1:11">
      <c r="A196" s="73">
        <v>190</v>
      </c>
      <c r="B196" s="80" t="s">
        <v>790</v>
      </c>
      <c r="C196" s="80" t="s">
        <v>791</v>
      </c>
      <c r="D196" s="81">
        <v>1</v>
      </c>
      <c r="E196" s="81">
        <v>0</v>
      </c>
      <c r="F196" s="82" t="e">
        <f t="shared" si="16"/>
        <v>#DIV/0!</v>
      </c>
      <c r="G196" s="83" t="e">
        <f t="shared" si="11"/>
        <v>#DIV/0!</v>
      </c>
      <c r="H196" s="85"/>
      <c r="I196" s="96"/>
      <c r="J196" s="96"/>
      <c r="K196" s="96"/>
    </row>
    <row r="197" s="40" customFormat="1" ht="19.7" customHeight="1" spans="1:11">
      <c r="A197" s="73">
        <v>191</v>
      </c>
      <c r="B197" s="80" t="s">
        <v>792</v>
      </c>
      <c r="C197" s="80" t="s">
        <v>793</v>
      </c>
      <c r="D197" s="81">
        <v>1</v>
      </c>
      <c r="E197" s="81">
        <v>12</v>
      </c>
      <c r="F197" s="82">
        <f t="shared" si="16"/>
        <v>285</v>
      </c>
      <c r="G197" s="83">
        <f t="shared" si="11"/>
        <v>2280</v>
      </c>
      <c r="H197" s="85"/>
      <c r="I197" s="96"/>
      <c r="J197" s="96"/>
      <c r="K197" s="96"/>
    </row>
    <row r="198" s="40" customFormat="1" ht="19.7" customHeight="1" spans="1:11">
      <c r="A198" s="73">
        <v>192</v>
      </c>
      <c r="B198" s="80" t="s">
        <v>794</v>
      </c>
      <c r="C198" s="80" t="s">
        <v>795</v>
      </c>
      <c r="D198" s="81">
        <v>1</v>
      </c>
      <c r="E198" s="81">
        <v>110</v>
      </c>
      <c r="F198" s="82">
        <f t="shared" si="16"/>
        <v>31.0909090909091</v>
      </c>
      <c r="G198" s="83">
        <f t="shared" si="11"/>
        <v>248.727272727273</v>
      </c>
      <c r="H198" s="85"/>
      <c r="I198" s="96"/>
      <c r="J198" s="96"/>
      <c r="K198" s="96"/>
    </row>
    <row r="199" s="40" customFormat="1" ht="19.7" customHeight="1" spans="1:11">
      <c r="A199" s="73">
        <v>193</v>
      </c>
      <c r="B199" s="80" t="s">
        <v>796</v>
      </c>
      <c r="C199" s="80" t="s">
        <v>795</v>
      </c>
      <c r="D199" s="81">
        <v>1</v>
      </c>
      <c r="E199" s="81">
        <v>110</v>
      </c>
      <c r="F199" s="82">
        <f t="shared" si="16"/>
        <v>31.0909090909091</v>
      </c>
      <c r="G199" s="83">
        <f t="shared" ref="G199:G254" si="17">8*F199</f>
        <v>248.727272727273</v>
      </c>
      <c r="H199" s="85"/>
      <c r="I199" s="96"/>
      <c r="J199" s="96"/>
      <c r="K199" s="96"/>
    </row>
    <row r="200" s="40" customFormat="1" ht="19.7" customHeight="1" spans="1:11">
      <c r="A200" s="73">
        <v>194</v>
      </c>
      <c r="B200" s="80" t="s">
        <v>797</v>
      </c>
      <c r="C200" s="80" t="s">
        <v>795</v>
      </c>
      <c r="D200" s="81">
        <v>1</v>
      </c>
      <c r="E200" s="81">
        <v>110</v>
      </c>
      <c r="F200" s="82">
        <f t="shared" si="16"/>
        <v>31.0909090909091</v>
      </c>
      <c r="G200" s="83">
        <f t="shared" si="17"/>
        <v>248.727272727273</v>
      </c>
      <c r="H200" s="85"/>
      <c r="I200" s="96"/>
      <c r="J200" s="96"/>
      <c r="K200" s="96"/>
    </row>
    <row r="201" s="40" customFormat="1" ht="19.7" customHeight="1" spans="1:11">
      <c r="A201" s="73">
        <v>195</v>
      </c>
      <c r="B201" s="80" t="s">
        <v>798</v>
      </c>
      <c r="C201" s="80" t="s">
        <v>795</v>
      </c>
      <c r="D201" s="81">
        <v>1</v>
      </c>
      <c r="E201" s="81">
        <v>110</v>
      </c>
      <c r="F201" s="82">
        <f t="shared" si="16"/>
        <v>31.0909090909091</v>
      </c>
      <c r="G201" s="83">
        <f t="shared" si="17"/>
        <v>248.727272727273</v>
      </c>
      <c r="H201" s="85"/>
      <c r="I201" s="96"/>
      <c r="J201" s="96"/>
      <c r="K201" s="96"/>
    </row>
    <row r="202" s="40" customFormat="1" ht="19.7" customHeight="1" spans="1:11">
      <c r="A202" s="73">
        <v>196</v>
      </c>
      <c r="B202" s="80" t="s">
        <v>799</v>
      </c>
      <c r="C202" s="80" t="s">
        <v>800</v>
      </c>
      <c r="D202" s="81">
        <v>1</v>
      </c>
      <c r="E202" s="81">
        <v>0</v>
      </c>
      <c r="F202" s="82" t="e">
        <f t="shared" si="16"/>
        <v>#DIV/0!</v>
      </c>
      <c r="G202" s="83" t="e">
        <f t="shared" si="17"/>
        <v>#DIV/0!</v>
      </c>
      <c r="H202" s="85"/>
      <c r="I202" s="96"/>
      <c r="J202" s="96"/>
      <c r="K202" s="96"/>
    </row>
    <row r="203" s="40" customFormat="1" spans="1:11">
      <c r="A203" s="73">
        <v>197</v>
      </c>
      <c r="B203" s="80" t="s">
        <v>801</v>
      </c>
      <c r="C203" s="80" t="s">
        <v>802</v>
      </c>
      <c r="D203" s="81">
        <v>1</v>
      </c>
      <c r="E203" s="81">
        <v>0</v>
      </c>
      <c r="F203" s="82" t="e">
        <f t="shared" si="16"/>
        <v>#DIV/0!</v>
      </c>
      <c r="G203" s="83" t="e">
        <f t="shared" si="17"/>
        <v>#DIV/0!</v>
      </c>
      <c r="H203" s="85"/>
      <c r="I203" s="96"/>
      <c r="J203" s="96"/>
      <c r="K203" s="96"/>
    </row>
    <row r="204" s="40" customFormat="1" spans="1:11">
      <c r="A204" s="73">
        <v>198</v>
      </c>
      <c r="B204" s="80" t="s">
        <v>803</v>
      </c>
      <c r="C204" s="80" t="s">
        <v>570</v>
      </c>
      <c r="D204" s="81">
        <v>1</v>
      </c>
      <c r="E204" s="81">
        <v>66</v>
      </c>
      <c r="F204" s="82">
        <f t="shared" si="16"/>
        <v>51.8181818181818</v>
      </c>
      <c r="G204" s="83">
        <f t="shared" si="17"/>
        <v>414.545454545455</v>
      </c>
      <c r="H204" s="85"/>
      <c r="I204" s="96"/>
      <c r="J204" s="96"/>
      <c r="K204" s="96"/>
    </row>
    <row r="205" s="40" customFormat="1" ht="19.7" customHeight="1" spans="1:11">
      <c r="A205" s="73">
        <v>199</v>
      </c>
      <c r="B205" s="86" t="s">
        <v>367</v>
      </c>
      <c r="C205" s="86" t="s">
        <v>477</v>
      </c>
      <c r="D205" s="87">
        <v>1</v>
      </c>
      <c r="E205" s="87">
        <v>20.3076923076923</v>
      </c>
      <c r="F205" s="88">
        <v>31</v>
      </c>
      <c r="G205" s="89">
        <f t="shared" si="17"/>
        <v>248</v>
      </c>
      <c r="H205" s="85"/>
      <c r="I205" s="96"/>
      <c r="J205" s="96"/>
      <c r="K205" s="96"/>
    </row>
    <row r="206" s="40" customFormat="1" spans="1:8">
      <c r="A206" s="73">
        <v>200</v>
      </c>
      <c r="B206" s="80">
        <v>5198205300</v>
      </c>
      <c r="C206" s="80" t="s">
        <v>804</v>
      </c>
      <c r="D206" s="81">
        <v>1</v>
      </c>
      <c r="E206" s="81">
        <v>33</v>
      </c>
      <c r="F206" s="82">
        <f t="shared" ref="F206:F216" si="18">3420/E206</f>
        <v>103.636363636364</v>
      </c>
      <c r="G206" s="83">
        <f t="shared" si="17"/>
        <v>829.090909090909</v>
      </c>
      <c r="H206" s="85"/>
    </row>
    <row r="207" s="40" customFormat="1" spans="1:11">
      <c r="A207" s="73">
        <v>201</v>
      </c>
      <c r="B207" s="80">
        <v>5198205300</v>
      </c>
      <c r="C207" s="80" t="s">
        <v>805</v>
      </c>
      <c r="D207" s="81">
        <v>1</v>
      </c>
      <c r="E207" s="81">
        <v>66</v>
      </c>
      <c r="F207" s="82">
        <f t="shared" si="18"/>
        <v>51.8181818181818</v>
      </c>
      <c r="G207" s="83">
        <f t="shared" si="17"/>
        <v>414.545454545455</v>
      </c>
      <c r="H207" s="85"/>
      <c r="I207" s="96"/>
      <c r="J207" s="96"/>
      <c r="K207" s="96"/>
    </row>
    <row r="208" s="40" customFormat="1" spans="1:11">
      <c r="A208" s="73">
        <v>202</v>
      </c>
      <c r="B208" s="90" t="s">
        <v>806</v>
      </c>
      <c r="C208" s="90" t="s">
        <v>694</v>
      </c>
      <c r="D208" s="91">
        <v>1</v>
      </c>
      <c r="E208" s="91">
        <v>26.4</v>
      </c>
      <c r="F208" s="92">
        <f t="shared" si="18"/>
        <v>129.545454545455</v>
      </c>
      <c r="G208" s="97">
        <f t="shared" si="17"/>
        <v>1036.36363636364</v>
      </c>
      <c r="H208" s="85"/>
      <c r="I208" s="96"/>
      <c r="J208" s="96"/>
      <c r="K208" s="96"/>
    </row>
    <row r="209" s="40" customFormat="1" ht="19.7" customHeight="1" spans="1:11">
      <c r="A209" s="73">
        <v>203</v>
      </c>
      <c r="B209" s="80" t="s">
        <v>807</v>
      </c>
      <c r="C209" s="80" t="s">
        <v>808</v>
      </c>
      <c r="D209" s="81">
        <v>1</v>
      </c>
      <c r="E209" s="81">
        <v>0</v>
      </c>
      <c r="F209" s="82" t="e">
        <f t="shared" si="18"/>
        <v>#DIV/0!</v>
      </c>
      <c r="G209" s="83" t="e">
        <f t="shared" si="17"/>
        <v>#DIV/0!</v>
      </c>
      <c r="H209" s="85"/>
      <c r="I209" s="96"/>
      <c r="J209" s="96"/>
      <c r="K209" s="96"/>
    </row>
    <row r="210" s="40" customFormat="1" ht="19.7" customHeight="1" spans="1:11">
      <c r="A210" s="73">
        <v>204</v>
      </c>
      <c r="B210" s="80" t="s">
        <v>809</v>
      </c>
      <c r="C210" s="80" t="s">
        <v>809</v>
      </c>
      <c r="D210" s="81">
        <v>1</v>
      </c>
      <c r="E210" s="81">
        <v>66</v>
      </c>
      <c r="F210" s="82">
        <f t="shared" si="18"/>
        <v>51.8181818181818</v>
      </c>
      <c r="G210" s="83">
        <f t="shared" si="17"/>
        <v>414.545454545455</v>
      </c>
      <c r="H210" s="85"/>
      <c r="I210" s="96"/>
      <c r="J210" s="96"/>
      <c r="K210" s="96"/>
    </row>
    <row r="211" s="40" customFormat="1" ht="19.7" customHeight="1" spans="1:11">
      <c r="A211" s="73">
        <v>205</v>
      </c>
      <c r="B211" s="80" t="s">
        <v>810</v>
      </c>
      <c r="C211" s="80" t="s">
        <v>811</v>
      </c>
      <c r="D211" s="81">
        <v>1</v>
      </c>
      <c r="E211" s="81">
        <v>0</v>
      </c>
      <c r="F211" s="82" t="e">
        <f t="shared" si="18"/>
        <v>#DIV/0!</v>
      </c>
      <c r="G211" s="83" t="e">
        <f t="shared" si="17"/>
        <v>#DIV/0!</v>
      </c>
      <c r="H211" s="85"/>
      <c r="I211" s="96"/>
      <c r="J211" s="96"/>
      <c r="K211" s="96"/>
    </row>
    <row r="212" s="40" customFormat="1" spans="1:11">
      <c r="A212" s="73">
        <v>206</v>
      </c>
      <c r="B212" s="80" t="s">
        <v>812</v>
      </c>
      <c r="C212" s="80" t="s">
        <v>813</v>
      </c>
      <c r="D212" s="81">
        <v>1</v>
      </c>
      <c r="E212" s="81">
        <v>0</v>
      </c>
      <c r="F212" s="82" t="e">
        <f t="shared" si="18"/>
        <v>#DIV/0!</v>
      </c>
      <c r="G212" s="83" t="e">
        <f t="shared" si="17"/>
        <v>#DIV/0!</v>
      </c>
      <c r="H212" s="85"/>
      <c r="I212" s="96"/>
      <c r="J212" s="96"/>
      <c r="K212" s="96"/>
    </row>
    <row r="213" s="40" customFormat="1" ht="19.7" customHeight="1" spans="1:11">
      <c r="A213" s="73">
        <v>207</v>
      </c>
      <c r="B213" s="80" t="s">
        <v>814</v>
      </c>
      <c r="C213" s="80" t="s">
        <v>815</v>
      </c>
      <c r="D213" s="81">
        <v>1</v>
      </c>
      <c r="E213" s="81">
        <v>44</v>
      </c>
      <c r="F213" s="82">
        <f t="shared" si="18"/>
        <v>77.7272727272727</v>
      </c>
      <c r="G213" s="83">
        <f t="shared" si="17"/>
        <v>621.818181818182</v>
      </c>
      <c r="H213" s="85"/>
      <c r="I213" s="96"/>
      <c r="J213" s="96"/>
      <c r="K213" s="96"/>
    </row>
    <row r="214" s="40" customFormat="1" ht="19.7" customHeight="1" spans="1:11">
      <c r="A214" s="73">
        <v>208</v>
      </c>
      <c r="B214" s="80" t="s">
        <v>816</v>
      </c>
      <c r="C214" s="80" t="s">
        <v>788</v>
      </c>
      <c r="D214" s="81">
        <v>1</v>
      </c>
      <c r="E214" s="81">
        <v>0</v>
      </c>
      <c r="F214" s="82" t="e">
        <f t="shared" si="18"/>
        <v>#DIV/0!</v>
      </c>
      <c r="G214" s="83" t="e">
        <f t="shared" si="17"/>
        <v>#DIV/0!</v>
      </c>
      <c r="H214" s="85"/>
      <c r="I214" s="96"/>
      <c r="J214" s="96"/>
      <c r="K214" s="96"/>
    </row>
    <row r="215" s="40" customFormat="1" spans="1:11">
      <c r="A215" s="73">
        <v>209</v>
      </c>
      <c r="B215" s="80" t="s">
        <v>817</v>
      </c>
      <c r="C215" s="80" t="s">
        <v>570</v>
      </c>
      <c r="D215" s="81">
        <v>1</v>
      </c>
      <c r="E215" s="81">
        <v>0</v>
      </c>
      <c r="F215" s="82" t="e">
        <f t="shared" si="18"/>
        <v>#DIV/0!</v>
      </c>
      <c r="G215" s="83" t="e">
        <f t="shared" si="17"/>
        <v>#DIV/0!</v>
      </c>
      <c r="H215" s="85"/>
      <c r="I215" s="96"/>
      <c r="J215" s="96"/>
      <c r="K215" s="96"/>
    </row>
    <row r="216" s="40" customFormat="1" ht="19.7" customHeight="1" spans="1:11">
      <c r="A216" s="73">
        <v>210</v>
      </c>
      <c r="B216" s="80" t="s">
        <v>818</v>
      </c>
      <c r="C216" s="80" t="s">
        <v>788</v>
      </c>
      <c r="D216" s="81">
        <v>1</v>
      </c>
      <c r="E216" s="81">
        <v>0</v>
      </c>
      <c r="F216" s="82" t="e">
        <f t="shared" si="18"/>
        <v>#DIV/0!</v>
      </c>
      <c r="G216" s="83" t="e">
        <f t="shared" si="17"/>
        <v>#DIV/0!</v>
      </c>
      <c r="H216" s="85"/>
      <c r="I216" s="96"/>
      <c r="J216" s="96"/>
      <c r="K216" s="96"/>
    </row>
    <row r="217" s="40" customFormat="1" spans="1:11">
      <c r="A217" s="73">
        <v>211</v>
      </c>
      <c r="B217" s="90" t="s">
        <v>819</v>
      </c>
      <c r="C217" s="90" t="s">
        <v>820</v>
      </c>
      <c r="D217" s="91">
        <v>1</v>
      </c>
      <c r="E217" s="91">
        <v>60</v>
      </c>
      <c r="F217" s="92">
        <v>15</v>
      </c>
      <c r="G217" s="97">
        <f t="shared" si="17"/>
        <v>120</v>
      </c>
      <c r="H217" s="85"/>
      <c r="I217" s="96"/>
      <c r="J217" s="96"/>
      <c r="K217" s="96"/>
    </row>
    <row r="218" s="40" customFormat="1" ht="19.7" customHeight="1" spans="1:11">
      <c r="A218" s="73">
        <v>212</v>
      </c>
      <c r="B218" s="80" t="s">
        <v>821</v>
      </c>
      <c r="C218" s="80" t="s">
        <v>822</v>
      </c>
      <c r="D218" s="81">
        <v>1</v>
      </c>
      <c r="E218" s="81">
        <v>88</v>
      </c>
      <c r="F218" s="82">
        <f>3420/E218</f>
        <v>38.8636363636364</v>
      </c>
      <c r="G218" s="83">
        <f t="shared" si="17"/>
        <v>310.909090909091</v>
      </c>
      <c r="H218" s="85"/>
      <c r="I218" s="96"/>
      <c r="J218" s="96"/>
      <c r="K218" s="96"/>
    </row>
    <row r="219" s="40" customFormat="1" spans="1:8">
      <c r="A219" s="73">
        <v>213</v>
      </c>
      <c r="B219" s="80"/>
      <c r="C219" s="80" t="s">
        <v>823</v>
      </c>
      <c r="D219" s="81">
        <v>1</v>
      </c>
      <c r="E219" s="81">
        <v>52.8</v>
      </c>
      <c r="F219" s="82">
        <f>3420/E219</f>
        <v>64.7727272727273</v>
      </c>
      <c r="G219" s="83">
        <f t="shared" si="17"/>
        <v>518.181818181818</v>
      </c>
      <c r="H219" s="85"/>
    </row>
    <row r="220" s="40" customFormat="1" ht="19.7" customHeight="1" spans="1:8">
      <c r="A220" s="73">
        <v>214</v>
      </c>
      <c r="B220" s="86" t="s">
        <v>824</v>
      </c>
      <c r="C220" s="105" t="s">
        <v>825</v>
      </c>
      <c r="D220" s="87">
        <v>1</v>
      </c>
      <c r="E220" s="87">
        <v>57</v>
      </c>
      <c r="F220" s="88">
        <v>25</v>
      </c>
      <c r="G220" s="89">
        <f t="shared" si="17"/>
        <v>200</v>
      </c>
      <c r="H220" s="85"/>
    </row>
    <row r="221" s="40" customFormat="1" ht="19.7" customHeight="1" spans="1:8">
      <c r="A221" s="73">
        <v>215</v>
      </c>
      <c r="B221" s="86" t="s">
        <v>826</v>
      </c>
      <c r="C221" s="105" t="s">
        <v>825</v>
      </c>
      <c r="D221" s="87">
        <v>1</v>
      </c>
      <c r="E221" s="87">
        <v>55</v>
      </c>
      <c r="F221" s="88">
        <v>57</v>
      </c>
      <c r="G221" s="89">
        <f t="shared" si="17"/>
        <v>456</v>
      </c>
      <c r="H221" s="85"/>
    </row>
    <row r="222" s="40" customFormat="1" spans="1:8">
      <c r="A222" s="73">
        <v>216</v>
      </c>
      <c r="B222" s="86">
        <v>42010</v>
      </c>
      <c r="C222" s="86" t="s">
        <v>827</v>
      </c>
      <c r="D222" s="87">
        <v>1</v>
      </c>
      <c r="E222" s="87">
        <v>47</v>
      </c>
      <c r="F222" s="88">
        <v>75</v>
      </c>
      <c r="G222" s="89">
        <f t="shared" si="17"/>
        <v>600</v>
      </c>
      <c r="H222" s="85"/>
    </row>
    <row r="223" s="40" customFormat="1" ht="19.7" customHeight="1" spans="1:8">
      <c r="A223" s="73">
        <v>217</v>
      </c>
      <c r="B223" s="86" t="s">
        <v>828</v>
      </c>
      <c r="C223" s="86" t="s">
        <v>829</v>
      </c>
      <c r="D223" s="87">
        <v>1</v>
      </c>
      <c r="E223" s="87">
        <v>33</v>
      </c>
      <c r="F223" s="88">
        <v>45</v>
      </c>
      <c r="G223" s="89">
        <f t="shared" si="17"/>
        <v>360</v>
      </c>
      <c r="H223" s="85"/>
    </row>
    <row r="224" s="40" customFormat="1" ht="19.7" customHeight="1" spans="1:8">
      <c r="A224" s="73">
        <v>218</v>
      </c>
      <c r="B224" s="86" t="s">
        <v>830</v>
      </c>
      <c r="C224" s="86" t="s">
        <v>831</v>
      </c>
      <c r="D224" s="87">
        <v>1</v>
      </c>
      <c r="E224" s="87">
        <v>56</v>
      </c>
      <c r="F224" s="88">
        <v>50</v>
      </c>
      <c r="G224" s="89">
        <f t="shared" si="17"/>
        <v>400</v>
      </c>
      <c r="H224" s="85"/>
    </row>
    <row r="225" s="40" customFormat="1" ht="19.7" customHeight="1" spans="1:8">
      <c r="A225" s="73">
        <v>219</v>
      </c>
      <c r="B225" s="80" t="s">
        <v>832</v>
      </c>
      <c r="C225" s="80" t="s">
        <v>833</v>
      </c>
      <c r="D225" s="81">
        <v>1</v>
      </c>
      <c r="E225" s="81">
        <v>27</v>
      </c>
      <c r="F225" s="82">
        <f t="shared" ref="F225:F242" si="19">3420/E225</f>
        <v>126.666666666667</v>
      </c>
      <c r="G225" s="83">
        <f t="shared" si="17"/>
        <v>1013.33333333333</v>
      </c>
      <c r="H225" s="85"/>
    </row>
    <row r="226" s="40" customFormat="1" ht="19.7" customHeight="1" spans="1:8">
      <c r="A226" s="73">
        <v>220</v>
      </c>
      <c r="B226" s="90" t="s">
        <v>834</v>
      </c>
      <c r="C226" s="90" t="s">
        <v>835</v>
      </c>
      <c r="D226" s="91">
        <v>1</v>
      </c>
      <c r="E226" s="91">
        <v>30</v>
      </c>
      <c r="F226" s="92">
        <f t="shared" si="19"/>
        <v>114</v>
      </c>
      <c r="G226" s="97">
        <f t="shared" si="17"/>
        <v>912</v>
      </c>
      <c r="H226" s="85"/>
    </row>
    <row r="227" s="40" customFormat="1" ht="19.7" customHeight="1" spans="1:8">
      <c r="A227" s="73">
        <v>221</v>
      </c>
      <c r="B227" s="86" t="s">
        <v>836</v>
      </c>
      <c r="C227" s="86" t="s">
        <v>837</v>
      </c>
      <c r="D227" s="87">
        <v>1</v>
      </c>
      <c r="E227" s="87">
        <v>33</v>
      </c>
      <c r="F227" s="88">
        <v>88</v>
      </c>
      <c r="G227" s="89">
        <f t="shared" si="17"/>
        <v>704</v>
      </c>
      <c r="H227" s="85"/>
    </row>
    <row r="228" s="40" customFormat="1" ht="19.7" customHeight="1" spans="1:8">
      <c r="A228" s="73">
        <v>222</v>
      </c>
      <c r="B228" s="90" t="s">
        <v>838</v>
      </c>
      <c r="C228" s="90" t="s">
        <v>839</v>
      </c>
      <c r="D228" s="91">
        <v>1</v>
      </c>
      <c r="E228" s="91">
        <v>52</v>
      </c>
      <c r="F228" s="92">
        <v>50</v>
      </c>
      <c r="G228" s="97">
        <f t="shared" si="17"/>
        <v>400</v>
      </c>
      <c r="H228" s="85"/>
    </row>
    <row r="229" s="40" customFormat="1" ht="19.7" customHeight="1" spans="1:8">
      <c r="A229" s="73">
        <v>223</v>
      </c>
      <c r="B229" s="80" t="s">
        <v>840</v>
      </c>
      <c r="C229" s="80" t="s">
        <v>743</v>
      </c>
      <c r="D229" s="81">
        <v>1</v>
      </c>
      <c r="E229" s="81">
        <v>41</v>
      </c>
      <c r="F229" s="82">
        <f t="shared" si="19"/>
        <v>83.4146341463415</v>
      </c>
      <c r="G229" s="83">
        <f t="shared" si="17"/>
        <v>667.317073170732</v>
      </c>
      <c r="H229" s="85"/>
    </row>
    <row r="230" s="40" customFormat="1" ht="19.7" customHeight="1" spans="1:8">
      <c r="A230" s="73">
        <v>224</v>
      </c>
      <c r="B230" s="86" t="s">
        <v>841</v>
      </c>
      <c r="C230" s="86" t="s">
        <v>110</v>
      </c>
      <c r="D230" s="87">
        <v>1</v>
      </c>
      <c r="E230" s="87">
        <v>56</v>
      </c>
      <c r="F230" s="88">
        <f t="shared" si="19"/>
        <v>61.0714285714286</v>
      </c>
      <c r="G230" s="89">
        <f t="shared" si="17"/>
        <v>488.571428571429</v>
      </c>
      <c r="H230" s="85"/>
    </row>
    <row r="231" s="40" customFormat="1" ht="19.7" customHeight="1" spans="1:8">
      <c r="A231" s="73">
        <v>225</v>
      </c>
      <c r="B231" s="80" t="s">
        <v>842</v>
      </c>
      <c r="C231" s="80" t="s">
        <v>843</v>
      </c>
      <c r="D231" s="81">
        <v>1</v>
      </c>
      <c r="E231" s="81">
        <v>42</v>
      </c>
      <c r="F231" s="82">
        <f t="shared" si="19"/>
        <v>81.4285714285714</v>
      </c>
      <c r="G231" s="83">
        <f t="shared" si="17"/>
        <v>651.428571428571</v>
      </c>
      <c r="H231" s="85"/>
    </row>
    <row r="232" s="40" customFormat="1" ht="19.7" customHeight="1" spans="1:8">
      <c r="A232" s="73">
        <v>226</v>
      </c>
      <c r="B232" s="80" t="s">
        <v>842</v>
      </c>
      <c r="C232" s="80" t="s">
        <v>844</v>
      </c>
      <c r="D232" s="81">
        <v>1</v>
      </c>
      <c r="E232" s="81">
        <v>29</v>
      </c>
      <c r="F232" s="82">
        <f t="shared" si="19"/>
        <v>117.931034482759</v>
      </c>
      <c r="G232" s="83">
        <f t="shared" si="17"/>
        <v>943.448275862069</v>
      </c>
      <c r="H232" s="94" t="s">
        <v>587</v>
      </c>
    </row>
    <row r="233" s="40" customFormat="1" ht="19.7" customHeight="1" spans="1:8">
      <c r="A233" s="73">
        <v>227</v>
      </c>
      <c r="B233" s="80" t="s">
        <v>845</v>
      </c>
      <c r="C233" s="80" t="s">
        <v>846</v>
      </c>
      <c r="D233" s="81">
        <v>1</v>
      </c>
      <c r="E233" s="81">
        <v>66</v>
      </c>
      <c r="F233" s="82">
        <f t="shared" si="19"/>
        <v>51.8181818181818</v>
      </c>
      <c r="G233" s="83">
        <f t="shared" si="17"/>
        <v>414.545454545455</v>
      </c>
      <c r="H233" s="85"/>
    </row>
    <row r="234" s="40" customFormat="1" ht="19.7" customHeight="1" spans="1:8">
      <c r="A234" s="73">
        <v>228</v>
      </c>
      <c r="B234" s="80" t="s">
        <v>847</v>
      </c>
      <c r="C234" s="80" t="s">
        <v>848</v>
      </c>
      <c r="D234" s="81">
        <v>1</v>
      </c>
      <c r="E234" s="81">
        <v>150</v>
      </c>
      <c r="F234" s="82">
        <f t="shared" si="19"/>
        <v>22.8</v>
      </c>
      <c r="G234" s="83">
        <f t="shared" si="17"/>
        <v>182.4</v>
      </c>
      <c r="H234" s="85"/>
    </row>
    <row r="235" s="40" customFormat="1" ht="19.7" customHeight="1" spans="1:8">
      <c r="A235" s="73">
        <v>229</v>
      </c>
      <c r="B235" s="90" t="s">
        <v>849</v>
      </c>
      <c r="C235" s="90" t="s">
        <v>636</v>
      </c>
      <c r="D235" s="91">
        <v>1</v>
      </c>
      <c r="E235" s="91">
        <v>32</v>
      </c>
      <c r="F235" s="92">
        <f t="shared" si="19"/>
        <v>106.875</v>
      </c>
      <c r="G235" s="97">
        <f t="shared" si="17"/>
        <v>855</v>
      </c>
      <c r="H235" s="104"/>
    </row>
    <row r="236" s="40" customFormat="1" ht="19.7" customHeight="1" spans="1:8">
      <c r="A236" s="73">
        <v>230</v>
      </c>
      <c r="B236" s="80" t="s">
        <v>850</v>
      </c>
      <c r="C236" s="80" t="s">
        <v>851</v>
      </c>
      <c r="D236" s="81">
        <v>1</v>
      </c>
      <c r="E236" s="81">
        <v>37.7142857142857</v>
      </c>
      <c r="F236" s="82">
        <f t="shared" si="19"/>
        <v>90.6818181818182</v>
      </c>
      <c r="G236" s="83">
        <f t="shared" si="17"/>
        <v>725.454545454545</v>
      </c>
      <c r="H236" s="106"/>
    </row>
    <row r="237" s="40" customFormat="1" spans="1:8">
      <c r="A237" s="73">
        <v>231</v>
      </c>
      <c r="B237" s="90">
        <v>22500</v>
      </c>
      <c r="C237" s="90" t="s">
        <v>852</v>
      </c>
      <c r="D237" s="91">
        <v>1</v>
      </c>
      <c r="E237" s="91">
        <v>9</v>
      </c>
      <c r="F237" s="92">
        <f t="shared" si="19"/>
        <v>380</v>
      </c>
      <c r="G237" s="97">
        <f t="shared" si="17"/>
        <v>3040</v>
      </c>
      <c r="H237" s="104"/>
    </row>
    <row r="238" s="40" customFormat="1" ht="19.7" customHeight="1" spans="1:8">
      <c r="A238" s="73">
        <v>232</v>
      </c>
      <c r="B238" s="80" t="s">
        <v>853</v>
      </c>
      <c r="C238" s="80" t="s">
        <v>741</v>
      </c>
      <c r="D238" s="81">
        <v>1</v>
      </c>
      <c r="E238" s="81">
        <v>66</v>
      </c>
      <c r="F238" s="82">
        <f t="shared" si="19"/>
        <v>51.8181818181818</v>
      </c>
      <c r="G238" s="83">
        <f t="shared" si="17"/>
        <v>414.545454545455</v>
      </c>
      <c r="H238" s="85"/>
    </row>
    <row r="239" s="40" customFormat="1" spans="1:8">
      <c r="A239" s="73">
        <v>233</v>
      </c>
      <c r="B239" s="80" t="s">
        <v>854</v>
      </c>
      <c r="C239" s="80" t="s">
        <v>855</v>
      </c>
      <c r="D239" s="81">
        <v>1</v>
      </c>
      <c r="E239" s="81">
        <v>66</v>
      </c>
      <c r="F239" s="82">
        <f t="shared" si="19"/>
        <v>51.8181818181818</v>
      </c>
      <c r="G239" s="83">
        <f t="shared" si="17"/>
        <v>414.545454545455</v>
      </c>
      <c r="H239" s="85"/>
    </row>
    <row r="240" s="40" customFormat="1" ht="19.7" customHeight="1" spans="1:8">
      <c r="A240" s="73">
        <v>234</v>
      </c>
      <c r="B240" s="80" t="s">
        <v>856</v>
      </c>
      <c r="C240" s="80" t="s">
        <v>857</v>
      </c>
      <c r="D240" s="81">
        <v>1</v>
      </c>
      <c r="E240" s="81">
        <v>22</v>
      </c>
      <c r="F240" s="82">
        <f t="shared" si="19"/>
        <v>155.454545454545</v>
      </c>
      <c r="G240" s="83">
        <f t="shared" si="17"/>
        <v>1243.63636363636</v>
      </c>
      <c r="H240" s="85"/>
    </row>
    <row r="241" s="40" customFormat="1" ht="19.7" customHeight="1" spans="1:8">
      <c r="A241" s="73">
        <v>235</v>
      </c>
      <c r="B241" s="90" t="s">
        <v>858</v>
      </c>
      <c r="C241" s="90" t="s">
        <v>859</v>
      </c>
      <c r="D241" s="91">
        <v>1</v>
      </c>
      <c r="E241" s="91">
        <v>30</v>
      </c>
      <c r="F241" s="92">
        <f t="shared" si="19"/>
        <v>114</v>
      </c>
      <c r="G241" s="97">
        <f t="shared" si="17"/>
        <v>912</v>
      </c>
      <c r="H241" s="85"/>
    </row>
    <row r="242" s="40" customFormat="1" ht="19.7" customHeight="1" spans="1:8">
      <c r="A242" s="73">
        <v>236</v>
      </c>
      <c r="B242" s="80" t="s">
        <v>860</v>
      </c>
      <c r="C242" s="80" t="s">
        <v>861</v>
      </c>
      <c r="D242" s="81">
        <v>1</v>
      </c>
      <c r="E242" s="81">
        <v>38</v>
      </c>
      <c r="F242" s="82">
        <f t="shared" si="19"/>
        <v>90</v>
      </c>
      <c r="G242" s="83">
        <f t="shared" si="17"/>
        <v>720</v>
      </c>
      <c r="H242" s="85"/>
    </row>
    <row r="243" s="40" customFormat="1" spans="1:11">
      <c r="A243" s="73">
        <v>237</v>
      </c>
      <c r="B243" s="86" t="s">
        <v>862</v>
      </c>
      <c r="C243" s="86" t="s">
        <v>517</v>
      </c>
      <c r="D243" s="87">
        <v>1</v>
      </c>
      <c r="E243" s="86"/>
      <c r="F243" s="88">
        <v>50</v>
      </c>
      <c r="G243" s="89">
        <f t="shared" si="17"/>
        <v>400</v>
      </c>
      <c r="H243" s="85"/>
      <c r="I243" s="96"/>
      <c r="J243" s="96"/>
      <c r="K243" s="96"/>
    </row>
    <row r="244" s="40" customFormat="1" ht="19.7" customHeight="1" spans="1:11">
      <c r="A244" s="73">
        <v>238</v>
      </c>
      <c r="B244" s="86" t="s">
        <v>863</v>
      </c>
      <c r="C244" s="86" t="s">
        <v>864</v>
      </c>
      <c r="D244" s="87">
        <v>1</v>
      </c>
      <c r="E244" s="86"/>
      <c r="F244" s="88">
        <v>50</v>
      </c>
      <c r="G244" s="89">
        <f t="shared" si="17"/>
        <v>400</v>
      </c>
      <c r="H244" s="85"/>
      <c r="I244" s="96"/>
      <c r="J244" s="96"/>
      <c r="K244" s="96"/>
    </row>
    <row r="245" s="40" customFormat="1" spans="1:11">
      <c r="A245" s="73">
        <v>239</v>
      </c>
      <c r="B245" s="90" t="s">
        <v>865</v>
      </c>
      <c r="C245" s="90" t="s">
        <v>866</v>
      </c>
      <c r="D245" s="91">
        <v>1</v>
      </c>
      <c r="E245" s="107">
        <v>27.3</v>
      </c>
      <c r="F245" s="92">
        <v>100</v>
      </c>
      <c r="G245" s="97">
        <f t="shared" si="17"/>
        <v>800</v>
      </c>
      <c r="H245" s="85"/>
      <c r="I245" s="96"/>
      <c r="J245" s="96"/>
      <c r="K245" s="96"/>
    </row>
    <row r="246" s="40" customFormat="1" ht="19.7" customHeight="1" spans="1:11">
      <c r="A246" s="73">
        <v>240</v>
      </c>
      <c r="B246" s="108" t="s">
        <v>45</v>
      </c>
      <c r="C246" s="108" t="s">
        <v>867</v>
      </c>
      <c r="D246" s="91">
        <v>1</v>
      </c>
      <c r="E246" s="90">
        <v>23</v>
      </c>
      <c r="F246" s="92">
        <v>150</v>
      </c>
      <c r="G246" s="97">
        <f t="shared" si="17"/>
        <v>1200</v>
      </c>
      <c r="H246" s="104"/>
      <c r="I246" s="96"/>
      <c r="J246" s="96"/>
      <c r="K246" s="96"/>
    </row>
    <row r="247" s="40" customFormat="1" spans="1:11">
      <c r="A247" s="73">
        <v>241</v>
      </c>
      <c r="B247" s="86" t="s">
        <v>868</v>
      </c>
      <c r="C247" s="86" t="s">
        <v>553</v>
      </c>
      <c r="D247" s="87">
        <v>1</v>
      </c>
      <c r="E247" s="87">
        <v>27.3</v>
      </c>
      <c r="F247" s="88">
        <v>100</v>
      </c>
      <c r="G247" s="89">
        <f t="shared" si="17"/>
        <v>800</v>
      </c>
      <c r="H247" s="85"/>
      <c r="I247" s="96"/>
      <c r="J247" s="96"/>
      <c r="K247" s="96"/>
    </row>
    <row r="248" s="40" customFormat="1" ht="19.7" customHeight="1" spans="1:11">
      <c r="A248" s="73">
        <v>242</v>
      </c>
      <c r="B248" s="80" t="s">
        <v>869</v>
      </c>
      <c r="C248" s="80"/>
      <c r="D248" s="81">
        <v>1</v>
      </c>
      <c r="E248" s="81">
        <v>35</v>
      </c>
      <c r="F248" s="82">
        <v>100</v>
      </c>
      <c r="G248" s="83">
        <f t="shared" si="17"/>
        <v>800</v>
      </c>
      <c r="H248" s="85"/>
      <c r="I248" s="96"/>
      <c r="J248" s="96"/>
      <c r="K248" s="96"/>
    </row>
    <row r="249" s="40" customFormat="1" ht="19.7" customHeight="1" spans="1:11">
      <c r="A249" s="73">
        <v>243</v>
      </c>
      <c r="B249" s="80" t="s">
        <v>560</v>
      </c>
      <c r="C249" s="80"/>
      <c r="D249" s="81">
        <v>1</v>
      </c>
      <c r="E249" s="81">
        <v>39</v>
      </c>
      <c r="F249" s="82">
        <f>3420/E249</f>
        <v>87.6923076923077</v>
      </c>
      <c r="G249" s="83">
        <f t="shared" si="17"/>
        <v>701.538461538462</v>
      </c>
      <c r="H249" s="85"/>
      <c r="I249" s="96"/>
      <c r="J249" s="96"/>
      <c r="K249" s="96"/>
    </row>
    <row r="250" s="40" customFormat="1" spans="1:11">
      <c r="A250" s="73">
        <v>244</v>
      </c>
      <c r="B250" s="109" t="s">
        <v>47</v>
      </c>
      <c r="C250" s="222" t="s">
        <v>870</v>
      </c>
      <c r="D250" s="81">
        <v>1</v>
      </c>
      <c r="E250" s="81"/>
      <c r="F250" s="82">
        <v>26</v>
      </c>
      <c r="G250" s="83">
        <f t="shared" si="17"/>
        <v>208</v>
      </c>
      <c r="H250" s="85"/>
      <c r="I250" s="96"/>
      <c r="J250" s="96"/>
      <c r="K250" s="96"/>
    </row>
    <row r="251" s="40" customFormat="1" spans="1:11">
      <c r="A251" s="73">
        <v>245</v>
      </c>
      <c r="B251" s="109" t="s">
        <v>871</v>
      </c>
      <c r="C251" s="109">
        <v>332</v>
      </c>
      <c r="D251" s="81">
        <v>1</v>
      </c>
      <c r="E251" s="81"/>
      <c r="F251" s="82">
        <v>100</v>
      </c>
      <c r="G251" s="83">
        <f t="shared" si="17"/>
        <v>800</v>
      </c>
      <c r="H251" s="85"/>
      <c r="I251" s="96"/>
      <c r="J251" s="96"/>
      <c r="K251" s="96"/>
    </row>
    <row r="252" s="40" customFormat="1" spans="1:11">
      <c r="A252" s="73">
        <v>246</v>
      </c>
      <c r="B252" s="109" t="s">
        <v>872</v>
      </c>
      <c r="C252" s="109"/>
      <c r="D252" s="81">
        <v>1</v>
      </c>
      <c r="E252" s="81"/>
      <c r="F252" s="82">
        <v>150</v>
      </c>
      <c r="G252" s="83">
        <f t="shared" si="17"/>
        <v>1200</v>
      </c>
      <c r="H252" s="85"/>
      <c r="I252" s="96"/>
      <c r="J252" s="96"/>
      <c r="K252" s="96"/>
    </row>
    <row r="253" s="40" customFormat="1" spans="1:11">
      <c r="A253" s="73">
        <v>247</v>
      </c>
      <c r="B253" s="86" t="s">
        <v>873</v>
      </c>
      <c r="C253" s="223" t="s">
        <v>874</v>
      </c>
      <c r="D253" s="87">
        <v>1</v>
      </c>
      <c r="E253" s="87"/>
      <c r="F253" s="88">
        <v>40</v>
      </c>
      <c r="G253" s="89">
        <f t="shared" si="17"/>
        <v>320</v>
      </c>
      <c r="H253" s="85"/>
      <c r="I253" s="96"/>
      <c r="J253" s="96"/>
      <c r="K253" s="96"/>
    </row>
    <row r="254" s="40" customFormat="1" spans="1:11">
      <c r="A254" s="73">
        <v>248</v>
      </c>
      <c r="B254" s="109"/>
      <c r="C254" s="222" t="s">
        <v>875</v>
      </c>
      <c r="D254" s="110">
        <v>1</v>
      </c>
      <c r="E254" s="81"/>
      <c r="F254" s="82">
        <v>150</v>
      </c>
      <c r="G254" s="83">
        <f t="shared" si="17"/>
        <v>1200</v>
      </c>
      <c r="H254" s="85"/>
      <c r="I254" s="96"/>
      <c r="J254" s="96"/>
      <c r="K254" s="96"/>
    </row>
    <row r="255" s="40" customFormat="1" spans="1:11">
      <c r="A255" s="73">
        <v>249</v>
      </c>
      <c r="B255" s="109"/>
      <c r="C255" s="109"/>
      <c r="D255" s="81"/>
      <c r="E255" s="81"/>
      <c r="F255" s="82"/>
      <c r="G255" s="83"/>
      <c r="H255" s="85"/>
      <c r="I255" s="96"/>
      <c r="J255" s="96"/>
      <c r="K255" s="96"/>
    </row>
    <row r="256" s="40" customFormat="1" spans="1:11">
      <c r="A256" s="73">
        <v>250</v>
      </c>
      <c r="B256" s="109" t="s">
        <v>871</v>
      </c>
      <c r="C256" s="80">
        <v>288</v>
      </c>
      <c r="D256" s="81">
        <v>1</v>
      </c>
      <c r="E256" s="81"/>
      <c r="F256" s="82">
        <v>150</v>
      </c>
      <c r="G256" s="83">
        <f>8*F256</f>
        <v>1200</v>
      </c>
      <c r="H256" s="85"/>
      <c r="I256" s="96"/>
      <c r="J256" s="96"/>
      <c r="K256" s="96"/>
    </row>
    <row r="257" s="40" customFormat="1" spans="1:11">
      <c r="A257" s="73"/>
      <c r="B257" s="109"/>
      <c r="C257" s="80"/>
      <c r="D257" s="81"/>
      <c r="E257" s="81"/>
      <c r="F257" s="82"/>
      <c r="G257" s="83"/>
      <c r="H257" s="85"/>
      <c r="I257" s="96"/>
      <c r="J257" s="96"/>
      <c r="K257" s="96"/>
    </row>
    <row r="258" s="40" customFormat="1" spans="1:11">
      <c r="A258" s="73"/>
      <c r="B258" s="109"/>
      <c r="C258" s="80"/>
      <c r="D258" s="81"/>
      <c r="E258" s="81"/>
      <c r="F258" s="82"/>
      <c r="G258" s="83"/>
      <c r="H258" s="85"/>
      <c r="I258" s="96"/>
      <c r="J258" s="96"/>
      <c r="K258" s="96"/>
    </row>
    <row r="259" s="40" customFormat="1" spans="1:11">
      <c r="A259" s="73"/>
      <c r="B259" s="109"/>
      <c r="C259" s="80"/>
      <c r="D259" s="81"/>
      <c r="E259" s="81"/>
      <c r="F259" s="82"/>
      <c r="G259" s="83"/>
      <c r="H259" s="85"/>
      <c r="I259" s="96"/>
      <c r="J259" s="96"/>
      <c r="K259" s="96"/>
    </row>
    <row r="260" s="40" customFormat="1" spans="1:11">
      <c r="A260" s="73"/>
      <c r="B260" s="109"/>
      <c r="C260" s="80"/>
      <c r="D260" s="81"/>
      <c r="E260" s="81"/>
      <c r="F260" s="82"/>
      <c r="G260" s="83"/>
      <c r="H260" s="85"/>
      <c r="I260" s="96"/>
      <c r="J260" s="96"/>
      <c r="K260" s="96"/>
    </row>
    <row r="261" s="40" customFormat="1" spans="1:11">
      <c r="A261" s="73"/>
      <c r="B261" s="109"/>
      <c r="C261" s="80"/>
      <c r="D261" s="81"/>
      <c r="E261" s="81"/>
      <c r="F261" s="82"/>
      <c r="G261" s="83"/>
      <c r="H261" s="85"/>
      <c r="I261" s="96"/>
      <c r="J261" s="96"/>
      <c r="K261" s="96"/>
    </row>
    <row r="262" s="40" customFormat="1" spans="1:11">
      <c r="A262" s="73"/>
      <c r="B262" s="109"/>
      <c r="C262" s="80"/>
      <c r="D262" s="81"/>
      <c r="E262" s="81"/>
      <c r="F262" s="82"/>
      <c r="G262" s="83"/>
      <c r="H262" s="85"/>
      <c r="I262" s="96"/>
      <c r="J262" s="96"/>
      <c r="K262" s="96"/>
    </row>
    <row r="263" s="40" customFormat="1" spans="1:11">
      <c r="A263" s="73"/>
      <c r="B263" s="109"/>
      <c r="C263" s="80"/>
      <c r="D263" s="81"/>
      <c r="E263" s="81"/>
      <c r="F263" s="82"/>
      <c r="G263" s="83"/>
      <c r="H263" s="85"/>
      <c r="I263" s="96"/>
      <c r="J263" s="96"/>
      <c r="K263" s="96"/>
    </row>
    <row r="264" s="40" customFormat="1" spans="1:11">
      <c r="A264" s="73"/>
      <c r="B264" s="109"/>
      <c r="C264" s="80"/>
      <c r="D264" s="81"/>
      <c r="E264" s="81"/>
      <c r="F264" s="82"/>
      <c r="G264" s="83"/>
      <c r="H264" s="85"/>
      <c r="I264" s="96"/>
      <c r="J264" s="96"/>
      <c r="K264" s="96"/>
    </row>
    <row r="265" s="40" customFormat="1" spans="1:11">
      <c r="A265" s="73"/>
      <c r="B265" s="109"/>
      <c r="C265" s="80"/>
      <c r="D265" s="81"/>
      <c r="E265" s="81"/>
      <c r="F265" s="82"/>
      <c r="G265" s="83"/>
      <c r="H265" s="85"/>
      <c r="I265" s="96"/>
      <c r="J265" s="96"/>
      <c r="K265" s="96"/>
    </row>
    <row r="266" s="40" customFormat="1" spans="1:11">
      <c r="A266" s="73"/>
      <c r="B266" s="109"/>
      <c r="C266" s="80"/>
      <c r="D266" s="81"/>
      <c r="E266" s="81"/>
      <c r="F266" s="82"/>
      <c r="G266" s="83"/>
      <c r="H266" s="85"/>
      <c r="I266" s="96"/>
      <c r="J266" s="96"/>
      <c r="K266" s="96"/>
    </row>
    <row r="267" s="40" customFormat="1" spans="1:11">
      <c r="A267" s="73"/>
      <c r="B267" s="109"/>
      <c r="C267" s="80"/>
      <c r="D267" s="81"/>
      <c r="E267" s="81"/>
      <c r="F267" s="82"/>
      <c r="G267" s="83"/>
      <c r="H267" s="85"/>
      <c r="I267" s="96"/>
      <c r="J267" s="96"/>
      <c r="K267" s="96"/>
    </row>
    <row r="268" s="40" customFormat="1" spans="1:11">
      <c r="A268" s="73"/>
      <c r="B268" s="109"/>
      <c r="C268" s="80"/>
      <c r="D268" s="81"/>
      <c r="E268" s="81"/>
      <c r="F268" s="82"/>
      <c r="G268" s="83"/>
      <c r="H268" s="85"/>
      <c r="I268" s="96"/>
      <c r="J268" s="96"/>
      <c r="K268" s="96"/>
    </row>
    <row r="269" s="40" customFormat="1" spans="1:11">
      <c r="A269" s="73"/>
      <c r="B269" s="109"/>
      <c r="C269" s="80"/>
      <c r="D269" s="81"/>
      <c r="E269" s="81"/>
      <c r="F269" s="82"/>
      <c r="G269" s="83"/>
      <c r="H269" s="85"/>
      <c r="I269" s="96"/>
      <c r="J269" s="96"/>
      <c r="K269" s="96"/>
    </row>
    <row r="270" s="40" customFormat="1" spans="1:11">
      <c r="A270" s="73"/>
      <c r="B270" s="109"/>
      <c r="C270" s="80"/>
      <c r="D270" s="81"/>
      <c r="E270" s="81"/>
      <c r="F270" s="82"/>
      <c r="G270" s="83"/>
      <c r="H270" s="85"/>
      <c r="I270" s="96"/>
      <c r="J270" s="96"/>
      <c r="K270" s="96"/>
    </row>
    <row r="271" s="40" customFormat="1" spans="1:11">
      <c r="A271" s="73"/>
      <c r="B271" s="109"/>
      <c r="C271" s="80"/>
      <c r="D271" s="81"/>
      <c r="E271" s="81"/>
      <c r="F271" s="82"/>
      <c r="G271" s="83"/>
      <c r="H271" s="85"/>
      <c r="I271" s="96"/>
      <c r="J271" s="96"/>
      <c r="K271" s="96"/>
    </row>
    <row r="272" s="40" customFormat="1" spans="1:11">
      <c r="A272" s="73"/>
      <c r="B272" s="109"/>
      <c r="C272" s="80"/>
      <c r="D272" s="81"/>
      <c r="E272" s="81"/>
      <c r="F272" s="82"/>
      <c r="G272" s="83"/>
      <c r="H272" s="85"/>
      <c r="I272" s="96"/>
      <c r="J272" s="96"/>
      <c r="K272" s="96"/>
    </row>
    <row r="273" s="40" customFormat="1" spans="1:11">
      <c r="A273" s="73"/>
      <c r="B273" s="109"/>
      <c r="C273" s="80"/>
      <c r="D273" s="81"/>
      <c r="E273" s="81"/>
      <c r="F273" s="82"/>
      <c r="G273" s="83"/>
      <c r="H273" s="85"/>
      <c r="I273" s="96"/>
      <c r="J273" s="96"/>
      <c r="K273" s="96"/>
    </row>
    <row r="274" s="40" customFormat="1" spans="1:11">
      <c r="A274" s="73"/>
      <c r="B274" s="109"/>
      <c r="C274" s="80"/>
      <c r="D274" s="81"/>
      <c r="E274" s="81"/>
      <c r="F274" s="82"/>
      <c r="G274" s="83"/>
      <c r="H274" s="85"/>
      <c r="I274" s="96"/>
      <c r="J274" s="96"/>
      <c r="K274" s="96"/>
    </row>
    <row r="275" s="40" customFormat="1" spans="1:11">
      <c r="A275" s="73"/>
      <c r="B275" s="109"/>
      <c r="C275" s="80"/>
      <c r="D275" s="81"/>
      <c r="E275" s="81"/>
      <c r="F275" s="82"/>
      <c r="G275" s="83"/>
      <c r="H275" s="85"/>
      <c r="I275" s="96"/>
      <c r="J275" s="96"/>
      <c r="K275" s="96"/>
    </row>
    <row r="276" s="40" customFormat="1" spans="1:11">
      <c r="A276" s="73"/>
      <c r="B276" s="109"/>
      <c r="C276" s="80"/>
      <c r="D276" s="81"/>
      <c r="E276" s="81"/>
      <c r="F276" s="82"/>
      <c r="G276" s="83"/>
      <c r="H276" s="85"/>
      <c r="I276" s="96"/>
      <c r="J276" s="96"/>
      <c r="K276" s="96"/>
    </row>
    <row r="277" s="40" customFormat="1" spans="1:11">
      <c r="A277" s="73"/>
      <c r="B277" s="109"/>
      <c r="C277" s="80"/>
      <c r="D277" s="81"/>
      <c r="E277" s="81"/>
      <c r="F277" s="82"/>
      <c r="G277" s="83"/>
      <c r="H277" s="85"/>
      <c r="I277" s="96"/>
      <c r="J277" s="96"/>
      <c r="K277" s="96"/>
    </row>
    <row r="278" s="40" customFormat="1" spans="1:11">
      <c r="A278" s="73"/>
      <c r="B278" s="109"/>
      <c r="C278" s="80"/>
      <c r="D278" s="81"/>
      <c r="E278" s="81"/>
      <c r="F278" s="82"/>
      <c r="G278" s="83"/>
      <c r="H278" s="85"/>
      <c r="I278" s="96"/>
      <c r="J278" s="96"/>
      <c r="K278" s="96"/>
    </row>
    <row r="279" s="40" customFormat="1" spans="1:11">
      <c r="A279" s="73"/>
      <c r="B279" s="109"/>
      <c r="C279" s="80"/>
      <c r="D279" s="81"/>
      <c r="E279" s="81"/>
      <c r="F279" s="82"/>
      <c r="G279" s="83"/>
      <c r="H279" s="85"/>
      <c r="I279" s="96"/>
      <c r="J279" s="96"/>
      <c r="K279" s="96"/>
    </row>
    <row r="280" s="40" customFormat="1" spans="1:11">
      <c r="A280" s="73"/>
      <c r="B280" s="109"/>
      <c r="C280" s="80"/>
      <c r="D280" s="81"/>
      <c r="E280" s="81"/>
      <c r="F280" s="82"/>
      <c r="G280" s="83"/>
      <c r="H280" s="85"/>
      <c r="I280" s="96"/>
      <c r="J280" s="96"/>
      <c r="K280" s="96"/>
    </row>
    <row r="281" s="40" customFormat="1" spans="1:11">
      <c r="A281" s="73"/>
      <c r="B281" s="109"/>
      <c r="C281" s="80"/>
      <c r="D281" s="81"/>
      <c r="E281" s="81"/>
      <c r="F281" s="82"/>
      <c r="G281" s="83"/>
      <c r="H281" s="85"/>
      <c r="I281" s="96"/>
      <c r="J281" s="96"/>
      <c r="K281" s="96"/>
    </row>
    <row r="282" s="40" customFormat="1" spans="1:11">
      <c r="A282" s="73"/>
      <c r="B282" s="109"/>
      <c r="C282" s="80"/>
      <c r="D282" s="81"/>
      <c r="E282" s="81"/>
      <c r="F282" s="82"/>
      <c r="G282" s="83"/>
      <c r="H282" s="85"/>
      <c r="I282" s="96"/>
      <c r="J282" s="96"/>
      <c r="K282" s="96"/>
    </row>
    <row r="283" s="40" customFormat="1" spans="1:11">
      <c r="A283" s="73"/>
      <c r="B283" s="109"/>
      <c r="C283" s="80"/>
      <c r="D283" s="81"/>
      <c r="E283" s="81"/>
      <c r="F283" s="82"/>
      <c r="G283" s="83"/>
      <c r="H283" s="85"/>
      <c r="I283" s="96"/>
      <c r="J283" s="96"/>
      <c r="K283" s="96"/>
    </row>
    <row r="284" s="40" customFormat="1" spans="1:11">
      <c r="A284" s="73"/>
      <c r="B284" s="109"/>
      <c r="C284" s="80"/>
      <c r="D284" s="81"/>
      <c r="E284" s="81"/>
      <c r="F284" s="82"/>
      <c r="G284" s="83"/>
      <c r="H284" s="85"/>
      <c r="I284" s="96"/>
      <c r="J284" s="96"/>
      <c r="K284" s="96"/>
    </row>
    <row r="285" s="40" customFormat="1" spans="1:11">
      <c r="A285" s="73"/>
      <c r="B285" s="109"/>
      <c r="C285" s="80"/>
      <c r="D285" s="81"/>
      <c r="E285" s="81"/>
      <c r="F285" s="82"/>
      <c r="G285" s="83"/>
      <c r="H285" s="85"/>
      <c r="I285" s="96"/>
      <c r="J285" s="96"/>
      <c r="K285" s="96"/>
    </row>
    <row r="286" s="40" customFormat="1" spans="1:11">
      <c r="A286" s="73"/>
      <c r="B286" s="109"/>
      <c r="C286" s="80"/>
      <c r="D286" s="81"/>
      <c r="E286" s="81"/>
      <c r="F286" s="82"/>
      <c r="G286" s="83"/>
      <c r="H286" s="85"/>
      <c r="I286" s="96"/>
      <c r="J286" s="96"/>
      <c r="K286" s="96"/>
    </row>
    <row r="287" s="40" customFormat="1" spans="1:11">
      <c r="A287" s="73"/>
      <c r="B287" s="109"/>
      <c r="C287" s="80"/>
      <c r="D287" s="81"/>
      <c r="E287" s="81"/>
      <c r="F287" s="82"/>
      <c r="G287" s="83"/>
      <c r="H287" s="85"/>
      <c r="I287" s="96"/>
      <c r="J287" s="96"/>
      <c r="K287" s="96"/>
    </row>
    <row r="288" s="40" customFormat="1" spans="1:11">
      <c r="A288" s="73"/>
      <c r="B288" s="109"/>
      <c r="C288" s="80"/>
      <c r="D288" s="81"/>
      <c r="E288" s="81"/>
      <c r="F288" s="82"/>
      <c r="G288" s="83"/>
      <c r="H288" s="85"/>
      <c r="I288" s="96"/>
      <c r="J288" s="96"/>
      <c r="K288" s="96"/>
    </row>
    <row r="289" s="40" customFormat="1" spans="1:11">
      <c r="A289" s="73"/>
      <c r="B289" s="109"/>
      <c r="C289" s="80"/>
      <c r="D289" s="81"/>
      <c r="E289" s="81"/>
      <c r="F289" s="82"/>
      <c r="G289" s="83"/>
      <c r="H289" s="85"/>
      <c r="I289" s="96"/>
      <c r="J289" s="96"/>
      <c r="K289" s="96"/>
    </row>
    <row r="290" s="40" customFormat="1" spans="1:11">
      <c r="A290" s="73"/>
      <c r="B290" s="109"/>
      <c r="C290" s="80"/>
      <c r="D290" s="81"/>
      <c r="E290" s="81"/>
      <c r="F290" s="82"/>
      <c r="G290" s="83"/>
      <c r="H290" s="85"/>
      <c r="I290" s="96"/>
      <c r="J290" s="96"/>
      <c r="K290" s="96"/>
    </row>
    <row r="291" s="40" customFormat="1" spans="1:11">
      <c r="A291" s="73"/>
      <c r="B291" s="109"/>
      <c r="C291" s="80"/>
      <c r="D291" s="81"/>
      <c r="E291" s="81"/>
      <c r="F291" s="82"/>
      <c r="G291" s="83"/>
      <c r="H291" s="85"/>
      <c r="I291" s="96"/>
      <c r="J291" s="96"/>
      <c r="K291" s="96"/>
    </row>
    <row r="292" s="40" customFormat="1" spans="1:11">
      <c r="A292" s="73"/>
      <c r="B292" s="109"/>
      <c r="C292" s="80"/>
      <c r="D292" s="81"/>
      <c r="E292" s="81"/>
      <c r="F292" s="82"/>
      <c r="G292" s="83"/>
      <c r="H292" s="85"/>
      <c r="I292" s="96"/>
      <c r="J292" s="96"/>
      <c r="K292" s="96"/>
    </row>
    <row r="293" s="40" customFormat="1" spans="1:11">
      <c r="A293" s="73"/>
      <c r="B293" s="109"/>
      <c r="C293" s="80"/>
      <c r="D293" s="81"/>
      <c r="E293" s="81"/>
      <c r="F293" s="82"/>
      <c r="G293" s="83"/>
      <c r="H293" s="85"/>
      <c r="I293" s="96"/>
      <c r="J293" s="96"/>
      <c r="K293" s="96"/>
    </row>
    <row r="294" s="40" customFormat="1" spans="1:11">
      <c r="A294" s="73"/>
      <c r="B294" s="109"/>
      <c r="C294" s="80"/>
      <c r="D294" s="81"/>
      <c r="E294" s="81"/>
      <c r="F294" s="82"/>
      <c r="G294" s="83"/>
      <c r="H294" s="85"/>
      <c r="I294" s="96"/>
      <c r="J294" s="96"/>
      <c r="K294" s="96"/>
    </row>
    <row r="295" s="40" customFormat="1" spans="1:11">
      <c r="A295" s="73"/>
      <c r="B295" s="109"/>
      <c r="C295" s="80"/>
      <c r="D295" s="81"/>
      <c r="E295" s="81"/>
      <c r="F295" s="82"/>
      <c r="G295" s="83"/>
      <c r="H295" s="85"/>
      <c r="I295" s="96"/>
      <c r="J295" s="96"/>
      <c r="K295" s="96"/>
    </row>
    <row r="296" s="40" customFormat="1" spans="1:11">
      <c r="A296" s="73"/>
      <c r="B296" s="109"/>
      <c r="C296" s="80"/>
      <c r="D296" s="81"/>
      <c r="E296" s="81"/>
      <c r="F296" s="82"/>
      <c r="G296" s="83"/>
      <c r="H296" s="85"/>
      <c r="I296" s="96"/>
      <c r="J296" s="96"/>
      <c r="K296" s="96"/>
    </row>
    <row r="297" s="40" customFormat="1" spans="1:11">
      <c r="A297" s="73"/>
      <c r="B297" s="109"/>
      <c r="C297" s="80"/>
      <c r="D297" s="81"/>
      <c r="E297" s="81"/>
      <c r="F297" s="82"/>
      <c r="G297" s="83"/>
      <c r="H297" s="85"/>
      <c r="I297" s="96"/>
      <c r="J297" s="96"/>
      <c r="K297" s="96"/>
    </row>
    <row r="298" s="40" customFormat="1" spans="1:11">
      <c r="A298" s="73"/>
      <c r="B298" s="109"/>
      <c r="C298" s="80"/>
      <c r="D298" s="81"/>
      <c r="E298" s="81"/>
      <c r="F298" s="82"/>
      <c r="G298" s="83"/>
      <c r="H298" s="85"/>
      <c r="I298" s="96"/>
      <c r="J298" s="96"/>
      <c r="K298" s="96"/>
    </row>
    <row r="299" s="40" customFormat="1" spans="1:11">
      <c r="A299" s="73"/>
      <c r="B299" s="109"/>
      <c r="C299" s="80"/>
      <c r="D299" s="81"/>
      <c r="E299" s="81"/>
      <c r="F299" s="82"/>
      <c r="G299" s="83"/>
      <c r="H299" s="85"/>
      <c r="I299" s="96"/>
      <c r="J299" s="96"/>
      <c r="K299" s="96"/>
    </row>
    <row r="300" s="40" customFormat="1" spans="1:11">
      <c r="A300" s="73"/>
      <c r="B300" s="109"/>
      <c r="C300" s="80"/>
      <c r="D300" s="81"/>
      <c r="E300" s="81"/>
      <c r="F300" s="82"/>
      <c r="G300" s="83"/>
      <c r="H300" s="85"/>
      <c r="I300" s="96"/>
      <c r="J300" s="96"/>
      <c r="K300" s="96"/>
    </row>
    <row r="301" s="40" customFormat="1" spans="1:11">
      <c r="A301" s="73"/>
      <c r="B301" s="109"/>
      <c r="C301" s="80"/>
      <c r="D301" s="81"/>
      <c r="E301" s="81"/>
      <c r="F301" s="82"/>
      <c r="G301" s="83"/>
      <c r="H301" s="85"/>
      <c r="I301" s="96"/>
      <c r="J301" s="96"/>
      <c r="K301" s="96"/>
    </row>
    <row r="302" s="40" customFormat="1" spans="1:11">
      <c r="A302" s="73"/>
      <c r="B302" s="109"/>
      <c r="C302" s="80"/>
      <c r="D302" s="81"/>
      <c r="E302" s="81"/>
      <c r="F302" s="82"/>
      <c r="G302" s="83"/>
      <c r="H302" s="85"/>
      <c r="I302" s="96"/>
      <c r="J302" s="96"/>
      <c r="K302" s="96"/>
    </row>
    <row r="303" s="40" customFormat="1" spans="1:11">
      <c r="A303" s="73"/>
      <c r="B303" s="109"/>
      <c r="C303" s="80"/>
      <c r="D303" s="81"/>
      <c r="E303" s="81"/>
      <c r="F303" s="82"/>
      <c r="G303" s="83"/>
      <c r="H303" s="85"/>
      <c r="I303" s="96"/>
      <c r="J303" s="96"/>
      <c r="K303" s="96"/>
    </row>
    <row r="304" s="40" customFormat="1" spans="1:11">
      <c r="A304" s="73"/>
      <c r="B304" s="109"/>
      <c r="C304" s="80"/>
      <c r="D304" s="81"/>
      <c r="E304" s="81"/>
      <c r="F304" s="82"/>
      <c r="G304" s="83"/>
      <c r="H304" s="85"/>
      <c r="I304" s="96"/>
      <c r="J304" s="96"/>
      <c r="K304" s="96"/>
    </row>
    <row r="305" s="40" customFormat="1" spans="1:11">
      <c r="A305" s="73"/>
      <c r="B305" s="109"/>
      <c r="C305" s="80"/>
      <c r="D305" s="81"/>
      <c r="E305" s="81"/>
      <c r="F305" s="82"/>
      <c r="G305" s="83"/>
      <c r="H305" s="85"/>
      <c r="I305" s="96"/>
      <c r="J305" s="96"/>
      <c r="K305" s="96"/>
    </row>
    <row r="306" s="40" customFormat="1" spans="1:11">
      <c r="A306" s="73"/>
      <c r="B306" s="109"/>
      <c r="C306" s="80"/>
      <c r="D306" s="81"/>
      <c r="E306" s="81"/>
      <c r="F306" s="82"/>
      <c r="G306" s="83"/>
      <c r="H306" s="85"/>
      <c r="I306" s="96"/>
      <c r="J306" s="96"/>
      <c r="K306" s="96"/>
    </row>
    <row r="307" s="40" customFormat="1" spans="1:11">
      <c r="A307" s="73"/>
      <c r="B307" s="109"/>
      <c r="C307" s="80"/>
      <c r="D307" s="81"/>
      <c r="E307" s="81"/>
      <c r="F307" s="82"/>
      <c r="G307" s="83"/>
      <c r="H307" s="85"/>
      <c r="I307" s="96"/>
      <c r="J307" s="96"/>
      <c r="K307" s="96"/>
    </row>
    <row r="308" s="40" customFormat="1" spans="1:11">
      <c r="A308" s="73"/>
      <c r="B308" s="109"/>
      <c r="C308" s="80"/>
      <c r="D308" s="81"/>
      <c r="E308" s="81"/>
      <c r="F308" s="82"/>
      <c r="G308" s="83"/>
      <c r="H308" s="85"/>
      <c r="I308" s="96"/>
      <c r="J308" s="96"/>
      <c r="K308" s="96"/>
    </row>
    <row r="309" s="40" customFormat="1" spans="1:11">
      <c r="A309" s="73"/>
      <c r="B309" s="109"/>
      <c r="C309" s="80"/>
      <c r="D309" s="81"/>
      <c r="E309" s="81"/>
      <c r="F309" s="82"/>
      <c r="G309" s="83"/>
      <c r="H309" s="85"/>
      <c r="I309" s="96"/>
      <c r="J309" s="96"/>
      <c r="K309" s="96"/>
    </row>
    <row r="310" s="40" customFormat="1" ht="19.7" customHeight="1" spans="1:11">
      <c r="A310" s="73"/>
      <c r="B310" s="109"/>
      <c r="C310" s="80"/>
      <c r="D310" s="81"/>
      <c r="E310" s="81"/>
      <c r="F310" s="82"/>
      <c r="G310" s="83"/>
      <c r="H310" s="85"/>
      <c r="I310" s="96"/>
      <c r="J310" s="96"/>
      <c r="K310" s="96"/>
    </row>
    <row r="311" spans="1:11">
      <c r="A311" s="111"/>
      <c r="B311" s="112"/>
      <c r="C311" s="112"/>
      <c r="D311" s="112"/>
      <c r="E311" s="113"/>
      <c r="F311" s="113"/>
      <c r="G311" s="114" t="s">
        <v>876</v>
      </c>
      <c r="H311" s="115">
        <v>44992</v>
      </c>
      <c r="I311" s="4"/>
      <c r="J311" s="4"/>
      <c r="K311" s="4"/>
    </row>
    <row r="312" spans="1:11">
      <c r="A312" s="116"/>
      <c r="B312" s="34"/>
      <c r="C312" s="34"/>
      <c r="D312" s="34"/>
      <c r="F312" s="117" t="s">
        <v>877</v>
      </c>
      <c r="G312" s="118" t="s">
        <v>878</v>
      </c>
      <c r="H312" s="119"/>
      <c r="I312" s="4"/>
      <c r="J312" s="4"/>
      <c r="K312" s="4"/>
    </row>
    <row r="313" spans="1:11">
      <c r="A313" s="116"/>
      <c r="B313" s="34"/>
      <c r="C313" s="34"/>
      <c r="D313" s="34"/>
      <c r="F313" s="120"/>
      <c r="G313" s="121"/>
      <c r="H313" s="119"/>
      <c r="I313" s="4"/>
      <c r="J313" s="4"/>
      <c r="K313" s="4"/>
    </row>
    <row r="314" spans="1:11">
      <c r="A314" s="116"/>
      <c r="B314" s="34"/>
      <c r="C314" s="34"/>
      <c r="D314" s="34"/>
      <c r="F314" s="5"/>
      <c r="G314" s="122"/>
      <c r="H314" s="119"/>
      <c r="I314" s="4"/>
      <c r="J314" s="4"/>
      <c r="K314" s="4"/>
    </row>
    <row r="315" spans="1:11">
      <c r="A315" s="116"/>
      <c r="B315" s="34"/>
      <c r="C315" s="34"/>
      <c r="D315" s="34"/>
      <c r="F315" s="13"/>
      <c r="G315" s="123"/>
      <c r="H315" s="119"/>
      <c r="I315" s="4"/>
      <c r="J315" s="4"/>
      <c r="K315" s="4"/>
    </row>
    <row r="316" spans="1:11">
      <c r="A316" s="116"/>
      <c r="B316" s="34"/>
      <c r="C316" s="34"/>
      <c r="D316" s="34"/>
      <c r="F316" s="124"/>
      <c r="G316" s="125"/>
      <c r="H316" s="119"/>
      <c r="I316" s="4"/>
      <c r="J316" s="4"/>
      <c r="K316" s="4"/>
    </row>
    <row r="317" ht="15.75" spans="1:11">
      <c r="A317" s="126"/>
      <c r="B317" s="127"/>
      <c r="C317" s="128"/>
      <c r="D317" s="129"/>
      <c r="E317" s="130"/>
      <c r="F317" s="130"/>
      <c r="G317" s="130"/>
      <c r="H317" s="131"/>
      <c r="I317" s="4"/>
      <c r="J317" s="4"/>
      <c r="K317" s="4"/>
    </row>
    <row r="318" ht="15.75" spans="1:11">
      <c r="A318" s="4"/>
      <c r="B318" s="132"/>
      <c r="C318" s="4"/>
      <c r="D318" s="34"/>
      <c r="E318" s="59"/>
      <c r="F318" s="59"/>
      <c r="G318" s="59"/>
      <c r="H318" s="4"/>
      <c r="I318" s="4"/>
      <c r="J318" s="4"/>
      <c r="K318" s="4"/>
    </row>
    <row r="319" spans="1:11">
      <c r="A319" s="4"/>
      <c r="B319" s="132"/>
      <c r="C319" s="4"/>
      <c r="D319" s="34"/>
      <c r="E319" s="59"/>
      <c r="F319" s="59"/>
      <c r="G319" s="59"/>
      <c r="H319" s="4"/>
      <c r="I319" s="4"/>
      <c r="J319" s="4"/>
      <c r="K319" s="4"/>
    </row>
    <row r="320" spans="1:11">
      <c r="A320" s="4"/>
      <c r="B320" s="133"/>
      <c r="C320" s="4"/>
      <c r="D320" s="34"/>
      <c r="E320" s="59"/>
      <c r="F320" s="59"/>
      <c r="G320" s="59"/>
      <c r="H320" s="4"/>
      <c r="I320" s="4"/>
      <c r="J320" s="4"/>
      <c r="K320" s="4"/>
    </row>
    <row r="321" spans="1:11">
      <c r="A321" s="4"/>
      <c r="B321" s="133"/>
      <c r="C321" s="4"/>
      <c r="D321" s="34"/>
      <c r="E321" s="59"/>
      <c r="F321" s="59"/>
      <c r="G321" s="59"/>
      <c r="H321" s="4"/>
      <c r="I321" s="4"/>
      <c r="J321" s="4"/>
      <c r="K321" s="4"/>
    </row>
    <row r="322" spans="1:11">
      <c r="A322" s="4"/>
      <c r="B322" s="133"/>
      <c r="C322" s="4"/>
      <c r="D322" s="34"/>
      <c r="E322" s="59"/>
      <c r="F322" s="59"/>
      <c r="G322" s="59"/>
      <c r="H322" s="4"/>
      <c r="I322" s="4"/>
      <c r="J322" s="4"/>
      <c r="K322" s="4"/>
    </row>
    <row r="323" spans="1:11">
      <c r="A323" s="4"/>
      <c r="B323" s="133"/>
      <c r="C323" s="4"/>
      <c r="D323" s="34"/>
      <c r="E323" s="59"/>
      <c r="F323" s="59"/>
      <c r="G323" s="59"/>
      <c r="H323" s="4"/>
      <c r="I323" s="4"/>
      <c r="J323" s="4"/>
      <c r="K323" s="4"/>
    </row>
    <row r="324" spans="1:11">
      <c r="A324" s="4"/>
      <c r="B324" s="133"/>
      <c r="C324" s="4"/>
      <c r="D324" s="34"/>
      <c r="E324" s="59"/>
      <c r="F324" s="59"/>
      <c r="G324" s="59"/>
      <c r="H324" s="4"/>
      <c r="I324" s="4"/>
      <c r="J324" s="4"/>
      <c r="K324" s="4"/>
    </row>
    <row r="325" spans="1:11">
      <c r="A325" s="4"/>
      <c r="B325" s="133"/>
      <c r="C325" s="4"/>
      <c r="D325" s="34"/>
      <c r="E325" s="59"/>
      <c r="F325" s="59"/>
      <c r="G325" s="59"/>
      <c r="H325" s="4"/>
      <c r="I325" s="4"/>
      <c r="J325" s="4"/>
      <c r="K325" s="4"/>
    </row>
    <row r="326" spans="1:11">
      <c r="A326" s="4"/>
      <c r="B326" s="133"/>
      <c r="C326" s="4"/>
      <c r="D326" s="34"/>
      <c r="E326" s="59"/>
      <c r="F326" s="59"/>
      <c r="G326" s="59"/>
      <c r="H326" s="4"/>
      <c r="I326" s="4"/>
      <c r="J326" s="4"/>
      <c r="K326" s="4"/>
    </row>
    <row r="327" spans="1:11">
      <c r="A327" s="4"/>
      <c r="B327" s="133"/>
      <c r="C327" s="4"/>
      <c r="D327" s="34"/>
      <c r="E327" s="59"/>
      <c r="F327" s="59"/>
      <c r="G327" s="59"/>
      <c r="H327" s="4"/>
      <c r="I327" s="4"/>
      <c r="J327" s="4"/>
      <c r="K327" s="4"/>
    </row>
    <row r="328" spans="1:11">
      <c r="A328" s="4"/>
      <c r="B328" s="133"/>
      <c r="C328" s="4"/>
      <c r="D328" s="34"/>
      <c r="E328" s="59"/>
      <c r="F328" s="59"/>
      <c r="G328" s="59"/>
      <c r="H328" s="4"/>
      <c r="I328" s="4"/>
      <c r="J328" s="4"/>
      <c r="K328" s="4"/>
    </row>
    <row r="329" spans="1:11">
      <c r="A329" s="4"/>
      <c r="B329" s="133"/>
      <c r="C329" s="4"/>
      <c r="D329" s="34"/>
      <c r="E329" s="59"/>
      <c r="F329" s="59"/>
      <c r="G329" s="59"/>
      <c r="H329" s="4"/>
      <c r="I329" s="4"/>
      <c r="J329" s="4"/>
      <c r="K329" s="4"/>
    </row>
    <row r="330" spans="1:11">
      <c r="A330" s="4"/>
      <c r="B330" s="133"/>
      <c r="C330" s="4"/>
      <c r="D330" s="34"/>
      <c r="E330" s="59"/>
      <c r="F330" s="59"/>
      <c r="G330" s="59"/>
      <c r="H330" s="4"/>
      <c r="I330" s="4"/>
      <c r="J330" s="4"/>
      <c r="K330" s="4"/>
    </row>
    <row r="331" spans="1:11">
      <c r="A331" s="4"/>
      <c r="B331" s="133"/>
      <c r="C331" s="4"/>
      <c r="D331" s="34"/>
      <c r="E331" s="59"/>
      <c r="F331" s="59"/>
      <c r="G331" s="59"/>
      <c r="H331" s="4"/>
      <c r="I331" s="4"/>
      <c r="J331" s="4"/>
      <c r="K331" s="4"/>
    </row>
    <row r="332" spans="1:11">
      <c r="A332" s="4"/>
      <c r="B332" s="133"/>
      <c r="C332" s="4"/>
      <c r="D332" s="34"/>
      <c r="E332" s="59"/>
      <c r="F332" s="59"/>
      <c r="G332" s="59"/>
      <c r="H332" s="4"/>
      <c r="I332" s="4"/>
      <c r="J332" s="4"/>
      <c r="K332" s="4"/>
    </row>
    <row r="333" spans="1:11">
      <c r="A333" s="4"/>
      <c r="B333" s="133"/>
      <c r="C333" s="4"/>
      <c r="D333" s="34"/>
      <c r="E333" s="59"/>
      <c r="F333" s="59"/>
      <c r="G333" s="59"/>
      <c r="H333" s="4"/>
      <c r="I333" s="4"/>
      <c r="J333" s="4"/>
      <c r="K333" s="4"/>
    </row>
    <row r="334" spans="1:11">
      <c r="A334" s="4"/>
      <c r="B334" s="133"/>
      <c r="C334" s="4"/>
      <c r="D334" s="34"/>
      <c r="E334" s="59"/>
      <c r="F334" s="59"/>
      <c r="G334" s="59"/>
      <c r="H334" s="4"/>
      <c r="I334" s="4"/>
      <c r="J334" s="4"/>
      <c r="K334" s="4"/>
    </row>
    <row r="335" spans="1:11">
      <c r="A335" s="4"/>
      <c r="B335" s="133"/>
      <c r="C335" s="4"/>
      <c r="D335" s="34"/>
      <c r="E335" s="59"/>
      <c r="F335" s="59"/>
      <c r="G335" s="59"/>
      <c r="H335" s="4"/>
      <c r="I335" s="4"/>
      <c r="J335" s="4"/>
      <c r="K335" s="4"/>
    </row>
    <row r="336" spans="1:11">
      <c r="A336" s="4"/>
      <c r="B336" s="133"/>
      <c r="C336" s="4"/>
      <c r="D336" s="34"/>
      <c r="E336" s="59"/>
      <c r="F336" s="59"/>
      <c r="G336" s="59"/>
      <c r="H336" s="4"/>
      <c r="I336" s="4"/>
      <c r="J336" s="4"/>
      <c r="K336" s="4"/>
    </row>
    <row r="337" spans="1:11">
      <c r="A337" s="4"/>
      <c r="B337" s="133"/>
      <c r="C337" s="4"/>
      <c r="D337" s="34"/>
      <c r="E337" s="59"/>
      <c r="F337" s="59"/>
      <c r="G337" s="59"/>
      <c r="H337" s="4"/>
      <c r="I337" s="4"/>
      <c r="J337" s="4"/>
      <c r="K337" s="4"/>
    </row>
    <row r="338" spans="1:11">
      <c r="A338" s="4"/>
      <c r="B338" s="133"/>
      <c r="C338" s="4"/>
      <c r="D338" s="34"/>
      <c r="E338" s="59"/>
      <c r="F338" s="59"/>
      <c r="G338" s="59"/>
      <c r="H338" s="4"/>
      <c r="I338" s="4"/>
      <c r="J338" s="4"/>
      <c r="K338" s="4"/>
    </row>
    <row r="339" spans="1:11">
      <c r="A339" s="4"/>
      <c r="B339" s="133"/>
      <c r="C339" s="4"/>
      <c r="D339" s="34"/>
      <c r="E339" s="59"/>
      <c r="F339" s="59"/>
      <c r="G339" s="59"/>
      <c r="H339" s="4"/>
      <c r="I339" s="4"/>
      <c r="J339" s="4"/>
      <c r="K339" s="4"/>
    </row>
    <row r="340" spans="1:11">
      <c r="A340" s="4"/>
      <c r="B340" s="133"/>
      <c r="C340" s="4"/>
      <c r="D340" s="34"/>
      <c r="E340" s="59"/>
      <c r="F340" s="59"/>
      <c r="G340" s="59"/>
      <c r="H340" s="4"/>
      <c r="I340" s="4"/>
      <c r="J340" s="4"/>
      <c r="K340" s="4"/>
    </row>
    <row r="341" spans="1:11">
      <c r="A341" s="4"/>
      <c r="B341" s="133"/>
      <c r="C341" s="4"/>
      <c r="D341" s="34"/>
      <c r="E341" s="59"/>
      <c r="F341" s="59"/>
      <c r="G341" s="59"/>
      <c r="H341" s="4"/>
      <c r="I341" s="4"/>
      <c r="J341" s="4"/>
      <c r="K341" s="4"/>
    </row>
    <row r="342" spans="1:11">
      <c r="A342" s="4"/>
      <c r="B342" s="133"/>
      <c r="C342" s="4"/>
      <c r="D342" s="34"/>
      <c r="E342" s="59"/>
      <c r="F342" s="59"/>
      <c r="G342" s="59"/>
      <c r="H342" s="4"/>
      <c r="I342" s="4"/>
      <c r="J342" s="4"/>
      <c r="K342" s="4"/>
    </row>
    <row r="343" spans="1:11">
      <c r="A343" s="4"/>
      <c r="B343" s="133"/>
      <c r="C343" s="4"/>
      <c r="D343" s="34"/>
      <c r="E343" s="59"/>
      <c r="F343" s="59"/>
      <c r="G343" s="59"/>
      <c r="H343" s="4"/>
      <c r="I343" s="4"/>
      <c r="J343" s="4"/>
      <c r="K343" s="4"/>
    </row>
    <row r="344" spans="1:11">
      <c r="A344" s="4"/>
      <c r="B344" s="133"/>
      <c r="C344" s="4"/>
      <c r="D344" s="34"/>
      <c r="E344" s="59"/>
      <c r="F344" s="59"/>
      <c r="G344" s="59"/>
      <c r="H344" s="4"/>
      <c r="I344" s="4"/>
      <c r="J344" s="4"/>
      <c r="K344" s="4"/>
    </row>
    <row r="345" spans="1:11">
      <c r="A345" s="4"/>
      <c r="B345" s="133"/>
      <c r="C345" s="4"/>
      <c r="D345" s="34"/>
      <c r="E345" s="59"/>
      <c r="F345" s="59"/>
      <c r="G345" s="59"/>
      <c r="H345" s="4"/>
      <c r="I345" s="4"/>
      <c r="J345" s="4"/>
      <c r="K345" s="4"/>
    </row>
    <row r="346" spans="1:11">
      <c r="A346" s="4"/>
      <c r="B346" s="133"/>
      <c r="C346" s="4"/>
      <c r="D346" s="34"/>
      <c r="E346" s="59"/>
      <c r="F346" s="59"/>
      <c r="G346" s="59"/>
      <c r="H346" s="4"/>
      <c r="I346" s="4"/>
      <c r="J346" s="4"/>
      <c r="K346" s="4"/>
    </row>
    <row r="347" spans="1:11">
      <c r="A347" s="4"/>
      <c r="B347" s="133"/>
      <c r="C347" s="4"/>
      <c r="D347" s="34"/>
      <c r="E347" s="59"/>
      <c r="F347" s="59"/>
      <c r="G347" s="59"/>
      <c r="H347" s="4"/>
      <c r="I347" s="4"/>
      <c r="J347" s="4"/>
      <c r="K347" s="4"/>
    </row>
    <row r="348" spans="1:11">
      <c r="A348" s="4"/>
      <c r="B348" s="133"/>
      <c r="C348" s="4"/>
      <c r="D348" s="34"/>
      <c r="E348" s="59"/>
      <c r="F348" s="59"/>
      <c r="G348" s="59"/>
      <c r="H348" s="4"/>
      <c r="I348" s="4"/>
      <c r="J348" s="4"/>
      <c r="K348" s="4"/>
    </row>
    <row r="349" spans="1:11">
      <c r="A349" s="4"/>
      <c r="B349" s="133"/>
      <c r="C349" s="4"/>
      <c r="D349" s="34"/>
      <c r="E349" s="59"/>
      <c r="F349" s="59"/>
      <c r="G349" s="59"/>
      <c r="H349" s="4"/>
      <c r="I349" s="4"/>
      <c r="J349" s="4"/>
      <c r="K349" s="4"/>
    </row>
    <row r="350" spans="1:11">
      <c r="A350" s="4"/>
      <c r="B350" s="133"/>
      <c r="C350" s="4"/>
      <c r="D350" s="34"/>
      <c r="E350" s="59"/>
      <c r="F350" s="59"/>
      <c r="G350" s="59"/>
      <c r="H350" s="4"/>
      <c r="I350" s="4"/>
      <c r="J350" s="4"/>
      <c r="K350" s="4"/>
    </row>
    <row r="351" spans="1:11">
      <c r="A351" s="4"/>
      <c r="B351" s="133"/>
      <c r="C351" s="4"/>
      <c r="D351" s="34"/>
      <c r="E351" s="59"/>
      <c r="F351" s="59"/>
      <c r="G351" s="59"/>
      <c r="H351" s="4"/>
      <c r="I351" s="4"/>
      <c r="J351" s="4"/>
      <c r="K351" s="4"/>
    </row>
    <row r="352" spans="1:11">
      <c r="A352" s="4"/>
      <c r="B352" s="133"/>
      <c r="C352" s="4"/>
      <c r="D352" s="34"/>
      <c r="E352" s="59"/>
      <c r="F352" s="59"/>
      <c r="G352" s="59"/>
      <c r="H352" s="4"/>
      <c r="I352" s="4"/>
      <c r="J352" s="4"/>
      <c r="K352" s="4"/>
    </row>
    <row r="353" spans="1:11">
      <c r="A353" s="4"/>
      <c r="B353" s="133"/>
      <c r="C353" s="4"/>
      <c r="D353" s="34"/>
      <c r="E353" s="59"/>
      <c r="F353" s="59"/>
      <c r="G353" s="59"/>
      <c r="H353" s="4"/>
      <c r="I353" s="4"/>
      <c r="J353" s="4"/>
      <c r="K353" s="4"/>
    </row>
    <row r="354" spans="1:11">
      <c r="A354" s="4"/>
      <c r="B354" s="4"/>
      <c r="C354" s="4"/>
      <c r="D354" s="34"/>
      <c r="E354" s="59"/>
      <c r="F354" s="59"/>
      <c r="G354" s="59"/>
      <c r="H354" s="4"/>
      <c r="I354" s="4"/>
      <c r="J354" s="4"/>
      <c r="K354" s="4"/>
    </row>
  </sheetData>
  <mergeCells count="4">
    <mergeCell ref="F313:F315"/>
    <mergeCell ref="G313:G315"/>
    <mergeCell ref="H7:H8"/>
    <mergeCell ref="A3:H5"/>
  </mergeCells>
  <pageMargins left="0.7" right="0.7" top="0.75" bottom="0.75" header="0.3" footer="0.3"/>
  <pageSetup paperSize="1" scale="63" orientation="portrait"/>
  <headerFooter/>
  <rowBreaks count="1" manualBreakCount="1">
    <brk id="189" max="7" man="1"/>
  </rowBreaks>
  <drawing r:id="rId1"/>
  <legacyDrawing r:id="rId2"/>
  <oleObjects>
    <mc:AlternateContent xmlns:mc="http://schemas.openxmlformats.org/markup-compatibility/2006">
      <mc:Choice Requires="x14">
        <oleObject shapeId="6145" progId="Paint.Picture" r:id="rId3">
          <objectPr defaultSize="0" r:id="rId4">
            <anchor moveWithCells="1">
              <from>
                <xdr:col>0</xdr:col>
                <xdr:colOff>76200</xdr:colOff>
                <xdr:row>2</xdr:row>
                <xdr:rowOff>123825</xdr:rowOff>
              </from>
              <to>
                <xdr:col>0</xdr:col>
                <xdr:colOff>428625</xdr:colOff>
                <xdr:row>4</xdr:row>
                <xdr:rowOff>76200</xdr:rowOff>
              </to>
            </anchor>
          </objectPr>
        </oleObject>
      </mc:Choice>
      <mc:Fallback>
        <oleObject shapeId="6145" progId="Paint.Picture" r:id="rId3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54"/>
  <sheetViews>
    <sheetView zoomScale="50" zoomScaleNormal="50" workbookViewId="0">
      <selection activeCell="A26" sqref="A26"/>
    </sheetView>
  </sheetViews>
  <sheetFormatPr defaultColWidth="9.95238095238095" defaultRowHeight="15"/>
  <cols>
    <col min="1" max="2" width="23" customWidth="1"/>
    <col min="3" max="3" width="3.36190476190476" customWidth="1"/>
    <col min="4" max="5" width="23" customWidth="1"/>
    <col min="6" max="6" width="5.24761904761905" customWidth="1"/>
    <col min="7" max="8" width="23" customWidth="1"/>
    <col min="9" max="9" width="4.3047619047619" customWidth="1"/>
    <col min="10" max="11" width="23" customWidth="1"/>
  </cols>
  <sheetData>
    <row r="1" spans="1:14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>
      <c r="A2" s="34" t="s">
        <v>879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6"/>
      <c r="M2" s="6"/>
      <c r="N2" s="6"/>
    </row>
    <row r="3" spans="1:14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>
      <c r="A4" s="41" t="s">
        <v>880</v>
      </c>
      <c r="B4" s="6"/>
      <c r="C4" s="6"/>
      <c r="D4" s="41" t="s">
        <v>881</v>
      </c>
      <c r="E4" s="6"/>
      <c r="F4" s="6"/>
      <c r="G4" s="41" t="s">
        <v>882</v>
      </c>
      <c r="H4" s="6"/>
      <c r="I4" s="6"/>
      <c r="J4" s="41" t="s">
        <v>883</v>
      </c>
      <c r="K4" s="6"/>
      <c r="L4" s="6"/>
      <c r="M4" s="6"/>
      <c r="N4" s="6"/>
    </row>
    <row r="5" spans="1:14">
      <c r="A5" s="42" t="s">
        <v>884</v>
      </c>
      <c r="B5" s="42" t="s">
        <v>885</v>
      </c>
      <c r="C5" s="34"/>
      <c r="D5" s="42" t="s">
        <v>884</v>
      </c>
      <c r="E5" s="42" t="s">
        <v>885</v>
      </c>
      <c r="F5" s="6"/>
      <c r="G5" s="42" t="s">
        <v>884</v>
      </c>
      <c r="H5" s="42" t="s">
        <v>885</v>
      </c>
      <c r="I5" s="6"/>
      <c r="J5" s="42" t="s">
        <v>884</v>
      </c>
      <c r="K5" s="42" t="s">
        <v>885</v>
      </c>
      <c r="L5" s="6"/>
      <c r="M5" s="6"/>
      <c r="N5" s="6"/>
    </row>
    <row r="6" spans="1:14">
      <c r="A6" s="43" t="s">
        <v>886</v>
      </c>
      <c r="B6" s="44" t="s">
        <v>887</v>
      </c>
      <c r="C6" s="6"/>
      <c r="D6" s="43" t="s">
        <v>888</v>
      </c>
      <c r="E6" s="44" t="s">
        <v>889</v>
      </c>
      <c r="F6" s="6"/>
      <c r="G6" s="43" t="s">
        <v>890</v>
      </c>
      <c r="H6" s="44" t="s">
        <v>891</v>
      </c>
      <c r="I6" s="6"/>
      <c r="J6" s="43" t="s">
        <v>890</v>
      </c>
      <c r="K6" s="44" t="s">
        <v>891</v>
      </c>
      <c r="L6" s="6"/>
      <c r="M6" s="6"/>
      <c r="N6" s="6"/>
    </row>
    <row r="7" spans="1:14">
      <c r="A7" s="43" t="s">
        <v>888</v>
      </c>
      <c r="B7" s="44" t="s">
        <v>889</v>
      </c>
      <c r="C7" s="6"/>
      <c r="D7" s="43" t="s">
        <v>892</v>
      </c>
      <c r="E7" s="44" t="s">
        <v>893</v>
      </c>
      <c r="F7" s="6"/>
      <c r="G7" s="45" t="s">
        <v>894</v>
      </c>
      <c r="H7" s="44" t="s">
        <v>895</v>
      </c>
      <c r="I7" s="6"/>
      <c r="J7" s="46" t="s">
        <v>896</v>
      </c>
      <c r="K7" s="47" t="s">
        <v>897</v>
      </c>
      <c r="L7" s="6"/>
      <c r="M7" s="6"/>
      <c r="N7" s="6"/>
    </row>
    <row r="8" s="39" customFormat="1" ht="38.45" customHeight="1" spans="1:14">
      <c r="A8" s="43" t="s">
        <v>898</v>
      </c>
      <c r="B8" s="44" t="s">
        <v>899</v>
      </c>
      <c r="C8" s="6"/>
      <c r="D8" s="43" t="s">
        <v>900</v>
      </c>
      <c r="E8" s="44" t="s">
        <v>901</v>
      </c>
      <c r="F8" s="6"/>
      <c r="G8" s="43" t="s">
        <v>902</v>
      </c>
      <c r="H8" s="44" t="s">
        <v>903</v>
      </c>
      <c r="I8" s="6"/>
      <c r="J8" s="43" t="s">
        <v>904</v>
      </c>
      <c r="K8" s="44" t="s">
        <v>905</v>
      </c>
      <c r="L8" s="6"/>
      <c r="M8" s="6"/>
      <c r="N8" s="6"/>
    </row>
    <row r="9" s="40" customFormat="1" ht="24.75" customHeight="1" spans="1:14">
      <c r="A9" s="43" t="s">
        <v>906</v>
      </c>
      <c r="B9" s="44" t="s">
        <v>907</v>
      </c>
      <c r="C9" s="6"/>
      <c r="D9" s="46" t="s">
        <v>908</v>
      </c>
      <c r="E9" s="47" t="s">
        <v>909</v>
      </c>
      <c r="F9" s="6"/>
      <c r="G9" s="46" t="s">
        <v>910</v>
      </c>
      <c r="H9" s="44" t="s">
        <v>911</v>
      </c>
      <c r="I9" s="6"/>
      <c r="J9" s="48" t="s">
        <v>912</v>
      </c>
      <c r="K9" s="49" t="s">
        <v>913</v>
      </c>
      <c r="L9" s="6"/>
      <c r="M9" s="6"/>
      <c r="N9" s="6"/>
    </row>
    <row r="10" s="40" customFormat="1" spans="1:14">
      <c r="A10" s="43" t="s">
        <v>900</v>
      </c>
      <c r="B10" s="44" t="s">
        <v>901</v>
      </c>
      <c r="C10" s="6"/>
      <c r="D10" s="43">
        <v>5830294500</v>
      </c>
      <c r="E10" s="44" t="s">
        <v>895</v>
      </c>
      <c r="F10" s="6"/>
      <c r="G10" s="46" t="s">
        <v>914</v>
      </c>
      <c r="H10" s="47" t="s">
        <v>915</v>
      </c>
      <c r="I10" s="6"/>
      <c r="J10" s="43" t="s">
        <v>916</v>
      </c>
      <c r="K10" s="44" t="s">
        <v>903</v>
      </c>
      <c r="L10" s="6"/>
      <c r="M10" s="6"/>
      <c r="N10" s="6"/>
    </row>
    <row r="11" s="40" customFormat="1" ht="30" spans="1:14">
      <c r="A11" s="46" t="s">
        <v>917</v>
      </c>
      <c r="B11" s="47" t="s">
        <v>918</v>
      </c>
      <c r="C11" s="6"/>
      <c r="D11" s="48">
        <v>39006</v>
      </c>
      <c r="E11" s="49" t="s">
        <v>919</v>
      </c>
      <c r="F11" s="6"/>
      <c r="G11" s="46" t="s">
        <v>920</v>
      </c>
      <c r="H11" s="47" t="s">
        <v>921</v>
      </c>
      <c r="I11" s="6"/>
      <c r="J11" s="46" t="s">
        <v>922</v>
      </c>
      <c r="K11" s="47" t="s">
        <v>923</v>
      </c>
      <c r="L11" s="6"/>
      <c r="M11" s="6"/>
      <c r="N11" s="6"/>
    </row>
    <row r="12" s="40" customFormat="1" spans="1:14">
      <c r="A12" s="43">
        <v>5830294500</v>
      </c>
      <c r="B12" s="44" t="s">
        <v>895</v>
      </c>
      <c r="C12" s="6"/>
      <c r="D12" s="43" t="s">
        <v>902</v>
      </c>
      <c r="E12" s="44" t="s">
        <v>903</v>
      </c>
      <c r="F12" s="6"/>
      <c r="G12" s="48" t="s">
        <v>924</v>
      </c>
      <c r="H12" s="49" t="s">
        <v>925</v>
      </c>
      <c r="I12" s="6"/>
      <c r="J12" s="43" t="s">
        <v>926</v>
      </c>
      <c r="K12" s="44" t="s">
        <v>927</v>
      </c>
      <c r="L12" s="6"/>
      <c r="M12" s="6"/>
      <c r="N12" s="6"/>
    </row>
    <row r="13" s="40" customFormat="1" spans="1:14">
      <c r="A13" s="43">
        <v>39006</v>
      </c>
      <c r="B13" s="44" t="s">
        <v>919</v>
      </c>
      <c r="C13" s="6"/>
      <c r="D13" s="48" t="s">
        <v>928</v>
      </c>
      <c r="E13" s="49" t="s">
        <v>929</v>
      </c>
      <c r="F13" s="6"/>
      <c r="G13" s="43" t="s">
        <v>930</v>
      </c>
      <c r="H13" s="44" t="s">
        <v>931</v>
      </c>
      <c r="I13" s="6"/>
      <c r="J13" s="46" t="s">
        <v>932</v>
      </c>
      <c r="K13" s="44" t="s">
        <v>933</v>
      </c>
      <c r="L13" s="6"/>
      <c r="M13" s="6"/>
      <c r="N13" s="6"/>
    </row>
    <row r="14" s="40" customFormat="1" ht="24.75" customHeight="1" spans="1:14">
      <c r="A14" s="43" t="s">
        <v>902</v>
      </c>
      <c r="B14" s="44" t="s">
        <v>903</v>
      </c>
      <c r="C14" s="6"/>
      <c r="D14" s="48" t="s">
        <v>916</v>
      </c>
      <c r="E14" s="49" t="s">
        <v>903</v>
      </c>
      <c r="F14" s="6"/>
      <c r="G14" s="46" t="s">
        <v>934</v>
      </c>
      <c r="H14" s="44" t="s">
        <v>935</v>
      </c>
      <c r="I14" s="6"/>
      <c r="J14" s="46" t="s">
        <v>934</v>
      </c>
      <c r="K14" s="44" t="s">
        <v>935</v>
      </c>
      <c r="L14" s="6"/>
      <c r="M14" s="6"/>
      <c r="N14" s="6"/>
    </row>
    <row r="15" s="40" customFormat="1" ht="37.15" customHeight="1" spans="1:14">
      <c r="A15" s="43" t="s">
        <v>904</v>
      </c>
      <c r="B15" s="44" t="s">
        <v>905</v>
      </c>
      <c r="C15" s="6"/>
      <c r="D15" s="43" t="s">
        <v>936</v>
      </c>
      <c r="E15" s="44" t="s">
        <v>889</v>
      </c>
      <c r="F15" s="6"/>
      <c r="G15" s="48" t="s">
        <v>937</v>
      </c>
      <c r="H15" s="49" t="s">
        <v>938</v>
      </c>
      <c r="I15" s="6"/>
      <c r="J15" s="43" t="s">
        <v>939</v>
      </c>
      <c r="K15" s="44" t="s">
        <v>940</v>
      </c>
      <c r="L15" s="6"/>
      <c r="M15" s="6"/>
      <c r="N15" s="6"/>
    </row>
    <row r="16" s="40" customFormat="1" spans="1:14">
      <c r="A16" s="43" t="s">
        <v>941</v>
      </c>
      <c r="B16" s="44" t="s">
        <v>930</v>
      </c>
      <c r="C16" s="6"/>
      <c r="D16" s="46" t="s">
        <v>942</v>
      </c>
      <c r="E16" s="47" t="s">
        <v>915</v>
      </c>
      <c r="F16" s="6"/>
      <c r="G16" s="46" t="s">
        <v>943</v>
      </c>
      <c r="H16" s="44" t="s">
        <v>911</v>
      </c>
      <c r="I16" s="6"/>
      <c r="J16" s="43" t="s">
        <v>944</v>
      </c>
      <c r="K16" s="44" t="s">
        <v>945</v>
      </c>
      <c r="L16" s="6"/>
      <c r="M16" s="6"/>
      <c r="N16" s="6"/>
    </row>
    <row r="17" s="40" customFormat="1" spans="1:14">
      <c r="A17" s="43" t="s">
        <v>946</v>
      </c>
      <c r="B17" s="44" t="s">
        <v>947</v>
      </c>
      <c r="C17" s="6"/>
      <c r="D17" s="50" t="s">
        <v>932</v>
      </c>
      <c r="E17" s="49" t="s">
        <v>933</v>
      </c>
      <c r="F17" s="6"/>
      <c r="G17" s="43" t="s">
        <v>948</v>
      </c>
      <c r="H17" s="44" t="s">
        <v>949</v>
      </c>
      <c r="I17" s="6"/>
      <c r="J17" s="43" t="s">
        <v>950</v>
      </c>
      <c r="K17" s="44" t="s">
        <v>951</v>
      </c>
      <c r="L17" s="6"/>
      <c r="M17" s="6"/>
      <c r="N17" s="6"/>
    </row>
    <row r="18" s="40" customFormat="1" spans="1:14">
      <c r="A18" s="46" t="s">
        <v>952</v>
      </c>
      <c r="B18" s="44" t="s">
        <v>935</v>
      </c>
      <c r="C18" s="6"/>
      <c r="D18" s="46" t="s">
        <v>952</v>
      </c>
      <c r="E18" s="44" t="s">
        <v>935</v>
      </c>
      <c r="F18" s="6"/>
      <c r="G18" s="43" t="s">
        <v>953</v>
      </c>
      <c r="H18" s="44" t="s">
        <v>899</v>
      </c>
      <c r="I18" s="6"/>
      <c r="J18" s="43" t="s">
        <v>954</v>
      </c>
      <c r="K18" s="44" t="s">
        <v>929</v>
      </c>
      <c r="L18" s="6"/>
      <c r="M18" s="6"/>
      <c r="N18" s="6"/>
    </row>
    <row r="19" s="40" customFormat="1" spans="1:14">
      <c r="A19" s="51" t="s">
        <v>955</v>
      </c>
      <c r="B19" s="44" t="s">
        <v>956</v>
      </c>
      <c r="C19" s="6"/>
      <c r="D19" s="43" t="s">
        <v>957</v>
      </c>
      <c r="E19" s="44" t="s">
        <v>945</v>
      </c>
      <c r="F19" s="6"/>
      <c r="G19" s="43">
        <v>162634000</v>
      </c>
      <c r="H19" s="44" t="s">
        <v>958</v>
      </c>
      <c r="I19" s="6"/>
      <c r="J19" s="43" t="s">
        <v>959</v>
      </c>
      <c r="K19" s="44" t="s">
        <v>919</v>
      </c>
      <c r="L19" s="6"/>
      <c r="M19" s="6"/>
      <c r="N19" s="6"/>
    </row>
    <row r="20" s="40" customFormat="1" spans="1:14">
      <c r="A20" s="52">
        <v>2036258810</v>
      </c>
      <c r="B20" s="44" t="s">
        <v>945</v>
      </c>
      <c r="C20" s="6"/>
      <c r="D20" s="43" t="s">
        <v>939</v>
      </c>
      <c r="E20" s="44" t="s">
        <v>940</v>
      </c>
      <c r="F20" s="6"/>
      <c r="G20" s="43" t="s">
        <v>960</v>
      </c>
      <c r="H20" s="44" t="s">
        <v>899</v>
      </c>
      <c r="I20" s="6"/>
      <c r="J20" s="43" t="s">
        <v>961</v>
      </c>
      <c r="K20" s="44" t="s">
        <v>962</v>
      </c>
      <c r="L20" s="6"/>
      <c r="M20" s="6"/>
      <c r="N20" s="6"/>
    </row>
    <row r="21" s="40" customFormat="1" spans="1:14">
      <c r="A21" s="43" t="s">
        <v>963</v>
      </c>
      <c r="B21" s="44" t="s">
        <v>945</v>
      </c>
      <c r="C21" s="6"/>
      <c r="D21" s="46" t="s">
        <v>964</v>
      </c>
      <c r="E21" s="47" t="s">
        <v>915</v>
      </c>
      <c r="F21" s="6"/>
      <c r="G21" s="43" t="s">
        <v>959</v>
      </c>
      <c r="H21" s="44" t="s">
        <v>919</v>
      </c>
      <c r="I21" s="6"/>
      <c r="J21" s="43" t="s">
        <v>965</v>
      </c>
      <c r="K21" s="44" t="s">
        <v>966</v>
      </c>
      <c r="L21" s="6"/>
      <c r="M21" s="6"/>
      <c r="N21" s="6"/>
    </row>
    <row r="22" s="40" customFormat="1" spans="1:14">
      <c r="A22" s="46" t="s">
        <v>967</v>
      </c>
      <c r="B22" s="44" t="s">
        <v>968</v>
      </c>
      <c r="C22" s="6"/>
      <c r="D22" s="48" t="s">
        <v>944</v>
      </c>
      <c r="E22" s="49" t="s">
        <v>945</v>
      </c>
      <c r="F22" s="6"/>
      <c r="G22" s="43" t="s">
        <v>969</v>
      </c>
      <c r="H22" s="44" t="s">
        <v>966</v>
      </c>
      <c r="I22" s="6"/>
      <c r="J22" s="43" t="s">
        <v>970</v>
      </c>
      <c r="K22" s="44" t="s">
        <v>971</v>
      </c>
      <c r="L22" s="6"/>
      <c r="M22" s="6"/>
      <c r="N22" s="6"/>
    </row>
    <row r="23" s="40" customFormat="1" spans="1:14">
      <c r="A23" s="43" t="s">
        <v>939</v>
      </c>
      <c r="B23" s="44" t="s">
        <v>940</v>
      </c>
      <c r="C23" s="6"/>
      <c r="D23" s="43">
        <v>1626340000</v>
      </c>
      <c r="E23" s="44" t="s">
        <v>972</v>
      </c>
      <c r="F23" s="6"/>
      <c r="G23" s="43" t="s">
        <v>970</v>
      </c>
      <c r="H23" s="44" t="s">
        <v>971</v>
      </c>
      <c r="I23" s="6"/>
      <c r="J23" s="43" t="s">
        <v>973</v>
      </c>
      <c r="K23" s="44" t="s">
        <v>935</v>
      </c>
      <c r="L23" s="6"/>
      <c r="M23" s="6"/>
      <c r="N23" s="6"/>
    </row>
    <row r="24" s="40" customFormat="1" spans="1:14">
      <c r="A24" s="43" t="s">
        <v>974</v>
      </c>
      <c r="B24" s="44" t="s">
        <v>940</v>
      </c>
      <c r="C24" s="6"/>
      <c r="D24" s="48" t="s">
        <v>975</v>
      </c>
      <c r="E24" s="49" t="s">
        <v>976</v>
      </c>
      <c r="F24" s="6"/>
      <c r="G24" s="43">
        <v>5198205300</v>
      </c>
      <c r="H24" s="44" t="s">
        <v>977</v>
      </c>
      <c r="I24" s="6"/>
      <c r="J24" s="43" t="s">
        <v>978</v>
      </c>
      <c r="K24" s="44" t="s">
        <v>979</v>
      </c>
      <c r="L24" s="6"/>
      <c r="M24" s="6"/>
      <c r="N24" s="6"/>
    </row>
    <row r="25" s="40" customFormat="1" spans="1:14">
      <c r="A25" s="46" t="s">
        <v>980</v>
      </c>
      <c r="B25" s="47" t="s">
        <v>981</v>
      </c>
      <c r="C25" s="6"/>
      <c r="D25" s="43" t="s">
        <v>960</v>
      </c>
      <c r="E25" s="44" t="s">
        <v>899</v>
      </c>
      <c r="F25" s="6"/>
      <c r="G25" s="43" t="s">
        <v>978</v>
      </c>
      <c r="H25" s="44" t="s">
        <v>979</v>
      </c>
      <c r="I25" s="6"/>
      <c r="J25" s="43" t="s">
        <v>982</v>
      </c>
      <c r="K25" s="44" t="s">
        <v>983</v>
      </c>
      <c r="L25" s="6"/>
      <c r="M25" s="6"/>
      <c r="N25" s="6"/>
    </row>
    <row r="26" s="40" customFormat="1" spans="1:14">
      <c r="A26" s="46" t="s">
        <v>984</v>
      </c>
      <c r="B26" s="47" t="s">
        <v>985</v>
      </c>
      <c r="C26" s="6"/>
      <c r="D26" s="43" t="s">
        <v>961</v>
      </c>
      <c r="E26" s="44" t="s">
        <v>962</v>
      </c>
      <c r="F26" s="6"/>
      <c r="G26" s="43" t="s">
        <v>986</v>
      </c>
      <c r="H26" s="44" t="s">
        <v>987</v>
      </c>
      <c r="I26" s="6"/>
      <c r="J26" s="43" t="s">
        <v>988</v>
      </c>
      <c r="K26" s="44" t="s">
        <v>889</v>
      </c>
      <c r="L26" s="6"/>
      <c r="M26" s="6"/>
      <c r="N26" s="6"/>
    </row>
    <row r="27" s="40" customFormat="1" ht="30" spans="1:14">
      <c r="A27" s="43">
        <v>2111</v>
      </c>
      <c r="B27" s="44" t="s">
        <v>968</v>
      </c>
      <c r="C27" s="6"/>
      <c r="D27" s="43" t="s">
        <v>969</v>
      </c>
      <c r="E27" s="44" t="s">
        <v>966</v>
      </c>
      <c r="F27" s="6"/>
      <c r="G27" s="43" t="s">
        <v>988</v>
      </c>
      <c r="H27" s="44" t="s">
        <v>889</v>
      </c>
      <c r="I27" s="6"/>
      <c r="J27" s="46">
        <v>2434922500</v>
      </c>
      <c r="K27" s="44" t="s">
        <v>989</v>
      </c>
      <c r="L27" s="6"/>
      <c r="M27" s="6"/>
      <c r="N27" s="6"/>
    </row>
    <row r="28" s="40" customFormat="1" ht="30" spans="1:14">
      <c r="A28" s="43">
        <v>2090342710</v>
      </c>
      <c r="B28" s="44" t="s">
        <v>945</v>
      </c>
      <c r="C28" s="6"/>
      <c r="D28" s="43" t="s">
        <v>970</v>
      </c>
      <c r="E28" s="44" t="s">
        <v>971</v>
      </c>
      <c r="F28" s="6"/>
      <c r="G28" s="46">
        <v>2434922500</v>
      </c>
      <c r="H28" s="44" t="s">
        <v>989</v>
      </c>
      <c r="I28" s="6"/>
      <c r="J28" s="43" t="s">
        <v>990</v>
      </c>
      <c r="K28" s="44" t="s">
        <v>991</v>
      </c>
      <c r="L28" s="6"/>
      <c r="M28" s="6"/>
      <c r="N28" s="6"/>
    </row>
    <row r="29" s="40" customFormat="1" ht="30" spans="1:14">
      <c r="A29" s="43" t="s">
        <v>944</v>
      </c>
      <c r="B29" s="44" t="s">
        <v>945</v>
      </c>
      <c r="C29" s="6"/>
      <c r="D29" s="43">
        <v>5198205300</v>
      </c>
      <c r="E29" s="44" t="s">
        <v>977</v>
      </c>
      <c r="F29" s="6"/>
      <c r="G29" s="43" t="s">
        <v>990</v>
      </c>
      <c r="H29" s="44" t="s">
        <v>991</v>
      </c>
      <c r="I29" s="6"/>
      <c r="J29" s="43" t="s">
        <v>992</v>
      </c>
      <c r="K29" s="44" t="s">
        <v>993</v>
      </c>
      <c r="L29" s="6"/>
      <c r="M29" s="6"/>
      <c r="N29" s="6"/>
    </row>
    <row r="30" s="40" customFormat="1" ht="30" spans="1:14">
      <c r="A30" s="43" t="s">
        <v>994</v>
      </c>
      <c r="B30" s="44" t="s">
        <v>995</v>
      </c>
      <c r="C30" s="6"/>
      <c r="D30" s="43" t="s">
        <v>978</v>
      </c>
      <c r="E30" s="44" t="s">
        <v>979</v>
      </c>
      <c r="F30" s="6"/>
      <c r="G30" s="43" t="s">
        <v>996</v>
      </c>
      <c r="H30" s="44" t="s">
        <v>997</v>
      </c>
      <c r="I30" s="6"/>
      <c r="J30" s="6"/>
      <c r="K30" s="6"/>
      <c r="L30" s="6"/>
      <c r="M30" s="6"/>
      <c r="N30" s="6"/>
    </row>
    <row r="31" s="40" customFormat="1" ht="30" spans="1:14">
      <c r="A31" s="43" t="s">
        <v>961</v>
      </c>
      <c r="B31" s="44" t="s">
        <v>962</v>
      </c>
      <c r="C31" s="6"/>
      <c r="D31" s="43" t="s">
        <v>988</v>
      </c>
      <c r="E31" s="44" t="s">
        <v>889</v>
      </c>
      <c r="F31" s="6"/>
      <c r="G31" s="43" t="s">
        <v>998</v>
      </c>
      <c r="H31" s="44" t="s">
        <v>993</v>
      </c>
      <c r="I31" s="6"/>
      <c r="J31" s="6"/>
      <c r="K31" s="6"/>
      <c r="L31" s="6"/>
      <c r="M31" s="6"/>
      <c r="N31" s="6"/>
    </row>
    <row r="32" s="40" customFormat="1" spans="1:14">
      <c r="A32" s="43" t="s">
        <v>969</v>
      </c>
      <c r="B32" s="44" t="s">
        <v>966</v>
      </c>
      <c r="C32" s="6"/>
      <c r="D32" s="46" t="s">
        <v>999</v>
      </c>
      <c r="E32" s="44" t="s">
        <v>1000</v>
      </c>
      <c r="F32" s="6"/>
      <c r="G32" s="43" t="s">
        <v>1001</v>
      </c>
      <c r="H32" s="44" t="s">
        <v>935</v>
      </c>
      <c r="I32" s="6"/>
      <c r="J32" s="6"/>
      <c r="K32" s="6"/>
      <c r="L32" s="6"/>
      <c r="M32" s="6"/>
      <c r="N32" s="6"/>
    </row>
    <row r="33" s="40" customFormat="1" ht="24.75" customHeight="1" spans="1:14">
      <c r="A33" s="43">
        <v>5198205300</v>
      </c>
      <c r="B33" s="44" t="s">
        <v>977</v>
      </c>
      <c r="C33" s="6"/>
      <c r="D33" s="43" t="s">
        <v>990</v>
      </c>
      <c r="E33" s="44" t="s">
        <v>991</v>
      </c>
      <c r="F33" s="6"/>
      <c r="G33" s="43">
        <v>8152686901</v>
      </c>
      <c r="H33" s="44" t="s">
        <v>1002</v>
      </c>
      <c r="I33" s="6"/>
      <c r="J33" s="6"/>
      <c r="K33" s="6"/>
      <c r="L33" s="6"/>
      <c r="M33" s="6"/>
      <c r="N33" s="6"/>
    </row>
    <row r="34" s="40" customFormat="1" ht="49.5" customHeight="1" spans="1:14">
      <c r="A34" s="43" t="s">
        <v>978</v>
      </c>
      <c r="B34" s="44" t="s">
        <v>979</v>
      </c>
      <c r="C34" s="6"/>
      <c r="D34" s="43" t="s">
        <v>996</v>
      </c>
      <c r="E34" s="44" t="s">
        <v>997</v>
      </c>
      <c r="F34" s="6"/>
      <c r="G34" s="6"/>
      <c r="H34" s="6"/>
      <c r="I34" s="6"/>
      <c r="J34" s="6"/>
      <c r="K34" s="6"/>
      <c r="L34" s="6"/>
      <c r="M34" s="6"/>
      <c r="N34" s="6"/>
    </row>
    <row r="35" s="40" customFormat="1" ht="24.75" customHeight="1" spans="1:14">
      <c r="A35" s="43" t="s">
        <v>990</v>
      </c>
      <c r="B35" s="44" t="s">
        <v>991</v>
      </c>
      <c r="C35" s="6"/>
      <c r="D35" s="43" t="s">
        <v>1003</v>
      </c>
      <c r="E35" s="44" t="s">
        <v>1004</v>
      </c>
      <c r="F35" s="6"/>
      <c r="G35" s="6"/>
      <c r="H35" s="6"/>
      <c r="I35" s="6"/>
      <c r="J35" s="6"/>
      <c r="K35" s="6"/>
      <c r="L35" s="6"/>
      <c r="M35" s="6"/>
      <c r="N35" s="6"/>
    </row>
    <row r="36" s="40" customFormat="1" ht="19.7" customHeight="1" spans="1:14">
      <c r="A36" s="43" t="s">
        <v>1005</v>
      </c>
      <c r="B36" s="44" t="s">
        <v>935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="40" customFormat="1" spans="1:14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s="40" customFormat="1" ht="19.7" customHeight="1"/>
    <row r="39" s="40" customFormat="1"/>
    <row r="40" s="40" customFormat="1"/>
    <row r="41" s="40" customFormat="1"/>
    <row r="42" s="40" customFormat="1"/>
    <row r="43" s="40" customFormat="1"/>
    <row r="44" s="40" customFormat="1"/>
    <row r="45" s="40" customFormat="1"/>
    <row r="46" s="40" customFormat="1" ht="19.7" customHeight="1"/>
    <row r="47" s="40" customFormat="1" ht="19.7" customHeight="1"/>
    <row r="48" s="40" customFormat="1" ht="19.7" customHeight="1"/>
    <row r="49" s="40" customFormat="1" ht="19.7" customHeight="1"/>
    <row r="50" s="40" customFormat="1" ht="19.7" customHeight="1"/>
    <row r="51" s="40" customFormat="1"/>
    <row r="52" s="40" customFormat="1"/>
    <row r="53" s="40" customFormat="1"/>
    <row r="54" s="40" customFormat="1"/>
    <row r="55" s="40" customFormat="1"/>
    <row r="56" s="40" customFormat="1"/>
    <row r="57" s="40" customFormat="1"/>
    <row r="58" s="40" customFormat="1"/>
    <row r="59" s="40" customFormat="1"/>
    <row r="60" s="40" customFormat="1" ht="19.7" customHeight="1"/>
    <row r="61" s="40" customFormat="1" ht="19.7" customHeight="1"/>
    <row r="62" s="40" customFormat="1" ht="19.7" customHeight="1"/>
    <row r="63" s="40" customFormat="1" ht="19.7" customHeight="1"/>
    <row r="64" s="40" customFormat="1" ht="19.7" customHeight="1"/>
    <row r="65" s="40" customFormat="1" ht="19.7" customHeight="1"/>
    <row r="66" s="40" customFormat="1"/>
    <row r="67" s="40" customFormat="1"/>
    <row r="68" s="40" customFormat="1" ht="19.7" customHeight="1"/>
    <row r="69" s="40" customFormat="1" ht="19.7" customHeight="1"/>
    <row r="70" s="40" customFormat="1" ht="19.7" customHeight="1"/>
    <row r="71" s="40" customFormat="1" ht="19.7" customHeight="1"/>
    <row r="72" s="40" customFormat="1" ht="19.7" customHeight="1"/>
    <row r="73" s="40" customFormat="1" ht="19.7" customHeight="1"/>
    <row r="74" s="40" customFormat="1" ht="19.7" customHeight="1"/>
    <row r="75" s="40" customFormat="1" ht="19.7" customHeight="1"/>
    <row r="76" s="40" customFormat="1" ht="19.7" customHeight="1"/>
    <row r="77" s="40" customFormat="1" ht="19.7" customHeight="1"/>
    <row r="78" s="40" customFormat="1" ht="19.7" customHeight="1"/>
    <row r="79" s="40" customFormat="1" ht="19.7" customHeight="1"/>
    <row r="80" s="40" customFormat="1" ht="19.7" customHeight="1"/>
    <row r="81" s="40" customFormat="1" ht="19.7" customHeight="1"/>
    <row r="82" s="40" customFormat="1" ht="19.7" customHeight="1"/>
    <row r="83" s="40" customFormat="1" ht="19.7" customHeight="1"/>
    <row r="84" s="40" customFormat="1" ht="19.7" customHeight="1"/>
    <row r="85" s="40" customFormat="1" ht="19.7" customHeight="1"/>
    <row r="86" s="40" customFormat="1" ht="19.7" customHeight="1"/>
    <row r="87" s="40" customFormat="1" ht="19.7" customHeight="1"/>
    <row r="88" s="40" customFormat="1" ht="19.7" customHeight="1"/>
    <row r="89" s="40" customFormat="1" ht="19.7" customHeight="1"/>
    <row r="90" s="40" customFormat="1" ht="19.7" customHeight="1"/>
    <row r="91" s="40" customFormat="1" ht="19.7" customHeight="1"/>
    <row r="92" s="40" customFormat="1"/>
    <row r="93" s="40" customFormat="1"/>
    <row r="94" s="40" customFormat="1"/>
    <row r="95" s="40" customFormat="1" ht="19.7" customHeight="1"/>
    <row r="96" s="40" customFormat="1" ht="19.7" customHeight="1"/>
    <row r="97" s="40" customFormat="1" ht="19.7" customHeight="1"/>
    <row r="98" s="40" customFormat="1"/>
    <row r="99" s="40" customFormat="1"/>
    <row r="100" s="40" customFormat="1" ht="19.7" customHeight="1"/>
    <row r="101" s="40" customFormat="1" ht="19.7" customHeight="1"/>
    <row r="102" s="40" customFormat="1"/>
    <row r="103" s="40" customFormat="1" ht="19.7" customHeight="1"/>
    <row r="104" s="40" customFormat="1"/>
    <row r="105" s="40" customFormat="1"/>
    <row r="106" s="40" customFormat="1"/>
    <row r="107" s="40" customFormat="1" ht="19.7" customHeight="1"/>
    <row r="108" s="40" customFormat="1"/>
    <row r="109" s="40" customFormat="1" ht="19.7" customHeight="1"/>
    <row r="110" s="40" customFormat="1" ht="19.7" customHeight="1"/>
    <row r="111" s="40" customFormat="1"/>
    <row r="112" s="40" customFormat="1"/>
    <row r="113" s="40" customFormat="1"/>
    <row r="114" s="40" customFormat="1" ht="19.7" customHeight="1"/>
    <row r="115" s="40" customFormat="1" ht="19.7" customHeight="1"/>
    <row r="116" s="40" customFormat="1"/>
    <row r="117" s="40" customFormat="1" ht="19.7" customHeight="1"/>
    <row r="118" s="40" customFormat="1" ht="19.7" customHeight="1"/>
    <row r="119" s="40" customFormat="1" ht="19.7" customHeight="1"/>
    <row r="120" s="40" customFormat="1" ht="19.7" customHeight="1"/>
    <row r="121" s="40" customFormat="1" ht="19.7" customHeight="1"/>
    <row r="122" s="40" customFormat="1" ht="19.7" customHeight="1"/>
    <row r="123" s="40" customFormat="1" ht="19.7" customHeight="1"/>
    <row r="124" s="40" customFormat="1"/>
    <row r="125" s="40" customFormat="1"/>
    <row r="126" s="40" customFormat="1"/>
    <row r="127" s="40" customFormat="1"/>
    <row r="128" s="40" customFormat="1" ht="19.7" customHeight="1"/>
    <row r="129" s="40" customFormat="1"/>
    <row r="130" s="40" customFormat="1" ht="19.7" customHeight="1"/>
    <row r="131" s="40" customFormat="1"/>
    <row r="132" s="40" customFormat="1"/>
    <row r="133" s="40" customFormat="1"/>
    <row r="134" s="40" customFormat="1"/>
    <row r="135" s="40" customFormat="1"/>
    <row r="136" s="40" customFormat="1"/>
    <row r="137" s="40" customFormat="1" ht="19.7" customHeight="1"/>
    <row r="138" s="40" customFormat="1" ht="19.7" customHeight="1"/>
    <row r="139" s="40" customFormat="1" ht="19.7" customHeight="1"/>
    <row r="140" s="40" customFormat="1"/>
    <row r="141" s="40" customFormat="1" ht="19.7" customHeight="1"/>
    <row r="142" s="40" customFormat="1" ht="19.7" customHeight="1"/>
    <row r="143" s="40" customFormat="1" ht="19.7" customHeight="1"/>
    <row r="144" s="40" customFormat="1" ht="19.7" customHeight="1"/>
    <row r="145" s="40" customFormat="1" ht="19.7" customHeight="1"/>
    <row r="146" s="40" customFormat="1" ht="19.7" customHeight="1"/>
    <row r="147" s="40" customFormat="1" ht="19.7" customHeight="1"/>
    <row r="148" s="40" customFormat="1" ht="19.7" customHeight="1"/>
    <row r="149" s="40" customFormat="1" ht="19.7" customHeight="1"/>
    <row r="150" s="40" customFormat="1" ht="19.7" customHeight="1"/>
    <row r="151" s="40" customFormat="1" ht="19.7" customHeight="1"/>
    <row r="152" s="40" customFormat="1" ht="19.7" customHeight="1"/>
    <row r="153" s="40" customFormat="1" ht="19.7" customHeight="1"/>
    <row r="154" s="40" customFormat="1" ht="19.7" customHeight="1"/>
    <row r="155" s="40" customFormat="1" ht="19.7" customHeight="1"/>
    <row r="156" s="40" customFormat="1" ht="19.7" customHeight="1"/>
    <row r="157" s="40" customFormat="1" ht="19.7" customHeight="1"/>
    <row r="158" s="40" customFormat="1" ht="19.7" customHeight="1"/>
    <row r="159" s="40" customFormat="1" ht="19.7" customHeight="1"/>
    <row r="160" s="40" customFormat="1" ht="19.7" customHeight="1"/>
    <row r="161" s="40" customFormat="1" ht="19.7" customHeight="1"/>
    <row r="162" s="40" customFormat="1" ht="19.7" customHeight="1"/>
    <row r="163" s="40" customFormat="1" ht="19.7" customHeight="1"/>
    <row r="164" s="40" customFormat="1" ht="19.7" customHeight="1"/>
    <row r="165" s="40" customFormat="1" ht="19.7" customHeight="1"/>
    <row r="166" s="40" customFormat="1" ht="19.7" customHeight="1"/>
    <row r="167" s="40" customFormat="1" ht="19.7" customHeight="1"/>
    <row r="168" s="40" customFormat="1" ht="19.7" customHeight="1"/>
    <row r="169" s="40" customFormat="1" ht="19.7" customHeight="1"/>
    <row r="170" s="40" customFormat="1" ht="19.7" customHeight="1"/>
    <row r="171" s="40" customFormat="1" ht="19.7" customHeight="1"/>
    <row r="172" s="40" customFormat="1" ht="19.7" customHeight="1"/>
    <row r="173" s="40" customFormat="1" ht="19.7" customHeight="1"/>
    <row r="174" s="40" customFormat="1" ht="19.7" customHeight="1"/>
    <row r="175" s="40" customFormat="1" ht="19.7" customHeight="1"/>
    <row r="176" s="40" customFormat="1"/>
    <row r="177" s="40" customFormat="1"/>
    <row r="178" s="40" customFormat="1"/>
    <row r="179" s="40" customFormat="1" ht="19.7" customHeight="1"/>
    <row r="180" s="40" customFormat="1" ht="19.7" customHeight="1"/>
    <row r="181" s="40" customFormat="1" ht="19.7" customHeight="1"/>
    <row r="182" s="40" customFormat="1" ht="19.7" customHeight="1"/>
    <row r="183" s="40" customFormat="1" ht="19.7" customHeight="1"/>
    <row r="184" s="40" customFormat="1" ht="19.7" customHeight="1"/>
    <row r="185" s="40" customFormat="1" ht="19.7" customHeight="1"/>
    <row r="186" s="40" customFormat="1"/>
    <row r="187" s="40" customFormat="1" ht="19.7" customHeight="1"/>
    <row r="188" s="40" customFormat="1" ht="19.7" customHeight="1"/>
    <row r="189" s="40" customFormat="1" ht="19.7" customHeight="1"/>
    <row r="190" s="40" customFormat="1"/>
    <row r="191" s="40" customFormat="1"/>
    <row r="192" s="40" customFormat="1" ht="19.7" customHeight="1"/>
    <row r="193" s="40" customFormat="1" ht="19.7" customHeight="1"/>
    <row r="194" s="40" customFormat="1" ht="19.7" customHeight="1"/>
    <row r="195" s="40" customFormat="1" ht="19.7" customHeight="1"/>
    <row r="196" s="40" customFormat="1" ht="19.7" customHeight="1"/>
    <row r="197" s="40" customFormat="1" ht="19.7" customHeight="1"/>
    <row r="198" s="40" customFormat="1"/>
    <row r="199" s="40" customFormat="1"/>
    <row r="200" s="40" customFormat="1" ht="19.7" customHeight="1"/>
    <row r="201" s="40" customFormat="1" ht="19.7" customHeight="1"/>
    <row r="202" s="40" customFormat="1" ht="19.7" customHeight="1"/>
    <row r="203" s="40" customFormat="1" ht="19.7" customHeight="1"/>
    <row r="204" s="40" customFormat="1" ht="19.7" customHeight="1"/>
    <row r="205" s="40" customFormat="1" ht="19.7" customHeight="1"/>
    <row r="206" s="40" customFormat="1"/>
    <row r="207" s="40" customFormat="1"/>
    <row r="208" s="40" customFormat="1" ht="19.7" customHeight="1"/>
    <row r="209" s="40" customFormat="1"/>
    <row r="210" s="40" customFormat="1"/>
    <row r="211" s="40" customFormat="1"/>
    <row r="212" s="40" customFormat="1" ht="19.7" customHeight="1"/>
    <row r="213" s="40" customFormat="1" ht="19.7" customHeight="1"/>
    <row r="214" s="40" customFormat="1" ht="19.7" customHeight="1"/>
    <row r="215" s="40" customFormat="1"/>
    <row r="216" s="40" customFormat="1" ht="19.7" customHeight="1"/>
    <row r="217" s="40" customFormat="1" ht="19.7" customHeight="1"/>
    <row r="218" s="40" customFormat="1"/>
    <row r="219" s="40" customFormat="1" ht="19.7" customHeight="1"/>
    <row r="220" s="40" customFormat="1"/>
    <row r="221" s="40" customFormat="1" ht="19.7" customHeight="1"/>
    <row r="222" s="40" customFormat="1"/>
    <row r="223" s="40" customFormat="1" ht="19.7" customHeight="1"/>
    <row r="224" s="40" customFormat="1" ht="19.7" customHeight="1"/>
    <row r="225" s="40" customFormat="1"/>
    <row r="226" s="40" customFormat="1" ht="19.7" customHeight="1"/>
    <row r="227" s="40" customFormat="1" ht="19.7" customHeight="1"/>
    <row r="228" s="40" customFormat="1" ht="19.7" customHeight="1"/>
    <row r="229" s="40" customFormat="1" ht="19.7" customHeight="1"/>
    <row r="230" s="40" customFormat="1" ht="19.7" customHeight="1"/>
    <row r="231" s="40" customFormat="1" ht="19.7" customHeight="1"/>
    <row r="232" s="40" customFormat="1" ht="19.7" customHeight="1"/>
    <row r="233" s="40" customFormat="1" ht="19.7" customHeight="1"/>
    <row r="234" s="40" customFormat="1" ht="19.7" customHeight="1"/>
    <row r="235" s="40" customFormat="1" ht="19.7" customHeight="1"/>
    <row r="236" s="40" customFormat="1" ht="19.7" customHeight="1"/>
    <row r="237" s="40" customFormat="1" ht="19.7" customHeight="1"/>
    <row r="238" s="40" customFormat="1" ht="19.7" customHeight="1"/>
    <row r="239" s="40" customFormat="1" ht="19.7" customHeight="1"/>
    <row r="240" s="40" customFormat="1"/>
    <row r="241" s="40" customFormat="1" ht="19.7" customHeight="1"/>
    <row r="242" s="40" customFormat="1"/>
    <row r="243" s="40" customFormat="1" ht="19.7" customHeight="1"/>
    <row r="244" s="40" customFormat="1" ht="19.7" customHeight="1"/>
    <row r="245" s="40" customFormat="1" ht="19.7" customHeight="1"/>
    <row r="246" s="40" customFormat="1"/>
    <row r="247" s="40" customFormat="1" ht="19.7" customHeight="1"/>
    <row r="248" s="40" customFormat="1"/>
    <row r="249" s="40" customFormat="1" ht="19.7" customHeight="1"/>
    <row r="250" s="40" customFormat="1"/>
    <row r="251" s="40" customFormat="1" ht="19.7" customHeight="1"/>
    <row r="252" s="40" customFormat="1" ht="19.7" customHeight="1"/>
    <row r="253" s="40" customFormat="1"/>
    <row r="254" s="40" customFormat="1" ht="19.7" customHeight="1"/>
  </sheetData>
  <mergeCells count="1">
    <mergeCell ref="A2:K2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1"/>
  <sheetViews>
    <sheetView zoomScale="68" zoomScaleNormal="68" workbookViewId="0">
      <selection activeCell="I9" sqref="I9"/>
    </sheetView>
  </sheetViews>
  <sheetFormatPr defaultColWidth="9.95238095238095" defaultRowHeight="15" outlineLevelCol="6"/>
  <cols>
    <col min="1" max="1" width="9.95238095238095" customWidth="1"/>
    <col min="2" max="2" width="16.4095238095238" customWidth="1"/>
    <col min="3" max="3" width="9.95238095238095" customWidth="1"/>
    <col min="4" max="4" width="3.76190476190476" customWidth="1"/>
    <col min="5" max="5" width="9.95238095238095" customWidth="1"/>
    <col min="6" max="6" width="9.00952380952381" customWidth="1"/>
    <col min="7" max="7" width="8.60952380952381" customWidth="1"/>
  </cols>
  <sheetData>
    <row r="1" spans="1:7">
      <c r="A1" s="30"/>
      <c r="B1" s="31"/>
      <c r="C1" s="31"/>
      <c r="D1" s="31"/>
      <c r="E1" s="31"/>
      <c r="F1" s="31"/>
      <c r="G1" s="32"/>
    </row>
    <row r="2" spans="1:7">
      <c r="A2" s="5" t="s">
        <v>1006</v>
      </c>
      <c r="B2" s="5"/>
      <c r="C2" s="5"/>
      <c r="D2" s="5"/>
      <c r="E2" s="5"/>
      <c r="F2" s="5"/>
      <c r="G2" s="5"/>
    </row>
    <row r="3" spans="1:7">
      <c r="A3" s="5"/>
      <c r="B3" s="5"/>
      <c r="C3" s="5"/>
      <c r="D3" s="5"/>
      <c r="E3" s="5"/>
      <c r="F3" s="5"/>
      <c r="G3" s="5"/>
    </row>
    <row r="4" spans="1:7">
      <c r="A4" s="33"/>
      <c r="B4" s="34"/>
      <c r="C4" s="34"/>
      <c r="D4" s="34"/>
      <c r="E4" s="34"/>
      <c r="F4" s="34"/>
      <c r="G4" s="35"/>
    </row>
    <row r="5" spans="1:7">
      <c r="A5" s="10" t="s">
        <v>1007</v>
      </c>
      <c r="B5" s="10"/>
      <c r="C5" s="36"/>
      <c r="D5" s="36"/>
      <c r="E5" s="36"/>
      <c r="F5" s="36"/>
      <c r="G5" s="37"/>
    </row>
    <row r="6" spans="1:7">
      <c r="A6" s="13" t="s">
        <v>1008</v>
      </c>
      <c r="B6" s="13" t="s">
        <v>885</v>
      </c>
      <c r="C6" s="13" t="s">
        <v>884</v>
      </c>
      <c r="D6" s="13" t="s">
        <v>1009</v>
      </c>
      <c r="E6" s="13"/>
      <c r="F6" s="13" t="s">
        <v>1010</v>
      </c>
      <c r="G6" s="13" t="s">
        <v>1011</v>
      </c>
    </row>
    <row r="7" spans="1:7">
      <c r="A7" s="22">
        <v>1</v>
      </c>
      <c r="B7" s="22" t="s">
        <v>1012</v>
      </c>
      <c r="C7" s="22">
        <v>39009</v>
      </c>
      <c r="D7" s="17">
        <v>1</v>
      </c>
      <c r="E7" s="18">
        <v>40</v>
      </c>
      <c r="F7" s="38">
        <f>3400/E9</f>
        <v>94.4444444444444</v>
      </c>
      <c r="G7" s="38">
        <f>8*F7</f>
        <v>755.555555555556</v>
      </c>
    </row>
    <row r="8" spans="1:7">
      <c r="A8" s="22"/>
      <c r="B8" s="22"/>
      <c r="C8" s="22"/>
      <c r="D8" s="17">
        <v>2</v>
      </c>
      <c r="E8" s="18">
        <v>42</v>
      </c>
      <c r="F8" s="38"/>
      <c r="G8" s="38"/>
    </row>
    <row r="9" spans="1:7">
      <c r="A9" s="22"/>
      <c r="B9" s="22"/>
      <c r="C9" s="22"/>
      <c r="D9" s="17">
        <v>3</v>
      </c>
      <c r="E9" s="21">
        <v>36</v>
      </c>
      <c r="F9" s="38"/>
      <c r="G9" s="38"/>
    </row>
    <row r="10" spans="1:7">
      <c r="A10" s="22"/>
      <c r="B10" s="22"/>
      <c r="C10" s="22"/>
      <c r="D10" s="17">
        <v>4</v>
      </c>
      <c r="E10" s="18">
        <v>47</v>
      </c>
      <c r="F10" s="38"/>
      <c r="G10" s="38"/>
    </row>
    <row r="11" spans="1:7">
      <c r="A11" s="22"/>
      <c r="B11" s="22"/>
      <c r="C11" s="22"/>
      <c r="D11" s="17">
        <v>5</v>
      </c>
      <c r="E11" s="18">
        <v>38</v>
      </c>
      <c r="F11" s="38"/>
      <c r="G11" s="38"/>
    </row>
    <row r="12" spans="1:7">
      <c r="A12" s="22">
        <v>2</v>
      </c>
      <c r="B12" s="22" t="s">
        <v>1013</v>
      </c>
      <c r="C12" s="22" t="s">
        <v>1014</v>
      </c>
      <c r="D12" s="17">
        <v>1</v>
      </c>
      <c r="E12" s="18">
        <v>33</v>
      </c>
      <c r="F12" s="38">
        <f>3300/E15</f>
        <v>110</v>
      </c>
      <c r="G12" s="38">
        <f>8*F12</f>
        <v>880</v>
      </c>
    </row>
    <row r="13" spans="1:7">
      <c r="A13" s="22"/>
      <c r="B13" s="22"/>
      <c r="C13" s="22"/>
      <c r="D13" s="17">
        <v>2</v>
      </c>
      <c r="E13" s="18">
        <v>33</v>
      </c>
      <c r="F13" s="38"/>
      <c r="G13" s="38"/>
    </row>
    <row r="14" spans="1:7">
      <c r="A14" s="22"/>
      <c r="B14" s="22"/>
      <c r="C14" s="22"/>
      <c r="D14" s="17">
        <v>3</v>
      </c>
      <c r="E14" s="18">
        <v>34</v>
      </c>
      <c r="F14" s="38"/>
      <c r="G14" s="38"/>
    </row>
    <row r="15" spans="1:7">
      <c r="A15" s="22"/>
      <c r="B15" s="22"/>
      <c r="C15" s="22"/>
      <c r="D15" s="17">
        <v>4</v>
      </c>
      <c r="E15" s="21">
        <v>30</v>
      </c>
      <c r="F15" s="38"/>
      <c r="G15" s="38"/>
    </row>
    <row r="16" spans="1:7">
      <c r="A16" s="22"/>
      <c r="B16" s="22"/>
      <c r="C16" s="22"/>
      <c r="D16" s="17">
        <v>5</v>
      </c>
      <c r="E16" s="18">
        <v>31</v>
      </c>
      <c r="F16" s="38"/>
      <c r="G16" s="38"/>
    </row>
    <row r="17" spans="1:7">
      <c r="A17" s="22">
        <v>3</v>
      </c>
      <c r="B17" s="22" t="s">
        <v>1015</v>
      </c>
      <c r="C17" s="22" t="s">
        <v>1016</v>
      </c>
      <c r="D17" s="17">
        <v>1</v>
      </c>
      <c r="E17" s="18">
        <v>72</v>
      </c>
      <c r="F17" s="38">
        <f>3400/E18</f>
        <v>50</v>
      </c>
      <c r="G17" s="38">
        <f>8*F17</f>
        <v>400</v>
      </c>
    </row>
    <row r="18" spans="1:7">
      <c r="A18" s="22"/>
      <c r="B18" s="22"/>
      <c r="C18" s="22"/>
      <c r="D18" s="17">
        <v>2</v>
      </c>
      <c r="E18" s="21">
        <v>68</v>
      </c>
      <c r="F18" s="38"/>
      <c r="G18" s="38"/>
    </row>
    <row r="19" spans="1:7">
      <c r="A19" s="22"/>
      <c r="B19" s="22"/>
      <c r="C19" s="22"/>
      <c r="D19" s="17">
        <v>3</v>
      </c>
      <c r="E19" s="18">
        <v>73</v>
      </c>
      <c r="F19" s="38"/>
      <c r="G19" s="38"/>
    </row>
    <row r="20" spans="1:7">
      <c r="A20" s="22"/>
      <c r="B20" s="22"/>
      <c r="C20" s="22"/>
      <c r="D20" s="17">
        <v>4</v>
      </c>
      <c r="E20" s="18">
        <v>75</v>
      </c>
      <c r="F20" s="38"/>
      <c r="G20" s="38"/>
    </row>
    <row r="21" spans="1:7">
      <c r="A21" s="22"/>
      <c r="B21" s="22"/>
      <c r="C21" s="22"/>
      <c r="D21" s="17">
        <v>5</v>
      </c>
      <c r="E21" s="18">
        <v>72</v>
      </c>
      <c r="F21" s="38"/>
      <c r="G21" s="38"/>
    </row>
    <row r="22" spans="1:7">
      <c r="A22" s="22">
        <v>4</v>
      </c>
      <c r="B22" s="22" t="s">
        <v>1017</v>
      </c>
      <c r="C22" s="22">
        <v>22500</v>
      </c>
      <c r="D22" s="17">
        <v>1</v>
      </c>
      <c r="E22" s="18">
        <v>12</v>
      </c>
      <c r="F22" s="38">
        <f>3400/E25</f>
        <v>377.777777777778</v>
      </c>
      <c r="G22" s="38">
        <f>8*F22</f>
        <v>3022.22222222222</v>
      </c>
    </row>
    <row r="23" spans="1:7">
      <c r="A23" s="22"/>
      <c r="B23" s="22"/>
      <c r="C23" s="22"/>
      <c r="D23" s="17">
        <v>2</v>
      </c>
      <c r="E23" s="18">
        <v>13</v>
      </c>
      <c r="F23" s="38"/>
      <c r="G23" s="38"/>
    </row>
    <row r="24" spans="1:7">
      <c r="A24" s="22"/>
      <c r="B24" s="22"/>
      <c r="C24" s="22"/>
      <c r="D24" s="17">
        <v>3</v>
      </c>
      <c r="E24" s="18">
        <v>9</v>
      </c>
      <c r="F24" s="38"/>
      <c r="G24" s="38"/>
    </row>
    <row r="25" spans="1:7">
      <c r="A25" s="22"/>
      <c r="B25" s="22"/>
      <c r="C25" s="22"/>
      <c r="D25" s="17">
        <v>4</v>
      </c>
      <c r="E25" s="21">
        <v>9</v>
      </c>
      <c r="F25" s="38"/>
      <c r="G25" s="38"/>
    </row>
    <row r="26" spans="1:7">
      <c r="A26" s="22"/>
      <c r="B26" s="22"/>
      <c r="C26" s="22"/>
      <c r="D26" s="17">
        <v>5</v>
      </c>
      <c r="E26" s="18">
        <v>9</v>
      </c>
      <c r="F26" s="38"/>
      <c r="G26" s="38"/>
    </row>
    <row r="27" spans="1:7">
      <c r="A27" s="22">
        <v>5</v>
      </c>
      <c r="B27" s="22" t="s">
        <v>1018</v>
      </c>
      <c r="C27" s="22" t="s">
        <v>1019</v>
      </c>
      <c r="D27" s="17">
        <v>1</v>
      </c>
      <c r="E27" s="18">
        <v>42</v>
      </c>
      <c r="F27" s="38">
        <f>3400/E28</f>
        <v>82.9268292682927</v>
      </c>
      <c r="G27" s="38">
        <f>8*F27</f>
        <v>663.414634146341</v>
      </c>
    </row>
    <row r="28" spans="1:7">
      <c r="A28" s="22"/>
      <c r="B28" s="22"/>
      <c r="C28" s="22"/>
      <c r="D28" s="17">
        <v>2</v>
      </c>
      <c r="E28" s="21">
        <v>41</v>
      </c>
      <c r="F28" s="38"/>
      <c r="G28" s="38"/>
    </row>
    <row r="29" spans="1:7">
      <c r="A29" s="22"/>
      <c r="B29" s="22"/>
      <c r="C29" s="22"/>
      <c r="D29" s="17">
        <v>3</v>
      </c>
      <c r="E29" s="18">
        <v>47</v>
      </c>
      <c r="F29" s="38"/>
      <c r="G29" s="38"/>
    </row>
    <row r="30" spans="1:7">
      <c r="A30" s="22"/>
      <c r="B30" s="22"/>
      <c r="C30" s="22"/>
      <c r="D30" s="17">
        <v>4</v>
      </c>
      <c r="E30" s="18">
        <v>46</v>
      </c>
      <c r="F30" s="38"/>
      <c r="G30" s="38"/>
    </row>
    <row r="31" spans="1:7">
      <c r="A31" s="22"/>
      <c r="B31" s="22"/>
      <c r="C31" s="22"/>
      <c r="D31" s="17">
        <v>5</v>
      </c>
      <c r="E31" s="18">
        <v>44</v>
      </c>
      <c r="F31" s="38"/>
      <c r="G31" s="38"/>
    </row>
    <row r="32" spans="1:7">
      <c r="A32" s="22">
        <v>6</v>
      </c>
      <c r="B32" s="22" t="s">
        <v>1020</v>
      </c>
      <c r="C32" s="22" t="s">
        <v>1021</v>
      </c>
      <c r="D32" s="17">
        <v>1</v>
      </c>
      <c r="E32" s="18">
        <v>35</v>
      </c>
      <c r="F32" s="38">
        <f>3400/E33</f>
        <v>113.333333333333</v>
      </c>
      <c r="G32" s="38">
        <f>8*F32</f>
        <v>906.666666666667</v>
      </c>
    </row>
    <row r="33" spans="1:7">
      <c r="A33" s="22"/>
      <c r="B33" s="22"/>
      <c r="C33" s="22"/>
      <c r="D33" s="17">
        <v>2</v>
      </c>
      <c r="E33" s="21">
        <v>30</v>
      </c>
      <c r="F33" s="38"/>
      <c r="G33" s="38"/>
    </row>
    <row r="34" spans="1:7">
      <c r="A34" s="22"/>
      <c r="B34" s="22"/>
      <c r="C34" s="22"/>
      <c r="D34" s="17">
        <v>3</v>
      </c>
      <c r="E34" s="18">
        <v>34</v>
      </c>
      <c r="F34" s="38"/>
      <c r="G34" s="38"/>
    </row>
    <row r="35" spans="1:7">
      <c r="A35" s="22"/>
      <c r="B35" s="22"/>
      <c r="C35" s="22"/>
      <c r="D35" s="17">
        <v>4</v>
      </c>
      <c r="E35" s="18">
        <v>32</v>
      </c>
      <c r="F35" s="38"/>
      <c r="G35" s="38"/>
    </row>
    <row r="36" spans="1:7">
      <c r="A36" s="22"/>
      <c r="B36" s="22"/>
      <c r="C36" s="22"/>
      <c r="D36" s="17">
        <v>5</v>
      </c>
      <c r="E36" s="18">
        <v>32</v>
      </c>
      <c r="F36" s="38"/>
      <c r="G36" s="38"/>
    </row>
    <row r="37" spans="1:7">
      <c r="A37" s="22">
        <v>7</v>
      </c>
      <c r="B37" s="22" t="s">
        <v>1022</v>
      </c>
      <c r="C37" s="22" t="s">
        <v>1023</v>
      </c>
      <c r="D37" s="17">
        <v>1</v>
      </c>
      <c r="E37" s="18">
        <v>69</v>
      </c>
      <c r="F37" s="38">
        <f>3400/E40</f>
        <v>58.6206896551724</v>
      </c>
      <c r="G37" s="38">
        <f>8*F37</f>
        <v>468.965517241379</v>
      </c>
    </row>
    <row r="38" spans="1:7">
      <c r="A38" s="22"/>
      <c r="B38" s="22"/>
      <c r="C38" s="22"/>
      <c r="D38" s="17">
        <v>2</v>
      </c>
      <c r="E38" s="18">
        <v>63</v>
      </c>
      <c r="F38" s="38"/>
      <c r="G38" s="38"/>
    </row>
    <row r="39" spans="1:7">
      <c r="A39" s="22"/>
      <c r="B39" s="22"/>
      <c r="C39" s="22"/>
      <c r="D39" s="17">
        <v>3</v>
      </c>
      <c r="E39" s="18">
        <v>61</v>
      </c>
      <c r="F39" s="38"/>
      <c r="G39" s="38"/>
    </row>
    <row r="40" spans="1:7">
      <c r="A40" s="22"/>
      <c r="B40" s="22"/>
      <c r="C40" s="22"/>
      <c r="D40" s="17">
        <v>4</v>
      </c>
      <c r="E40" s="21">
        <v>58</v>
      </c>
      <c r="F40" s="38"/>
      <c r="G40" s="38"/>
    </row>
    <row r="41" spans="1:7">
      <c r="A41" s="22"/>
      <c r="B41" s="22"/>
      <c r="C41" s="22"/>
      <c r="D41" s="17">
        <v>5</v>
      </c>
      <c r="E41" s="18">
        <v>75</v>
      </c>
      <c r="F41" s="38"/>
      <c r="G41" s="38"/>
    </row>
    <row r="42" spans="1:7">
      <c r="A42" s="22">
        <v>8</v>
      </c>
      <c r="B42" s="22" t="s">
        <v>1024</v>
      </c>
      <c r="C42" s="22">
        <v>266</v>
      </c>
      <c r="D42" s="17">
        <v>1</v>
      </c>
      <c r="E42" s="18">
        <v>42</v>
      </c>
      <c r="F42" s="38">
        <f>3400/E45</f>
        <v>91.8918918918919</v>
      </c>
      <c r="G42" s="38">
        <f>8*F42</f>
        <v>735.135135135135</v>
      </c>
    </row>
    <row r="43" spans="1:7">
      <c r="A43" s="22"/>
      <c r="B43" s="22"/>
      <c r="C43" s="22"/>
      <c r="D43" s="17">
        <v>2</v>
      </c>
      <c r="E43" s="18">
        <v>52</v>
      </c>
      <c r="F43" s="38"/>
      <c r="G43" s="38"/>
    </row>
    <row r="44" spans="1:7">
      <c r="A44" s="22"/>
      <c r="B44" s="22"/>
      <c r="C44" s="22"/>
      <c r="D44" s="17">
        <v>3</v>
      </c>
      <c r="E44" s="18">
        <v>46</v>
      </c>
      <c r="F44" s="38"/>
      <c r="G44" s="38"/>
    </row>
    <row r="45" spans="1:7">
      <c r="A45" s="22"/>
      <c r="B45" s="22"/>
      <c r="C45" s="22"/>
      <c r="D45" s="17">
        <v>4</v>
      </c>
      <c r="E45" s="21">
        <v>37</v>
      </c>
      <c r="F45" s="38"/>
      <c r="G45" s="38"/>
    </row>
    <row r="46" spans="1:7">
      <c r="A46" s="22"/>
      <c r="B46" s="22"/>
      <c r="C46" s="22"/>
      <c r="D46" s="17">
        <v>5</v>
      </c>
      <c r="E46" s="18">
        <v>38</v>
      </c>
      <c r="F46" s="38"/>
      <c r="G46" s="38"/>
    </row>
    <row r="47" spans="1:7">
      <c r="A47" s="22">
        <v>9</v>
      </c>
      <c r="B47" s="22" t="s">
        <v>1025</v>
      </c>
      <c r="C47" s="22" t="s">
        <v>943</v>
      </c>
      <c r="D47" s="17">
        <v>1</v>
      </c>
      <c r="E47" s="18">
        <v>30</v>
      </c>
      <c r="F47" s="38">
        <f>3400/E50</f>
        <v>212.5</v>
      </c>
      <c r="G47" s="38">
        <f>8*F47</f>
        <v>1700</v>
      </c>
    </row>
    <row r="48" spans="1:7">
      <c r="A48" s="22"/>
      <c r="B48" s="22"/>
      <c r="C48" s="22"/>
      <c r="D48" s="17">
        <v>2</v>
      </c>
      <c r="E48" s="18">
        <v>27</v>
      </c>
      <c r="F48" s="38"/>
      <c r="G48" s="38"/>
    </row>
    <row r="49" spans="1:7">
      <c r="A49" s="22"/>
      <c r="B49" s="22"/>
      <c r="C49" s="22"/>
      <c r="D49" s="17">
        <v>3</v>
      </c>
      <c r="E49" s="18">
        <v>24</v>
      </c>
      <c r="F49" s="38"/>
      <c r="G49" s="38"/>
    </row>
    <row r="50" spans="1:7">
      <c r="A50" s="22"/>
      <c r="B50" s="22"/>
      <c r="C50" s="22"/>
      <c r="D50" s="17">
        <v>4</v>
      </c>
      <c r="E50" s="21">
        <v>16</v>
      </c>
      <c r="F50" s="38"/>
      <c r="G50" s="38"/>
    </row>
    <row r="51" spans="1:7">
      <c r="A51" s="22"/>
      <c r="B51" s="22"/>
      <c r="C51" s="22"/>
      <c r="D51" s="17">
        <v>5</v>
      </c>
      <c r="E51" s="18">
        <v>17</v>
      </c>
      <c r="F51" s="38"/>
      <c r="G51" s="38"/>
    </row>
    <row r="52" spans="1:7">
      <c r="A52" s="22">
        <v>10</v>
      </c>
      <c r="B52" s="22" t="s">
        <v>1026</v>
      </c>
      <c r="C52" s="22" t="s">
        <v>894</v>
      </c>
      <c r="D52" s="17">
        <v>1</v>
      </c>
      <c r="E52" s="18">
        <v>17</v>
      </c>
      <c r="F52" s="38">
        <f>3400/E56</f>
        <v>242.857142857143</v>
      </c>
      <c r="G52" s="38">
        <f>8*F52</f>
        <v>1942.85714285714</v>
      </c>
    </row>
    <row r="53" spans="1:7">
      <c r="A53" s="22"/>
      <c r="B53" s="22"/>
      <c r="C53" s="22"/>
      <c r="D53" s="17">
        <v>2</v>
      </c>
      <c r="E53" s="18">
        <v>18</v>
      </c>
      <c r="F53" s="38"/>
      <c r="G53" s="38"/>
    </row>
    <row r="54" spans="1:7">
      <c r="A54" s="22"/>
      <c r="B54" s="22"/>
      <c r="C54" s="22"/>
      <c r="D54" s="17">
        <v>3</v>
      </c>
      <c r="E54" s="18">
        <v>18</v>
      </c>
      <c r="F54" s="38"/>
      <c r="G54" s="38"/>
    </row>
    <row r="55" spans="1:7">
      <c r="A55" s="22"/>
      <c r="B55" s="22"/>
      <c r="C55" s="22"/>
      <c r="D55" s="17">
        <v>4</v>
      </c>
      <c r="E55" s="18">
        <v>19</v>
      </c>
      <c r="F55" s="38"/>
      <c r="G55" s="38"/>
    </row>
    <row r="56" spans="1:7">
      <c r="A56" s="22"/>
      <c r="B56" s="22"/>
      <c r="C56" s="22"/>
      <c r="D56" s="17">
        <v>5</v>
      </c>
      <c r="E56" s="21">
        <v>14</v>
      </c>
      <c r="F56" s="38"/>
      <c r="G56" s="38"/>
    </row>
    <row r="57" spans="1:7">
      <c r="A57" s="22">
        <v>11</v>
      </c>
      <c r="B57" s="22" t="s">
        <v>1027</v>
      </c>
      <c r="C57" s="22" t="s">
        <v>1028</v>
      </c>
      <c r="D57" s="17">
        <v>1</v>
      </c>
      <c r="E57" s="21">
        <v>55</v>
      </c>
      <c r="F57" s="38">
        <f>3400/E57</f>
        <v>61.8181818181818</v>
      </c>
      <c r="G57" s="38">
        <f>8*F57</f>
        <v>494.545454545455</v>
      </c>
    </row>
    <row r="58" spans="1:7">
      <c r="A58" s="22"/>
      <c r="B58" s="22"/>
      <c r="C58" s="22"/>
      <c r="D58" s="17">
        <v>2</v>
      </c>
      <c r="E58" s="18">
        <v>57</v>
      </c>
      <c r="F58" s="38"/>
      <c r="G58" s="38"/>
    </row>
    <row r="59" spans="1:7">
      <c r="A59" s="22"/>
      <c r="B59" s="22"/>
      <c r="C59" s="22"/>
      <c r="D59" s="17">
        <v>3</v>
      </c>
      <c r="E59" s="18">
        <v>58</v>
      </c>
      <c r="F59" s="38"/>
      <c r="G59" s="38"/>
    </row>
    <row r="60" spans="1:7">
      <c r="A60" s="22"/>
      <c r="B60" s="22"/>
      <c r="C60" s="22"/>
      <c r="D60" s="17">
        <v>4</v>
      </c>
      <c r="E60" s="18">
        <v>59</v>
      </c>
      <c r="F60" s="38"/>
      <c r="G60" s="38"/>
    </row>
    <row r="61" spans="1:7">
      <c r="A61" s="22"/>
      <c r="B61" s="22"/>
      <c r="C61" s="22"/>
      <c r="D61" s="17">
        <v>5</v>
      </c>
      <c r="E61" s="18">
        <v>57</v>
      </c>
      <c r="F61" s="38"/>
      <c r="G61" s="38"/>
    </row>
    <row r="62" spans="1:7">
      <c r="A62" s="22">
        <v>12</v>
      </c>
      <c r="B62" s="22" t="s">
        <v>1029</v>
      </c>
      <c r="C62" s="22" t="s">
        <v>1030</v>
      </c>
      <c r="D62" s="17">
        <v>1</v>
      </c>
      <c r="E62" s="21">
        <v>25</v>
      </c>
      <c r="F62" s="38">
        <f>3400/E62</f>
        <v>136</v>
      </c>
      <c r="G62" s="38">
        <f>8*F62</f>
        <v>1088</v>
      </c>
    </row>
    <row r="63" spans="1:7">
      <c r="A63" s="22"/>
      <c r="B63" s="22"/>
      <c r="C63" s="22"/>
      <c r="D63" s="17">
        <v>2</v>
      </c>
      <c r="E63" s="18">
        <v>26</v>
      </c>
      <c r="F63" s="38"/>
      <c r="G63" s="38"/>
    </row>
    <row r="64" spans="1:7">
      <c r="A64" s="22"/>
      <c r="B64" s="22"/>
      <c r="C64" s="22"/>
      <c r="D64" s="17">
        <v>3</v>
      </c>
      <c r="E64" s="18">
        <v>26</v>
      </c>
      <c r="F64" s="38"/>
      <c r="G64" s="38"/>
    </row>
    <row r="65" spans="1:7">
      <c r="A65" s="22"/>
      <c r="B65" s="22"/>
      <c r="C65" s="22"/>
      <c r="D65" s="17">
        <v>4</v>
      </c>
      <c r="E65" s="18">
        <v>28</v>
      </c>
      <c r="F65" s="38"/>
      <c r="G65" s="38"/>
    </row>
    <row r="66" spans="1:7">
      <c r="A66" s="22"/>
      <c r="B66" s="22"/>
      <c r="C66" s="22"/>
      <c r="D66" s="17">
        <v>5</v>
      </c>
      <c r="E66" s="18">
        <v>27</v>
      </c>
      <c r="F66" s="38"/>
      <c r="G66" s="38"/>
    </row>
    <row r="67" spans="1:7">
      <c r="A67" s="22">
        <v>13</v>
      </c>
      <c r="B67" s="22" t="s">
        <v>1031</v>
      </c>
      <c r="C67" s="22" t="s">
        <v>1032</v>
      </c>
      <c r="D67" s="17">
        <v>1</v>
      </c>
      <c r="E67" s="18">
        <v>19</v>
      </c>
      <c r="F67" s="38">
        <f>3400/E69</f>
        <v>212.5</v>
      </c>
      <c r="G67" s="38">
        <f>8*F67</f>
        <v>1700</v>
      </c>
    </row>
    <row r="68" spans="1:7">
      <c r="A68" s="22"/>
      <c r="B68" s="22"/>
      <c r="C68" s="22"/>
      <c r="D68" s="17">
        <v>2</v>
      </c>
      <c r="E68" s="18">
        <v>18</v>
      </c>
      <c r="F68" s="38"/>
      <c r="G68" s="38"/>
    </row>
    <row r="69" spans="1:7">
      <c r="A69" s="22"/>
      <c r="B69" s="22"/>
      <c r="C69" s="22"/>
      <c r="D69" s="17">
        <v>3</v>
      </c>
      <c r="E69" s="21">
        <v>16</v>
      </c>
      <c r="F69" s="38"/>
      <c r="G69" s="38"/>
    </row>
    <row r="70" spans="1:7">
      <c r="A70" s="22"/>
      <c r="B70" s="22"/>
      <c r="C70" s="22"/>
      <c r="D70" s="17">
        <v>4</v>
      </c>
      <c r="E70" s="18">
        <v>17</v>
      </c>
      <c r="F70" s="38"/>
      <c r="G70" s="38"/>
    </row>
    <row r="71" spans="1:7">
      <c r="A71" s="22"/>
      <c r="B71" s="22"/>
      <c r="C71" s="22"/>
      <c r="D71" s="17">
        <v>5</v>
      </c>
      <c r="E71" s="18">
        <v>18</v>
      </c>
      <c r="F71" s="38"/>
      <c r="G71" s="38"/>
    </row>
    <row r="72" spans="1:7">
      <c r="A72" s="22">
        <v>14</v>
      </c>
      <c r="B72" s="22" t="s">
        <v>1033</v>
      </c>
      <c r="C72" s="22" t="s">
        <v>1034</v>
      </c>
      <c r="D72" s="17">
        <v>1</v>
      </c>
      <c r="E72" s="21">
        <v>64</v>
      </c>
      <c r="F72" s="38">
        <f>3400/E72</f>
        <v>53.125</v>
      </c>
      <c r="G72" s="38">
        <f>8*F72</f>
        <v>425</v>
      </c>
    </row>
    <row r="73" spans="1:7">
      <c r="A73" s="22"/>
      <c r="B73" s="22"/>
      <c r="C73" s="22"/>
      <c r="D73" s="17">
        <v>2</v>
      </c>
      <c r="E73" s="18">
        <v>68</v>
      </c>
      <c r="F73" s="38"/>
      <c r="G73" s="38"/>
    </row>
    <row r="74" spans="1:7">
      <c r="A74" s="22"/>
      <c r="B74" s="22"/>
      <c r="C74" s="22"/>
      <c r="D74" s="17">
        <v>3</v>
      </c>
      <c r="E74" s="18">
        <v>65</v>
      </c>
      <c r="F74" s="38"/>
      <c r="G74" s="38"/>
    </row>
    <row r="75" spans="1:7">
      <c r="A75" s="22"/>
      <c r="B75" s="22"/>
      <c r="C75" s="22"/>
      <c r="D75" s="17">
        <v>4</v>
      </c>
      <c r="E75" s="18">
        <v>66</v>
      </c>
      <c r="F75" s="38"/>
      <c r="G75" s="38"/>
    </row>
    <row r="76" spans="1:7">
      <c r="A76" s="22"/>
      <c r="B76" s="22"/>
      <c r="C76" s="22"/>
      <c r="D76" s="17">
        <v>5</v>
      </c>
      <c r="E76" s="18">
        <v>67</v>
      </c>
      <c r="F76" s="38"/>
      <c r="G76" s="38"/>
    </row>
    <row r="77" spans="1:7">
      <c r="A77" s="22">
        <v>15</v>
      </c>
      <c r="B77" s="22" t="s">
        <v>1035</v>
      </c>
      <c r="C77" s="22">
        <v>5300</v>
      </c>
      <c r="D77" s="17">
        <v>1</v>
      </c>
      <c r="E77" s="21">
        <v>40</v>
      </c>
      <c r="F77" s="38">
        <f>3400/E77</f>
        <v>85</v>
      </c>
      <c r="G77" s="38">
        <f>8*F77</f>
        <v>680</v>
      </c>
    </row>
    <row r="78" spans="1:7">
      <c r="A78" s="22"/>
      <c r="B78" s="22"/>
      <c r="C78" s="22"/>
      <c r="D78" s="17">
        <v>2</v>
      </c>
      <c r="E78" s="18">
        <v>41</v>
      </c>
      <c r="F78" s="38"/>
      <c r="G78" s="38"/>
    </row>
    <row r="79" spans="1:7">
      <c r="A79" s="22"/>
      <c r="B79" s="22"/>
      <c r="C79" s="22"/>
      <c r="D79" s="17">
        <v>3</v>
      </c>
      <c r="E79" s="18">
        <v>42</v>
      </c>
      <c r="F79" s="38"/>
      <c r="G79" s="38"/>
    </row>
    <row r="80" spans="1:7">
      <c r="A80" s="22"/>
      <c r="B80" s="22"/>
      <c r="C80" s="22"/>
      <c r="D80" s="17">
        <v>4</v>
      </c>
      <c r="E80" s="18">
        <v>43</v>
      </c>
      <c r="F80" s="38"/>
      <c r="G80" s="38"/>
    </row>
    <row r="81" spans="1:7">
      <c r="A81" s="22"/>
      <c r="B81" s="22"/>
      <c r="C81" s="22"/>
      <c r="D81" s="17">
        <v>5</v>
      </c>
      <c r="E81" s="18">
        <v>44</v>
      </c>
      <c r="F81" s="38"/>
      <c r="G81" s="38"/>
    </row>
    <row r="82" spans="1:7">
      <c r="A82" s="22">
        <v>16</v>
      </c>
      <c r="B82" s="22" t="s">
        <v>1036</v>
      </c>
      <c r="C82" s="22" t="s">
        <v>1037</v>
      </c>
      <c r="D82" s="17">
        <v>1</v>
      </c>
      <c r="E82" s="18">
        <v>53</v>
      </c>
      <c r="F82" s="38">
        <f>3400/E83</f>
        <v>68</v>
      </c>
      <c r="G82" s="38">
        <f>8*F82</f>
        <v>544</v>
      </c>
    </row>
    <row r="83" spans="1:7">
      <c r="A83" s="22"/>
      <c r="B83" s="22"/>
      <c r="C83" s="22"/>
      <c r="D83" s="17">
        <v>2</v>
      </c>
      <c r="E83" s="21">
        <v>50</v>
      </c>
      <c r="F83" s="38"/>
      <c r="G83" s="38"/>
    </row>
    <row r="84" spans="1:7">
      <c r="A84" s="22"/>
      <c r="B84" s="22"/>
      <c r="C84" s="22"/>
      <c r="D84" s="17">
        <v>3</v>
      </c>
      <c r="E84" s="18">
        <v>56</v>
      </c>
      <c r="F84" s="38"/>
      <c r="G84" s="38"/>
    </row>
    <row r="85" spans="1:7">
      <c r="A85" s="22"/>
      <c r="B85" s="22"/>
      <c r="C85" s="22"/>
      <c r="D85" s="17">
        <v>4</v>
      </c>
      <c r="E85" s="18">
        <v>53</v>
      </c>
      <c r="F85" s="38"/>
      <c r="G85" s="38"/>
    </row>
    <row r="86" spans="1:7">
      <c r="A86" s="22"/>
      <c r="B86" s="22"/>
      <c r="C86" s="22"/>
      <c r="D86" s="17">
        <v>5</v>
      </c>
      <c r="E86" s="18">
        <v>51</v>
      </c>
      <c r="F86" s="38"/>
      <c r="G86" s="38"/>
    </row>
    <row r="87" spans="1:7">
      <c r="A87" s="22">
        <v>17</v>
      </c>
      <c r="B87" s="22" t="s">
        <v>1038</v>
      </c>
      <c r="C87" s="22" t="s">
        <v>1039</v>
      </c>
      <c r="D87" s="17">
        <v>1</v>
      </c>
      <c r="E87" s="18">
        <v>175</v>
      </c>
      <c r="F87" s="38">
        <f>3400/E88</f>
        <v>19.5402298850575</v>
      </c>
      <c r="G87" s="38">
        <f>8*F87</f>
        <v>156.32183908046</v>
      </c>
    </row>
    <row r="88" spans="1:7">
      <c r="A88" s="22"/>
      <c r="B88" s="22"/>
      <c r="C88" s="22"/>
      <c r="D88" s="17">
        <v>2</v>
      </c>
      <c r="E88" s="21">
        <v>174</v>
      </c>
      <c r="F88" s="38"/>
      <c r="G88" s="38"/>
    </row>
    <row r="89" spans="1:7">
      <c r="A89" s="22"/>
      <c r="B89" s="22"/>
      <c r="C89" s="22"/>
      <c r="D89" s="17">
        <v>3</v>
      </c>
      <c r="E89" s="18">
        <v>176</v>
      </c>
      <c r="F89" s="38"/>
      <c r="G89" s="38"/>
    </row>
    <row r="90" spans="1:7">
      <c r="A90" s="22"/>
      <c r="B90" s="22"/>
      <c r="C90" s="22"/>
      <c r="D90" s="17">
        <v>4</v>
      </c>
      <c r="E90" s="18">
        <v>176</v>
      </c>
      <c r="F90" s="38"/>
      <c r="G90" s="38"/>
    </row>
    <row r="91" spans="1:7">
      <c r="A91" s="22"/>
      <c r="B91" s="22"/>
      <c r="C91" s="22"/>
      <c r="D91" s="17">
        <v>5</v>
      </c>
      <c r="E91" s="18">
        <v>180</v>
      </c>
      <c r="F91" s="38"/>
      <c r="G91" s="38"/>
    </row>
    <row r="92" spans="1:7">
      <c r="A92" s="22">
        <v>18</v>
      </c>
      <c r="B92" s="22" t="s">
        <v>915</v>
      </c>
      <c r="C92" s="22" t="s">
        <v>1040</v>
      </c>
      <c r="D92" s="17">
        <v>1</v>
      </c>
      <c r="E92" s="18">
        <v>47</v>
      </c>
      <c r="F92" s="38">
        <f>3400/E94</f>
        <v>89.4736842105263</v>
      </c>
      <c r="G92" s="38">
        <f>8*F92</f>
        <v>715.789473684211</v>
      </c>
    </row>
    <row r="93" spans="1:7">
      <c r="A93" s="22"/>
      <c r="B93" s="22"/>
      <c r="C93" s="22"/>
      <c r="D93" s="17">
        <v>2</v>
      </c>
      <c r="E93" s="18">
        <v>40</v>
      </c>
      <c r="F93" s="38"/>
      <c r="G93" s="38"/>
    </row>
    <row r="94" spans="1:7">
      <c r="A94" s="22"/>
      <c r="B94" s="22"/>
      <c r="C94" s="22"/>
      <c r="D94" s="17">
        <v>3</v>
      </c>
      <c r="E94" s="21">
        <v>38</v>
      </c>
      <c r="F94" s="38"/>
      <c r="G94" s="38"/>
    </row>
    <row r="95" spans="1:7">
      <c r="A95" s="22"/>
      <c r="B95" s="22"/>
      <c r="C95" s="22"/>
      <c r="D95" s="17">
        <v>4</v>
      </c>
      <c r="E95" s="18">
        <v>43</v>
      </c>
      <c r="F95" s="38"/>
      <c r="G95" s="38"/>
    </row>
    <row r="96" spans="1:7">
      <c r="A96" s="22"/>
      <c r="B96" s="22"/>
      <c r="C96" s="22"/>
      <c r="D96" s="17">
        <v>5</v>
      </c>
      <c r="E96" s="18">
        <v>40</v>
      </c>
      <c r="F96" s="38"/>
      <c r="G96" s="38"/>
    </row>
    <row r="97" spans="1:7">
      <c r="A97" s="22">
        <v>19</v>
      </c>
      <c r="B97" s="22" t="s">
        <v>1036</v>
      </c>
      <c r="C97" s="22" t="s">
        <v>1037</v>
      </c>
      <c r="D97" s="17">
        <v>1</v>
      </c>
      <c r="E97" s="18">
        <v>35</v>
      </c>
      <c r="F97" s="38">
        <f>3400/E99</f>
        <v>106.25</v>
      </c>
      <c r="G97" s="38">
        <f>8*F97</f>
        <v>850</v>
      </c>
    </row>
    <row r="98" spans="1:7">
      <c r="A98" s="22"/>
      <c r="B98" s="22"/>
      <c r="C98" s="22"/>
      <c r="D98" s="17">
        <v>2</v>
      </c>
      <c r="E98" s="18">
        <v>33</v>
      </c>
      <c r="F98" s="38"/>
      <c r="G98" s="38"/>
    </row>
    <row r="99" spans="1:7">
      <c r="A99" s="22"/>
      <c r="B99" s="22"/>
      <c r="C99" s="22"/>
      <c r="D99" s="17">
        <v>3</v>
      </c>
      <c r="E99" s="21">
        <v>32</v>
      </c>
      <c r="F99" s="38"/>
      <c r="G99" s="38"/>
    </row>
    <row r="100" spans="1:7">
      <c r="A100" s="22"/>
      <c r="B100" s="22"/>
      <c r="C100" s="22"/>
      <c r="D100" s="17">
        <v>4</v>
      </c>
      <c r="E100" s="18">
        <v>32</v>
      </c>
      <c r="F100" s="38"/>
      <c r="G100" s="38"/>
    </row>
    <row r="101" spans="1:7">
      <c r="A101" s="22"/>
      <c r="B101" s="22"/>
      <c r="C101" s="22"/>
      <c r="D101" s="17">
        <v>5</v>
      </c>
      <c r="E101" s="18">
        <v>33</v>
      </c>
      <c r="F101" s="38"/>
      <c r="G101" s="38"/>
    </row>
    <row r="102" spans="1:7">
      <c r="A102" s="22">
        <v>20</v>
      </c>
      <c r="B102" s="22" t="s">
        <v>1041</v>
      </c>
      <c r="C102" s="22">
        <v>86901</v>
      </c>
      <c r="D102" s="17">
        <v>1</v>
      </c>
      <c r="E102" s="18">
        <v>40</v>
      </c>
      <c r="F102" s="38">
        <f>3400/E103</f>
        <v>100</v>
      </c>
      <c r="G102" s="38">
        <f>8*F102</f>
        <v>800</v>
      </c>
    </row>
    <row r="103" spans="1:7">
      <c r="A103" s="22"/>
      <c r="B103" s="22"/>
      <c r="C103" s="22"/>
      <c r="D103" s="17">
        <v>2</v>
      </c>
      <c r="E103" s="21">
        <v>34</v>
      </c>
      <c r="F103" s="38"/>
      <c r="G103" s="38"/>
    </row>
    <row r="104" spans="1:7">
      <c r="A104" s="22"/>
      <c r="B104" s="22"/>
      <c r="C104" s="22"/>
      <c r="D104" s="17">
        <v>3</v>
      </c>
      <c r="E104" s="18">
        <v>36</v>
      </c>
      <c r="F104" s="38"/>
      <c r="G104" s="38"/>
    </row>
    <row r="105" spans="1:7">
      <c r="A105" s="22"/>
      <c r="B105" s="22"/>
      <c r="C105" s="22"/>
      <c r="D105" s="17">
        <v>4</v>
      </c>
      <c r="E105" s="18">
        <v>37</v>
      </c>
      <c r="F105" s="38"/>
      <c r="G105" s="38"/>
    </row>
    <row r="106" spans="1:7">
      <c r="A106" s="22"/>
      <c r="B106" s="22"/>
      <c r="C106" s="22"/>
      <c r="D106" s="17">
        <v>5</v>
      </c>
      <c r="E106" s="18">
        <v>35</v>
      </c>
      <c r="F106" s="38"/>
      <c r="G106" s="38"/>
    </row>
    <row r="107" spans="1:7">
      <c r="A107" s="22">
        <v>21</v>
      </c>
      <c r="B107" s="22" t="s">
        <v>1031</v>
      </c>
      <c r="C107" s="22" t="s">
        <v>1042</v>
      </c>
      <c r="D107" s="17">
        <v>1</v>
      </c>
      <c r="E107" s="18">
        <v>34</v>
      </c>
      <c r="F107" s="38">
        <f>3400/E108</f>
        <v>100</v>
      </c>
      <c r="G107" s="38">
        <f>8*F107</f>
        <v>800</v>
      </c>
    </row>
    <row r="108" spans="1:7">
      <c r="A108" s="22"/>
      <c r="B108" s="22"/>
      <c r="C108" s="22"/>
      <c r="D108" s="17">
        <v>2</v>
      </c>
      <c r="E108" s="21">
        <v>34</v>
      </c>
      <c r="F108" s="38"/>
      <c r="G108" s="38"/>
    </row>
    <row r="109" spans="1:7">
      <c r="A109" s="22"/>
      <c r="B109" s="22"/>
      <c r="C109" s="22"/>
      <c r="D109" s="17">
        <v>3</v>
      </c>
      <c r="E109" s="18">
        <v>36</v>
      </c>
      <c r="F109" s="38"/>
      <c r="G109" s="38"/>
    </row>
    <row r="110" spans="1:7">
      <c r="A110" s="22"/>
      <c r="B110" s="22"/>
      <c r="C110" s="22"/>
      <c r="D110" s="17">
        <v>4</v>
      </c>
      <c r="E110" s="18">
        <v>37</v>
      </c>
      <c r="F110" s="38"/>
      <c r="G110" s="38"/>
    </row>
    <row r="111" spans="1:7">
      <c r="A111" s="22"/>
      <c r="B111" s="22"/>
      <c r="C111" s="22"/>
      <c r="D111" s="17">
        <v>5</v>
      </c>
      <c r="E111" s="18">
        <v>42</v>
      </c>
      <c r="F111" s="38"/>
      <c r="G111" s="38"/>
    </row>
    <row r="112" spans="1:7">
      <c r="A112" s="34"/>
      <c r="B112" s="34"/>
      <c r="C112" s="34"/>
      <c r="D112" s="34"/>
      <c r="E112" s="34"/>
      <c r="F112" s="34"/>
      <c r="G112" s="34"/>
    </row>
    <row r="113" spans="1:3">
      <c r="A113" s="4"/>
      <c r="B113" s="4"/>
      <c r="C113" s="4"/>
    </row>
    <row r="114" spans="1:3">
      <c r="A114" s="4"/>
      <c r="B114" s="4"/>
      <c r="C114" s="4"/>
    </row>
    <row r="115" spans="1:3">
      <c r="A115" s="4"/>
      <c r="B115" s="4"/>
      <c r="C115" s="4"/>
    </row>
    <row r="116" spans="1:3">
      <c r="A116" s="4"/>
      <c r="B116" s="4"/>
      <c r="C116" s="4"/>
    </row>
    <row r="117" spans="1:3">
      <c r="A117" s="4"/>
      <c r="B117" s="4"/>
      <c r="C117" s="4"/>
    </row>
    <row r="118" spans="1:3">
      <c r="A118" s="4"/>
      <c r="B118" s="4"/>
      <c r="C118" s="4"/>
    </row>
    <row r="119" spans="1:3">
      <c r="A119" s="4"/>
      <c r="B119" s="4"/>
      <c r="C119" s="4"/>
    </row>
    <row r="120" spans="1:3">
      <c r="A120" s="4"/>
      <c r="B120" s="4"/>
      <c r="C120" s="4"/>
    </row>
    <row r="121" spans="1:3">
      <c r="A121" s="6"/>
      <c r="B121" s="6"/>
      <c r="C121" s="6"/>
    </row>
    <row r="122" spans="1:3">
      <c r="A122" s="4"/>
      <c r="B122" s="4"/>
      <c r="C122" s="4"/>
    </row>
    <row r="123" spans="1:3">
      <c r="A123" s="4"/>
      <c r="B123" s="4"/>
      <c r="C123" s="4"/>
    </row>
    <row r="124" spans="1:3">
      <c r="A124" s="4"/>
      <c r="B124" s="4"/>
      <c r="C124" s="4"/>
    </row>
    <row r="125" spans="1:3">
      <c r="A125" s="4"/>
      <c r="B125" s="4"/>
      <c r="C125" s="4"/>
    </row>
    <row r="126" spans="1:3">
      <c r="A126" s="4"/>
      <c r="B126" s="4"/>
      <c r="C126" s="4"/>
    </row>
    <row r="127" spans="1:3">
      <c r="A127" s="4"/>
      <c r="B127" s="4"/>
      <c r="C127" s="4"/>
    </row>
    <row r="128" spans="1:3">
      <c r="A128" s="4"/>
      <c r="B128" s="4"/>
      <c r="C128" s="4"/>
    </row>
    <row r="129" spans="1:3">
      <c r="A129" s="4"/>
      <c r="B129" s="4"/>
      <c r="C129" s="4"/>
    </row>
    <row r="130" spans="1:3">
      <c r="A130" s="4"/>
      <c r="B130" s="4"/>
      <c r="C130" s="4"/>
    </row>
    <row r="131" spans="1:3">
      <c r="A131" s="4"/>
      <c r="B131" s="4"/>
      <c r="C131" s="4"/>
    </row>
    <row r="132" spans="1:3">
      <c r="A132" s="4"/>
      <c r="B132" s="4"/>
      <c r="C132" s="4"/>
    </row>
    <row r="133" spans="1:3">
      <c r="A133" s="4"/>
      <c r="B133" s="4"/>
      <c r="C133" s="4"/>
    </row>
    <row r="134" spans="1:3">
      <c r="A134" s="4"/>
      <c r="B134" s="4"/>
      <c r="C134" s="4"/>
    </row>
    <row r="135" spans="1:3">
      <c r="A135" s="4"/>
      <c r="B135" s="4"/>
      <c r="C135" s="4"/>
    </row>
    <row r="136" spans="1:3">
      <c r="A136" s="4"/>
      <c r="B136" s="4"/>
      <c r="C136" s="4"/>
    </row>
    <row r="137" spans="1:3">
      <c r="A137" s="4"/>
      <c r="B137" s="4"/>
      <c r="C137" s="4"/>
    </row>
    <row r="138" spans="1:3">
      <c r="A138" s="4"/>
      <c r="B138" s="4"/>
      <c r="C138" s="4"/>
    </row>
    <row r="139" spans="1:3">
      <c r="A139" s="4"/>
      <c r="B139" s="4"/>
      <c r="C139" s="4"/>
    </row>
    <row r="140" spans="1:3">
      <c r="A140" s="4"/>
      <c r="B140" s="4"/>
      <c r="C140" s="4"/>
    </row>
    <row r="141" spans="1:3">
      <c r="A141" s="4"/>
      <c r="B141" s="4"/>
      <c r="C141" s="4"/>
    </row>
    <row r="142" spans="1:3">
      <c r="A142" s="4"/>
      <c r="B142" s="4"/>
      <c r="C142" s="4"/>
    </row>
    <row r="143" spans="1:3">
      <c r="A143" s="4"/>
      <c r="B143" s="4"/>
      <c r="C143" s="4"/>
    </row>
    <row r="144" spans="1:3">
      <c r="A144" s="4"/>
      <c r="B144" s="4"/>
      <c r="C144" s="4"/>
    </row>
    <row r="145" spans="1:3">
      <c r="A145" s="4"/>
      <c r="B145" s="4"/>
      <c r="C145" s="4"/>
    </row>
    <row r="146" spans="1:3">
      <c r="A146" s="6"/>
      <c r="B146" s="6"/>
      <c r="C146" s="6"/>
    </row>
    <row r="147" spans="1:3">
      <c r="A147" s="4"/>
      <c r="B147" s="4"/>
      <c r="C147" s="4"/>
    </row>
    <row r="148" spans="1:3">
      <c r="A148" s="4"/>
      <c r="B148" s="4"/>
      <c r="C148" s="4"/>
    </row>
    <row r="149" spans="1:3">
      <c r="A149" s="4"/>
      <c r="B149" s="4"/>
      <c r="C149" s="4"/>
    </row>
    <row r="150" spans="1:3">
      <c r="A150" s="4"/>
      <c r="B150" s="4"/>
      <c r="C150" s="4"/>
    </row>
    <row r="151" spans="1:3">
      <c r="A151" s="4"/>
      <c r="B151" s="4"/>
      <c r="C151" s="4"/>
    </row>
    <row r="152" spans="1:3">
      <c r="A152" s="4"/>
      <c r="B152" s="4"/>
      <c r="C152" s="4"/>
    </row>
    <row r="153" spans="1:3">
      <c r="A153" s="4"/>
      <c r="B153" s="4"/>
      <c r="C153" s="4"/>
    </row>
    <row r="154" spans="1:3">
      <c r="A154" s="4"/>
      <c r="B154" s="4"/>
      <c r="C154" s="4"/>
    </row>
    <row r="155" spans="1:3">
      <c r="A155" s="4"/>
      <c r="B155" s="4"/>
      <c r="C155" s="4"/>
    </row>
    <row r="156" spans="1:3">
      <c r="A156" s="4"/>
      <c r="B156" s="4"/>
      <c r="C156" s="4"/>
    </row>
    <row r="157" spans="1:3">
      <c r="A157" s="4"/>
      <c r="B157" s="4"/>
      <c r="C157" s="4"/>
    </row>
    <row r="158" spans="1:3">
      <c r="A158" s="4"/>
      <c r="B158" s="4"/>
      <c r="C158" s="4"/>
    </row>
    <row r="159" spans="1:3">
      <c r="A159" s="4"/>
      <c r="B159" s="4"/>
      <c r="C159" s="4"/>
    </row>
    <row r="160" spans="1:3">
      <c r="A160" s="6"/>
      <c r="B160" s="6"/>
      <c r="C160" s="6"/>
    </row>
    <row r="161" spans="1:3">
      <c r="A161" s="4"/>
      <c r="B161" s="4"/>
      <c r="C161" s="4"/>
    </row>
    <row r="162" spans="1:3">
      <c r="A162" s="4"/>
      <c r="B162" s="4"/>
      <c r="C162" s="4"/>
    </row>
    <row r="163" spans="1:3">
      <c r="A163" s="4"/>
      <c r="B163" s="4"/>
      <c r="C163" s="4"/>
    </row>
    <row r="164" spans="1:3">
      <c r="A164" s="4"/>
      <c r="B164" s="4"/>
      <c r="C164" s="4"/>
    </row>
    <row r="165" spans="1:3">
      <c r="A165" s="4"/>
      <c r="B165" s="4"/>
      <c r="C165" s="4"/>
    </row>
    <row r="166" spans="1:3">
      <c r="A166" s="4"/>
      <c r="B166" s="4"/>
      <c r="C166" s="4"/>
    </row>
    <row r="167" spans="1:3">
      <c r="A167" s="4"/>
      <c r="B167" s="4"/>
      <c r="C167" s="4"/>
    </row>
    <row r="168" spans="1:3">
      <c r="A168" s="4"/>
      <c r="B168" s="4"/>
      <c r="C168" s="4"/>
    </row>
    <row r="169" spans="1:3">
      <c r="A169" s="4"/>
      <c r="B169" s="4"/>
      <c r="C169" s="4"/>
    </row>
    <row r="170" spans="1:3">
      <c r="A170" s="4"/>
      <c r="B170" s="4"/>
      <c r="C170" s="4"/>
    </row>
    <row r="171" spans="1:3">
      <c r="A171" s="4"/>
      <c r="B171" s="4"/>
      <c r="C171" s="4"/>
    </row>
    <row r="172" spans="1:3">
      <c r="A172" s="4"/>
      <c r="B172" s="4"/>
      <c r="C172" s="4"/>
    </row>
    <row r="173" spans="1:3">
      <c r="A173" s="4"/>
      <c r="B173" s="4"/>
      <c r="C173" s="4"/>
    </row>
    <row r="174" spans="1:3">
      <c r="A174" s="4"/>
      <c r="B174" s="4"/>
      <c r="C174" s="4"/>
    </row>
    <row r="175" spans="1:3">
      <c r="A175" s="4"/>
      <c r="B175" s="4"/>
      <c r="C175" s="4"/>
    </row>
    <row r="176" spans="1:3">
      <c r="A176" s="4"/>
      <c r="B176" s="4"/>
      <c r="C176" s="4"/>
    </row>
    <row r="177" spans="1:3">
      <c r="A177" s="4"/>
      <c r="B177" s="4"/>
      <c r="C177" s="4"/>
    </row>
    <row r="178" spans="1:3">
      <c r="A178" s="4"/>
      <c r="B178" s="4"/>
      <c r="C178" s="4"/>
    </row>
    <row r="179" spans="1:3">
      <c r="A179" s="4"/>
      <c r="B179" s="4"/>
      <c r="C179" s="4"/>
    </row>
    <row r="180" spans="1:3">
      <c r="A180" s="4"/>
      <c r="B180" s="4"/>
      <c r="C180" s="4"/>
    </row>
    <row r="181" spans="1:3">
      <c r="A181" s="4"/>
      <c r="B181" s="4"/>
      <c r="C181" s="4"/>
    </row>
    <row r="182" spans="1:3">
      <c r="A182" s="4"/>
      <c r="B182" s="4"/>
      <c r="C182" s="4"/>
    </row>
    <row r="183" spans="1:3">
      <c r="A183" s="4"/>
      <c r="B183" s="4"/>
      <c r="C183" s="4"/>
    </row>
    <row r="184" spans="1:3">
      <c r="A184" s="4"/>
      <c r="B184" s="4"/>
      <c r="C184" s="4"/>
    </row>
    <row r="185" spans="1:3">
      <c r="A185" s="4"/>
      <c r="B185" s="4"/>
      <c r="C185" s="4"/>
    </row>
    <row r="186" spans="1:3">
      <c r="A186" s="4"/>
      <c r="B186" s="4"/>
      <c r="C186" s="4"/>
    </row>
    <row r="187" spans="1:3">
      <c r="A187" s="4"/>
      <c r="B187" s="4"/>
      <c r="C187" s="4"/>
    </row>
    <row r="188" spans="1:3">
      <c r="A188" s="4"/>
      <c r="B188" s="4"/>
      <c r="C188" s="4"/>
    </row>
    <row r="189" spans="1:3">
      <c r="A189" s="4"/>
      <c r="B189" s="4"/>
      <c r="C189" s="4"/>
    </row>
    <row r="190" spans="1:3">
      <c r="A190" s="4"/>
      <c r="B190" s="4"/>
      <c r="C190" s="4"/>
    </row>
    <row r="191" spans="1:3">
      <c r="A191" s="4"/>
      <c r="B191" s="4"/>
      <c r="C191" s="4"/>
    </row>
    <row r="192" spans="1:3">
      <c r="A192" s="4"/>
      <c r="B192" s="4"/>
      <c r="C192" s="4"/>
    </row>
    <row r="193" spans="1:3">
      <c r="A193" s="4"/>
      <c r="B193" s="4"/>
      <c r="C193" s="4"/>
    </row>
    <row r="194" spans="1:3">
      <c r="A194" s="4"/>
      <c r="B194" s="4"/>
      <c r="C194" s="4"/>
    </row>
    <row r="195" spans="1:3">
      <c r="A195" s="4"/>
      <c r="B195" s="4"/>
      <c r="C195" s="4"/>
    </row>
    <row r="196" spans="1:3">
      <c r="A196" s="4"/>
      <c r="B196" s="4"/>
      <c r="C196" s="4"/>
    </row>
    <row r="197" spans="1:3">
      <c r="A197" s="4"/>
      <c r="B197" s="4"/>
      <c r="C197" s="4"/>
    </row>
    <row r="198" spans="1:3">
      <c r="A198" s="4"/>
      <c r="B198" s="4"/>
      <c r="C198" s="4"/>
    </row>
    <row r="199" spans="1:3">
      <c r="A199" s="4"/>
      <c r="B199" s="4"/>
      <c r="C199" s="4"/>
    </row>
    <row r="200" spans="1:3">
      <c r="A200" s="4"/>
      <c r="B200" s="4"/>
      <c r="C200" s="4"/>
    </row>
    <row r="201" spans="1:3">
      <c r="A201" s="4"/>
      <c r="B201" s="4"/>
      <c r="C201" s="4"/>
    </row>
    <row r="202" spans="1:3">
      <c r="A202" s="4"/>
      <c r="B202" s="4"/>
      <c r="C202" s="4"/>
    </row>
    <row r="203" spans="1:3">
      <c r="A203" s="4"/>
      <c r="B203" s="4"/>
      <c r="C203" s="4"/>
    </row>
    <row r="204" spans="1:3">
      <c r="A204" s="4"/>
      <c r="B204" s="4"/>
      <c r="C204" s="4"/>
    </row>
    <row r="205" spans="1:3">
      <c r="A205" s="4"/>
      <c r="B205" s="4"/>
      <c r="C205" s="4"/>
    </row>
    <row r="206" spans="1:3">
      <c r="A206" s="4"/>
      <c r="B206" s="4"/>
      <c r="C206" s="4"/>
    </row>
    <row r="207" spans="1:3">
      <c r="A207" s="4"/>
      <c r="B207" s="4"/>
      <c r="C207" s="4"/>
    </row>
    <row r="208" spans="1:3">
      <c r="A208" s="4"/>
      <c r="B208" s="4"/>
      <c r="C208" s="4"/>
    </row>
    <row r="209" spans="1:3">
      <c r="A209" s="4"/>
      <c r="B209" s="4"/>
      <c r="C209" s="4"/>
    </row>
    <row r="210" spans="1:3">
      <c r="A210" s="4"/>
      <c r="B210" s="4"/>
      <c r="C210" s="4"/>
    </row>
    <row r="211" spans="1:3">
      <c r="A211" s="4"/>
      <c r="B211" s="4"/>
      <c r="C211" s="4"/>
    </row>
    <row r="212" spans="1:3">
      <c r="A212" s="4"/>
      <c r="B212" s="4"/>
      <c r="C212" s="4"/>
    </row>
    <row r="213" spans="1:3">
      <c r="A213" s="4"/>
      <c r="B213" s="4"/>
      <c r="C213" s="4"/>
    </row>
    <row r="214" spans="1:3">
      <c r="A214" s="4"/>
      <c r="B214" s="4"/>
      <c r="C214" s="4"/>
    </row>
    <row r="215" spans="1:3">
      <c r="A215" s="4"/>
      <c r="B215" s="4"/>
      <c r="C215" s="4"/>
    </row>
    <row r="216" spans="1:3">
      <c r="A216" s="4"/>
      <c r="B216" s="4"/>
      <c r="C216" s="4"/>
    </row>
    <row r="217" spans="1:3">
      <c r="A217" s="4"/>
      <c r="B217" s="4"/>
      <c r="C217" s="4"/>
    </row>
    <row r="218" spans="1:3">
      <c r="A218" s="4"/>
      <c r="B218" s="4"/>
      <c r="C218" s="4"/>
    </row>
    <row r="219" spans="1:3">
      <c r="A219" s="4"/>
      <c r="B219" s="4"/>
      <c r="C219" s="4"/>
    </row>
    <row r="220" spans="1:3">
      <c r="A220" s="4"/>
      <c r="B220" s="4"/>
      <c r="C220" s="4"/>
    </row>
    <row r="221" spans="1:3">
      <c r="A221" s="4"/>
      <c r="B221" s="4"/>
      <c r="C221" s="4"/>
    </row>
    <row r="222" spans="1:3">
      <c r="A222" s="4"/>
      <c r="B222" s="4"/>
      <c r="C222" s="4"/>
    </row>
    <row r="223" spans="1:3">
      <c r="A223" s="4"/>
      <c r="B223" s="4"/>
      <c r="C223" s="4"/>
    </row>
    <row r="224" spans="1:3">
      <c r="A224" s="4"/>
      <c r="B224" s="4"/>
      <c r="C224" s="4"/>
    </row>
    <row r="225" spans="1:3">
      <c r="A225" s="4"/>
      <c r="B225" s="4"/>
      <c r="C225" s="4"/>
    </row>
    <row r="226" spans="1:3">
      <c r="A226" s="4"/>
      <c r="B226" s="4"/>
      <c r="C226" s="4"/>
    </row>
    <row r="227" spans="1:3">
      <c r="A227" s="4"/>
      <c r="B227" s="4"/>
      <c r="C227" s="4"/>
    </row>
    <row r="228" spans="1:3">
      <c r="A228" s="4"/>
      <c r="B228" s="4"/>
      <c r="C228" s="4"/>
    </row>
    <row r="229" spans="1:3">
      <c r="A229" s="4"/>
      <c r="B229" s="4"/>
      <c r="C229" s="4"/>
    </row>
    <row r="230" spans="1:3">
      <c r="A230" s="4"/>
      <c r="B230" s="4"/>
      <c r="C230" s="4"/>
    </row>
    <row r="231" spans="1:3">
      <c r="A231" s="4"/>
      <c r="B231" s="4"/>
      <c r="C231" s="4"/>
    </row>
    <row r="232" spans="1:3">
      <c r="A232" s="4"/>
      <c r="B232" s="4"/>
      <c r="C232" s="4"/>
    </row>
    <row r="233" spans="1:3">
      <c r="A233" s="6"/>
      <c r="B233" s="6"/>
      <c r="C233" s="6"/>
    </row>
    <row r="234" spans="1:3">
      <c r="A234" s="4"/>
      <c r="B234" s="4"/>
      <c r="C234" s="4"/>
    </row>
    <row r="235" spans="1:3">
      <c r="A235" s="4"/>
      <c r="B235" s="4"/>
      <c r="C235" s="4"/>
    </row>
    <row r="236" spans="1:3">
      <c r="A236" s="4"/>
      <c r="B236" s="4"/>
      <c r="C236" s="4"/>
    </row>
    <row r="237" spans="1:3">
      <c r="A237" s="4"/>
      <c r="B237" s="4"/>
      <c r="C237" s="4"/>
    </row>
    <row r="238" spans="1:3">
      <c r="A238" s="4"/>
      <c r="B238" s="4"/>
      <c r="C238" s="4"/>
    </row>
    <row r="239" spans="1:3">
      <c r="A239" s="4"/>
      <c r="B239" s="4"/>
      <c r="C239" s="4"/>
    </row>
    <row r="240" spans="1:3">
      <c r="A240" s="4"/>
      <c r="B240" s="4"/>
      <c r="C240" s="4"/>
    </row>
    <row r="241" spans="1:3">
      <c r="A241" s="4"/>
      <c r="B241" s="4"/>
      <c r="C241" s="4"/>
    </row>
    <row r="242" spans="1:3">
      <c r="A242" s="4"/>
      <c r="B242" s="4"/>
      <c r="C242" s="4"/>
    </row>
    <row r="243" spans="1:3">
      <c r="A243" s="4"/>
      <c r="B243" s="4"/>
      <c r="C243" s="4"/>
    </row>
    <row r="244" spans="1:3">
      <c r="A244" s="4"/>
      <c r="B244" s="4"/>
      <c r="C244" s="4"/>
    </row>
    <row r="245" spans="1:3">
      <c r="A245" s="4"/>
      <c r="B245" s="4"/>
      <c r="C245" s="4"/>
    </row>
    <row r="246" spans="1:3">
      <c r="A246" s="4"/>
      <c r="B246" s="4"/>
      <c r="C246" s="4"/>
    </row>
    <row r="247" spans="1:3">
      <c r="A247" s="4"/>
      <c r="B247" s="4"/>
      <c r="C247" s="4"/>
    </row>
    <row r="248" spans="1:3">
      <c r="A248" s="4"/>
      <c r="B248" s="4"/>
      <c r="C248" s="4"/>
    </row>
    <row r="249" spans="1:3">
      <c r="A249" s="4"/>
      <c r="B249" s="4"/>
      <c r="C249" s="4"/>
    </row>
    <row r="250" spans="1:3">
      <c r="A250" s="4"/>
      <c r="B250" s="4"/>
      <c r="C250" s="4"/>
    </row>
    <row r="251" spans="1:3">
      <c r="A251" s="4"/>
      <c r="B251" s="4"/>
      <c r="C251" s="4"/>
    </row>
    <row r="252" spans="1:3">
      <c r="A252" s="4"/>
      <c r="B252" s="4"/>
      <c r="C252" s="4"/>
    </row>
    <row r="253" spans="1:3">
      <c r="A253" s="4"/>
      <c r="B253" s="4"/>
      <c r="C253" s="4"/>
    </row>
    <row r="254" spans="1:3">
      <c r="A254" s="4"/>
      <c r="B254" s="4"/>
      <c r="C254" s="4"/>
    </row>
    <row r="255" spans="1:3">
      <c r="A255" s="4"/>
      <c r="B255" s="4"/>
      <c r="C255" s="4"/>
    </row>
    <row r="256" spans="1:3">
      <c r="A256" s="4"/>
      <c r="B256" s="4"/>
      <c r="C256" s="4"/>
    </row>
    <row r="257" spans="1:3">
      <c r="A257" s="4"/>
      <c r="B257" s="4"/>
      <c r="C257" s="4"/>
    </row>
    <row r="258" spans="1:3">
      <c r="A258" s="4"/>
      <c r="B258" s="4"/>
      <c r="C258" s="4"/>
    </row>
    <row r="259" spans="1:3">
      <c r="A259" s="4"/>
      <c r="B259" s="4"/>
      <c r="C259" s="4"/>
    </row>
    <row r="260" spans="1:3">
      <c r="A260" s="4"/>
      <c r="B260" s="4"/>
      <c r="C260" s="4"/>
    </row>
    <row r="261" spans="1:3">
      <c r="A261" s="4"/>
      <c r="B261" s="4"/>
      <c r="C261" s="4"/>
    </row>
    <row r="262" spans="1:3">
      <c r="A262" s="4"/>
      <c r="B262" s="4"/>
      <c r="C262" s="4"/>
    </row>
    <row r="263" spans="1:3">
      <c r="A263" s="4"/>
      <c r="B263" s="4"/>
      <c r="C263" s="4"/>
    </row>
    <row r="264" spans="1:3">
      <c r="A264" s="4"/>
      <c r="B264" s="4"/>
      <c r="C264" s="4"/>
    </row>
    <row r="265" spans="1:3">
      <c r="A265" s="4"/>
      <c r="B265" s="4"/>
      <c r="C265" s="4"/>
    </row>
    <row r="266" spans="1:3">
      <c r="A266" s="4"/>
      <c r="B266" s="4"/>
      <c r="C266" s="4"/>
    </row>
    <row r="267" spans="1:3">
      <c r="A267" s="6"/>
      <c r="B267" s="6"/>
      <c r="C267" s="6"/>
    </row>
    <row r="268" spans="1:3">
      <c r="A268" s="4"/>
      <c r="B268" s="4"/>
      <c r="C268" s="4"/>
    </row>
    <row r="269" spans="1:3">
      <c r="A269" s="4"/>
      <c r="B269" s="4"/>
      <c r="C269" s="4"/>
    </row>
    <row r="270" spans="1:3">
      <c r="A270" s="4"/>
      <c r="B270" s="4"/>
      <c r="C270" s="4"/>
    </row>
    <row r="271" spans="1:3">
      <c r="A271" s="4"/>
      <c r="B271" s="4"/>
      <c r="C271" s="4"/>
    </row>
    <row r="272" spans="1:3">
      <c r="A272" s="4"/>
      <c r="B272" s="4"/>
      <c r="C272" s="4"/>
    </row>
    <row r="273" spans="1:3">
      <c r="A273" s="4"/>
      <c r="B273" s="4"/>
      <c r="C273" s="4"/>
    </row>
    <row r="274" spans="1:3">
      <c r="A274" s="4"/>
      <c r="B274" s="4"/>
      <c r="C274" s="4"/>
    </row>
    <row r="275" spans="1:3">
      <c r="A275" s="4"/>
      <c r="B275" s="4"/>
      <c r="C275" s="4"/>
    </row>
    <row r="276" spans="1:3">
      <c r="A276" s="4"/>
      <c r="B276" s="4"/>
      <c r="C276" s="4"/>
    </row>
    <row r="277" spans="1:3">
      <c r="A277" s="4"/>
      <c r="B277" s="4"/>
      <c r="C277" s="4"/>
    </row>
    <row r="278" spans="1:3">
      <c r="A278" s="4"/>
      <c r="B278" s="4"/>
      <c r="C278" s="4"/>
    </row>
    <row r="279" spans="1:3">
      <c r="A279" s="4"/>
      <c r="B279" s="4"/>
      <c r="C279" s="4"/>
    </row>
    <row r="280" spans="1:3">
      <c r="A280" s="4"/>
      <c r="B280" s="4"/>
      <c r="C280" s="4"/>
    </row>
    <row r="281" spans="1:3">
      <c r="A281" s="4"/>
      <c r="B281" s="4"/>
      <c r="C281" s="4"/>
    </row>
    <row r="282" spans="1:3">
      <c r="A282" s="4"/>
      <c r="B282" s="4"/>
      <c r="C282" s="4"/>
    </row>
    <row r="283" spans="1:3">
      <c r="A283" s="4"/>
      <c r="B283" s="4"/>
      <c r="C283" s="4"/>
    </row>
    <row r="284" spans="1:3">
      <c r="A284" s="4"/>
      <c r="B284" s="4"/>
      <c r="C284" s="4"/>
    </row>
    <row r="285" spans="1:3">
      <c r="A285" s="4"/>
      <c r="B285" s="4"/>
      <c r="C285" s="4"/>
    </row>
    <row r="286" spans="1:3">
      <c r="A286" s="4"/>
      <c r="B286" s="4"/>
      <c r="C286" s="4"/>
    </row>
    <row r="287" spans="1:3">
      <c r="A287" s="4"/>
      <c r="B287" s="4"/>
      <c r="C287" s="4"/>
    </row>
    <row r="288" spans="1:3">
      <c r="A288" s="4"/>
      <c r="B288" s="4"/>
      <c r="C288" s="4"/>
    </row>
    <row r="289" spans="1:3">
      <c r="A289" s="6"/>
      <c r="B289" s="6"/>
      <c r="C289" s="6"/>
    </row>
    <row r="290" spans="1:3">
      <c r="A290" s="6"/>
      <c r="B290" s="6"/>
      <c r="C290" s="6"/>
    </row>
    <row r="291" spans="1:3">
      <c r="A291" s="6"/>
      <c r="B291" s="6"/>
      <c r="C291" s="6"/>
    </row>
    <row r="292" spans="1:3">
      <c r="A292" s="6"/>
      <c r="B292" s="6"/>
      <c r="C292" s="6"/>
    </row>
    <row r="293" spans="1:3">
      <c r="A293" s="6"/>
      <c r="B293" s="6"/>
      <c r="C293" s="6"/>
    </row>
    <row r="294" spans="1:3">
      <c r="A294" s="6"/>
      <c r="B294" s="6"/>
      <c r="C294" s="6"/>
    </row>
    <row r="295" spans="1:3">
      <c r="A295" s="6"/>
      <c r="B295" s="6"/>
      <c r="C295" s="6"/>
    </row>
    <row r="296" spans="1:3">
      <c r="A296" s="6"/>
      <c r="B296" s="6"/>
      <c r="C296" s="6"/>
    </row>
    <row r="297" spans="1:3">
      <c r="A297" s="6"/>
      <c r="B297" s="6"/>
      <c r="C297" s="6"/>
    </row>
    <row r="298" spans="1:3">
      <c r="A298" s="6"/>
      <c r="B298" s="6"/>
      <c r="C298" s="6"/>
    </row>
    <row r="299" spans="1:3">
      <c r="A299" s="6"/>
      <c r="B299" s="6"/>
      <c r="C299" s="6"/>
    </row>
    <row r="300" spans="1:3">
      <c r="A300" s="6"/>
      <c r="B300" s="6"/>
      <c r="C300" s="6"/>
    </row>
    <row r="301" spans="1:3">
      <c r="A301" s="6"/>
      <c r="B301" s="6"/>
      <c r="C301" s="6"/>
    </row>
    <row r="302" spans="1:3">
      <c r="A302" s="6"/>
      <c r="B302" s="6"/>
      <c r="C302" s="6"/>
    </row>
    <row r="303" spans="1:3">
      <c r="A303" s="6"/>
      <c r="B303" s="6"/>
      <c r="C303" s="6"/>
    </row>
    <row r="304" spans="1:3">
      <c r="A304" s="6"/>
      <c r="B304" s="6"/>
      <c r="C304" s="6"/>
    </row>
    <row r="305" spans="1:3">
      <c r="A305" s="6"/>
      <c r="B305" s="6"/>
      <c r="C305" s="6"/>
    </row>
    <row r="306" spans="1:3">
      <c r="A306" s="6"/>
      <c r="B306" s="6"/>
      <c r="C306" s="6"/>
    </row>
    <row r="307" spans="1:3">
      <c r="A307" s="6"/>
      <c r="B307" s="6"/>
      <c r="C307" s="6"/>
    </row>
    <row r="308" spans="1:3">
      <c r="A308" s="6"/>
      <c r="B308" s="6"/>
      <c r="C308" s="6"/>
    </row>
    <row r="309" spans="1:3">
      <c r="A309" s="6"/>
      <c r="B309" s="6"/>
      <c r="C309" s="6"/>
    </row>
    <row r="310" spans="1:3">
      <c r="A310" s="6"/>
      <c r="B310" s="6"/>
      <c r="C310" s="6"/>
    </row>
    <row r="311" spans="1:3">
      <c r="A311" s="6"/>
      <c r="B311" s="6"/>
      <c r="C311" s="6"/>
    </row>
    <row r="312" spans="1:3">
      <c r="A312" s="6"/>
      <c r="B312" s="6"/>
      <c r="C312" s="6"/>
    </row>
    <row r="313" spans="1:3">
      <c r="A313" s="6"/>
      <c r="B313" s="6"/>
      <c r="C313" s="6"/>
    </row>
    <row r="314" spans="1:3">
      <c r="A314" s="6"/>
      <c r="B314" s="6"/>
      <c r="C314" s="6"/>
    </row>
    <row r="315" spans="1:3">
      <c r="A315" s="6"/>
      <c r="B315" s="6"/>
      <c r="C315" s="6"/>
    </row>
    <row r="316" spans="1:3">
      <c r="A316" s="6"/>
      <c r="B316" s="6"/>
      <c r="C316" s="6"/>
    </row>
    <row r="317" spans="1:3">
      <c r="A317" s="6"/>
      <c r="B317" s="6"/>
      <c r="C317" s="6"/>
    </row>
    <row r="318" spans="1:3">
      <c r="A318" s="6"/>
      <c r="B318" s="6"/>
      <c r="C318" s="6"/>
    </row>
    <row r="319" spans="1:3">
      <c r="A319" s="6"/>
      <c r="B319" s="6"/>
      <c r="C319" s="6"/>
    </row>
    <row r="320" spans="1:3">
      <c r="A320" s="6"/>
      <c r="B320" s="6"/>
      <c r="C320" s="6"/>
    </row>
    <row r="321" spans="1:3">
      <c r="A321" s="6"/>
      <c r="B321" s="6"/>
      <c r="C321" s="6"/>
    </row>
    <row r="322" spans="1:3">
      <c r="A322" s="6"/>
      <c r="B322" s="6"/>
      <c r="C322" s="6"/>
    </row>
    <row r="323" spans="1:3">
      <c r="A323" s="6"/>
      <c r="B323" s="6"/>
      <c r="C323" s="6"/>
    </row>
    <row r="324" spans="1:3">
      <c r="A324" s="6"/>
      <c r="B324" s="6"/>
      <c r="C324" s="6"/>
    </row>
    <row r="325" spans="1:3">
      <c r="A325" s="6"/>
      <c r="B325" s="6"/>
      <c r="C325" s="6"/>
    </row>
    <row r="326" spans="1:3">
      <c r="A326" s="4"/>
      <c r="B326" s="4"/>
      <c r="C326" s="4"/>
    </row>
    <row r="327" spans="1:3">
      <c r="A327" s="4"/>
      <c r="B327" s="4"/>
      <c r="C327" s="4"/>
    </row>
    <row r="328" spans="1:3">
      <c r="A328" s="4"/>
      <c r="B328" s="4"/>
      <c r="C328" s="4"/>
    </row>
    <row r="329" spans="1:3">
      <c r="A329" s="4"/>
      <c r="B329" s="4"/>
      <c r="C329" s="4"/>
    </row>
    <row r="330" spans="1:3">
      <c r="A330" s="4"/>
      <c r="B330" s="4"/>
      <c r="C330" s="4"/>
    </row>
    <row r="331" spans="1:3">
      <c r="A331" s="4"/>
      <c r="B331" s="4"/>
      <c r="C331" s="4"/>
    </row>
    <row r="332" spans="1:3">
      <c r="A332" s="4"/>
      <c r="B332" s="4"/>
      <c r="C332" s="4"/>
    </row>
    <row r="333" spans="1:3">
      <c r="A333" s="4"/>
      <c r="B333" s="4"/>
      <c r="C333" s="4"/>
    </row>
    <row r="334" spans="1:3">
      <c r="A334" s="4"/>
      <c r="B334" s="4"/>
      <c r="C334" s="4"/>
    </row>
    <row r="335" spans="1:3">
      <c r="A335" s="4"/>
      <c r="B335" s="4"/>
      <c r="C335" s="4"/>
    </row>
    <row r="336" spans="1:3">
      <c r="A336" s="4"/>
      <c r="B336" s="4"/>
      <c r="C336" s="4"/>
    </row>
    <row r="337" spans="1:3">
      <c r="A337" s="4"/>
      <c r="B337" s="4"/>
      <c r="C337" s="4"/>
    </row>
    <row r="338" spans="1:3">
      <c r="A338" s="4"/>
      <c r="B338" s="4"/>
      <c r="C338" s="4"/>
    </row>
    <row r="339" spans="1:3">
      <c r="A339" s="4"/>
      <c r="B339" s="4"/>
      <c r="C339" s="4"/>
    </row>
    <row r="340" spans="1:3">
      <c r="A340" s="4"/>
      <c r="B340" s="4"/>
      <c r="C340" s="4"/>
    </row>
    <row r="341" spans="1:3">
      <c r="A341" s="4"/>
      <c r="B341" s="4"/>
      <c r="C341" s="4"/>
    </row>
    <row r="342" spans="1:3">
      <c r="A342" s="4"/>
      <c r="B342" s="4"/>
      <c r="C342" s="4"/>
    </row>
    <row r="343" spans="1:3">
      <c r="A343" s="4"/>
      <c r="B343" s="4"/>
      <c r="C343" s="4"/>
    </row>
    <row r="344" spans="1:3">
      <c r="A344" s="4"/>
      <c r="B344" s="4"/>
      <c r="C344" s="4"/>
    </row>
    <row r="345" spans="1:3">
      <c r="A345" s="4"/>
      <c r="B345" s="4"/>
      <c r="C345" s="4"/>
    </row>
    <row r="346" spans="1:3">
      <c r="A346" s="4"/>
      <c r="B346" s="4"/>
      <c r="C346" s="4"/>
    </row>
    <row r="347" spans="1:3">
      <c r="A347" s="4"/>
      <c r="B347" s="4"/>
      <c r="C347" s="4"/>
    </row>
    <row r="348" spans="1:3">
      <c r="A348" s="4"/>
      <c r="B348" s="4"/>
      <c r="C348" s="4"/>
    </row>
    <row r="349" spans="1:3">
      <c r="A349" s="4"/>
      <c r="B349" s="4"/>
      <c r="C349" s="4"/>
    </row>
    <row r="350" spans="1:3">
      <c r="A350" s="4"/>
      <c r="B350" s="4"/>
      <c r="C350" s="4"/>
    </row>
    <row r="351" spans="1:3">
      <c r="A351" s="4"/>
      <c r="B351" s="4"/>
      <c r="C351" s="4"/>
    </row>
    <row r="352" spans="1:3">
      <c r="A352" s="4"/>
      <c r="B352" s="4"/>
      <c r="C352" s="4"/>
    </row>
    <row r="353" spans="1:3">
      <c r="A353" s="4"/>
      <c r="B353" s="4"/>
      <c r="C353" s="4"/>
    </row>
    <row r="354" spans="1:3">
      <c r="A354" s="4"/>
      <c r="B354" s="4"/>
      <c r="C354" s="4"/>
    </row>
    <row r="355" spans="1:3">
      <c r="A355" s="4"/>
      <c r="B355" s="4"/>
      <c r="C355" s="4"/>
    </row>
    <row r="356" spans="1:3">
      <c r="A356" s="4"/>
      <c r="B356" s="4"/>
      <c r="C356" s="4"/>
    </row>
    <row r="357" spans="1:3">
      <c r="A357" s="4"/>
      <c r="B357" s="4"/>
      <c r="C357" s="4"/>
    </row>
    <row r="358" spans="1:3">
      <c r="A358" s="4"/>
      <c r="B358" s="4"/>
      <c r="C358" s="4"/>
    </row>
    <row r="359" spans="1:3">
      <c r="A359" s="4"/>
      <c r="B359" s="4"/>
      <c r="C359" s="4"/>
    </row>
    <row r="360" spans="1:3">
      <c r="A360" s="4"/>
      <c r="B360" s="4"/>
      <c r="C360" s="4"/>
    </row>
    <row r="361" spans="1:3">
      <c r="A361" s="4"/>
      <c r="B361" s="4"/>
      <c r="C361" s="4"/>
    </row>
    <row r="362" spans="1:3">
      <c r="A362" s="4"/>
      <c r="B362" s="4"/>
      <c r="C362" s="4"/>
    </row>
    <row r="363" spans="1:3">
      <c r="A363" s="4"/>
      <c r="B363" s="4"/>
      <c r="C363" s="4"/>
    </row>
    <row r="364" spans="1:3">
      <c r="A364" s="4"/>
      <c r="B364" s="4"/>
      <c r="C364" s="4"/>
    </row>
    <row r="365" spans="1:3">
      <c r="A365" s="4"/>
      <c r="B365" s="4"/>
      <c r="C365" s="4"/>
    </row>
    <row r="366" spans="1:3">
      <c r="A366" s="4"/>
      <c r="B366" s="4"/>
      <c r="C366" s="4"/>
    </row>
    <row r="367" spans="1:3">
      <c r="A367" s="4"/>
      <c r="B367" s="4"/>
      <c r="C367" s="4"/>
    </row>
    <row r="368" spans="1:3">
      <c r="A368" s="4"/>
      <c r="B368" s="4"/>
      <c r="C368" s="4"/>
    </row>
    <row r="369" spans="1:3">
      <c r="A369" s="4"/>
      <c r="B369" s="4"/>
      <c r="C369" s="4"/>
    </row>
    <row r="370" spans="1:3">
      <c r="A370" s="4"/>
      <c r="B370" s="4"/>
      <c r="C370" s="4"/>
    </row>
    <row r="371" spans="1:3">
      <c r="A371" s="4"/>
      <c r="B371" s="4"/>
      <c r="C371" s="4"/>
    </row>
  </sheetData>
  <mergeCells count="108">
    <mergeCell ref="A5:B5"/>
    <mergeCell ref="D6:E6"/>
    <mergeCell ref="A7:A11"/>
    <mergeCell ref="A12:A16"/>
    <mergeCell ref="A17:A21"/>
    <mergeCell ref="A22:A26"/>
    <mergeCell ref="A27:A31"/>
    <mergeCell ref="A32:A36"/>
    <mergeCell ref="A37:A41"/>
    <mergeCell ref="A42:A46"/>
    <mergeCell ref="A47:A51"/>
    <mergeCell ref="A52:A56"/>
    <mergeCell ref="A57:A61"/>
    <mergeCell ref="A62:A66"/>
    <mergeCell ref="A67:A71"/>
    <mergeCell ref="A72:A76"/>
    <mergeCell ref="A77:A81"/>
    <mergeCell ref="A82:A86"/>
    <mergeCell ref="A87:A91"/>
    <mergeCell ref="A92:A96"/>
    <mergeCell ref="A97:A101"/>
    <mergeCell ref="A102:A106"/>
    <mergeCell ref="A107:A111"/>
    <mergeCell ref="B7:B11"/>
    <mergeCell ref="B12:B16"/>
    <mergeCell ref="B17:B21"/>
    <mergeCell ref="B22:B26"/>
    <mergeCell ref="B27:B31"/>
    <mergeCell ref="B32:B36"/>
    <mergeCell ref="B37:B41"/>
    <mergeCell ref="B42:B46"/>
    <mergeCell ref="B47:B51"/>
    <mergeCell ref="B52:B56"/>
    <mergeCell ref="B57:B61"/>
    <mergeCell ref="B62:B66"/>
    <mergeCell ref="B67:B71"/>
    <mergeCell ref="B72:B76"/>
    <mergeCell ref="B77:B81"/>
    <mergeCell ref="B82:B86"/>
    <mergeCell ref="B87:B91"/>
    <mergeCell ref="B92:B96"/>
    <mergeCell ref="B97:B101"/>
    <mergeCell ref="B102:B106"/>
    <mergeCell ref="B107:B111"/>
    <mergeCell ref="C7:C11"/>
    <mergeCell ref="C12:C16"/>
    <mergeCell ref="C17:C21"/>
    <mergeCell ref="C22:C26"/>
    <mergeCell ref="C27:C31"/>
    <mergeCell ref="C32:C36"/>
    <mergeCell ref="C37:C41"/>
    <mergeCell ref="C42:C46"/>
    <mergeCell ref="C47:C51"/>
    <mergeCell ref="C52:C56"/>
    <mergeCell ref="C57:C61"/>
    <mergeCell ref="C62:C66"/>
    <mergeCell ref="C67:C71"/>
    <mergeCell ref="C72:C76"/>
    <mergeCell ref="C77:C81"/>
    <mergeCell ref="C82:C86"/>
    <mergeCell ref="C87:C91"/>
    <mergeCell ref="C92:C96"/>
    <mergeCell ref="C97:C101"/>
    <mergeCell ref="C102:C106"/>
    <mergeCell ref="C107:C111"/>
    <mergeCell ref="F7:F11"/>
    <mergeCell ref="F12:F16"/>
    <mergeCell ref="F17:F21"/>
    <mergeCell ref="F22:F26"/>
    <mergeCell ref="F27:F31"/>
    <mergeCell ref="F32:F36"/>
    <mergeCell ref="F37:F41"/>
    <mergeCell ref="F42:F46"/>
    <mergeCell ref="F47:F51"/>
    <mergeCell ref="F52:F56"/>
    <mergeCell ref="F57:F61"/>
    <mergeCell ref="F62:F66"/>
    <mergeCell ref="F67:F71"/>
    <mergeCell ref="F72:F76"/>
    <mergeCell ref="F77:F81"/>
    <mergeCell ref="F82:F86"/>
    <mergeCell ref="F87:F91"/>
    <mergeCell ref="F92:F96"/>
    <mergeCell ref="F97:F101"/>
    <mergeCell ref="F102:F106"/>
    <mergeCell ref="F107:F111"/>
    <mergeCell ref="G7:G11"/>
    <mergeCell ref="G12:G16"/>
    <mergeCell ref="G17:G21"/>
    <mergeCell ref="G22:G26"/>
    <mergeCell ref="G27:G31"/>
    <mergeCell ref="G32:G36"/>
    <mergeCell ref="G37:G41"/>
    <mergeCell ref="G42:G46"/>
    <mergeCell ref="G47:G51"/>
    <mergeCell ref="G52:G56"/>
    <mergeCell ref="G57:G61"/>
    <mergeCell ref="G62:G66"/>
    <mergeCell ref="G67:G71"/>
    <mergeCell ref="G72:G76"/>
    <mergeCell ref="G77:G81"/>
    <mergeCell ref="G82:G86"/>
    <mergeCell ref="G87:G91"/>
    <mergeCell ref="G92:G96"/>
    <mergeCell ref="G97:G101"/>
    <mergeCell ref="G102:G106"/>
    <mergeCell ref="G107:G111"/>
    <mergeCell ref="A2:G3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2"/>
  <sheetViews>
    <sheetView zoomScale="74" zoomScaleNormal="74" topLeftCell="A63" workbookViewId="0">
      <selection activeCell="B67" sqref="B67:B71"/>
    </sheetView>
  </sheetViews>
  <sheetFormatPr defaultColWidth="9.95238095238095" defaultRowHeight="15" outlineLevelCol="6"/>
  <cols>
    <col min="1" max="1" width="2.55238095238095" customWidth="1"/>
    <col min="2" max="2" width="13.1809523809524" customWidth="1"/>
    <col min="4" max="4" width="2.28571428571429" customWidth="1"/>
    <col min="5" max="5" width="11.8380952380952" customWidth="1"/>
    <col min="6" max="6" width="7.8" customWidth="1"/>
    <col min="7" max="7" width="7.53333333333333" customWidth="1"/>
    <col min="8" max="9" width="9.95238095238095" customWidth="1"/>
  </cols>
  <sheetData>
    <row r="1" spans="1:7">
      <c r="A1" s="30"/>
      <c r="B1" s="31"/>
      <c r="C1" s="31"/>
      <c r="D1" s="31"/>
      <c r="E1" s="31"/>
      <c r="F1" s="31"/>
      <c r="G1" s="32"/>
    </row>
    <row r="2" spans="1:7">
      <c r="A2" s="5" t="s">
        <v>1006</v>
      </c>
      <c r="B2" s="5"/>
      <c r="C2" s="5"/>
      <c r="D2" s="5"/>
      <c r="E2" s="5"/>
      <c r="F2" s="5"/>
      <c r="G2" s="5"/>
    </row>
    <row r="3" spans="1:7">
      <c r="A3" s="5"/>
      <c r="B3" s="5"/>
      <c r="C3" s="5"/>
      <c r="D3" s="5"/>
      <c r="E3" s="5"/>
      <c r="F3" s="5"/>
      <c r="G3" s="5"/>
    </row>
    <row r="4" spans="1:7">
      <c r="A4" s="33"/>
      <c r="B4" s="34"/>
      <c r="C4" s="34"/>
      <c r="D4" s="34"/>
      <c r="E4" s="34"/>
      <c r="F4" s="34"/>
      <c r="G4" s="35"/>
    </row>
    <row r="5" spans="1:7">
      <c r="A5" s="10" t="s">
        <v>1043</v>
      </c>
      <c r="B5" s="10"/>
      <c r="C5" s="36" t="s">
        <v>1044</v>
      </c>
      <c r="D5" s="36"/>
      <c r="E5" s="36"/>
      <c r="F5" s="36"/>
      <c r="G5" s="37"/>
    </row>
    <row r="6" spans="1:7">
      <c r="A6" s="13" t="s">
        <v>1008</v>
      </c>
      <c r="B6" s="13" t="s">
        <v>885</v>
      </c>
      <c r="C6" s="13" t="s">
        <v>884</v>
      </c>
      <c r="D6" s="13" t="s">
        <v>1009</v>
      </c>
      <c r="E6" s="13"/>
      <c r="F6" s="13" t="s">
        <v>1010</v>
      </c>
      <c r="G6" s="13" t="s">
        <v>1011</v>
      </c>
    </row>
    <row r="7" spans="1:7">
      <c r="A7" s="22">
        <v>1</v>
      </c>
      <c r="B7" s="15" t="s">
        <v>1020</v>
      </c>
      <c r="C7" s="22" t="s">
        <v>1021</v>
      </c>
      <c r="D7" s="17">
        <v>1</v>
      </c>
      <c r="E7" s="18">
        <v>34</v>
      </c>
      <c r="F7" s="38">
        <f>3400/E11</f>
        <v>106.25</v>
      </c>
      <c r="G7" s="38">
        <f>F7*8</f>
        <v>850</v>
      </c>
    </row>
    <row r="8" spans="1:7">
      <c r="A8" s="22"/>
      <c r="B8" s="15"/>
      <c r="C8" s="22"/>
      <c r="D8" s="17">
        <v>2</v>
      </c>
      <c r="E8" s="18">
        <v>32</v>
      </c>
      <c r="F8" s="38"/>
      <c r="G8" s="38"/>
    </row>
    <row r="9" spans="1:7">
      <c r="A9" s="22"/>
      <c r="B9" s="15"/>
      <c r="C9" s="22"/>
      <c r="D9" s="17">
        <v>3</v>
      </c>
      <c r="E9" s="18">
        <v>32</v>
      </c>
      <c r="F9" s="38"/>
      <c r="G9" s="38"/>
    </row>
    <row r="10" spans="1:7">
      <c r="A10" s="22"/>
      <c r="B10" s="15"/>
      <c r="C10" s="22"/>
      <c r="D10" s="17">
        <v>4</v>
      </c>
      <c r="E10" s="18">
        <v>34</v>
      </c>
      <c r="F10" s="38"/>
      <c r="G10" s="38"/>
    </row>
    <row r="11" spans="1:7">
      <c r="A11" s="22"/>
      <c r="B11" s="15"/>
      <c r="C11" s="22"/>
      <c r="D11" s="17">
        <v>5</v>
      </c>
      <c r="E11" s="21">
        <v>32</v>
      </c>
      <c r="F11" s="38"/>
      <c r="G11" s="38"/>
    </row>
    <row r="12" spans="1:7">
      <c r="A12" s="22">
        <v>2</v>
      </c>
      <c r="B12" s="22" t="s">
        <v>1045</v>
      </c>
      <c r="C12" s="22" t="s">
        <v>1046</v>
      </c>
      <c r="D12" s="17">
        <v>1</v>
      </c>
      <c r="E12" s="18">
        <v>38</v>
      </c>
      <c r="F12" s="38">
        <f>3400/E14</f>
        <v>109.677419354839</v>
      </c>
      <c r="G12" s="38">
        <f>F12*8</f>
        <v>877.41935483871</v>
      </c>
    </row>
    <row r="13" spans="1:7">
      <c r="A13" s="22"/>
      <c r="B13" s="22"/>
      <c r="C13" s="22"/>
      <c r="D13" s="17">
        <v>2</v>
      </c>
      <c r="E13" s="18">
        <v>32</v>
      </c>
      <c r="F13" s="38"/>
      <c r="G13" s="38"/>
    </row>
    <row r="14" spans="1:7">
      <c r="A14" s="22"/>
      <c r="B14" s="22"/>
      <c r="C14" s="22"/>
      <c r="D14" s="17">
        <v>3</v>
      </c>
      <c r="E14" s="21">
        <v>31</v>
      </c>
      <c r="F14" s="38"/>
      <c r="G14" s="38"/>
    </row>
    <row r="15" spans="1:7">
      <c r="A15" s="22"/>
      <c r="B15" s="22"/>
      <c r="C15" s="22"/>
      <c r="D15" s="17">
        <v>4</v>
      </c>
      <c r="E15" s="18">
        <v>33</v>
      </c>
      <c r="F15" s="38"/>
      <c r="G15" s="38"/>
    </row>
    <row r="16" spans="1:7">
      <c r="A16" s="22"/>
      <c r="B16" s="22"/>
      <c r="C16" s="22"/>
      <c r="D16" s="17">
        <v>5</v>
      </c>
      <c r="E16" s="18">
        <v>39</v>
      </c>
      <c r="F16" s="38"/>
      <c r="G16" s="38"/>
    </row>
    <row r="17" spans="1:7">
      <c r="A17" s="22">
        <v>3</v>
      </c>
      <c r="B17" s="15" t="s">
        <v>1047</v>
      </c>
      <c r="C17" s="22">
        <v>22500</v>
      </c>
      <c r="D17" s="17">
        <v>1</v>
      </c>
      <c r="E17" s="18">
        <v>10</v>
      </c>
      <c r="F17" s="38">
        <f>3400/E19</f>
        <v>377.777777777778</v>
      </c>
      <c r="G17" s="38">
        <f>F17*8</f>
        <v>3022.22222222222</v>
      </c>
    </row>
    <row r="18" spans="1:7">
      <c r="A18" s="22"/>
      <c r="B18" s="15"/>
      <c r="C18" s="22"/>
      <c r="D18" s="17">
        <v>2</v>
      </c>
      <c r="E18" s="18">
        <v>13</v>
      </c>
      <c r="F18" s="38"/>
      <c r="G18" s="38"/>
    </row>
    <row r="19" spans="1:7">
      <c r="A19" s="22"/>
      <c r="B19" s="15"/>
      <c r="C19" s="22"/>
      <c r="D19" s="17">
        <v>3</v>
      </c>
      <c r="E19" s="21">
        <v>9</v>
      </c>
      <c r="F19" s="38"/>
      <c r="G19" s="38"/>
    </row>
    <row r="20" spans="1:7">
      <c r="A20" s="22"/>
      <c r="B20" s="15"/>
      <c r="C20" s="22"/>
      <c r="D20" s="17">
        <v>4</v>
      </c>
      <c r="E20" s="18">
        <v>10</v>
      </c>
      <c r="F20" s="38"/>
      <c r="G20" s="38"/>
    </row>
    <row r="21" spans="1:7">
      <c r="A21" s="22"/>
      <c r="B21" s="15"/>
      <c r="C21" s="22"/>
      <c r="D21" s="17">
        <v>5</v>
      </c>
      <c r="E21" s="18">
        <v>10</v>
      </c>
      <c r="F21" s="38"/>
      <c r="G21" s="38"/>
    </row>
    <row r="22" spans="1:7">
      <c r="A22" s="22">
        <v>4</v>
      </c>
      <c r="B22" s="15" t="s">
        <v>1048</v>
      </c>
      <c r="C22" s="22" t="s">
        <v>1049</v>
      </c>
      <c r="D22" s="17">
        <v>1</v>
      </c>
      <c r="E22" s="18">
        <v>22</v>
      </c>
      <c r="F22" s="38">
        <f>3400/E26</f>
        <v>212.5</v>
      </c>
      <c r="G22" s="38">
        <f>F22*8</f>
        <v>1700</v>
      </c>
    </row>
    <row r="23" spans="1:7">
      <c r="A23" s="22"/>
      <c r="B23" s="15"/>
      <c r="C23" s="22"/>
      <c r="D23" s="17">
        <v>2</v>
      </c>
      <c r="E23" s="18">
        <v>21</v>
      </c>
      <c r="F23" s="38"/>
      <c r="G23" s="38"/>
    </row>
    <row r="24" spans="1:7">
      <c r="A24" s="22"/>
      <c r="B24" s="15"/>
      <c r="C24" s="22"/>
      <c r="D24" s="17">
        <v>3</v>
      </c>
      <c r="E24" s="18">
        <v>24</v>
      </c>
      <c r="F24" s="38"/>
      <c r="G24" s="38"/>
    </row>
    <row r="25" spans="1:7">
      <c r="A25" s="22"/>
      <c r="B25" s="15"/>
      <c r="C25" s="22"/>
      <c r="D25" s="17">
        <v>4</v>
      </c>
      <c r="E25" s="18">
        <v>19</v>
      </c>
      <c r="F25" s="38"/>
      <c r="G25" s="38"/>
    </row>
    <row r="26" spans="1:7">
      <c r="A26" s="22"/>
      <c r="B26" s="15"/>
      <c r="C26" s="22"/>
      <c r="D26" s="17">
        <v>5</v>
      </c>
      <c r="E26" s="21">
        <v>16</v>
      </c>
      <c r="F26" s="38"/>
      <c r="G26" s="38"/>
    </row>
    <row r="27" spans="1:7">
      <c r="A27" s="22">
        <v>6</v>
      </c>
      <c r="B27" s="22" t="s">
        <v>1050</v>
      </c>
      <c r="C27" s="22">
        <v>261</v>
      </c>
      <c r="D27" s="17">
        <v>1</v>
      </c>
      <c r="E27" s="18">
        <v>44</v>
      </c>
      <c r="F27" s="38">
        <f>3400/E31</f>
        <v>97.1428571428571</v>
      </c>
      <c r="G27" s="38">
        <f>F27*8</f>
        <v>777.142857142857</v>
      </c>
    </row>
    <row r="28" spans="1:7">
      <c r="A28" s="22"/>
      <c r="B28" s="22"/>
      <c r="C28" s="22"/>
      <c r="D28" s="17">
        <v>2</v>
      </c>
      <c r="E28" s="18">
        <v>50</v>
      </c>
      <c r="F28" s="38"/>
      <c r="G28" s="38"/>
    </row>
    <row r="29" spans="1:7">
      <c r="A29" s="22"/>
      <c r="B29" s="22"/>
      <c r="C29" s="22"/>
      <c r="D29" s="17">
        <v>3</v>
      </c>
      <c r="E29" s="18">
        <v>45</v>
      </c>
      <c r="F29" s="38"/>
      <c r="G29" s="38"/>
    </row>
    <row r="30" spans="1:7">
      <c r="A30" s="22"/>
      <c r="B30" s="22"/>
      <c r="C30" s="22"/>
      <c r="D30" s="17">
        <v>4</v>
      </c>
      <c r="E30" s="18">
        <v>50</v>
      </c>
      <c r="F30" s="38"/>
      <c r="G30" s="38"/>
    </row>
    <row r="31" spans="1:7">
      <c r="A31" s="22"/>
      <c r="B31" s="22"/>
      <c r="C31" s="22"/>
      <c r="D31" s="17">
        <v>5</v>
      </c>
      <c r="E31" s="21">
        <v>35</v>
      </c>
      <c r="F31" s="38"/>
      <c r="G31" s="38"/>
    </row>
    <row r="32" spans="1:7">
      <c r="A32" s="22">
        <v>7</v>
      </c>
      <c r="B32" s="15" t="s">
        <v>1013</v>
      </c>
      <c r="C32" s="22" t="s">
        <v>1014</v>
      </c>
      <c r="D32" s="17">
        <v>1</v>
      </c>
      <c r="E32" s="18">
        <v>35</v>
      </c>
      <c r="F32" s="38">
        <f>3400/E34</f>
        <v>113.333333333333</v>
      </c>
      <c r="G32" s="38">
        <f>F32*8</f>
        <v>906.666666666667</v>
      </c>
    </row>
    <row r="33" spans="1:7">
      <c r="A33" s="22"/>
      <c r="B33" s="15"/>
      <c r="C33" s="22"/>
      <c r="D33" s="17">
        <v>2</v>
      </c>
      <c r="E33" s="18">
        <v>35</v>
      </c>
      <c r="F33" s="38"/>
      <c r="G33" s="38"/>
    </row>
    <row r="34" spans="1:7">
      <c r="A34" s="22"/>
      <c r="B34" s="15"/>
      <c r="C34" s="22"/>
      <c r="D34" s="17">
        <v>3</v>
      </c>
      <c r="E34" s="21">
        <v>30</v>
      </c>
      <c r="F34" s="38"/>
      <c r="G34" s="38"/>
    </row>
    <row r="35" spans="1:7">
      <c r="A35" s="22"/>
      <c r="B35" s="15"/>
      <c r="C35" s="22"/>
      <c r="D35" s="17">
        <v>4</v>
      </c>
      <c r="E35" s="18">
        <v>32</v>
      </c>
      <c r="F35" s="38"/>
      <c r="G35" s="38"/>
    </row>
    <row r="36" spans="1:7">
      <c r="A36" s="22"/>
      <c r="B36" s="15"/>
      <c r="C36" s="22"/>
      <c r="D36" s="17">
        <v>5</v>
      </c>
      <c r="E36" s="18">
        <v>32</v>
      </c>
      <c r="F36" s="38"/>
      <c r="G36" s="38"/>
    </row>
    <row r="37" spans="1:7">
      <c r="A37" s="22">
        <v>8</v>
      </c>
      <c r="B37" s="22" t="s">
        <v>1051</v>
      </c>
      <c r="C37" s="22" t="s">
        <v>1037</v>
      </c>
      <c r="D37" s="17">
        <v>1</v>
      </c>
      <c r="E37" s="18">
        <v>35</v>
      </c>
      <c r="F37" s="38">
        <f>3400/E41</f>
        <v>103.030303030303</v>
      </c>
      <c r="G37" s="38">
        <f>F37*8</f>
        <v>824.242424242424</v>
      </c>
    </row>
    <row r="38" spans="1:7">
      <c r="A38" s="22"/>
      <c r="B38" s="22"/>
      <c r="C38" s="22"/>
      <c r="D38" s="17">
        <v>2</v>
      </c>
      <c r="E38" s="18">
        <v>36</v>
      </c>
      <c r="F38" s="38"/>
      <c r="G38" s="38"/>
    </row>
    <row r="39" spans="1:7">
      <c r="A39" s="22"/>
      <c r="B39" s="22"/>
      <c r="C39" s="22"/>
      <c r="D39" s="17">
        <v>3</v>
      </c>
      <c r="E39" s="18">
        <v>35</v>
      </c>
      <c r="F39" s="38"/>
      <c r="G39" s="38"/>
    </row>
    <row r="40" spans="1:7">
      <c r="A40" s="22"/>
      <c r="B40" s="22"/>
      <c r="C40" s="22"/>
      <c r="D40" s="17">
        <v>4</v>
      </c>
      <c r="E40" s="18">
        <v>35</v>
      </c>
      <c r="F40" s="38"/>
      <c r="G40" s="38"/>
    </row>
    <row r="41" spans="1:7">
      <c r="A41" s="22"/>
      <c r="B41" s="22"/>
      <c r="C41" s="22"/>
      <c r="D41" s="17">
        <v>5</v>
      </c>
      <c r="E41" s="21">
        <v>33</v>
      </c>
      <c r="F41" s="38"/>
      <c r="G41" s="38"/>
    </row>
    <row r="42" spans="1:7">
      <c r="A42" s="22">
        <v>9</v>
      </c>
      <c r="B42" s="15" t="s">
        <v>1052</v>
      </c>
      <c r="C42" s="22">
        <v>25300</v>
      </c>
      <c r="D42" s="17">
        <v>1</v>
      </c>
      <c r="E42" s="18">
        <v>38</v>
      </c>
      <c r="F42" s="38">
        <f>3400/E46</f>
        <v>94.4444444444444</v>
      </c>
      <c r="G42" s="38">
        <f>F42*8</f>
        <v>755.555555555556</v>
      </c>
    </row>
    <row r="43" spans="1:7">
      <c r="A43" s="22"/>
      <c r="B43" s="15"/>
      <c r="C43" s="22"/>
      <c r="D43" s="17">
        <v>2</v>
      </c>
      <c r="E43" s="18">
        <v>39</v>
      </c>
      <c r="F43" s="38"/>
      <c r="G43" s="38"/>
    </row>
    <row r="44" spans="1:7">
      <c r="A44" s="22"/>
      <c r="B44" s="15"/>
      <c r="C44" s="22"/>
      <c r="D44" s="17">
        <v>3</v>
      </c>
      <c r="E44" s="18">
        <v>38</v>
      </c>
      <c r="F44" s="38"/>
      <c r="G44" s="38"/>
    </row>
    <row r="45" spans="1:7">
      <c r="A45" s="22"/>
      <c r="B45" s="15"/>
      <c r="C45" s="22"/>
      <c r="D45" s="17">
        <v>4</v>
      </c>
      <c r="E45" s="18">
        <v>37</v>
      </c>
      <c r="F45" s="38"/>
      <c r="G45" s="38"/>
    </row>
    <row r="46" spans="1:7">
      <c r="A46" s="22"/>
      <c r="B46" s="15"/>
      <c r="C46" s="22"/>
      <c r="D46" s="17">
        <v>5</v>
      </c>
      <c r="E46" s="21">
        <v>36</v>
      </c>
      <c r="F46" s="38"/>
      <c r="G46" s="38"/>
    </row>
    <row r="47" spans="1:7">
      <c r="A47" s="22">
        <v>10</v>
      </c>
      <c r="B47" s="22" t="s">
        <v>1053</v>
      </c>
      <c r="C47" s="22" t="s">
        <v>1054</v>
      </c>
      <c r="D47" s="17">
        <v>1</v>
      </c>
      <c r="E47" s="18">
        <v>129</v>
      </c>
      <c r="F47" s="38">
        <f>3400/E49</f>
        <v>27.8688524590164</v>
      </c>
      <c r="G47" s="38">
        <f>F47*8</f>
        <v>222.950819672131</v>
      </c>
    </row>
    <row r="48" spans="1:7">
      <c r="A48" s="22"/>
      <c r="B48" s="22"/>
      <c r="C48" s="22"/>
      <c r="D48" s="17">
        <v>2</v>
      </c>
      <c r="E48" s="18">
        <v>138</v>
      </c>
      <c r="F48" s="38"/>
      <c r="G48" s="38"/>
    </row>
    <row r="49" spans="1:7">
      <c r="A49" s="22"/>
      <c r="B49" s="22"/>
      <c r="C49" s="22"/>
      <c r="D49" s="17">
        <v>3</v>
      </c>
      <c r="E49" s="21">
        <v>122</v>
      </c>
      <c r="F49" s="38"/>
      <c r="G49" s="38"/>
    </row>
    <row r="50" spans="1:7">
      <c r="A50" s="22"/>
      <c r="B50" s="22"/>
      <c r="C50" s="22"/>
      <c r="D50" s="17">
        <v>4</v>
      </c>
      <c r="E50" s="18">
        <v>139</v>
      </c>
      <c r="F50" s="38"/>
      <c r="G50" s="38"/>
    </row>
    <row r="51" spans="1:7">
      <c r="A51" s="22"/>
      <c r="B51" s="22"/>
      <c r="C51" s="22"/>
      <c r="D51" s="17">
        <v>5</v>
      </c>
      <c r="E51" s="18">
        <v>129</v>
      </c>
      <c r="F51" s="38"/>
      <c r="G51" s="38"/>
    </row>
    <row r="52" spans="1:7">
      <c r="A52" s="22">
        <v>11</v>
      </c>
      <c r="B52" s="22" t="s">
        <v>1055</v>
      </c>
      <c r="C52" s="22" t="s">
        <v>1023</v>
      </c>
      <c r="D52" s="17">
        <v>1</v>
      </c>
      <c r="E52" s="21">
        <v>52</v>
      </c>
      <c r="F52" s="38">
        <f>3400/E52</f>
        <v>65.3846153846154</v>
      </c>
      <c r="G52" s="38">
        <f>F52*8</f>
        <v>523.076923076923</v>
      </c>
    </row>
    <row r="53" spans="1:7">
      <c r="A53" s="22"/>
      <c r="B53" s="22"/>
      <c r="C53" s="22"/>
      <c r="D53" s="17">
        <v>2</v>
      </c>
      <c r="E53" s="18">
        <v>65</v>
      </c>
      <c r="F53" s="38"/>
      <c r="G53" s="38"/>
    </row>
    <row r="54" spans="1:7">
      <c r="A54" s="22"/>
      <c r="B54" s="22"/>
      <c r="C54" s="22"/>
      <c r="D54" s="17">
        <v>3</v>
      </c>
      <c r="E54" s="18">
        <v>65</v>
      </c>
      <c r="F54" s="38"/>
      <c r="G54" s="38"/>
    </row>
    <row r="55" spans="1:7">
      <c r="A55" s="22"/>
      <c r="B55" s="22"/>
      <c r="C55" s="22"/>
      <c r="D55" s="17">
        <v>4</v>
      </c>
      <c r="E55" s="18">
        <v>53</v>
      </c>
      <c r="F55" s="38"/>
      <c r="G55" s="38"/>
    </row>
    <row r="56" spans="1:7">
      <c r="A56" s="22"/>
      <c r="B56" s="22"/>
      <c r="C56" s="22"/>
      <c r="D56" s="17">
        <v>5</v>
      </c>
      <c r="E56" s="18">
        <v>58</v>
      </c>
      <c r="F56" s="38"/>
      <c r="G56" s="38"/>
    </row>
    <row r="57" spans="1:7">
      <c r="A57" s="22">
        <v>12</v>
      </c>
      <c r="B57" s="22" t="s">
        <v>1056</v>
      </c>
      <c r="C57" s="22" t="s">
        <v>1057</v>
      </c>
      <c r="D57" s="17">
        <v>1</v>
      </c>
      <c r="E57" s="18">
        <v>69</v>
      </c>
      <c r="F57" s="38">
        <f>3400/E59</f>
        <v>54.8387096774194</v>
      </c>
      <c r="G57" s="38">
        <f>F57*8</f>
        <v>438.709677419355</v>
      </c>
    </row>
    <row r="58" spans="1:7">
      <c r="A58" s="22"/>
      <c r="B58" s="22"/>
      <c r="C58" s="22"/>
      <c r="D58" s="17">
        <v>2</v>
      </c>
      <c r="E58" s="18">
        <v>65</v>
      </c>
      <c r="F58" s="38"/>
      <c r="G58" s="38"/>
    </row>
    <row r="59" spans="1:7">
      <c r="A59" s="22"/>
      <c r="B59" s="22"/>
      <c r="C59" s="22"/>
      <c r="D59" s="17">
        <v>3</v>
      </c>
      <c r="E59" s="21">
        <v>62</v>
      </c>
      <c r="F59" s="38"/>
      <c r="G59" s="38"/>
    </row>
    <row r="60" spans="1:7">
      <c r="A60" s="22"/>
      <c r="B60" s="22"/>
      <c r="C60" s="22"/>
      <c r="D60" s="17">
        <v>4</v>
      </c>
      <c r="E60" s="18">
        <v>66</v>
      </c>
      <c r="F60" s="38"/>
      <c r="G60" s="38"/>
    </row>
    <row r="61" spans="1:7">
      <c r="A61" s="22"/>
      <c r="B61" s="22"/>
      <c r="C61" s="22"/>
      <c r="D61" s="17">
        <v>5</v>
      </c>
      <c r="E61" s="18">
        <v>64</v>
      </c>
      <c r="F61" s="38"/>
      <c r="G61" s="38"/>
    </row>
    <row r="62" spans="1:7">
      <c r="A62" s="22">
        <v>13</v>
      </c>
      <c r="B62" s="22" t="s">
        <v>1058</v>
      </c>
      <c r="C62" s="22" t="s">
        <v>1059</v>
      </c>
      <c r="D62" s="17">
        <v>1</v>
      </c>
      <c r="E62" s="18">
        <v>88</v>
      </c>
      <c r="F62" s="38">
        <f>3400/E65</f>
        <v>41.4634146341463</v>
      </c>
      <c r="G62" s="38">
        <f>F62*8</f>
        <v>331.707317073171</v>
      </c>
    </row>
    <row r="63" spans="1:7">
      <c r="A63" s="22"/>
      <c r="B63" s="22"/>
      <c r="C63" s="22"/>
      <c r="D63" s="17">
        <v>2</v>
      </c>
      <c r="E63" s="18">
        <v>86</v>
      </c>
      <c r="F63" s="38"/>
      <c r="G63" s="38"/>
    </row>
    <row r="64" spans="1:7">
      <c r="A64" s="22"/>
      <c r="B64" s="22"/>
      <c r="C64" s="22"/>
      <c r="D64" s="17">
        <v>3</v>
      </c>
      <c r="E64" s="18">
        <v>84</v>
      </c>
      <c r="F64" s="38"/>
      <c r="G64" s="38"/>
    </row>
    <row r="65" spans="1:7">
      <c r="A65" s="22"/>
      <c r="B65" s="22"/>
      <c r="C65" s="22"/>
      <c r="D65" s="17">
        <v>4</v>
      </c>
      <c r="E65" s="21">
        <v>82</v>
      </c>
      <c r="F65" s="38"/>
      <c r="G65" s="38"/>
    </row>
    <row r="66" spans="1:7">
      <c r="A66" s="22"/>
      <c r="B66" s="22"/>
      <c r="C66" s="22"/>
      <c r="D66" s="17">
        <v>5</v>
      </c>
      <c r="E66" s="18">
        <v>86</v>
      </c>
      <c r="F66" s="38"/>
      <c r="G66" s="38"/>
    </row>
    <row r="67" spans="1:7">
      <c r="A67" s="22">
        <v>14</v>
      </c>
      <c r="B67" s="15" t="s">
        <v>1031</v>
      </c>
      <c r="C67" s="22">
        <v>39009</v>
      </c>
      <c r="D67" s="17">
        <v>1</v>
      </c>
      <c r="E67" s="18">
        <v>41</v>
      </c>
      <c r="F67" s="38">
        <f>3400/E70</f>
        <v>94.4444444444444</v>
      </c>
      <c r="G67" s="38">
        <f>F67*8</f>
        <v>755.555555555556</v>
      </c>
    </row>
    <row r="68" spans="1:7">
      <c r="A68" s="22"/>
      <c r="B68" s="15"/>
      <c r="C68" s="22"/>
      <c r="D68" s="17">
        <v>2</v>
      </c>
      <c r="E68" s="18">
        <v>35</v>
      </c>
      <c r="F68" s="38"/>
      <c r="G68" s="38"/>
    </row>
    <row r="69" spans="1:7">
      <c r="A69" s="22"/>
      <c r="B69" s="15"/>
      <c r="C69" s="22"/>
      <c r="D69" s="17">
        <v>3</v>
      </c>
      <c r="E69" s="18">
        <v>37</v>
      </c>
      <c r="F69" s="38"/>
      <c r="G69" s="38"/>
    </row>
    <row r="70" spans="1:7">
      <c r="A70" s="22"/>
      <c r="B70" s="15"/>
      <c r="C70" s="22"/>
      <c r="D70" s="17">
        <v>4</v>
      </c>
      <c r="E70" s="21">
        <v>36</v>
      </c>
      <c r="F70" s="38"/>
      <c r="G70" s="38"/>
    </row>
    <row r="71" spans="1:7">
      <c r="A71" s="22"/>
      <c r="B71" s="15"/>
      <c r="C71" s="22"/>
      <c r="D71" s="17">
        <v>5</v>
      </c>
      <c r="E71" s="18">
        <v>38</v>
      </c>
      <c r="F71" s="38"/>
      <c r="G71" s="38"/>
    </row>
    <row r="72" spans="1:7">
      <c r="A72" s="22">
        <v>15</v>
      </c>
      <c r="B72" s="22" t="s">
        <v>1015</v>
      </c>
      <c r="C72" s="22" t="s">
        <v>1060</v>
      </c>
      <c r="D72" s="17">
        <v>1</v>
      </c>
      <c r="E72" s="21">
        <v>54</v>
      </c>
      <c r="F72" s="38">
        <f>3400/E72</f>
        <v>62.962962962963</v>
      </c>
      <c r="G72" s="38">
        <f>F72*8</f>
        <v>503.703703703704</v>
      </c>
    </row>
    <row r="73" spans="1:7">
      <c r="A73" s="22"/>
      <c r="B73" s="22"/>
      <c r="C73" s="22"/>
      <c r="D73" s="17">
        <v>2</v>
      </c>
      <c r="E73" s="18">
        <v>72</v>
      </c>
      <c r="F73" s="38"/>
      <c r="G73" s="38"/>
    </row>
    <row r="74" spans="1:7">
      <c r="A74" s="22"/>
      <c r="B74" s="22"/>
      <c r="C74" s="22"/>
      <c r="D74" s="17">
        <v>3</v>
      </c>
      <c r="E74" s="18">
        <v>81</v>
      </c>
      <c r="F74" s="38"/>
      <c r="G74" s="38"/>
    </row>
    <row r="75" spans="1:7">
      <c r="A75" s="22"/>
      <c r="B75" s="22"/>
      <c r="C75" s="22"/>
      <c r="D75" s="17">
        <v>4</v>
      </c>
      <c r="E75" s="18">
        <v>78</v>
      </c>
      <c r="F75" s="38"/>
      <c r="G75" s="38"/>
    </row>
    <row r="76" spans="1:7">
      <c r="A76" s="22"/>
      <c r="B76" s="22"/>
      <c r="C76" s="22"/>
      <c r="D76" s="17">
        <v>5</v>
      </c>
      <c r="E76" s="18">
        <v>78</v>
      </c>
      <c r="F76" s="38"/>
      <c r="G76" s="38"/>
    </row>
    <row r="77" spans="1:7">
      <c r="A77" s="22">
        <v>16</v>
      </c>
      <c r="B77" s="22" t="s">
        <v>1061</v>
      </c>
      <c r="C77" s="22" t="s">
        <v>1062</v>
      </c>
      <c r="D77" s="17">
        <v>1</v>
      </c>
      <c r="E77" s="18">
        <v>33</v>
      </c>
      <c r="F77" s="38">
        <f>3400/E79</f>
        <v>106.25</v>
      </c>
      <c r="G77" s="38">
        <f>F77*8</f>
        <v>850</v>
      </c>
    </row>
    <row r="78" spans="1:7">
      <c r="A78" s="22"/>
      <c r="B78" s="22"/>
      <c r="C78" s="22"/>
      <c r="D78" s="17">
        <v>2</v>
      </c>
      <c r="E78" s="18">
        <v>35</v>
      </c>
      <c r="F78" s="38"/>
      <c r="G78" s="38"/>
    </row>
    <row r="79" spans="1:7">
      <c r="A79" s="22"/>
      <c r="B79" s="22"/>
      <c r="C79" s="22"/>
      <c r="D79" s="17">
        <v>3</v>
      </c>
      <c r="E79" s="21">
        <v>32</v>
      </c>
      <c r="F79" s="38"/>
      <c r="G79" s="38"/>
    </row>
    <row r="80" spans="1:7">
      <c r="A80" s="22"/>
      <c r="B80" s="22"/>
      <c r="C80" s="22"/>
      <c r="D80" s="17">
        <v>4</v>
      </c>
      <c r="E80" s="18">
        <v>34</v>
      </c>
      <c r="F80" s="38"/>
      <c r="G80" s="38"/>
    </row>
    <row r="81" spans="1:7">
      <c r="A81" s="22"/>
      <c r="B81" s="22"/>
      <c r="C81" s="22"/>
      <c r="D81" s="17">
        <v>5</v>
      </c>
      <c r="E81" s="18">
        <v>32</v>
      </c>
      <c r="F81" s="38"/>
      <c r="G81" s="38"/>
    </row>
    <row r="82" spans="1:7">
      <c r="A82" s="22">
        <v>17</v>
      </c>
      <c r="B82" s="22" t="s">
        <v>1031</v>
      </c>
      <c r="C82" s="22" t="s">
        <v>1032</v>
      </c>
      <c r="D82" s="17">
        <v>1</v>
      </c>
      <c r="E82" s="21">
        <v>21</v>
      </c>
      <c r="F82" s="38">
        <f>3400/E82</f>
        <v>161.904761904762</v>
      </c>
      <c r="G82" s="38">
        <f>F82*8</f>
        <v>1295.2380952381</v>
      </c>
    </row>
    <row r="83" spans="1:7">
      <c r="A83" s="22"/>
      <c r="B83" s="22"/>
      <c r="C83" s="22"/>
      <c r="D83" s="17">
        <v>2</v>
      </c>
      <c r="E83" s="18">
        <v>23</v>
      </c>
      <c r="F83" s="38"/>
      <c r="G83" s="38"/>
    </row>
    <row r="84" spans="1:7">
      <c r="A84" s="22"/>
      <c r="B84" s="22"/>
      <c r="C84" s="22"/>
      <c r="D84" s="17">
        <v>3</v>
      </c>
      <c r="E84" s="18">
        <v>24</v>
      </c>
      <c r="F84" s="38"/>
      <c r="G84" s="38"/>
    </row>
    <row r="85" spans="1:7">
      <c r="A85" s="22"/>
      <c r="B85" s="22"/>
      <c r="C85" s="22"/>
      <c r="D85" s="17">
        <v>4</v>
      </c>
      <c r="E85" s="18">
        <v>22</v>
      </c>
      <c r="F85" s="38"/>
      <c r="G85" s="38"/>
    </row>
    <row r="86" spans="1:7">
      <c r="A86" s="22"/>
      <c r="B86" s="22"/>
      <c r="C86" s="22"/>
      <c r="D86" s="17">
        <v>5</v>
      </c>
      <c r="E86" s="18">
        <v>23</v>
      </c>
      <c r="F86" s="38"/>
      <c r="G86" s="38"/>
    </row>
    <row r="87" spans="1:7">
      <c r="A87" s="22">
        <v>18</v>
      </c>
      <c r="B87" s="22" t="s">
        <v>1063</v>
      </c>
      <c r="C87" s="22" t="s">
        <v>1064</v>
      </c>
      <c r="D87" s="17">
        <v>1</v>
      </c>
      <c r="E87" s="18">
        <v>63</v>
      </c>
      <c r="F87" s="38">
        <f>3400/E91</f>
        <v>60.7142857142857</v>
      </c>
      <c r="G87" s="38">
        <f>F87*8</f>
        <v>485.714285714286</v>
      </c>
    </row>
    <row r="88" spans="1:7">
      <c r="A88" s="22"/>
      <c r="B88" s="22"/>
      <c r="C88" s="22"/>
      <c r="D88" s="17">
        <v>2</v>
      </c>
      <c r="E88" s="18">
        <v>58</v>
      </c>
      <c r="F88" s="38"/>
      <c r="G88" s="38"/>
    </row>
    <row r="89" spans="1:7">
      <c r="A89" s="22"/>
      <c r="B89" s="22"/>
      <c r="C89" s="22"/>
      <c r="D89" s="17">
        <v>3</v>
      </c>
      <c r="E89" s="18">
        <v>59</v>
      </c>
      <c r="F89" s="38"/>
      <c r="G89" s="38"/>
    </row>
    <row r="90" spans="1:7">
      <c r="A90" s="22"/>
      <c r="B90" s="22"/>
      <c r="C90" s="22"/>
      <c r="D90" s="17">
        <v>4</v>
      </c>
      <c r="E90" s="18">
        <v>62</v>
      </c>
      <c r="F90" s="38"/>
      <c r="G90" s="38"/>
    </row>
    <row r="91" spans="1:7">
      <c r="A91" s="22"/>
      <c r="B91" s="22"/>
      <c r="C91" s="22"/>
      <c r="D91" s="17">
        <v>5</v>
      </c>
      <c r="E91" s="21">
        <v>56</v>
      </c>
      <c r="F91" s="38"/>
      <c r="G91" s="38"/>
    </row>
    <row r="92" spans="1:7">
      <c r="A92" s="22">
        <v>19</v>
      </c>
      <c r="B92" s="22" t="s">
        <v>917</v>
      </c>
      <c r="C92" s="22" t="s">
        <v>1065</v>
      </c>
      <c r="D92" s="17">
        <v>1</v>
      </c>
      <c r="E92" s="18">
        <v>32</v>
      </c>
      <c r="F92" s="38">
        <f>3400/E93</f>
        <v>117.241379310345</v>
      </c>
      <c r="G92" s="38">
        <f>F92*8</f>
        <v>937.931034482759</v>
      </c>
    </row>
    <row r="93" spans="1:7">
      <c r="A93" s="22"/>
      <c r="B93" s="22"/>
      <c r="C93" s="22"/>
      <c r="D93" s="17">
        <v>2</v>
      </c>
      <c r="E93" s="21">
        <v>29</v>
      </c>
      <c r="F93" s="38"/>
      <c r="G93" s="38"/>
    </row>
    <row r="94" spans="1:7">
      <c r="A94" s="22"/>
      <c r="B94" s="22"/>
      <c r="C94" s="22"/>
      <c r="D94" s="17">
        <v>3</v>
      </c>
      <c r="E94" s="18">
        <v>35</v>
      </c>
      <c r="F94" s="38"/>
      <c r="G94" s="38"/>
    </row>
    <row r="95" spans="1:7">
      <c r="A95" s="22"/>
      <c r="B95" s="22"/>
      <c r="C95" s="22"/>
      <c r="D95" s="17">
        <v>4</v>
      </c>
      <c r="E95" s="18">
        <v>37</v>
      </c>
      <c r="F95" s="38"/>
      <c r="G95" s="38"/>
    </row>
    <row r="96" spans="1:7">
      <c r="A96" s="22"/>
      <c r="B96" s="22"/>
      <c r="C96" s="22"/>
      <c r="D96" s="17">
        <v>5</v>
      </c>
      <c r="E96" s="18">
        <v>31</v>
      </c>
      <c r="F96" s="38"/>
      <c r="G96" s="38"/>
    </row>
    <row r="97" spans="1:7">
      <c r="A97" s="22">
        <v>20</v>
      </c>
      <c r="B97" s="22" t="s">
        <v>1066</v>
      </c>
      <c r="C97" s="22" t="s">
        <v>1067</v>
      </c>
      <c r="D97" s="17">
        <v>1</v>
      </c>
      <c r="E97" s="18">
        <v>66</v>
      </c>
      <c r="F97" s="38">
        <f>3400/E98</f>
        <v>54.8387096774194</v>
      </c>
      <c r="G97" s="38">
        <f>F97*8</f>
        <v>438.709677419355</v>
      </c>
    </row>
    <row r="98" spans="1:7">
      <c r="A98" s="22"/>
      <c r="B98" s="22"/>
      <c r="C98" s="22"/>
      <c r="D98" s="17">
        <v>2</v>
      </c>
      <c r="E98" s="21">
        <v>62</v>
      </c>
      <c r="F98" s="38"/>
      <c r="G98" s="38"/>
    </row>
    <row r="99" spans="1:7">
      <c r="A99" s="22"/>
      <c r="B99" s="22"/>
      <c r="C99" s="22"/>
      <c r="D99" s="17">
        <v>3</v>
      </c>
      <c r="E99" s="18">
        <v>65</v>
      </c>
      <c r="F99" s="38"/>
      <c r="G99" s="38"/>
    </row>
    <row r="100" spans="1:7">
      <c r="A100" s="22"/>
      <c r="B100" s="22"/>
      <c r="C100" s="22"/>
      <c r="D100" s="17">
        <v>4</v>
      </c>
      <c r="E100" s="18">
        <v>67</v>
      </c>
      <c r="F100" s="38"/>
      <c r="G100" s="38"/>
    </row>
    <row r="101" spans="1:7">
      <c r="A101" s="22"/>
      <c r="B101" s="22"/>
      <c r="C101" s="22"/>
      <c r="D101" s="17">
        <v>5</v>
      </c>
      <c r="E101" s="18">
        <v>66</v>
      </c>
      <c r="F101" s="38"/>
      <c r="G101" s="38"/>
    </row>
    <row r="102" spans="1:7">
      <c r="A102" s="22">
        <v>21</v>
      </c>
      <c r="B102" s="22"/>
      <c r="C102" s="22"/>
      <c r="D102" s="17">
        <v>1</v>
      </c>
      <c r="E102" s="18"/>
      <c r="F102" s="38">
        <v>7</v>
      </c>
      <c r="G102" s="38">
        <v>7</v>
      </c>
    </row>
    <row r="103" spans="1:7">
      <c r="A103" s="22"/>
      <c r="B103" s="22"/>
      <c r="C103" s="22"/>
      <c r="D103" s="17">
        <v>2</v>
      </c>
      <c r="E103" s="18"/>
      <c r="F103" s="38"/>
      <c r="G103" s="38"/>
    </row>
    <row r="104" spans="1:7">
      <c r="A104" s="22"/>
      <c r="B104" s="22"/>
      <c r="C104" s="22"/>
      <c r="D104" s="17">
        <v>3</v>
      </c>
      <c r="E104" s="18"/>
      <c r="F104" s="38"/>
      <c r="G104" s="38"/>
    </row>
    <row r="105" spans="1:7">
      <c r="A105" s="22"/>
      <c r="B105" s="22"/>
      <c r="C105" s="22"/>
      <c r="D105" s="17">
        <v>4</v>
      </c>
      <c r="E105" s="18"/>
      <c r="F105" s="38"/>
      <c r="G105" s="38"/>
    </row>
    <row r="106" spans="1:7">
      <c r="A106" s="22"/>
      <c r="B106" s="22"/>
      <c r="C106" s="22"/>
      <c r="D106" s="17">
        <v>5</v>
      </c>
      <c r="E106" s="18"/>
      <c r="F106" s="38"/>
      <c r="G106" s="38"/>
    </row>
    <row r="107" spans="1:7">
      <c r="A107" s="22">
        <v>22</v>
      </c>
      <c r="B107" s="22"/>
      <c r="C107" s="22"/>
      <c r="D107" s="17">
        <v>1</v>
      </c>
      <c r="E107" s="18"/>
      <c r="F107" s="38">
        <v>7</v>
      </c>
      <c r="G107" s="38">
        <v>7</v>
      </c>
    </row>
    <row r="108" spans="1:7">
      <c r="A108" s="22"/>
      <c r="B108" s="22"/>
      <c r="C108" s="22"/>
      <c r="D108" s="17">
        <v>2</v>
      </c>
      <c r="E108" s="18"/>
      <c r="F108" s="38"/>
      <c r="G108" s="38"/>
    </row>
    <row r="109" spans="1:7">
      <c r="A109" s="22"/>
      <c r="B109" s="22"/>
      <c r="C109" s="22"/>
      <c r="D109" s="17">
        <v>3</v>
      </c>
      <c r="E109" s="18"/>
      <c r="F109" s="38"/>
      <c r="G109" s="38"/>
    </row>
    <row r="110" spans="1:7">
      <c r="A110" s="22"/>
      <c r="B110" s="22"/>
      <c r="C110" s="22"/>
      <c r="D110" s="17">
        <v>4</v>
      </c>
      <c r="E110" s="18"/>
      <c r="F110" s="38"/>
      <c r="G110" s="38"/>
    </row>
    <row r="111" spans="1:7">
      <c r="A111" s="22"/>
      <c r="B111" s="22"/>
      <c r="C111" s="22"/>
      <c r="D111" s="17">
        <v>5</v>
      </c>
      <c r="E111" s="18"/>
      <c r="F111" s="38"/>
      <c r="G111" s="38"/>
    </row>
    <row r="112" spans="1:7">
      <c r="A112" s="22">
        <v>23</v>
      </c>
      <c r="B112" s="22"/>
      <c r="C112" s="22"/>
      <c r="D112" s="17">
        <v>1</v>
      </c>
      <c r="E112" s="18"/>
      <c r="F112" s="38">
        <v>7</v>
      </c>
      <c r="G112" s="38">
        <v>7</v>
      </c>
    </row>
    <row r="113" spans="1:7">
      <c r="A113" s="22"/>
      <c r="B113" s="22"/>
      <c r="C113" s="22"/>
      <c r="D113" s="17">
        <v>2</v>
      </c>
      <c r="E113" s="18"/>
      <c r="F113" s="38"/>
      <c r="G113" s="38"/>
    </row>
    <row r="114" spans="1:7">
      <c r="A114" s="22"/>
      <c r="B114" s="22"/>
      <c r="C114" s="22"/>
      <c r="D114" s="17">
        <v>3</v>
      </c>
      <c r="E114" s="18"/>
      <c r="F114" s="38"/>
      <c r="G114" s="38"/>
    </row>
    <row r="115" spans="1:7">
      <c r="A115" s="22"/>
      <c r="B115" s="22"/>
      <c r="C115" s="22"/>
      <c r="D115" s="17">
        <v>4</v>
      </c>
      <c r="E115" s="18"/>
      <c r="F115" s="38"/>
      <c r="G115" s="38"/>
    </row>
    <row r="116" spans="1:7">
      <c r="A116" s="22"/>
      <c r="B116" s="22"/>
      <c r="C116" s="22"/>
      <c r="D116" s="17">
        <v>5</v>
      </c>
      <c r="E116" s="18"/>
      <c r="F116" s="38"/>
      <c r="G116" s="38"/>
    </row>
    <row r="117" spans="1:7">
      <c r="A117" s="22">
        <v>24</v>
      </c>
      <c r="B117" s="22"/>
      <c r="C117" s="22"/>
      <c r="D117" s="17">
        <v>1</v>
      </c>
      <c r="E117" s="18"/>
      <c r="F117" s="38">
        <v>7</v>
      </c>
      <c r="G117" s="38">
        <v>7</v>
      </c>
    </row>
    <row r="118" spans="1:7">
      <c r="A118" s="22"/>
      <c r="B118" s="22"/>
      <c r="C118" s="22"/>
      <c r="D118" s="17">
        <v>2</v>
      </c>
      <c r="E118" s="18"/>
      <c r="F118" s="38"/>
      <c r="G118" s="38"/>
    </row>
    <row r="119" spans="1:7">
      <c r="A119" s="22"/>
      <c r="B119" s="22"/>
      <c r="C119" s="22"/>
      <c r="D119" s="17">
        <v>3</v>
      </c>
      <c r="E119" s="18"/>
      <c r="F119" s="38"/>
      <c r="G119" s="38"/>
    </row>
    <row r="120" spans="1:7">
      <c r="A120" s="22"/>
      <c r="B120" s="22"/>
      <c r="C120" s="22"/>
      <c r="D120" s="17">
        <v>4</v>
      </c>
      <c r="E120" s="18"/>
      <c r="F120" s="38"/>
      <c r="G120" s="38"/>
    </row>
    <row r="121" spans="1:7">
      <c r="A121" s="22"/>
      <c r="B121" s="22"/>
      <c r="C121" s="22"/>
      <c r="D121" s="17">
        <v>5</v>
      </c>
      <c r="E121" s="18"/>
      <c r="F121" s="38"/>
      <c r="G121" s="38"/>
    </row>
    <row r="122" spans="1:7">
      <c r="A122" s="22">
        <v>25</v>
      </c>
      <c r="B122" s="22"/>
      <c r="C122" s="22"/>
      <c r="D122" s="17">
        <v>1</v>
      </c>
      <c r="E122" s="18"/>
      <c r="F122" s="38">
        <v>7</v>
      </c>
      <c r="G122" s="38">
        <v>7</v>
      </c>
    </row>
    <row r="123" spans="1:7">
      <c r="A123" s="22"/>
      <c r="B123" s="22"/>
      <c r="C123" s="22"/>
      <c r="D123" s="17">
        <v>2</v>
      </c>
      <c r="E123" s="18"/>
      <c r="F123" s="38"/>
      <c r="G123" s="38"/>
    </row>
    <row r="124" spans="1:7">
      <c r="A124" s="22"/>
      <c r="B124" s="22"/>
      <c r="C124" s="22"/>
      <c r="D124" s="17">
        <v>3</v>
      </c>
      <c r="E124" s="18"/>
      <c r="F124" s="38"/>
      <c r="G124" s="38"/>
    </row>
    <row r="125" spans="1:7">
      <c r="A125" s="22"/>
      <c r="B125" s="22"/>
      <c r="C125" s="22"/>
      <c r="D125" s="17">
        <v>4</v>
      </c>
      <c r="E125" s="18"/>
      <c r="F125" s="38"/>
      <c r="G125" s="38"/>
    </row>
    <row r="126" spans="1:7">
      <c r="A126" s="22"/>
      <c r="B126" s="22"/>
      <c r="C126" s="22"/>
      <c r="D126" s="17">
        <v>5</v>
      </c>
      <c r="E126" s="18"/>
      <c r="F126" s="38"/>
      <c r="G126" s="38"/>
    </row>
    <row r="127" spans="1:7">
      <c r="A127" s="22">
        <v>26</v>
      </c>
      <c r="B127" s="22"/>
      <c r="C127" s="22"/>
      <c r="D127" s="17">
        <v>1</v>
      </c>
      <c r="E127" s="18"/>
      <c r="F127" s="38">
        <v>7</v>
      </c>
      <c r="G127" s="38">
        <v>7</v>
      </c>
    </row>
    <row r="128" spans="1:7">
      <c r="A128" s="22"/>
      <c r="B128" s="22"/>
      <c r="C128" s="22"/>
      <c r="D128" s="17">
        <v>2</v>
      </c>
      <c r="E128" s="18"/>
      <c r="F128" s="38"/>
      <c r="G128" s="38"/>
    </row>
    <row r="129" spans="1:7">
      <c r="A129" s="22"/>
      <c r="B129" s="22"/>
      <c r="C129" s="22"/>
      <c r="D129" s="17">
        <v>3</v>
      </c>
      <c r="E129" s="18"/>
      <c r="F129" s="38"/>
      <c r="G129" s="38"/>
    </row>
    <row r="130" spans="1:7">
      <c r="A130" s="22"/>
      <c r="B130" s="22"/>
      <c r="C130" s="22"/>
      <c r="D130" s="17">
        <v>4</v>
      </c>
      <c r="E130" s="18"/>
      <c r="F130" s="38"/>
      <c r="G130" s="38"/>
    </row>
    <row r="131" spans="1:7">
      <c r="A131" s="22"/>
      <c r="B131" s="22"/>
      <c r="C131" s="22"/>
      <c r="D131" s="17">
        <v>5</v>
      </c>
      <c r="E131" s="18"/>
      <c r="F131" s="38"/>
      <c r="G131" s="38"/>
    </row>
    <row r="132" spans="1:7">
      <c r="A132" s="34"/>
      <c r="B132" s="34"/>
      <c r="C132" s="34"/>
      <c r="D132" s="34"/>
      <c r="E132" s="34"/>
      <c r="F132" s="34"/>
      <c r="G132" s="34"/>
    </row>
  </sheetData>
  <mergeCells count="128">
    <mergeCell ref="A5:B5"/>
    <mergeCell ref="D6:E6"/>
    <mergeCell ref="A7:A11"/>
    <mergeCell ref="A12:A16"/>
    <mergeCell ref="A17:A21"/>
    <mergeCell ref="A22:A26"/>
    <mergeCell ref="A27:A31"/>
    <mergeCell ref="A32:A36"/>
    <mergeCell ref="A37:A41"/>
    <mergeCell ref="A42:A46"/>
    <mergeCell ref="A47:A51"/>
    <mergeCell ref="A52:A56"/>
    <mergeCell ref="A57:A61"/>
    <mergeCell ref="A62:A66"/>
    <mergeCell ref="A67:A71"/>
    <mergeCell ref="A72:A76"/>
    <mergeCell ref="A77:A81"/>
    <mergeCell ref="A82:A86"/>
    <mergeCell ref="A87:A91"/>
    <mergeCell ref="A92:A96"/>
    <mergeCell ref="A97:A101"/>
    <mergeCell ref="A102:A106"/>
    <mergeCell ref="A107:A111"/>
    <mergeCell ref="A112:A116"/>
    <mergeCell ref="A117:A121"/>
    <mergeCell ref="A122:A126"/>
    <mergeCell ref="A127:A131"/>
    <mergeCell ref="B7:B11"/>
    <mergeCell ref="B12:B16"/>
    <mergeCell ref="B17:B21"/>
    <mergeCell ref="B22:B26"/>
    <mergeCell ref="B27:B31"/>
    <mergeCell ref="B32:B36"/>
    <mergeCell ref="B37:B41"/>
    <mergeCell ref="B42:B46"/>
    <mergeCell ref="B47:B51"/>
    <mergeCell ref="B52:B56"/>
    <mergeCell ref="B57:B61"/>
    <mergeCell ref="B62:B66"/>
    <mergeCell ref="B67:B71"/>
    <mergeCell ref="B72:B76"/>
    <mergeCell ref="B77:B81"/>
    <mergeCell ref="B82:B86"/>
    <mergeCell ref="B87:B91"/>
    <mergeCell ref="B92:B96"/>
    <mergeCell ref="B97:B101"/>
    <mergeCell ref="B102:B106"/>
    <mergeCell ref="B107:B111"/>
    <mergeCell ref="B112:B116"/>
    <mergeCell ref="B117:B121"/>
    <mergeCell ref="B122:B126"/>
    <mergeCell ref="B127:B131"/>
    <mergeCell ref="C7:C11"/>
    <mergeCell ref="C12:C16"/>
    <mergeCell ref="C17:C21"/>
    <mergeCell ref="C22:C26"/>
    <mergeCell ref="C27:C31"/>
    <mergeCell ref="C32:C36"/>
    <mergeCell ref="C37:C41"/>
    <mergeCell ref="C42:C46"/>
    <mergeCell ref="C47:C51"/>
    <mergeCell ref="C52:C56"/>
    <mergeCell ref="C57:C61"/>
    <mergeCell ref="C62:C66"/>
    <mergeCell ref="C67:C71"/>
    <mergeCell ref="C72:C76"/>
    <mergeCell ref="C77:C81"/>
    <mergeCell ref="C82:C86"/>
    <mergeCell ref="C87:C91"/>
    <mergeCell ref="C92:C96"/>
    <mergeCell ref="C97:C101"/>
    <mergeCell ref="C102:C106"/>
    <mergeCell ref="C107:C111"/>
    <mergeCell ref="C112:C116"/>
    <mergeCell ref="C117:C121"/>
    <mergeCell ref="C122:C126"/>
    <mergeCell ref="C127:C131"/>
    <mergeCell ref="F7:F11"/>
    <mergeCell ref="F12:F16"/>
    <mergeCell ref="F17:F21"/>
    <mergeCell ref="F22:F26"/>
    <mergeCell ref="F27:F31"/>
    <mergeCell ref="F32:F36"/>
    <mergeCell ref="F37:F41"/>
    <mergeCell ref="F42:F46"/>
    <mergeCell ref="F47:F51"/>
    <mergeCell ref="F52:F56"/>
    <mergeCell ref="F57:F61"/>
    <mergeCell ref="F62:F66"/>
    <mergeCell ref="F67:F71"/>
    <mergeCell ref="F72:F76"/>
    <mergeCell ref="F77:F81"/>
    <mergeCell ref="F82:F86"/>
    <mergeCell ref="F87:F91"/>
    <mergeCell ref="F92:F96"/>
    <mergeCell ref="F97:F101"/>
    <mergeCell ref="F102:F106"/>
    <mergeCell ref="F107:F111"/>
    <mergeCell ref="F112:F116"/>
    <mergeCell ref="F117:F121"/>
    <mergeCell ref="F122:F126"/>
    <mergeCell ref="F127:F131"/>
    <mergeCell ref="G7:G11"/>
    <mergeCell ref="G12:G16"/>
    <mergeCell ref="G17:G21"/>
    <mergeCell ref="G22:G26"/>
    <mergeCell ref="G27:G31"/>
    <mergeCell ref="G32:G36"/>
    <mergeCell ref="G37:G41"/>
    <mergeCell ref="G42:G46"/>
    <mergeCell ref="G47:G51"/>
    <mergeCell ref="G52:G56"/>
    <mergeCell ref="G57:G61"/>
    <mergeCell ref="G62:G66"/>
    <mergeCell ref="G67:G71"/>
    <mergeCell ref="G72:G76"/>
    <mergeCell ref="G77:G81"/>
    <mergeCell ref="G82:G86"/>
    <mergeCell ref="G87:G91"/>
    <mergeCell ref="G92:G96"/>
    <mergeCell ref="G97:G101"/>
    <mergeCell ref="G102:G106"/>
    <mergeCell ref="G107:G111"/>
    <mergeCell ref="G112:G116"/>
    <mergeCell ref="G117:G121"/>
    <mergeCell ref="G122:G126"/>
    <mergeCell ref="G127:G131"/>
    <mergeCell ref="A2:G3"/>
  </mergeCell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7"/>
  <sheetViews>
    <sheetView zoomScale="79" zoomScaleNormal="79" topLeftCell="A55" workbookViewId="0">
      <selection activeCell="B77" sqref="B77:B81"/>
    </sheetView>
  </sheetViews>
  <sheetFormatPr defaultColWidth="9.95238095238095" defaultRowHeight="15" outlineLevelCol="6"/>
  <cols>
    <col min="1" max="1" width="3.36190476190476" customWidth="1"/>
    <col min="3" max="3" width="8.2" customWidth="1"/>
    <col min="4" max="4" width="3.0952380952381" customWidth="1"/>
    <col min="6" max="6" width="7.13333333333333" customWidth="1"/>
    <col min="7" max="7" width="6.72380952380952" customWidth="1"/>
    <col min="8" max="9" width="9.95238095238095" customWidth="1"/>
  </cols>
  <sheetData>
    <row r="1" spans="1:7">
      <c r="A1" s="1"/>
      <c r="B1" s="2"/>
      <c r="C1" s="2"/>
      <c r="D1" s="2"/>
      <c r="E1" s="2"/>
      <c r="F1" s="2"/>
      <c r="G1" s="3"/>
    </row>
    <row r="2" spans="1:7">
      <c r="A2" s="25" t="s">
        <v>1006</v>
      </c>
      <c r="B2" s="25"/>
      <c r="C2" s="25"/>
      <c r="D2" s="25"/>
      <c r="E2" s="25"/>
      <c r="F2" s="25"/>
      <c r="G2" s="25"/>
    </row>
    <row r="3" spans="1:7">
      <c r="A3" s="25"/>
      <c r="B3" s="25"/>
      <c r="C3" s="25"/>
      <c r="D3" s="25"/>
      <c r="E3" s="25"/>
      <c r="F3" s="25"/>
      <c r="G3" s="25"/>
    </row>
    <row r="4" spans="1:7">
      <c r="A4" s="7"/>
      <c r="B4" s="8"/>
      <c r="C4" s="8"/>
      <c r="D4" s="8"/>
      <c r="E4" s="8"/>
      <c r="F4" s="8"/>
      <c r="G4" s="9"/>
    </row>
    <row r="5" spans="1:7">
      <c r="A5" s="10" t="s">
        <v>1007</v>
      </c>
      <c r="B5" s="10"/>
      <c r="C5" s="11"/>
      <c r="D5" s="11"/>
      <c r="E5" s="11"/>
      <c r="F5" s="11"/>
      <c r="G5" s="12"/>
    </row>
    <row r="6" spans="1:7">
      <c r="A6" s="26" t="s">
        <v>1008</v>
      </c>
      <c r="B6" s="13" t="s">
        <v>885</v>
      </c>
      <c r="C6" s="13" t="s">
        <v>884</v>
      </c>
      <c r="D6" s="13" t="s">
        <v>1068</v>
      </c>
      <c r="E6" s="13"/>
      <c r="F6" s="13" t="s">
        <v>1069</v>
      </c>
      <c r="G6" s="13" t="s">
        <v>1070</v>
      </c>
    </row>
    <row r="7" spans="1:7">
      <c r="A7" s="22">
        <v>1</v>
      </c>
      <c r="B7" s="15" t="s">
        <v>1036</v>
      </c>
      <c r="C7" s="22" t="s">
        <v>1037</v>
      </c>
      <c r="D7" s="27">
        <v>1</v>
      </c>
      <c r="E7" s="28">
        <v>57</v>
      </c>
      <c r="F7" s="19">
        <f>3400/E10</f>
        <v>73.9130434782609</v>
      </c>
      <c r="G7" s="19">
        <v>519.685039370079</v>
      </c>
    </row>
    <row r="8" spans="1:7">
      <c r="A8" s="22"/>
      <c r="B8" s="15"/>
      <c r="C8" s="22"/>
      <c r="D8" s="27">
        <v>2</v>
      </c>
      <c r="E8" s="28">
        <v>49</v>
      </c>
      <c r="F8" s="19"/>
      <c r="G8" s="19"/>
    </row>
    <row r="9" spans="1:7">
      <c r="A9" s="22"/>
      <c r="B9" s="15"/>
      <c r="C9" s="22"/>
      <c r="D9" s="27">
        <v>3</v>
      </c>
      <c r="E9" s="28">
        <v>53</v>
      </c>
      <c r="F9" s="19"/>
      <c r="G9" s="19"/>
    </row>
    <row r="10" spans="1:7">
      <c r="A10" s="22"/>
      <c r="B10" s="15"/>
      <c r="C10" s="22"/>
      <c r="D10" s="27">
        <v>4</v>
      </c>
      <c r="E10" s="29">
        <v>46</v>
      </c>
      <c r="F10" s="19"/>
      <c r="G10" s="19"/>
    </row>
    <row r="11" spans="1:7">
      <c r="A11" s="22"/>
      <c r="B11" s="15"/>
      <c r="C11" s="22"/>
      <c r="D11" s="27">
        <v>5</v>
      </c>
      <c r="E11" s="28">
        <v>49</v>
      </c>
      <c r="F11" s="19"/>
      <c r="G11" s="19"/>
    </row>
    <row r="12" spans="1:7">
      <c r="A12" s="22">
        <v>2</v>
      </c>
      <c r="B12" s="15" t="s">
        <v>1050</v>
      </c>
      <c r="C12" s="22">
        <v>261</v>
      </c>
      <c r="D12" s="27">
        <v>1</v>
      </c>
      <c r="E12" s="28">
        <v>39</v>
      </c>
      <c r="F12" s="19">
        <f>3400/E13</f>
        <v>91.8918918918919</v>
      </c>
      <c r="G12" s="19">
        <v>666.666666666667</v>
      </c>
    </row>
    <row r="13" spans="1:7">
      <c r="A13" s="22"/>
      <c r="B13" s="15"/>
      <c r="C13" s="22"/>
      <c r="D13" s="27">
        <v>2</v>
      </c>
      <c r="E13" s="29">
        <v>37</v>
      </c>
      <c r="F13" s="19"/>
      <c r="G13" s="19"/>
    </row>
    <row r="14" spans="1:7">
      <c r="A14" s="22"/>
      <c r="B14" s="15"/>
      <c r="C14" s="22"/>
      <c r="D14" s="27">
        <v>3</v>
      </c>
      <c r="E14" s="28">
        <v>38</v>
      </c>
      <c r="F14" s="19"/>
      <c r="G14" s="19"/>
    </row>
    <row r="15" spans="1:7">
      <c r="A15" s="22"/>
      <c r="B15" s="15"/>
      <c r="C15" s="22"/>
      <c r="D15" s="27">
        <v>4</v>
      </c>
      <c r="E15" s="28">
        <v>45</v>
      </c>
      <c r="F15" s="19"/>
      <c r="G15" s="19"/>
    </row>
    <row r="16" spans="1:7">
      <c r="A16" s="22"/>
      <c r="B16" s="15"/>
      <c r="C16" s="22"/>
      <c r="D16" s="27">
        <v>5</v>
      </c>
      <c r="E16" s="28">
        <v>39</v>
      </c>
      <c r="F16" s="19"/>
      <c r="G16" s="19"/>
    </row>
    <row r="17" spans="1:7">
      <c r="A17" s="22">
        <v>3</v>
      </c>
      <c r="B17" s="15" t="s">
        <v>1071</v>
      </c>
      <c r="C17" s="22" t="s">
        <v>1072</v>
      </c>
      <c r="D17" s="27">
        <v>1</v>
      </c>
      <c r="E17" s="28">
        <v>35</v>
      </c>
      <c r="F17" s="19">
        <f>3400/E18</f>
        <v>200</v>
      </c>
      <c r="G17" s="19">
        <v>1233.64485981308</v>
      </c>
    </row>
    <row r="18" spans="1:7">
      <c r="A18" s="22"/>
      <c r="B18" s="15"/>
      <c r="C18" s="22"/>
      <c r="D18" s="27">
        <v>2</v>
      </c>
      <c r="E18" s="29">
        <v>17</v>
      </c>
      <c r="F18" s="19"/>
      <c r="G18" s="19"/>
    </row>
    <row r="19" spans="1:7">
      <c r="A19" s="22"/>
      <c r="B19" s="15"/>
      <c r="C19" s="22"/>
      <c r="D19" s="27">
        <v>3</v>
      </c>
      <c r="E19" s="28">
        <v>20</v>
      </c>
      <c r="F19" s="19"/>
      <c r="G19" s="19"/>
    </row>
    <row r="20" spans="1:7">
      <c r="A20" s="22"/>
      <c r="B20" s="15"/>
      <c r="C20" s="22"/>
      <c r="D20" s="27">
        <v>4</v>
      </c>
      <c r="E20" s="28">
        <v>17</v>
      </c>
      <c r="F20" s="19"/>
      <c r="G20" s="19"/>
    </row>
    <row r="21" spans="1:7">
      <c r="A21" s="22"/>
      <c r="B21" s="15"/>
      <c r="C21" s="22"/>
      <c r="D21" s="27">
        <v>5</v>
      </c>
      <c r="E21" s="28">
        <v>18</v>
      </c>
      <c r="F21" s="19"/>
      <c r="G21" s="19"/>
    </row>
    <row r="22" spans="1:7">
      <c r="A22" s="22">
        <v>4</v>
      </c>
      <c r="B22" s="22" t="s">
        <v>1073</v>
      </c>
      <c r="C22" s="22" t="s">
        <v>1019</v>
      </c>
      <c r="D22" s="27">
        <v>1</v>
      </c>
      <c r="E22" s="28">
        <v>40</v>
      </c>
      <c r="F22" s="19">
        <f>3400/E25</f>
        <v>89.4736842105263</v>
      </c>
      <c r="G22" s="19">
        <v>660</v>
      </c>
    </row>
    <row r="23" spans="1:7">
      <c r="A23" s="22"/>
      <c r="B23" s="22"/>
      <c r="C23" s="22"/>
      <c r="D23" s="27">
        <v>2</v>
      </c>
      <c r="E23" s="28">
        <v>39</v>
      </c>
      <c r="F23" s="19"/>
      <c r="G23" s="19"/>
    </row>
    <row r="24" spans="1:7">
      <c r="A24" s="22"/>
      <c r="B24" s="22"/>
      <c r="C24" s="22"/>
      <c r="D24" s="27">
        <v>3</v>
      </c>
      <c r="E24" s="28">
        <v>41</v>
      </c>
      <c r="F24" s="19"/>
      <c r="G24" s="19"/>
    </row>
    <row r="25" spans="1:7">
      <c r="A25" s="22"/>
      <c r="B25" s="22"/>
      <c r="C25" s="22"/>
      <c r="D25" s="27">
        <v>4</v>
      </c>
      <c r="E25" s="29">
        <v>38</v>
      </c>
      <c r="F25" s="19"/>
      <c r="G25" s="19"/>
    </row>
    <row r="26" spans="1:7">
      <c r="A26" s="22"/>
      <c r="B26" s="22"/>
      <c r="C26" s="22"/>
      <c r="D26" s="27">
        <v>5</v>
      </c>
      <c r="E26" s="28">
        <v>42</v>
      </c>
      <c r="F26" s="19"/>
      <c r="G26" s="19"/>
    </row>
    <row r="27" spans="1:7">
      <c r="A27" s="22">
        <v>5</v>
      </c>
      <c r="B27" s="22" t="s">
        <v>1058</v>
      </c>
      <c r="C27" s="22" t="s">
        <v>1059</v>
      </c>
      <c r="D27" s="27">
        <v>1</v>
      </c>
      <c r="E27" s="28">
        <v>89</v>
      </c>
      <c r="F27" s="19">
        <f>3400/E31</f>
        <v>42.5</v>
      </c>
      <c r="G27" s="19">
        <v>300.683371298405</v>
      </c>
    </row>
    <row r="28" spans="1:7">
      <c r="A28" s="22"/>
      <c r="B28" s="22"/>
      <c r="C28" s="22"/>
      <c r="D28" s="27">
        <v>2</v>
      </c>
      <c r="E28" s="28">
        <v>90</v>
      </c>
      <c r="F28" s="19"/>
      <c r="G28" s="19"/>
    </row>
    <row r="29" spans="1:7">
      <c r="A29" s="22"/>
      <c r="B29" s="22"/>
      <c r="C29" s="22"/>
      <c r="D29" s="27">
        <v>3</v>
      </c>
      <c r="E29" s="28">
        <v>91</v>
      </c>
      <c r="F29" s="19"/>
      <c r="G29" s="19"/>
    </row>
    <row r="30" spans="1:7">
      <c r="A30" s="22"/>
      <c r="B30" s="22"/>
      <c r="C30" s="22"/>
      <c r="D30" s="27">
        <v>4</v>
      </c>
      <c r="E30" s="28">
        <v>89</v>
      </c>
      <c r="F30" s="19"/>
      <c r="G30" s="19"/>
    </row>
    <row r="31" spans="1:7">
      <c r="A31" s="22"/>
      <c r="B31" s="22"/>
      <c r="C31" s="22"/>
      <c r="D31" s="27">
        <v>5</v>
      </c>
      <c r="E31" s="29">
        <v>80</v>
      </c>
      <c r="F31" s="19"/>
      <c r="G31" s="19"/>
    </row>
    <row r="32" spans="1:7">
      <c r="A32" s="22">
        <v>6</v>
      </c>
      <c r="B32" s="22" t="s">
        <v>1074</v>
      </c>
      <c r="C32" s="22" t="s">
        <v>1032</v>
      </c>
      <c r="D32" s="27">
        <v>1</v>
      </c>
      <c r="E32" s="28">
        <v>23</v>
      </c>
      <c r="F32" s="19">
        <f>3400/E35</f>
        <v>147.826086956522</v>
      </c>
      <c r="G32" s="19">
        <v>1109.24369747899</v>
      </c>
    </row>
    <row r="33" spans="1:7">
      <c r="A33" s="22"/>
      <c r="B33" s="22"/>
      <c r="C33" s="22"/>
      <c r="D33" s="27">
        <v>2</v>
      </c>
      <c r="E33" s="28">
        <v>24</v>
      </c>
      <c r="F33" s="19"/>
      <c r="G33" s="19"/>
    </row>
    <row r="34" spans="1:7">
      <c r="A34" s="22"/>
      <c r="B34" s="22"/>
      <c r="C34" s="22"/>
      <c r="D34" s="27">
        <v>3</v>
      </c>
      <c r="E34" s="28">
        <v>25</v>
      </c>
      <c r="F34" s="19"/>
      <c r="G34" s="19"/>
    </row>
    <row r="35" spans="1:7">
      <c r="A35" s="22"/>
      <c r="B35" s="22"/>
      <c r="C35" s="22"/>
      <c r="D35" s="27">
        <v>4</v>
      </c>
      <c r="E35" s="29">
        <v>23</v>
      </c>
      <c r="F35" s="19"/>
      <c r="G35" s="19"/>
    </row>
    <row r="36" spans="1:7">
      <c r="A36" s="22"/>
      <c r="B36" s="22"/>
      <c r="C36" s="22"/>
      <c r="D36" s="27">
        <v>5</v>
      </c>
      <c r="E36" s="28">
        <v>24</v>
      </c>
      <c r="F36" s="19"/>
      <c r="G36" s="19"/>
    </row>
    <row r="37" spans="1:7">
      <c r="A37" s="22">
        <v>7</v>
      </c>
      <c r="B37" s="22" t="s">
        <v>1075</v>
      </c>
      <c r="C37" s="22" t="s">
        <v>1046</v>
      </c>
      <c r="D37" s="27">
        <v>1</v>
      </c>
      <c r="E37" s="28">
        <v>35</v>
      </c>
      <c r="F37" s="19">
        <f>3400/E38</f>
        <v>113.333333333333</v>
      </c>
      <c r="G37" s="19">
        <v>713.513513513514</v>
      </c>
    </row>
    <row r="38" spans="1:7">
      <c r="A38" s="22"/>
      <c r="B38" s="22"/>
      <c r="C38" s="22"/>
      <c r="D38" s="27">
        <v>2</v>
      </c>
      <c r="E38" s="29">
        <v>30</v>
      </c>
      <c r="F38" s="19"/>
      <c r="G38" s="19"/>
    </row>
    <row r="39" spans="1:7">
      <c r="A39" s="22"/>
      <c r="B39" s="22"/>
      <c r="C39" s="22"/>
      <c r="D39" s="27">
        <v>3</v>
      </c>
      <c r="E39" s="28">
        <v>31</v>
      </c>
      <c r="F39" s="19"/>
      <c r="G39" s="19"/>
    </row>
    <row r="40" spans="1:7">
      <c r="A40" s="22"/>
      <c r="B40" s="22"/>
      <c r="C40" s="22"/>
      <c r="D40" s="27">
        <v>4</v>
      </c>
      <c r="E40" s="28">
        <v>44</v>
      </c>
      <c r="F40" s="19"/>
      <c r="G40" s="19"/>
    </row>
    <row r="41" spans="1:7">
      <c r="A41" s="22"/>
      <c r="B41" s="22"/>
      <c r="C41" s="22"/>
      <c r="D41" s="27">
        <v>5</v>
      </c>
      <c r="E41" s="28">
        <v>45</v>
      </c>
      <c r="F41" s="19"/>
      <c r="G41" s="19"/>
    </row>
    <row r="42" spans="1:7">
      <c r="A42" s="22">
        <v>8</v>
      </c>
      <c r="B42" s="22" t="s">
        <v>909</v>
      </c>
      <c r="C42" s="22" t="s">
        <v>1076</v>
      </c>
      <c r="D42" s="27">
        <v>1</v>
      </c>
      <c r="E42" s="28">
        <v>38</v>
      </c>
      <c r="F42" s="19">
        <f>3400/E43</f>
        <v>97.1428571428571</v>
      </c>
      <c r="G42" s="19">
        <v>721.311475409836</v>
      </c>
    </row>
    <row r="43" spans="1:7">
      <c r="A43" s="22"/>
      <c r="B43" s="22"/>
      <c r="C43" s="22"/>
      <c r="D43" s="27">
        <v>2</v>
      </c>
      <c r="E43" s="29">
        <v>35</v>
      </c>
      <c r="F43" s="19"/>
      <c r="G43" s="19"/>
    </row>
    <row r="44" spans="1:7">
      <c r="A44" s="22"/>
      <c r="B44" s="22"/>
      <c r="C44" s="22"/>
      <c r="D44" s="27">
        <v>3</v>
      </c>
      <c r="E44" s="28">
        <v>37</v>
      </c>
      <c r="F44" s="19"/>
      <c r="G44" s="19"/>
    </row>
    <row r="45" spans="1:7">
      <c r="A45" s="22"/>
      <c r="B45" s="22"/>
      <c r="C45" s="22"/>
      <c r="D45" s="27">
        <v>4</v>
      </c>
      <c r="E45" s="28">
        <v>35</v>
      </c>
      <c r="F45" s="19"/>
      <c r="G45" s="19"/>
    </row>
    <row r="46" spans="1:7">
      <c r="A46" s="22"/>
      <c r="B46" s="22"/>
      <c r="C46" s="22"/>
      <c r="D46" s="27">
        <v>5</v>
      </c>
      <c r="E46" s="28">
        <v>38</v>
      </c>
      <c r="F46" s="19"/>
      <c r="G46" s="19"/>
    </row>
    <row r="47" spans="1:7">
      <c r="A47" s="22">
        <v>9</v>
      </c>
      <c r="B47" s="15" t="s">
        <v>1013</v>
      </c>
      <c r="C47" s="22" t="s">
        <v>1014</v>
      </c>
      <c r="D47" s="27">
        <v>1</v>
      </c>
      <c r="E47" s="29">
        <v>30</v>
      </c>
      <c r="F47" s="19">
        <f>3400/E49</f>
        <v>117.241379310345</v>
      </c>
      <c r="G47" s="19">
        <v>835.443037974684</v>
      </c>
    </row>
    <row r="48" spans="1:7">
      <c r="A48" s="22"/>
      <c r="B48" s="15"/>
      <c r="C48" s="22"/>
      <c r="D48" s="27">
        <v>2</v>
      </c>
      <c r="E48" s="28">
        <v>32</v>
      </c>
      <c r="F48" s="19"/>
      <c r="G48" s="19"/>
    </row>
    <row r="49" spans="1:7">
      <c r="A49" s="22"/>
      <c r="B49" s="15"/>
      <c r="C49" s="22"/>
      <c r="D49" s="27">
        <v>3</v>
      </c>
      <c r="E49" s="28">
        <v>29</v>
      </c>
      <c r="F49" s="19"/>
      <c r="G49" s="19"/>
    </row>
    <row r="50" spans="1:7">
      <c r="A50" s="22"/>
      <c r="B50" s="15"/>
      <c r="C50" s="22"/>
      <c r="D50" s="27">
        <v>4</v>
      </c>
      <c r="E50" s="28">
        <v>31</v>
      </c>
      <c r="F50" s="19"/>
      <c r="G50" s="19"/>
    </row>
    <row r="51" spans="1:7">
      <c r="A51" s="22"/>
      <c r="B51" s="15"/>
      <c r="C51" s="22"/>
      <c r="D51" s="27">
        <v>5</v>
      </c>
      <c r="E51" s="28">
        <v>36</v>
      </c>
      <c r="F51" s="19"/>
      <c r="G51" s="19"/>
    </row>
    <row r="52" spans="1:7">
      <c r="A52" s="22">
        <v>10</v>
      </c>
      <c r="B52" s="22" t="s">
        <v>1077</v>
      </c>
      <c r="C52" s="22">
        <v>42010</v>
      </c>
      <c r="D52" s="27">
        <v>1</v>
      </c>
      <c r="E52" s="28">
        <v>47</v>
      </c>
      <c r="F52" s="19">
        <f>3400/E55</f>
        <v>70.8333333333333</v>
      </c>
      <c r="G52" s="19">
        <v>554.621848739496</v>
      </c>
    </row>
    <row r="53" spans="1:7">
      <c r="A53" s="22"/>
      <c r="B53" s="22"/>
      <c r="C53" s="22"/>
      <c r="D53" s="27">
        <v>2</v>
      </c>
      <c r="E53" s="28">
        <v>48</v>
      </c>
      <c r="F53" s="19"/>
      <c r="G53" s="19"/>
    </row>
    <row r="54" spans="1:7">
      <c r="A54" s="22"/>
      <c r="B54" s="22"/>
      <c r="C54" s="22"/>
      <c r="D54" s="27">
        <v>3</v>
      </c>
      <c r="E54" s="29">
        <v>47</v>
      </c>
      <c r="F54" s="19"/>
      <c r="G54" s="19"/>
    </row>
    <row r="55" spans="1:7">
      <c r="A55" s="22"/>
      <c r="B55" s="22"/>
      <c r="C55" s="22"/>
      <c r="D55" s="27">
        <v>4</v>
      </c>
      <c r="E55" s="28">
        <v>48</v>
      </c>
      <c r="F55" s="19"/>
      <c r="G55" s="19"/>
    </row>
    <row r="56" spans="1:7">
      <c r="A56" s="22"/>
      <c r="B56" s="22"/>
      <c r="C56" s="22"/>
      <c r="D56" s="27">
        <v>5</v>
      </c>
      <c r="E56" s="28">
        <v>48</v>
      </c>
      <c r="F56" s="19"/>
      <c r="G56" s="19"/>
    </row>
    <row r="57" spans="1:7">
      <c r="A57" s="22">
        <v>11</v>
      </c>
      <c r="B57" s="15" t="s">
        <v>1020</v>
      </c>
      <c r="C57" s="22" t="s">
        <v>1021</v>
      </c>
      <c r="D57" s="27">
        <v>1</v>
      </c>
      <c r="E57" s="28">
        <v>33</v>
      </c>
      <c r="F57" s="19">
        <f>3400/E59</f>
        <v>109.677419354839</v>
      </c>
      <c r="G57" s="19">
        <v>809.815950920245</v>
      </c>
    </row>
    <row r="58" spans="1:7">
      <c r="A58" s="22"/>
      <c r="B58" s="15"/>
      <c r="C58" s="22"/>
      <c r="D58" s="27">
        <v>2</v>
      </c>
      <c r="E58" s="28">
        <v>34</v>
      </c>
      <c r="F58" s="19"/>
      <c r="G58" s="19"/>
    </row>
    <row r="59" spans="1:7">
      <c r="A59" s="22"/>
      <c r="B59" s="15"/>
      <c r="C59" s="22"/>
      <c r="D59" s="27">
        <v>3</v>
      </c>
      <c r="E59" s="29">
        <v>31</v>
      </c>
      <c r="F59" s="19"/>
      <c r="G59" s="19"/>
    </row>
    <row r="60" spans="1:7">
      <c r="A60" s="22"/>
      <c r="B60" s="15"/>
      <c r="C60" s="22"/>
      <c r="D60" s="27">
        <v>4</v>
      </c>
      <c r="E60" s="28">
        <v>32</v>
      </c>
      <c r="F60" s="19"/>
      <c r="G60" s="19"/>
    </row>
    <row r="61" spans="1:7">
      <c r="A61" s="22"/>
      <c r="B61" s="15"/>
      <c r="C61" s="22"/>
      <c r="D61" s="27">
        <v>5</v>
      </c>
      <c r="E61" s="28">
        <v>33</v>
      </c>
      <c r="F61" s="19"/>
      <c r="G61" s="19"/>
    </row>
    <row r="62" spans="1:7">
      <c r="A62" s="22">
        <v>11</v>
      </c>
      <c r="B62" s="15" t="s">
        <v>1078</v>
      </c>
      <c r="C62" s="22" t="s">
        <v>1023</v>
      </c>
      <c r="D62" s="27">
        <v>1</v>
      </c>
      <c r="E62" s="28">
        <v>67</v>
      </c>
      <c r="F62" s="19">
        <f>3400/E66</f>
        <v>53.125</v>
      </c>
      <c r="G62" s="19">
        <v>396.396396396396</v>
      </c>
    </row>
    <row r="63" spans="1:7">
      <c r="A63" s="22"/>
      <c r="B63" s="15"/>
      <c r="C63" s="22"/>
      <c r="D63" s="27">
        <v>2</v>
      </c>
      <c r="E63" s="28">
        <v>68</v>
      </c>
      <c r="F63" s="19"/>
      <c r="G63" s="19"/>
    </row>
    <row r="64" spans="1:7">
      <c r="A64" s="22"/>
      <c r="B64" s="15"/>
      <c r="C64" s="22"/>
      <c r="D64" s="27">
        <v>3</v>
      </c>
      <c r="E64" s="28">
        <v>68</v>
      </c>
      <c r="F64" s="19"/>
      <c r="G64" s="19"/>
    </row>
    <row r="65" spans="1:7">
      <c r="A65" s="22"/>
      <c r="B65" s="15"/>
      <c r="C65" s="22"/>
      <c r="D65" s="27">
        <v>4</v>
      </c>
      <c r="E65" s="28">
        <v>66</v>
      </c>
      <c r="F65" s="19"/>
      <c r="G65" s="19"/>
    </row>
    <row r="66" spans="1:7">
      <c r="A66" s="22"/>
      <c r="B66" s="15"/>
      <c r="C66" s="22"/>
      <c r="D66" s="27">
        <v>5</v>
      </c>
      <c r="E66" s="29">
        <v>64</v>
      </c>
      <c r="F66" s="19"/>
      <c r="G66" s="19"/>
    </row>
    <row r="67" spans="1:7">
      <c r="A67" s="22">
        <v>12</v>
      </c>
      <c r="B67" s="22" t="s">
        <v>1079</v>
      </c>
      <c r="C67" s="22" t="s">
        <v>1080</v>
      </c>
      <c r="D67" s="27">
        <v>1</v>
      </c>
      <c r="E67" s="28">
        <v>39</v>
      </c>
      <c r="F67" s="19">
        <f>3400/E68</f>
        <v>87.1794871794872</v>
      </c>
      <c r="G67" s="19">
        <v>625.592417061611</v>
      </c>
    </row>
    <row r="68" spans="1:7">
      <c r="A68" s="22"/>
      <c r="B68" s="22"/>
      <c r="C68" s="22"/>
      <c r="D68" s="27">
        <v>2</v>
      </c>
      <c r="E68" s="29">
        <v>39</v>
      </c>
      <c r="F68" s="19"/>
      <c r="G68" s="19"/>
    </row>
    <row r="69" spans="1:7">
      <c r="A69" s="22"/>
      <c r="B69" s="22"/>
      <c r="C69" s="22"/>
      <c r="D69" s="27">
        <v>3</v>
      </c>
      <c r="E69" s="28">
        <v>46</v>
      </c>
      <c r="F69" s="19"/>
      <c r="G69" s="19"/>
    </row>
    <row r="70" spans="1:7">
      <c r="A70" s="22"/>
      <c r="B70" s="22"/>
      <c r="C70" s="22"/>
      <c r="D70" s="27">
        <v>4</v>
      </c>
      <c r="E70" s="28">
        <v>41</v>
      </c>
      <c r="F70" s="19"/>
      <c r="G70" s="19"/>
    </row>
    <row r="71" spans="1:7">
      <c r="A71" s="22"/>
      <c r="B71" s="22"/>
      <c r="C71" s="22"/>
      <c r="D71" s="27">
        <v>5</v>
      </c>
      <c r="E71" s="28">
        <v>46</v>
      </c>
      <c r="F71" s="19"/>
      <c r="G71" s="19"/>
    </row>
    <row r="72" spans="1:7">
      <c r="A72" s="22">
        <v>13</v>
      </c>
      <c r="B72" s="22" t="s">
        <v>1081</v>
      </c>
      <c r="C72" s="22" t="s">
        <v>1082</v>
      </c>
      <c r="D72" s="27">
        <v>1</v>
      </c>
      <c r="E72" s="28">
        <v>35</v>
      </c>
      <c r="F72" s="19">
        <f>3400/E74</f>
        <v>117.241379310345</v>
      </c>
      <c r="G72" s="19">
        <v>819.875776397515</v>
      </c>
    </row>
    <row r="73" spans="1:7">
      <c r="A73" s="22"/>
      <c r="B73" s="22"/>
      <c r="C73" s="22"/>
      <c r="D73" s="27">
        <v>2</v>
      </c>
      <c r="E73" s="28">
        <v>32</v>
      </c>
      <c r="F73" s="19"/>
      <c r="G73" s="19"/>
    </row>
    <row r="74" spans="1:7">
      <c r="A74" s="22"/>
      <c r="B74" s="22"/>
      <c r="C74" s="22"/>
      <c r="D74" s="27">
        <v>3</v>
      </c>
      <c r="E74" s="29">
        <v>29</v>
      </c>
      <c r="F74" s="19"/>
      <c r="G74" s="19"/>
    </row>
    <row r="75" spans="1:7">
      <c r="A75" s="22"/>
      <c r="B75" s="22"/>
      <c r="C75" s="22"/>
      <c r="D75" s="27">
        <v>4</v>
      </c>
      <c r="E75" s="28">
        <v>34</v>
      </c>
      <c r="F75" s="19"/>
      <c r="G75" s="19"/>
    </row>
    <row r="76" spans="1:7">
      <c r="A76" s="22"/>
      <c r="B76" s="22"/>
      <c r="C76" s="22"/>
      <c r="D76" s="27">
        <v>5</v>
      </c>
      <c r="E76" s="28">
        <v>31</v>
      </c>
      <c r="F76" s="19"/>
      <c r="G76" s="19"/>
    </row>
    <row r="77" spans="1:7">
      <c r="A77" s="22">
        <v>14</v>
      </c>
      <c r="B77" s="15" t="s">
        <v>1083</v>
      </c>
      <c r="C77" s="22" t="s">
        <v>1084</v>
      </c>
      <c r="D77" s="27">
        <v>1</v>
      </c>
      <c r="E77" s="28">
        <v>84</v>
      </c>
      <c r="F77" s="19">
        <f>3400/E78</f>
        <v>56.6666666666667</v>
      </c>
      <c r="G77" s="19">
        <v>397.590361445783</v>
      </c>
    </row>
    <row r="78" spans="1:7">
      <c r="A78" s="22"/>
      <c r="B78" s="15"/>
      <c r="C78" s="22"/>
      <c r="D78" s="27">
        <v>2</v>
      </c>
      <c r="E78" s="29">
        <v>60</v>
      </c>
      <c r="F78" s="19"/>
      <c r="G78" s="19"/>
    </row>
    <row r="79" spans="1:7">
      <c r="A79" s="22"/>
      <c r="B79" s="15"/>
      <c r="C79" s="22"/>
      <c r="D79" s="27">
        <v>3</v>
      </c>
      <c r="E79" s="28">
        <v>60</v>
      </c>
      <c r="F79" s="19"/>
      <c r="G79" s="19"/>
    </row>
    <row r="80" spans="1:7">
      <c r="A80" s="22"/>
      <c r="B80" s="15"/>
      <c r="C80" s="22"/>
      <c r="D80" s="27">
        <v>4</v>
      </c>
      <c r="E80" s="28">
        <v>65</v>
      </c>
      <c r="F80" s="19"/>
      <c r="G80" s="19"/>
    </row>
    <row r="81" spans="1:7">
      <c r="A81" s="22"/>
      <c r="B81" s="15"/>
      <c r="C81" s="22"/>
      <c r="D81" s="27">
        <v>5</v>
      </c>
      <c r="E81" s="28">
        <v>63</v>
      </c>
      <c r="F81" s="19"/>
      <c r="G81" s="19"/>
    </row>
    <row r="82" spans="1:7">
      <c r="A82" s="22">
        <v>15</v>
      </c>
      <c r="B82" s="22" t="s">
        <v>1085</v>
      </c>
      <c r="C82" s="22" t="s">
        <v>1086</v>
      </c>
      <c r="D82" s="27">
        <v>1</v>
      </c>
      <c r="E82" s="28">
        <v>75</v>
      </c>
      <c r="F82" s="19">
        <f>3400/E86</f>
        <v>47.2222222222222</v>
      </c>
      <c r="G82" s="19">
        <v>351.063829787234</v>
      </c>
    </row>
    <row r="83" spans="1:7">
      <c r="A83" s="22"/>
      <c r="B83" s="22"/>
      <c r="C83" s="22"/>
      <c r="D83" s="27">
        <v>2</v>
      </c>
      <c r="E83" s="28">
        <v>78</v>
      </c>
      <c r="F83" s="19"/>
      <c r="G83" s="19"/>
    </row>
    <row r="84" spans="1:7">
      <c r="A84" s="22"/>
      <c r="B84" s="22"/>
      <c r="C84" s="22"/>
      <c r="D84" s="27">
        <v>3</v>
      </c>
      <c r="E84" s="28">
        <v>73</v>
      </c>
      <c r="F84" s="19"/>
      <c r="G84" s="19"/>
    </row>
    <row r="85" spans="1:7">
      <c r="A85" s="22"/>
      <c r="B85" s="22"/>
      <c r="C85" s="22"/>
      <c r="D85" s="27">
        <v>4</v>
      </c>
      <c r="E85" s="28">
        <v>78</v>
      </c>
      <c r="F85" s="19"/>
      <c r="G85" s="19"/>
    </row>
    <row r="86" spans="1:7">
      <c r="A86" s="22"/>
      <c r="B86" s="22"/>
      <c r="C86" s="22"/>
      <c r="D86" s="27">
        <v>5</v>
      </c>
      <c r="E86" s="29">
        <v>72</v>
      </c>
      <c r="F86" s="19"/>
      <c r="G86" s="19"/>
    </row>
    <row r="87" spans="1:7">
      <c r="A87" s="8"/>
      <c r="B87" s="8"/>
      <c r="C87" s="8"/>
      <c r="D87" s="8"/>
      <c r="E87" s="8"/>
      <c r="F87" s="8"/>
      <c r="G87" s="8"/>
    </row>
  </sheetData>
  <mergeCells count="83">
    <mergeCell ref="A5:B5"/>
    <mergeCell ref="D6:E6"/>
    <mergeCell ref="A7:A11"/>
    <mergeCell ref="A12:A16"/>
    <mergeCell ref="A17:A21"/>
    <mergeCell ref="A22:A26"/>
    <mergeCell ref="A27:A31"/>
    <mergeCell ref="A32:A36"/>
    <mergeCell ref="A37:A41"/>
    <mergeCell ref="A42:A46"/>
    <mergeCell ref="A47:A51"/>
    <mergeCell ref="A52:A56"/>
    <mergeCell ref="A57:A61"/>
    <mergeCell ref="A62:A66"/>
    <mergeCell ref="A67:A71"/>
    <mergeCell ref="A72:A76"/>
    <mergeCell ref="A77:A81"/>
    <mergeCell ref="A82:A86"/>
    <mergeCell ref="B7:B11"/>
    <mergeCell ref="B12:B16"/>
    <mergeCell ref="B17:B21"/>
    <mergeCell ref="B22:B26"/>
    <mergeCell ref="B27:B31"/>
    <mergeCell ref="B32:B36"/>
    <mergeCell ref="B37:B41"/>
    <mergeCell ref="B42:B46"/>
    <mergeCell ref="B47:B51"/>
    <mergeCell ref="B52:B56"/>
    <mergeCell ref="B57:B61"/>
    <mergeCell ref="B62:B66"/>
    <mergeCell ref="B67:B71"/>
    <mergeCell ref="B72:B76"/>
    <mergeCell ref="B77:B81"/>
    <mergeCell ref="B82:B86"/>
    <mergeCell ref="C7:C11"/>
    <mergeCell ref="C12:C16"/>
    <mergeCell ref="C17:C21"/>
    <mergeCell ref="C22:C26"/>
    <mergeCell ref="C27:C31"/>
    <mergeCell ref="C32:C36"/>
    <mergeCell ref="C37:C41"/>
    <mergeCell ref="C42:C46"/>
    <mergeCell ref="C47:C51"/>
    <mergeCell ref="C52:C56"/>
    <mergeCell ref="C57:C61"/>
    <mergeCell ref="C62:C66"/>
    <mergeCell ref="C67:C71"/>
    <mergeCell ref="C72:C76"/>
    <mergeCell ref="C77:C81"/>
    <mergeCell ref="C82:C86"/>
    <mergeCell ref="F7:F11"/>
    <mergeCell ref="F12:F16"/>
    <mergeCell ref="F17:F21"/>
    <mergeCell ref="F22:F26"/>
    <mergeCell ref="F27:F31"/>
    <mergeCell ref="F32:F36"/>
    <mergeCell ref="F37:F41"/>
    <mergeCell ref="F42:F46"/>
    <mergeCell ref="F47:F51"/>
    <mergeCell ref="F52:F56"/>
    <mergeCell ref="F57:F61"/>
    <mergeCell ref="F62:F66"/>
    <mergeCell ref="F67:F71"/>
    <mergeCell ref="F72:F76"/>
    <mergeCell ref="F77:F81"/>
    <mergeCell ref="F82:F86"/>
    <mergeCell ref="G7:G11"/>
    <mergeCell ref="G12:G16"/>
    <mergeCell ref="G17:G21"/>
    <mergeCell ref="G22:G26"/>
    <mergeCell ref="G27:G31"/>
    <mergeCell ref="G32:G36"/>
    <mergeCell ref="G37:G41"/>
    <mergeCell ref="G42:G46"/>
    <mergeCell ref="G47:G51"/>
    <mergeCell ref="G52:G56"/>
    <mergeCell ref="G57:G61"/>
    <mergeCell ref="G62:G66"/>
    <mergeCell ref="G67:G71"/>
    <mergeCell ref="G72:G76"/>
    <mergeCell ref="G77:G81"/>
    <mergeCell ref="G82:G86"/>
    <mergeCell ref="A2:G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TARGET SUDAH REVISI</vt:lpstr>
      <vt:lpstr>rev. 02</vt:lpstr>
      <vt:lpstr>rev. 03</vt:lpstr>
      <vt:lpstr>TARGET CYCLE TIME</vt:lpstr>
      <vt:lpstr>TARGET CYCLE TIME (2)</vt:lpstr>
      <vt:lpstr>mapping</vt:lpstr>
      <vt:lpstr>TZK</vt:lpstr>
      <vt:lpstr>mutu</vt:lpstr>
      <vt:lpstr>muda a</vt:lpstr>
      <vt:lpstr>muda 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BRI-7</dc:creator>
  <cp:lastModifiedBy>TF MUTU</cp:lastModifiedBy>
  <dcterms:created xsi:type="dcterms:W3CDTF">2019-08-28T15:24:00Z</dcterms:created>
  <cp:lastPrinted>2023-03-08T04:18:00Z</cp:lastPrinted>
  <dcterms:modified xsi:type="dcterms:W3CDTF">2023-05-05T03:55:18Z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1033-11.2.0.11486</vt:lpwstr>
  </property>
  <property fmtid="{D5CDD505-2E9C-101B-9397-08002B2CF9AE}" pid="3" name="ICV">
    <vt:lpwstr>CAA98A0ED3D94B308441B72F6905799A</vt:lpwstr>
  </property>
</Properties>
</file>